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hodson/Desktop/buildsmart/demand_supply_availability/static/raw_data/"/>
    </mc:Choice>
  </mc:AlternateContent>
  <xr:revisionPtr revIDLastSave="0" documentId="13_ncr:1_{837308DA-92CF-5B4A-84FF-8979AF97817F}" xr6:coauthVersionLast="47" xr6:coauthVersionMax="47" xr10:uidLastSave="{00000000-0000-0000-0000-000000000000}"/>
  <bookViews>
    <workbookView xWindow="140" yWindow="760" windowWidth="30240" windowHeight="17260" xr2:uid="{464FAE26-20BF-DB42-8ECC-0DAD64F29590}"/>
  </bookViews>
  <sheets>
    <sheet name="Cover Sheet" sheetId="1" r:id="rId1"/>
    <sheet name="S10" sheetId="48" r:id="rId2"/>
    <sheet name="1. Cement demand" sheetId="34" r:id="rId3"/>
    <sheet name="2. Concrete demand" sheetId="36" r:id="rId4"/>
    <sheet name="3. Aggregate demand" sheetId="35" r:id="rId5"/>
    <sheet name="4. Fly ash demand" sheetId="39" r:id="rId6"/>
    <sheet name="5. Slag demand" sheetId="40" r:id="rId7"/>
    <sheet name="6. Concrete waste" sheetId="37" r:id="rId8"/>
    <sheet name="7a. Fly ash supply" sheetId="14" r:id="rId9"/>
    <sheet name="7b. Fly ash supply" sheetId="46" r:id="rId10"/>
    <sheet name="8a. Slag supply" sheetId="18" r:id="rId11"/>
    <sheet name="8b. Slag supply" sheetId="47" r:id="rId12"/>
    <sheet name="9a. Recovered FA supply" sheetId="38" r:id="rId13"/>
    <sheet name="9b. Recovered FA supply" sheetId="44" r:id="rId14"/>
    <sheet name="9c. Recovered FA supply" sheetId="45" r:id="rId15"/>
    <sheet name="10. Natural pozz. supply" sheetId="43" r:id="rId16"/>
    <sheet name="S1" sheetId="10" r:id="rId17"/>
    <sheet name="S2" sheetId="12" r:id="rId18"/>
    <sheet name="S3" sheetId="13" r:id="rId19"/>
    <sheet name="S4" sheetId="7" r:id="rId20"/>
    <sheet name="S5" sheetId="17" r:id="rId21"/>
    <sheet name="S6" sheetId="22" r:id="rId22"/>
    <sheet name="S7" sheetId="23" r:id="rId23"/>
    <sheet name="S8" sheetId="41" r:id="rId24"/>
    <sheet name="S9" sheetId="42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Absc_graph" localSheetId="2">INDIRECT(#REF!)</definedName>
    <definedName name="Absc_graph" localSheetId="3">INDIRECT(#REF!)</definedName>
    <definedName name="Absc_graph" localSheetId="4">INDIRECT(#REF!)</definedName>
    <definedName name="Absc_graph" localSheetId="5">INDIRECT(#REF!)</definedName>
    <definedName name="Absc_graph" localSheetId="6">INDIRECT(#REF!)</definedName>
    <definedName name="Absc_graph" localSheetId="7">INDIRECT(#REF!)</definedName>
    <definedName name="Absc_graph" localSheetId="12">INDIRECT(#REF!)</definedName>
    <definedName name="Absc_graph" localSheetId="13">INDIRECT(#REF!)</definedName>
    <definedName name="Absc_graph" localSheetId="14">INDIRECT(#REF!)</definedName>
    <definedName name="Absc_graph">INDIRECT('[1]33'!$R$57)</definedName>
    <definedName name="Companies" localSheetId="2">#REF!</definedName>
    <definedName name="Companies" localSheetId="3">#REF!</definedName>
    <definedName name="Companies" localSheetId="4">#REF!</definedName>
    <definedName name="Companies" localSheetId="5">#REF!</definedName>
    <definedName name="Companies" localSheetId="6">#REF!</definedName>
    <definedName name="Companies" localSheetId="7">#REF!</definedName>
    <definedName name="Companies" localSheetId="12">#REF!</definedName>
    <definedName name="Companies" localSheetId="13">#REF!</definedName>
    <definedName name="Companies" localSheetId="14">#REF!</definedName>
    <definedName name="Companies">[1]MD!$D$2:$D$66</definedName>
    <definedName name="Countries" localSheetId="2">#REF!</definedName>
    <definedName name="Countries" localSheetId="3">#REF!</definedName>
    <definedName name="Countries" localSheetId="4">#REF!</definedName>
    <definedName name="Countries" localSheetId="5">#REF!</definedName>
    <definedName name="Countries" localSheetId="6">#REF!</definedName>
    <definedName name="Countries" localSheetId="7">#REF!</definedName>
    <definedName name="Countries" localSheetId="12">#REF!</definedName>
    <definedName name="Countries" localSheetId="13">#REF!</definedName>
    <definedName name="Countries" localSheetId="14">#REF!</definedName>
    <definedName name="Countries">[1]MD!#REF!</definedName>
    <definedName name="Indicators" localSheetId="2">#REF!</definedName>
    <definedName name="Indicators" localSheetId="3">#REF!</definedName>
    <definedName name="Indicators" localSheetId="4">#REF!</definedName>
    <definedName name="Indicators" localSheetId="5">#REF!</definedName>
    <definedName name="Indicators" localSheetId="6">#REF!</definedName>
    <definedName name="Indicators" localSheetId="7">#REF!</definedName>
    <definedName name="Indicators" localSheetId="12">#REF!</definedName>
    <definedName name="Indicators" localSheetId="13">#REF!</definedName>
    <definedName name="Indicators" localSheetId="14">#REF!</definedName>
    <definedName name="Indicators">[1]MD!$F$2:$F$3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 localSheetId="8">#REF!</definedName>
    <definedName name="Net_Generation_by_State__Type_1" localSheetId="9">#REF!</definedName>
    <definedName name="Net_Generation_by_State__Type_1" localSheetId="10">#REF!</definedName>
    <definedName name="Net_Generation_by_State__Type_1" localSheetId="11">#REF!</definedName>
    <definedName name="Net_Generation_by_State__Type_1" localSheetId="17">#REF!</definedName>
    <definedName name="Net_Generation_by_State__Type_1" localSheetId="18">#REF!</definedName>
    <definedName name="Net_Generation_by_State__Type_1" localSheetId="20">#REF!</definedName>
    <definedName name="Net_Generation_by_State__Type_1">#REF!</definedName>
    <definedName name="Ord_graph" localSheetId="2">INDIRECT(#REF!)</definedName>
    <definedName name="Ord_graph" localSheetId="3">INDIRECT(#REF!)</definedName>
    <definedName name="Ord_graph" localSheetId="4">INDIRECT(#REF!)</definedName>
    <definedName name="Ord_graph" localSheetId="5">INDIRECT(#REF!)</definedName>
    <definedName name="Ord_graph" localSheetId="6">INDIRECT(#REF!)</definedName>
    <definedName name="Ord_graph" localSheetId="7">INDIRECT(#REF!)</definedName>
    <definedName name="Ord_graph" localSheetId="12">INDIRECT(#REF!)</definedName>
    <definedName name="Ord_graph" localSheetId="13">INDIRECT(#REF!)</definedName>
    <definedName name="Ord_graph" localSheetId="14">INDIRECT(#REF!)</definedName>
    <definedName name="Ord_graph">INDIRECT('[1]33'!$R$56)</definedName>
    <definedName name="Region" localSheetId="2">#REF!</definedName>
    <definedName name="Region" localSheetId="3">#REF!</definedName>
    <definedName name="Region" localSheetId="4">#REF!</definedName>
    <definedName name="Region" localSheetId="5">#REF!</definedName>
    <definedName name="Region" localSheetId="6">#REF!</definedName>
    <definedName name="Region" localSheetId="7">#REF!</definedName>
    <definedName name="Region" localSheetId="12">#REF!</definedName>
    <definedName name="Region" localSheetId="13">#REF!</definedName>
    <definedName name="Region" localSheetId="14">#REF!</definedName>
    <definedName name="Region">[1]MD!$A$2:$A$71</definedName>
    <definedName name="Report_type">#REF!</definedName>
    <definedName name="Type">[2]MD!$D$2:$D$57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" i="47" l="1"/>
  <c r="U39" i="47" s="1"/>
  <c r="V39" i="47" s="1"/>
  <c r="W39" i="47" s="1"/>
  <c r="X39" i="47" s="1"/>
  <c r="Y39" i="47" s="1"/>
  <c r="Z39" i="47" s="1"/>
  <c r="AA39" i="47" s="1"/>
  <c r="A56" i="47"/>
  <c r="AA42" i="47" s="1"/>
  <c r="Y42" i="47"/>
  <c r="V18" i="47"/>
  <c r="W18" i="47" s="1"/>
  <c r="X18" i="47" s="1"/>
  <c r="Y18" i="47" s="1"/>
  <c r="Z18" i="47" s="1"/>
  <c r="AA18" i="47" s="1"/>
  <c r="H18" i="47"/>
  <c r="D5" i="46"/>
  <c r="E5" i="46" s="1"/>
  <c r="F5" i="46" s="1"/>
  <c r="G5" i="46" s="1"/>
  <c r="H5" i="46"/>
  <c r="I5" i="46"/>
  <c r="J5" i="46"/>
  <c r="K5" i="46"/>
  <c r="L5" i="46" s="1"/>
  <c r="D6" i="46"/>
  <c r="E6" i="46"/>
  <c r="F6" i="46"/>
  <c r="G6" i="46"/>
  <c r="H6" i="46"/>
  <c r="D7" i="46"/>
  <c r="E7" i="46"/>
  <c r="F7" i="46" s="1"/>
  <c r="G7" i="46" s="1"/>
  <c r="H7" i="46" s="1"/>
  <c r="I7" i="46" s="1"/>
  <c r="J7" i="46" s="1"/>
  <c r="K7" i="46" s="1"/>
  <c r="L7" i="46" s="1"/>
  <c r="M7" i="46" s="1"/>
  <c r="N7" i="46" s="1"/>
  <c r="O7" i="46" s="1"/>
  <c r="P7" i="46" s="1"/>
  <c r="Q7" i="46" s="1"/>
  <c r="R7" i="46" s="1"/>
  <c r="S7" i="46" s="1"/>
  <c r="T7" i="46" s="1"/>
  <c r="U7" i="46" s="1"/>
  <c r="V7" i="46" s="1"/>
  <c r="W7" i="46" s="1"/>
  <c r="X7" i="46" s="1"/>
  <c r="Y7" i="46" s="1"/>
  <c r="Z7" i="46" s="1"/>
  <c r="AA7" i="46" s="1"/>
  <c r="D8" i="46"/>
  <c r="E8" i="46"/>
  <c r="F8" i="46" s="1"/>
  <c r="G8" i="46" s="1"/>
  <c r="H8" i="46" s="1"/>
  <c r="I8" i="46" s="1"/>
  <c r="J8" i="46" s="1"/>
  <c r="K8" i="46" s="1"/>
  <c r="L8" i="46" s="1"/>
  <c r="M8" i="46" s="1"/>
  <c r="N8" i="46" s="1"/>
  <c r="O8" i="46" s="1"/>
  <c r="P8" i="46" s="1"/>
  <c r="Q8" i="46" s="1"/>
  <c r="R8" i="46" s="1"/>
  <c r="S8" i="46" s="1"/>
  <c r="T8" i="46" s="1"/>
  <c r="U8" i="46" s="1"/>
  <c r="V8" i="46" s="1"/>
  <c r="W8" i="46" s="1"/>
  <c r="X8" i="46" s="1"/>
  <c r="Y8" i="46" s="1"/>
  <c r="Z8" i="46" s="1"/>
  <c r="AA8" i="46" s="1"/>
  <c r="D9" i="46"/>
  <c r="E9" i="46" s="1"/>
  <c r="D10" i="46"/>
  <c r="E10" i="46" s="1"/>
  <c r="F10" i="46" s="1"/>
  <c r="G10" i="46"/>
  <c r="H10" i="46"/>
  <c r="I10" i="46"/>
  <c r="J10" i="46"/>
  <c r="K10" i="46" s="1"/>
  <c r="L10" i="46" s="1"/>
  <c r="M10" i="46" s="1"/>
  <c r="N10" i="46" s="1"/>
  <c r="O10" i="46" s="1"/>
  <c r="P10" i="46" s="1"/>
  <c r="Q10" i="46" s="1"/>
  <c r="R10" i="46" s="1"/>
  <c r="S10" i="46" s="1"/>
  <c r="T10" i="46" s="1"/>
  <c r="U10" i="46" s="1"/>
  <c r="V10" i="46" s="1"/>
  <c r="W10" i="46" s="1"/>
  <c r="X10" i="46" s="1"/>
  <c r="Y10" i="46" s="1"/>
  <c r="Z10" i="46" s="1"/>
  <c r="AA10" i="46" s="1"/>
  <c r="D11" i="46"/>
  <c r="E11" i="46"/>
  <c r="F11" i="46"/>
  <c r="G11" i="46"/>
  <c r="H11" i="46"/>
  <c r="I11" i="46" s="1"/>
  <c r="J11" i="46" s="1"/>
  <c r="K11" i="46" s="1"/>
  <c r="L11" i="46" s="1"/>
  <c r="M11" i="46" s="1"/>
  <c r="N11" i="46" s="1"/>
  <c r="O11" i="46" s="1"/>
  <c r="P11" i="46" s="1"/>
  <c r="Q11" i="46" s="1"/>
  <c r="R11" i="46" s="1"/>
  <c r="S11" i="46" s="1"/>
  <c r="T11" i="46" s="1"/>
  <c r="U11" i="46" s="1"/>
  <c r="V11" i="46" s="1"/>
  <c r="W11" i="46" s="1"/>
  <c r="X11" i="46" s="1"/>
  <c r="Y11" i="46" s="1"/>
  <c r="Z11" i="46" s="1"/>
  <c r="AA11" i="46" s="1"/>
  <c r="D12" i="46"/>
  <c r="E12" i="46" s="1"/>
  <c r="F12" i="46" s="1"/>
  <c r="G12" i="46" s="1"/>
  <c r="H12" i="46" s="1"/>
  <c r="I12" i="46" s="1"/>
  <c r="J12" i="46" s="1"/>
  <c r="K12" i="46" s="1"/>
  <c r="L12" i="46" s="1"/>
  <c r="M12" i="46" s="1"/>
  <c r="N12" i="46" s="1"/>
  <c r="O12" i="46" s="1"/>
  <c r="P12" i="46" s="1"/>
  <c r="Q12" i="46" s="1"/>
  <c r="R12" i="46" s="1"/>
  <c r="S12" i="46" s="1"/>
  <c r="T12" i="46" s="1"/>
  <c r="U12" i="46" s="1"/>
  <c r="V12" i="46" s="1"/>
  <c r="W12" i="46" s="1"/>
  <c r="X12" i="46" s="1"/>
  <c r="Y12" i="46" s="1"/>
  <c r="Z12" i="46" s="1"/>
  <c r="AA12" i="46" s="1"/>
  <c r="D13" i="46"/>
  <c r="E13" i="46"/>
  <c r="F13" i="46"/>
  <c r="G13" i="46"/>
  <c r="H13" i="46"/>
  <c r="I13" i="46"/>
  <c r="J13" i="46" s="1"/>
  <c r="K13" i="46" s="1"/>
  <c r="L13" i="46" s="1"/>
  <c r="M13" i="46" s="1"/>
  <c r="N13" i="46" s="1"/>
  <c r="O13" i="46" s="1"/>
  <c r="P13" i="46"/>
  <c r="Q13" i="46" s="1"/>
  <c r="R13" i="46" s="1"/>
  <c r="S13" i="46" s="1"/>
  <c r="T13" i="46" s="1"/>
  <c r="U13" i="46" s="1"/>
  <c r="V13" i="46" s="1"/>
  <c r="W13" i="46" s="1"/>
  <c r="X13" i="46" s="1"/>
  <c r="Y13" i="46" s="1"/>
  <c r="Z13" i="46" s="1"/>
  <c r="AA13" i="46" s="1"/>
  <c r="D14" i="46"/>
  <c r="E14" i="46"/>
  <c r="F14" i="46"/>
  <c r="G14" i="46"/>
  <c r="H14" i="46" s="1"/>
  <c r="I14" i="46" s="1"/>
  <c r="J14" i="46" s="1"/>
  <c r="K14" i="46" s="1"/>
  <c r="L14" i="46" s="1"/>
  <c r="M14" i="46" s="1"/>
  <c r="N14" i="46" s="1"/>
  <c r="O14" i="46" s="1"/>
  <c r="P14" i="46" s="1"/>
  <c r="Q14" i="46" s="1"/>
  <c r="R14" i="46" s="1"/>
  <c r="S14" i="46" s="1"/>
  <c r="T14" i="46" s="1"/>
  <c r="U14" i="46" s="1"/>
  <c r="V14" i="46" s="1"/>
  <c r="W14" i="46" s="1"/>
  <c r="X14" i="46" s="1"/>
  <c r="Y14" i="46" s="1"/>
  <c r="Z14" i="46" s="1"/>
  <c r="AA14" i="46" s="1"/>
  <c r="D15" i="46"/>
  <c r="E15" i="46" s="1"/>
  <c r="F15" i="46" s="1"/>
  <c r="G15" i="46"/>
  <c r="H15" i="46"/>
  <c r="I15" i="46"/>
  <c r="J15" i="46"/>
  <c r="K15" i="46"/>
  <c r="L15" i="46"/>
  <c r="M15" i="46"/>
  <c r="N15" i="46" s="1"/>
  <c r="O15" i="46" s="1"/>
  <c r="P15" i="46" s="1"/>
  <c r="Q15" i="46"/>
  <c r="R15" i="46" s="1"/>
  <c r="S15" i="46" s="1"/>
  <c r="T15" i="46" s="1"/>
  <c r="U15" i="46" s="1"/>
  <c r="V15" i="46" s="1"/>
  <c r="W15" i="46" s="1"/>
  <c r="X15" i="46" s="1"/>
  <c r="Y15" i="46" s="1"/>
  <c r="Z15" i="46" s="1"/>
  <c r="AA15" i="46" s="1"/>
  <c r="D16" i="46"/>
  <c r="E16" i="46"/>
  <c r="F16" i="46"/>
  <c r="G16" i="46"/>
  <c r="H16" i="46" s="1"/>
  <c r="I16" i="46" s="1"/>
  <c r="J16" i="46" s="1"/>
  <c r="K16" i="46" s="1"/>
  <c r="L16" i="46" s="1"/>
  <c r="M16" i="46" s="1"/>
  <c r="N16" i="46"/>
  <c r="O16" i="46"/>
  <c r="P16" i="46" s="1"/>
  <c r="Q16" i="46" s="1"/>
  <c r="R16" i="46" s="1"/>
  <c r="S16" i="46" s="1"/>
  <c r="T16" i="46" s="1"/>
  <c r="U16" i="46" s="1"/>
  <c r="V16" i="46" s="1"/>
  <c r="W16" i="46" s="1"/>
  <c r="X16" i="46" s="1"/>
  <c r="Y16" i="46" s="1"/>
  <c r="Z16" i="46" s="1"/>
  <c r="AA16" i="46" s="1"/>
  <c r="D17" i="46"/>
  <c r="E17" i="46"/>
  <c r="F17" i="46" s="1"/>
  <c r="G17" i="46" s="1"/>
  <c r="H17" i="46" s="1"/>
  <c r="I17" i="46"/>
  <c r="J17" i="46"/>
  <c r="K17" i="46" s="1"/>
  <c r="L17" i="46" s="1"/>
  <c r="M17" i="46" s="1"/>
  <c r="N17" i="46" s="1"/>
  <c r="O17" i="46" s="1"/>
  <c r="P17" i="46" s="1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D18" i="46"/>
  <c r="E18" i="46"/>
  <c r="F18" i="46"/>
  <c r="G18" i="46"/>
  <c r="H18" i="46" s="1"/>
  <c r="I18" i="46" s="1"/>
  <c r="J18" i="46" s="1"/>
  <c r="K18" i="46" s="1"/>
  <c r="L18" i="46" s="1"/>
  <c r="M18" i="46" s="1"/>
  <c r="N18" i="46" s="1"/>
  <c r="O18" i="46" s="1"/>
  <c r="P18" i="46" s="1"/>
  <c r="Q18" i="46" s="1"/>
  <c r="R18" i="46" s="1"/>
  <c r="S18" i="46" s="1"/>
  <c r="T18" i="46" s="1"/>
  <c r="U18" i="46" s="1"/>
  <c r="V18" i="46" s="1"/>
  <c r="W18" i="46" s="1"/>
  <c r="X18" i="46" s="1"/>
  <c r="Y18" i="46" s="1"/>
  <c r="Z18" i="46" s="1"/>
  <c r="AA18" i="46" s="1"/>
  <c r="D19" i="46"/>
  <c r="E19" i="46"/>
  <c r="F19" i="46" s="1"/>
  <c r="G19" i="46" s="1"/>
  <c r="H19" i="46" s="1"/>
  <c r="I19" i="46" s="1"/>
  <c r="J19" i="46" s="1"/>
  <c r="K19" i="46" s="1"/>
  <c r="L19" i="46"/>
  <c r="M19" i="46"/>
  <c r="N19" i="46"/>
  <c r="O19" i="46"/>
  <c r="P19" i="46" s="1"/>
  <c r="Q19" i="46" s="1"/>
  <c r="R19" i="46" s="1"/>
  <c r="S19" i="46" s="1"/>
  <c r="T19" i="46" s="1"/>
  <c r="U19" i="46" s="1"/>
  <c r="V19" i="46" s="1"/>
  <c r="W19" i="46" s="1"/>
  <c r="X19" i="46" s="1"/>
  <c r="Y19" i="46" s="1"/>
  <c r="Z19" i="46" s="1"/>
  <c r="AA19" i="46" s="1"/>
  <c r="D20" i="46"/>
  <c r="E20" i="46" s="1"/>
  <c r="F20" i="46" s="1"/>
  <c r="G20" i="46"/>
  <c r="H20" i="46"/>
  <c r="I20" i="46"/>
  <c r="J20" i="46" s="1"/>
  <c r="K20" i="46" s="1"/>
  <c r="L20" i="46" s="1"/>
  <c r="M20" i="46" s="1"/>
  <c r="N20" i="46" s="1"/>
  <c r="O20" i="46" s="1"/>
  <c r="P20" i="46" s="1"/>
  <c r="Q20" i="46" s="1"/>
  <c r="R20" i="46" s="1"/>
  <c r="S20" i="46" s="1"/>
  <c r="T20" i="46" s="1"/>
  <c r="U20" i="46" s="1"/>
  <c r="V20" i="46" s="1"/>
  <c r="W20" i="46" s="1"/>
  <c r="X20" i="46" s="1"/>
  <c r="Y20" i="46" s="1"/>
  <c r="Z20" i="46" s="1"/>
  <c r="AA20" i="46" s="1"/>
  <c r="D21" i="46"/>
  <c r="E21" i="46"/>
  <c r="F21" i="46"/>
  <c r="G21" i="46" s="1"/>
  <c r="H21" i="46" s="1"/>
  <c r="I21" i="46" s="1"/>
  <c r="J21" i="46" s="1"/>
  <c r="K21" i="46" s="1"/>
  <c r="L21" i="46" s="1"/>
  <c r="M21" i="46" s="1"/>
  <c r="N21" i="46" s="1"/>
  <c r="O21" i="46" s="1"/>
  <c r="P21" i="46" s="1"/>
  <c r="Q21" i="46" s="1"/>
  <c r="R21" i="46" s="1"/>
  <c r="S21" i="46" s="1"/>
  <c r="T21" i="46" s="1"/>
  <c r="U21" i="46" s="1"/>
  <c r="V21" i="46" s="1"/>
  <c r="W21" i="46" s="1"/>
  <c r="X21" i="46" s="1"/>
  <c r="Y21" i="46" s="1"/>
  <c r="Z21" i="46" s="1"/>
  <c r="AA21" i="46" s="1"/>
  <c r="D22" i="46"/>
  <c r="E22" i="46"/>
  <c r="F22" i="46" s="1"/>
  <c r="G22" i="46" s="1"/>
  <c r="H22" i="46" s="1"/>
  <c r="I22" i="46"/>
  <c r="J22" i="46"/>
  <c r="K22" i="46"/>
  <c r="L22" i="46"/>
  <c r="M22" i="46"/>
  <c r="N22" i="46"/>
  <c r="O22" i="46" s="1"/>
  <c r="P22" i="46" s="1"/>
  <c r="Q22" i="46" s="1"/>
  <c r="R22" i="46" s="1"/>
  <c r="S22" i="46" s="1"/>
  <c r="T22" i="46" s="1"/>
  <c r="U22" i="46" s="1"/>
  <c r="V22" i="46" s="1"/>
  <c r="W22" i="46" s="1"/>
  <c r="X22" i="46" s="1"/>
  <c r="Y22" i="46" s="1"/>
  <c r="Z22" i="46" s="1"/>
  <c r="AA22" i="46" s="1"/>
  <c r="D23" i="46"/>
  <c r="E23" i="46"/>
  <c r="F23" i="46"/>
  <c r="G23" i="46"/>
  <c r="H23" i="46" s="1"/>
  <c r="I23" i="46" s="1"/>
  <c r="J23" i="46" s="1"/>
  <c r="K23" i="46"/>
  <c r="L23" i="46" s="1"/>
  <c r="M23" i="46" s="1"/>
  <c r="N23" i="46" s="1"/>
  <c r="O23" i="46" s="1"/>
  <c r="P23" i="46" s="1"/>
  <c r="Q23" i="46" s="1"/>
  <c r="R23" i="46" s="1"/>
  <c r="S23" i="46" s="1"/>
  <c r="T23" i="46" s="1"/>
  <c r="U23" i="46" s="1"/>
  <c r="V23" i="46" s="1"/>
  <c r="W23" i="46" s="1"/>
  <c r="X23" i="46" s="1"/>
  <c r="Y23" i="46" s="1"/>
  <c r="Z23" i="46" s="1"/>
  <c r="AA23" i="46" s="1"/>
  <c r="D24" i="46"/>
  <c r="E24" i="46"/>
  <c r="F24" i="46"/>
  <c r="G24" i="46" s="1"/>
  <c r="H24" i="46" s="1"/>
  <c r="I24" i="46" s="1"/>
  <c r="J24" i="46" s="1"/>
  <c r="K24" i="46" s="1"/>
  <c r="L24" i="46" s="1"/>
  <c r="M24" i="46" s="1"/>
  <c r="N24" i="46" s="1"/>
  <c r="O24" i="46" s="1"/>
  <c r="P24" i="46" s="1"/>
  <c r="Q24" i="46" s="1"/>
  <c r="R24" i="46" s="1"/>
  <c r="S24" i="46" s="1"/>
  <c r="T24" i="46" s="1"/>
  <c r="U24" i="46" s="1"/>
  <c r="V24" i="46" s="1"/>
  <c r="W24" i="46" s="1"/>
  <c r="X24" i="46" s="1"/>
  <c r="Y24" i="46" s="1"/>
  <c r="Z24" i="46" s="1"/>
  <c r="AA24" i="46" s="1"/>
  <c r="D25" i="46"/>
  <c r="E25" i="46" s="1"/>
  <c r="F25" i="46" s="1"/>
  <c r="G25" i="46"/>
  <c r="H25" i="46"/>
  <c r="I25" i="46" s="1"/>
  <c r="J25" i="46" s="1"/>
  <c r="K25" i="46" s="1"/>
  <c r="L25" i="46" s="1"/>
  <c r="M25" i="46" s="1"/>
  <c r="N25" i="46" s="1"/>
  <c r="O25" i="46" s="1"/>
  <c r="P25" i="46" s="1"/>
  <c r="Q25" i="46" s="1"/>
  <c r="R25" i="46" s="1"/>
  <c r="S25" i="46" s="1"/>
  <c r="T25" i="46" s="1"/>
  <c r="U25" i="46" s="1"/>
  <c r="V25" i="46" s="1"/>
  <c r="W25" i="46" s="1"/>
  <c r="X25" i="46" s="1"/>
  <c r="Y25" i="46" s="1"/>
  <c r="Z25" i="46" s="1"/>
  <c r="AA25" i="46" s="1"/>
  <c r="D26" i="46"/>
  <c r="E26" i="46" s="1"/>
  <c r="F26" i="46" s="1"/>
  <c r="G26" i="46" s="1"/>
  <c r="H26" i="46" s="1"/>
  <c r="I26" i="46" s="1"/>
  <c r="J26" i="46" s="1"/>
  <c r="K26" i="46" s="1"/>
  <c r="L26" i="46" s="1"/>
  <c r="M26" i="46" s="1"/>
  <c r="N26" i="46" s="1"/>
  <c r="O26" i="46" s="1"/>
  <c r="P26" i="46" s="1"/>
  <c r="Q26" i="46" s="1"/>
  <c r="R26" i="46" s="1"/>
  <c r="S26" i="46" s="1"/>
  <c r="T26" i="46" s="1"/>
  <c r="U26" i="46" s="1"/>
  <c r="V26" i="46" s="1"/>
  <c r="W26" i="46" s="1"/>
  <c r="X26" i="46" s="1"/>
  <c r="Y26" i="46" s="1"/>
  <c r="Z26" i="46" s="1"/>
  <c r="AA26" i="46" s="1"/>
  <c r="D27" i="46"/>
  <c r="E27" i="46"/>
  <c r="F27" i="46" s="1"/>
  <c r="G27" i="46" s="1"/>
  <c r="H27" i="46" s="1"/>
  <c r="I27" i="46"/>
  <c r="J27" i="46"/>
  <c r="K27" i="46" s="1"/>
  <c r="L27" i="46" s="1"/>
  <c r="M27" i="46" s="1"/>
  <c r="N27" i="46"/>
  <c r="O27" i="46" s="1"/>
  <c r="P27" i="46" s="1"/>
  <c r="Q27" i="46" s="1"/>
  <c r="R27" i="46" s="1"/>
  <c r="S27" i="46" s="1"/>
  <c r="T27" i="46" s="1"/>
  <c r="U27" i="46" s="1"/>
  <c r="V27" i="46" s="1"/>
  <c r="W27" i="46" s="1"/>
  <c r="X27" i="46" s="1"/>
  <c r="Y27" i="46" s="1"/>
  <c r="Z27" i="46" s="1"/>
  <c r="AA27" i="46" s="1"/>
  <c r="D28" i="46"/>
  <c r="E28" i="46"/>
  <c r="F28" i="46"/>
  <c r="G28" i="46" s="1"/>
  <c r="H28" i="46" s="1"/>
  <c r="I28" i="46" s="1"/>
  <c r="J28" i="46" s="1"/>
  <c r="K28" i="46" s="1"/>
  <c r="L28" i="46" s="1"/>
  <c r="M28" i="46" s="1"/>
  <c r="N28" i="46" s="1"/>
  <c r="O28" i="46" s="1"/>
  <c r="P28" i="46" s="1"/>
  <c r="Q28" i="46" s="1"/>
  <c r="R28" i="46" s="1"/>
  <c r="S28" i="46" s="1"/>
  <c r="T28" i="46" s="1"/>
  <c r="U28" i="46" s="1"/>
  <c r="V28" i="46" s="1"/>
  <c r="W28" i="46" s="1"/>
  <c r="X28" i="46" s="1"/>
  <c r="Y28" i="46" s="1"/>
  <c r="Z28" i="46" s="1"/>
  <c r="AA28" i="46" s="1"/>
  <c r="D29" i="46"/>
  <c r="E29" i="46"/>
  <c r="F29" i="46" s="1"/>
  <c r="G29" i="46" s="1"/>
  <c r="H29" i="46" s="1"/>
  <c r="I29" i="46" s="1"/>
  <c r="J29" i="46" s="1"/>
  <c r="K29" i="46" s="1"/>
  <c r="L29" i="46" s="1"/>
  <c r="M29" i="46" s="1"/>
  <c r="N29" i="46" s="1"/>
  <c r="O29" i="46" s="1"/>
  <c r="P29" i="46" s="1"/>
  <c r="Q29" i="46" s="1"/>
  <c r="R29" i="46" s="1"/>
  <c r="S29" i="46" s="1"/>
  <c r="T29" i="46" s="1"/>
  <c r="U29" i="46" s="1"/>
  <c r="V29" i="46" s="1"/>
  <c r="W29" i="46" s="1"/>
  <c r="X29" i="46" s="1"/>
  <c r="Y29" i="46" s="1"/>
  <c r="Z29" i="46" s="1"/>
  <c r="AA29" i="46" s="1"/>
  <c r="D30" i="46"/>
  <c r="E30" i="46" s="1"/>
  <c r="F30" i="46" s="1"/>
  <c r="G30" i="46"/>
  <c r="H30" i="46"/>
  <c r="I30" i="46"/>
  <c r="J30" i="46"/>
  <c r="K30" i="46" s="1"/>
  <c r="L30" i="46" s="1"/>
  <c r="M30" i="46" s="1"/>
  <c r="N30" i="46" s="1"/>
  <c r="O30" i="46" s="1"/>
  <c r="P30" i="46" s="1"/>
  <c r="Q30" i="46" s="1"/>
  <c r="R30" i="46" s="1"/>
  <c r="S30" i="46" s="1"/>
  <c r="T30" i="46" s="1"/>
  <c r="U30" i="46" s="1"/>
  <c r="V30" i="46" s="1"/>
  <c r="W30" i="46" s="1"/>
  <c r="X30" i="46" s="1"/>
  <c r="Y30" i="46" s="1"/>
  <c r="Z30" i="46" s="1"/>
  <c r="AA30" i="46" s="1"/>
  <c r="D31" i="46"/>
  <c r="E31" i="46"/>
  <c r="F31" i="46" s="1"/>
  <c r="G31" i="46" s="1"/>
  <c r="H31" i="46" s="1"/>
  <c r="I31" i="46" s="1"/>
  <c r="J31" i="46" s="1"/>
  <c r="K31" i="46" s="1"/>
  <c r="L31" i="46" s="1"/>
  <c r="M31" i="46" s="1"/>
  <c r="N31" i="46" s="1"/>
  <c r="O31" i="46" s="1"/>
  <c r="P31" i="46" s="1"/>
  <c r="Q31" i="46" s="1"/>
  <c r="R31" i="46" s="1"/>
  <c r="S31" i="46" s="1"/>
  <c r="T31" i="46" s="1"/>
  <c r="U31" i="46" s="1"/>
  <c r="V31" i="46" s="1"/>
  <c r="W31" i="46" s="1"/>
  <c r="X31" i="46" s="1"/>
  <c r="Y31" i="46" s="1"/>
  <c r="Z31" i="46" s="1"/>
  <c r="AA31" i="46" s="1"/>
  <c r="D32" i="46"/>
  <c r="E32" i="46"/>
  <c r="F32" i="46"/>
  <c r="G32" i="46" s="1"/>
  <c r="H32" i="46" s="1"/>
  <c r="I32" i="46"/>
  <c r="J32" i="46"/>
  <c r="K32" i="46"/>
  <c r="L32" i="46"/>
  <c r="M32" i="46" s="1"/>
  <c r="N32" i="46" s="1"/>
  <c r="O32" i="46" s="1"/>
  <c r="P32" i="46" s="1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D33" i="46"/>
  <c r="E33" i="46"/>
  <c r="F33" i="46"/>
  <c r="G33" i="46" s="1"/>
  <c r="H33" i="46" s="1"/>
  <c r="I33" i="46" s="1"/>
  <c r="J33" i="46" s="1"/>
  <c r="K33" i="46" s="1"/>
  <c r="L33" i="46" s="1"/>
  <c r="M33" i="46" s="1"/>
  <c r="N33" i="46" s="1"/>
  <c r="O33" i="46" s="1"/>
  <c r="P33" i="46" s="1"/>
  <c r="Q33" i="46" s="1"/>
  <c r="R33" i="46" s="1"/>
  <c r="S33" i="46" s="1"/>
  <c r="T33" i="46" s="1"/>
  <c r="U33" i="46" s="1"/>
  <c r="V33" i="46" s="1"/>
  <c r="W33" i="46" s="1"/>
  <c r="X33" i="46" s="1"/>
  <c r="Y33" i="46" s="1"/>
  <c r="Z33" i="46" s="1"/>
  <c r="AA33" i="46" s="1"/>
  <c r="D34" i="46"/>
  <c r="E34" i="46"/>
  <c r="F34" i="46"/>
  <c r="G34" i="46"/>
  <c r="H34" i="46"/>
  <c r="I34" i="46" s="1"/>
  <c r="J34" i="46" s="1"/>
  <c r="K34" i="46"/>
  <c r="L34" i="46" s="1"/>
  <c r="M34" i="46" s="1"/>
  <c r="N34" i="46" s="1"/>
  <c r="O34" i="46" s="1"/>
  <c r="P34" i="46" s="1"/>
  <c r="Q34" i="46" s="1"/>
  <c r="R34" i="46" s="1"/>
  <c r="S34" i="46" s="1"/>
  <c r="T34" i="46" s="1"/>
  <c r="U34" i="46" s="1"/>
  <c r="V34" i="46" s="1"/>
  <c r="W34" i="46" s="1"/>
  <c r="X34" i="46" s="1"/>
  <c r="Y34" i="46" s="1"/>
  <c r="Z34" i="46" s="1"/>
  <c r="AA34" i="46" s="1"/>
  <c r="D35" i="46"/>
  <c r="E35" i="46" s="1"/>
  <c r="F35" i="46" s="1"/>
  <c r="G35" i="46"/>
  <c r="H35" i="46"/>
  <c r="I35" i="46" s="1"/>
  <c r="J35" i="46" s="1"/>
  <c r="K35" i="46" s="1"/>
  <c r="L35" i="46" s="1"/>
  <c r="M35" i="46" s="1"/>
  <c r="N35" i="46" s="1"/>
  <c r="O35" i="46" s="1"/>
  <c r="P35" i="46" s="1"/>
  <c r="Q35" i="46" s="1"/>
  <c r="R35" i="46" s="1"/>
  <c r="S35" i="46" s="1"/>
  <c r="T35" i="46" s="1"/>
  <c r="U35" i="46" s="1"/>
  <c r="V35" i="46" s="1"/>
  <c r="W35" i="46" s="1"/>
  <c r="X35" i="46" s="1"/>
  <c r="Y35" i="46" s="1"/>
  <c r="Z35" i="46" s="1"/>
  <c r="AA35" i="46" s="1"/>
  <c r="D36" i="46"/>
  <c r="E36" i="46" s="1"/>
  <c r="F36" i="46" s="1"/>
  <c r="G36" i="46" s="1"/>
  <c r="H36" i="46"/>
  <c r="I36" i="46"/>
  <c r="J36" i="46"/>
  <c r="K36" i="46" s="1"/>
  <c r="L36" i="46" s="1"/>
  <c r="M36" i="46"/>
  <c r="N36" i="46" s="1"/>
  <c r="O36" i="46" s="1"/>
  <c r="P36" i="46" s="1"/>
  <c r="Q36" i="46" s="1"/>
  <c r="R36" i="46" s="1"/>
  <c r="S36" i="46" s="1"/>
  <c r="T36" i="46" s="1"/>
  <c r="U36" i="46" s="1"/>
  <c r="V36" i="46" s="1"/>
  <c r="W36" i="46" s="1"/>
  <c r="X36" i="46" s="1"/>
  <c r="Y36" i="46" s="1"/>
  <c r="Z36" i="46" s="1"/>
  <c r="AA36" i="46" s="1"/>
  <c r="D37" i="46"/>
  <c r="E37" i="46" s="1"/>
  <c r="F37" i="46" s="1"/>
  <c r="G37" i="46" s="1"/>
  <c r="H37" i="46" s="1"/>
  <c r="I37" i="46" s="1"/>
  <c r="J37" i="46" s="1"/>
  <c r="K37" i="46" s="1"/>
  <c r="L37" i="46" s="1"/>
  <c r="M37" i="46" s="1"/>
  <c r="N37" i="46" s="1"/>
  <c r="O37" i="46" s="1"/>
  <c r="P37" i="46" s="1"/>
  <c r="Q37" i="46" s="1"/>
  <c r="R37" i="46" s="1"/>
  <c r="S37" i="46" s="1"/>
  <c r="T37" i="46" s="1"/>
  <c r="U37" i="46" s="1"/>
  <c r="V37" i="46" s="1"/>
  <c r="W37" i="46" s="1"/>
  <c r="X37" i="46" s="1"/>
  <c r="Y37" i="46" s="1"/>
  <c r="Z37" i="46" s="1"/>
  <c r="AA37" i="46" s="1"/>
  <c r="D38" i="46"/>
  <c r="E38" i="46"/>
  <c r="F38" i="46" s="1"/>
  <c r="G38" i="46" s="1"/>
  <c r="H38" i="46" s="1"/>
  <c r="I38" i="46" s="1"/>
  <c r="J38" i="46" s="1"/>
  <c r="K38" i="46" s="1"/>
  <c r="L38" i="46" s="1"/>
  <c r="M38" i="46" s="1"/>
  <c r="N38" i="46" s="1"/>
  <c r="O38" i="46" s="1"/>
  <c r="P38" i="46" s="1"/>
  <c r="Q38" i="46" s="1"/>
  <c r="R38" i="46" s="1"/>
  <c r="S38" i="46" s="1"/>
  <c r="T38" i="46" s="1"/>
  <c r="U38" i="46" s="1"/>
  <c r="V38" i="46" s="1"/>
  <c r="W38" i="46" s="1"/>
  <c r="X38" i="46" s="1"/>
  <c r="Y38" i="46" s="1"/>
  <c r="Z38" i="46" s="1"/>
  <c r="AA38" i="46" s="1"/>
  <c r="D39" i="46"/>
  <c r="E39" i="46" s="1"/>
  <c r="F39" i="46"/>
  <c r="G39" i="46" s="1"/>
  <c r="H39" i="46" s="1"/>
  <c r="I39" i="46" s="1"/>
  <c r="J39" i="46" s="1"/>
  <c r="K39" i="46" s="1"/>
  <c r="L39" i="46" s="1"/>
  <c r="M39" i="46" s="1"/>
  <c r="N39" i="46" s="1"/>
  <c r="O39" i="46" s="1"/>
  <c r="P39" i="46" s="1"/>
  <c r="Q39" i="46" s="1"/>
  <c r="R39" i="46" s="1"/>
  <c r="S39" i="46" s="1"/>
  <c r="T39" i="46" s="1"/>
  <c r="U39" i="46" s="1"/>
  <c r="V39" i="46" s="1"/>
  <c r="W39" i="46" s="1"/>
  <c r="X39" i="46" s="1"/>
  <c r="Y39" i="46" s="1"/>
  <c r="Z39" i="46" s="1"/>
  <c r="AA39" i="46" s="1"/>
  <c r="D40" i="46"/>
  <c r="E40" i="46" s="1"/>
  <c r="F40" i="46"/>
  <c r="G40" i="46"/>
  <c r="H40" i="46" s="1"/>
  <c r="I40" i="46" s="1"/>
  <c r="J40" i="46" s="1"/>
  <c r="K40" i="46" s="1"/>
  <c r="L40" i="46" s="1"/>
  <c r="M40" i="46" s="1"/>
  <c r="N40" i="46" s="1"/>
  <c r="O40" i="46" s="1"/>
  <c r="P40" i="46" s="1"/>
  <c r="Q40" i="46" s="1"/>
  <c r="R40" i="46" s="1"/>
  <c r="S40" i="46" s="1"/>
  <c r="T40" i="46" s="1"/>
  <c r="U40" i="46" s="1"/>
  <c r="V40" i="46" s="1"/>
  <c r="W40" i="46" s="1"/>
  <c r="X40" i="46" s="1"/>
  <c r="Y40" i="46" s="1"/>
  <c r="Z40" i="46" s="1"/>
  <c r="AA40" i="46" s="1"/>
  <c r="D41" i="46"/>
  <c r="E41" i="46"/>
  <c r="F41" i="46" s="1"/>
  <c r="G41" i="46" s="1"/>
  <c r="H41" i="46" s="1"/>
  <c r="I41" i="46" s="1"/>
  <c r="J41" i="46" s="1"/>
  <c r="K41" i="46" s="1"/>
  <c r="L41" i="46" s="1"/>
  <c r="M41" i="46" s="1"/>
  <c r="N41" i="46" s="1"/>
  <c r="O41" i="46" s="1"/>
  <c r="P41" i="46" s="1"/>
  <c r="Q41" i="46" s="1"/>
  <c r="R41" i="46" s="1"/>
  <c r="S41" i="46" s="1"/>
  <c r="T41" i="46" s="1"/>
  <c r="U41" i="46" s="1"/>
  <c r="V41" i="46" s="1"/>
  <c r="W41" i="46" s="1"/>
  <c r="X41" i="46" s="1"/>
  <c r="Y41" i="46" s="1"/>
  <c r="Z41" i="46" s="1"/>
  <c r="AA41" i="46" s="1"/>
  <c r="D42" i="46"/>
  <c r="E42" i="46"/>
  <c r="F42" i="46" s="1"/>
  <c r="G42" i="46"/>
  <c r="H42" i="46" s="1"/>
  <c r="I42" i="46" s="1"/>
  <c r="J42" i="46" s="1"/>
  <c r="K42" i="46" s="1"/>
  <c r="L42" i="46" s="1"/>
  <c r="M42" i="46" s="1"/>
  <c r="N42" i="46" s="1"/>
  <c r="O42" i="46" s="1"/>
  <c r="P42" i="46" s="1"/>
  <c r="Q42" i="46" s="1"/>
  <c r="R42" i="46" s="1"/>
  <c r="S42" i="46" s="1"/>
  <c r="T42" i="46" s="1"/>
  <c r="U42" i="46" s="1"/>
  <c r="V42" i="46" s="1"/>
  <c r="W42" i="46" s="1"/>
  <c r="X42" i="46" s="1"/>
  <c r="Y42" i="46" s="1"/>
  <c r="Z42" i="46" s="1"/>
  <c r="AA42" i="46" s="1"/>
  <c r="D43" i="46"/>
  <c r="E43" i="46"/>
  <c r="F43" i="46" s="1"/>
  <c r="G43" i="46" s="1"/>
  <c r="H43" i="46" s="1"/>
  <c r="I43" i="46" s="1"/>
  <c r="J43" i="46" s="1"/>
  <c r="K43" i="46" s="1"/>
  <c r="L43" i="46" s="1"/>
  <c r="M43" i="46" s="1"/>
  <c r="N43" i="46" s="1"/>
  <c r="O43" i="46" s="1"/>
  <c r="P43" i="46" s="1"/>
  <c r="Q43" i="46" s="1"/>
  <c r="R43" i="46" s="1"/>
  <c r="S43" i="46" s="1"/>
  <c r="T43" i="46" s="1"/>
  <c r="U43" i="46" s="1"/>
  <c r="V43" i="46" s="1"/>
  <c r="W43" i="46" s="1"/>
  <c r="X43" i="46" s="1"/>
  <c r="Y43" i="46" s="1"/>
  <c r="Z43" i="46" s="1"/>
  <c r="AA43" i="46" s="1"/>
  <c r="D44" i="46"/>
  <c r="E44" i="46" s="1"/>
  <c r="F44" i="46" s="1"/>
  <c r="G44" i="46" s="1"/>
  <c r="H44" i="46" s="1"/>
  <c r="I44" i="46" s="1"/>
  <c r="J44" i="46" s="1"/>
  <c r="K44" i="46" s="1"/>
  <c r="L44" i="46" s="1"/>
  <c r="M44" i="46" s="1"/>
  <c r="N44" i="46" s="1"/>
  <c r="O44" i="46" s="1"/>
  <c r="P44" i="46" s="1"/>
  <c r="Q44" i="46" s="1"/>
  <c r="R44" i="46" s="1"/>
  <c r="S44" i="46" s="1"/>
  <c r="T44" i="46" s="1"/>
  <c r="U44" i="46" s="1"/>
  <c r="V44" i="46" s="1"/>
  <c r="W44" i="46" s="1"/>
  <c r="X44" i="46" s="1"/>
  <c r="Y44" i="46" s="1"/>
  <c r="Z44" i="46" s="1"/>
  <c r="AA44" i="46" s="1"/>
  <c r="D45" i="46"/>
  <c r="E45" i="46"/>
  <c r="F45" i="46"/>
  <c r="G45" i="46"/>
  <c r="H45" i="46"/>
  <c r="I45" i="46" s="1"/>
  <c r="J45" i="46" s="1"/>
  <c r="K45" i="46" s="1"/>
  <c r="L45" i="46" s="1"/>
  <c r="M45" i="46" s="1"/>
  <c r="N45" i="46" s="1"/>
  <c r="O45" i="46" s="1"/>
  <c r="P45" i="46" s="1"/>
  <c r="Q45" i="46" s="1"/>
  <c r="R45" i="46" s="1"/>
  <c r="S45" i="46" s="1"/>
  <c r="T45" i="46" s="1"/>
  <c r="U45" i="46" s="1"/>
  <c r="V45" i="46" s="1"/>
  <c r="W45" i="46" s="1"/>
  <c r="X45" i="46" s="1"/>
  <c r="Y45" i="46" s="1"/>
  <c r="Z45" i="46" s="1"/>
  <c r="AA45" i="46" s="1"/>
  <c r="D46" i="46"/>
  <c r="E46" i="46"/>
  <c r="F46" i="46"/>
  <c r="G46" i="46" s="1"/>
  <c r="H46" i="46" s="1"/>
  <c r="I46" i="46" s="1"/>
  <c r="J46" i="46" s="1"/>
  <c r="K46" i="46" s="1"/>
  <c r="L46" i="46" s="1"/>
  <c r="M46" i="46" s="1"/>
  <c r="N46" i="46" s="1"/>
  <c r="O46" i="46" s="1"/>
  <c r="P46" i="46" s="1"/>
  <c r="Q46" i="46" s="1"/>
  <c r="R46" i="46" s="1"/>
  <c r="S46" i="46" s="1"/>
  <c r="T46" i="46" s="1"/>
  <c r="U46" i="46" s="1"/>
  <c r="V46" i="46" s="1"/>
  <c r="W46" i="46" s="1"/>
  <c r="X46" i="46" s="1"/>
  <c r="Y46" i="46" s="1"/>
  <c r="Z46" i="46" s="1"/>
  <c r="AA46" i="46" s="1"/>
  <c r="D47" i="46"/>
  <c r="E47" i="46" s="1"/>
  <c r="F47" i="46" s="1"/>
  <c r="G47" i="46" s="1"/>
  <c r="H47" i="46" s="1"/>
  <c r="I47" i="46" s="1"/>
  <c r="J47" i="46" s="1"/>
  <c r="K47" i="46" s="1"/>
  <c r="L47" i="46" s="1"/>
  <c r="M47" i="46" s="1"/>
  <c r="N47" i="46" s="1"/>
  <c r="O47" i="46" s="1"/>
  <c r="P47" i="46" s="1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D48" i="46"/>
  <c r="E48" i="46"/>
  <c r="F48" i="46"/>
  <c r="G48" i="46" s="1"/>
  <c r="H48" i="46" s="1"/>
  <c r="I48" i="46" s="1"/>
  <c r="J48" i="46" s="1"/>
  <c r="K48" i="46" s="1"/>
  <c r="L48" i="46" s="1"/>
  <c r="M48" i="46" s="1"/>
  <c r="N48" i="46" s="1"/>
  <c r="O48" i="46" s="1"/>
  <c r="P48" i="46" s="1"/>
  <c r="Q48" i="46" s="1"/>
  <c r="R48" i="46" s="1"/>
  <c r="S48" i="46" s="1"/>
  <c r="T48" i="46" s="1"/>
  <c r="U48" i="46" s="1"/>
  <c r="V48" i="46" s="1"/>
  <c r="W48" i="46" s="1"/>
  <c r="X48" i="46" s="1"/>
  <c r="Y48" i="46" s="1"/>
  <c r="Z48" i="46" s="1"/>
  <c r="AA48" i="46" s="1"/>
  <c r="D49" i="46"/>
  <c r="E49" i="46" s="1"/>
  <c r="F49" i="46" s="1"/>
  <c r="G49" i="46" s="1"/>
  <c r="H49" i="46" s="1"/>
  <c r="I49" i="46" s="1"/>
  <c r="J49" i="46" s="1"/>
  <c r="K49" i="46" s="1"/>
  <c r="L49" i="46" s="1"/>
  <c r="M49" i="46" s="1"/>
  <c r="N49" i="46" s="1"/>
  <c r="O49" i="46" s="1"/>
  <c r="P49" i="46" s="1"/>
  <c r="Q49" i="46" s="1"/>
  <c r="R49" i="46" s="1"/>
  <c r="S49" i="46" s="1"/>
  <c r="T49" i="46" s="1"/>
  <c r="U49" i="46" s="1"/>
  <c r="V49" i="46" s="1"/>
  <c r="W49" i="46" s="1"/>
  <c r="X49" i="46" s="1"/>
  <c r="Y49" i="46" s="1"/>
  <c r="Z49" i="46" s="1"/>
  <c r="AA49" i="46" s="1"/>
  <c r="D50" i="46"/>
  <c r="E50" i="46"/>
  <c r="F50" i="46"/>
  <c r="G50" i="46"/>
  <c r="H50" i="46"/>
  <c r="I50" i="46"/>
  <c r="J50" i="46" s="1"/>
  <c r="K50" i="46" s="1"/>
  <c r="L50" i="46" s="1"/>
  <c r="M50" i="46" s="1"/>
  <c r="N50" i="46" s="1"/>
  <c r="O50" i="46" s="1"/>
  <c r="P50" i="46" s="1"/>
  <c r="Q50" i="46" s="1"/>
  <c r="R50" i="46" s="1"/>
  <c r="S50" i="46" s="1"/>
  <c r="T50" i="46" s="1"/>
  <c r="U50" i="46" s="1"/>
  <c r="V50" i="46" s="1"/>
  <c r="W50" i="46" s="1"/>
  <c r="X50" i="46" s="1"/>
  <c r="Y50" i="46" s="1"/>
  <c r="Z50" i="46" s="1"/>
  <c r="AA50" i="46" s="1"/>
  <c r="D51" i="46"/>
  <c r="E51" i="46"/>
  <c r="F51" i="46"/>
  <c r="G51" i="46"/>
  <c r="H51" i="46" s="1"/>
  <c r="I51" i="46" s="1"/>
  <c r="J51" i="46" s="1"/>
  <c r="K51" i="46" s="1"/>
  <c r="L51" i="46" s="1"/>
  <c r="M51" i="46" s="1"/>
  <c r="N51" i="46" s="1"/>
  <c r="O51" i="46" s="1"/>
  <c r="P51" i="46" s="1"/>
  <c r="Q51" i="46" s="1"/>
  <c r="R51" i="46" s="1"/>
  <c r="S51" i="46" s="1"/>
  <c r="T51" i="46" s="1"/>
  <c r="U51" i="46" s="1"/>
  <c r="V51" i="46" s="1"/>
  <c r="W51" i="46" s="1"/>
  <c r="X51" i="46" s="1"/>
  <c r="Y51" i="46" s="1"/>
  <c r="Z51" i="46" s="1"/>
  <c r="AA51" i="46" s="1"/>
  <c r="D52" i="46"/>
  <c r="E52" i="46"/>
  <c r="F52" i="46" s="1"/>
  <c r="G52" i="46" s="1"/>
  <c r="H52" i="46" s="1"/>
  <c r="I52" i="46" s="1"/>
  <c r="J52" i="46" s="1"/>
  <c r="K52" i="46" s="1"/>
  <c r="L52" i="46" s="1"/>
  <c r="M52" i="46" s="1"/>
  <c r="N52" i="46" s="1"/>
  <c r="O52" i="46" s="1"/>
  <c r="P52" i="46" s="1"/>
  <c r="Q52" i="46" s="1"/>
  <c r="R52" i="46" s="1"/>
  <c r="S52" i="46" s="1"/>
  <c r="T52" i="46" s="1"/>
  <c r="U52" i="46" s="1"/>
  <c r="V52" i="46" s="1"/>
  <c r="W52" i="46" s="1"/>
  <c r="X52" i="46" s="1"/>
  <c r="Y52" i="46" s="1"/>
  <c r="Z52" i="46" s="1"/>
  <c r="AA52" i="46" s="1"/>
  <c r="D53" i="46"/>
  <c r="E53" i="46" s="1"/>
  <c r="F53" i="46" s="1"/>
  <c r="G53" i="46" s="1"/>
  <c r="H53" i="46" s="1"/>
  <c r="I53" i="46" s="1"/>
  <c r="J53" i="46" s="1"/>
  <c r="K53" i="46" s="1"/>
  <c r="L53" i="46" s="1"/>
  <c r="M53" i="46" s="1"/>
  <c r="N53" i="46" s="1"/>
  <c r="O53" i="46" s="1"/>
  <c r="P53" i="46" s="1"/>
  <c r="Q53" i="46" s="1"/>
  <c r="R53" i="46" s="1"/>
  <c r="S53" i="46" s="1"/>
  <c r="T53" i="46" s="1"/>
  <c r="U53" i="46" s="1"/>
  <c r="V53" i="46" s="1"/>
  <c r="W53" i="46" s="1"/>
  <c r="X53" i="46" s="1"/>
  <c r="Y53" i="46" s="1"/>
  <c r="Z53" i="46" s="1"/>
  <c r="AA53" i="46" s="1"/>
  <c r="D54" i="46"/>
  <c r="E54" i="46"/>
  <c r="F54" i="46"/>
  <c r="G54" i="46"/>
  <c r="H54" i="46" s="1"/>
  <c r="I54" i="46" s="1"/>
  <c r="J54" i="46" s="1"/>
  <c r="K54" i="46" s="1"/>
  <c r="L54" i="46" s="1"/>
  <c r="M54" i="46" s="1"/>
  <c r="N54" i="46" s="1"/>
  <c r="O54" i="46" s="1"/>
  <c r="P54" i="46" s="1"/>
  <c r="Q54" i="46" s="1"/>
  <c r="R54" i="46" s="1"/>
  <c r="S54" i="46" s="1"/>
  <c r="T54" i="46" s="1"/>
  <c r="U54" i="46" s="1"/>
  <c r="V54" i="46" s="1"/>
  <c r="W54" i="46" s="1"/>
  <c r="X54" i="46" s="1"/>
  <c r="Y54" i="46" s="1"/>
  <c r="Z54" i="46" s="1"/>
  <c r="AA54" i="46" s="1"/>
  <c r="C6" i="46"/>
  <c r="C7" i="46"/>
  <c r="C4" i="46" s="1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" i="46"/>
  <c r="B5" i="46"/>
  <c r="B54" i="46"/>
  <c r="B53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7" i="46"/>
  <c r="B36" i="46"/>
  <c r="B35" i="46"/>
  <c r="B34" i="46"/>
  <c r="B33" i="46"/>
  <c r="B32" i="46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B7" i="46"/>
  <c r="B6" i="46"/>
  <c r="D4" i="46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B4" i="44"/>
  <c r="AA4" i="44"/>
  <c r="Z4" i="44"/>
  <c r="Y4" i="44"/>
  <c r="X4" i="44"/>
  <c r="W4" i="44"/>
  <c r="V4" i="44"/>
  <c r="U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G4" i="44"/>
  <c r="F4" i="44"/>
  <c r="E4" i="44"/>
  <c r="D4" i="44"/>
  <c r="C4" i="44"/>
  <c r="C4" i="38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B4" i="38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B5" i="14"/>
  <c r="C4" i="36"/>
  <c r="D4" i="36"/>
  <c r="E4" i="36"/>
  <c r="F4" i="36"/>
  <c r="G4" i="36"/>
  <c r="H4" i="36"/>
  <c r="I4" i="36"/>
  <c r="J4" i="36"/>
  <c r="K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Y4" i="36"/>
  <c r="Z4" i="36"/>
  <c r="AA4" i="36"/>
  <c r="B4" i="36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B4" i="34"/>
  <c r="B54" i="44"/>
  <c r="B53" i="44"/>
  <c r="B52" i="44"/>
  <c r="B51" i="44"/>
  <c r="B50" i="44"/>
  <c r="B48" i="44"/>
  <c r="B47" i="44"/>
  <c r="B46" i="44"/>
  <c r="B45" i="44"/>
  <c r="B44" i="44"/>
  <c r="B42" i="44"/>
  <c r="B40" i="44"/>
  <c r="B39" i="44"/>
  <c r="B38" i="44"/>
  <c r="B37" i="44"/>
  <c r="B36" i="44"/>
  <c r="B35" i="44"/>
  <c r="B33" i="44"/>
  <c r="B32" i="44"/>
  <c r="B31" i="44"/>
  <c r="B30" i="44"/>
  <c r="B29" i="44"/>
  <c r="B28" i="44"/>
  <c r="B27" i="44"/>
  <c r="B26" i="44"/>
  <c r="B24" i="44"/>
  <c r="B22" i="44"/>
  <c r="B21" i="44"/>
  <c r="B20" i="44"/>
  <c r="B19" i="44"/>
  <c r="B18" i="44"/>
  <c r="B17" i="44"/>
  <c r="B14" i="44"/>
  <c r="B13" i="44"/>
  <c r="B12" i="44"/>
  <c r="B10" i="44"/>
  <c r="B8" i="44"/>
  <c r="B7" i="44"/>
  <c r="B5" i="44"/>
  <c r="B54" i="38"/>
  <c r="B53" i="38"/>
  <c r="B52" i="38"/>
  <c r="B51" i="38"/>
  <c r="B50" i="38"/>
  <c r="B48" i="38"/>
  <c r="B47" i="38"/>
  <c r="B46" i="38"/>
  <c r="B45" i="38"/>
  <c r="B44" i="38"/>
  <c r="B42" i="38"/>
  <c r="B40" i="38"/>
  <c r="B39" i="38"/>
  <c r="B38" i="38"/>
  <c r="B37" i="38"/>
  <c r="B36" i="38"/>
  <c r="B35" i="38"/>
  <c r="B33" i="38"/>
  <c r="B32" i="38"/>
  <c r="B31" i="38"/>
  <c r="B30" i="38"/>
  <c r="B29" i="38"/>
  <c r="B28" i="38"/>
  <c r="B27" i="38"/>
  <c r="B26" i="38"/>
  <c r="B24" i="38"/>
  <c r="B22" i="38"/>
  <c r="B21" i="38"/>
  <c r="B20" i="38"/>
  <c r="B19" i="38"/>
  <c r="B18" i="38"/>
  <c r="B17" i="38"/>
  <c r="B14" i="38"/>
  <c r="B13" i="38"/>
  <c r="B12" i="38"/>
  <c r="B10" i="38"/>
  <c r="B8" i="38"/>
  <c r="B5" i="38"/>
  <c r="U42" i="47" l="1"/>
  <c r="K42" i="47"/>
  <c r="I39" i="47"/>
  <c r="C26" i="47"/>
  <c r="C18" i="47"/>
  <c r="R18" i="47"/>
  <c r="K26" i="47"/>
  <c r="D39" i="47"/>
  <c r="Q39" i="47"/>
  <c r="H42" i="47"/>
  <c r="F18" i="47"/>
  <c r="S18" i="47"/>
  <c r="L26" i="47"/>
  <c r="E39" i="47"/>
  <c r="I42" i="47"/>
  <c r="W42" i="47"/>
  <c r="G18" i="47"/>
  <c r="U18" i="47"/>
  <c r="U4" i="47" s="1"/>
  <c r="M26" i="47"/>
  <c r="F39" i="47"/>
  <c r="J42" i="47"/>
  <c r="X42" i="47"/>
  <c r="N42" i="47"/>
  <c r="L18" i="47"/>
  <c r="E26" i="47"/>
  <c r="T26" i="47"/>
  <c r="P26" i="47"/>
  <c r="J39" i="47"/>
  <c r="K39" i="47"/>
  <c r="M18" i="47"/>
  <c r="F26" i="47"/>
  <c r="U26" i="47"/>
  <c r="N39" i="47"/>
  <c r="C42" i="47"/>
  <c r="R42" i="47"/>
  <c r="R4" i="47" s="1"/>
  <c r="G39" i="47"/>
  <c r="I18" i="47"/>
  <c r="B26" i="47"/>
  <c r="K18" i="47"/>
  <c r="O42" i="47"/>
  <c r="P18" i="47"/>
  <c r="P4" i="47" s="1"/>
  <c r="G26" i="47"/>
  <c r="V26" i="47"/>
  <c r="O39" i="47"/>
  <c r="D42" i="47"/>
  <c r="S42" i="47"/>
  <c r="O26" i="47"/>
  <c r="M42" i="47"/>
  <c r="Q26" i="47"/>
  <c r="AA4" i="47"/>
  <c r="B18" i="47"/>
  <c r="Q18" i="47"/>
  <c r="Q4" i="47" s="1"/>
  <c r="J26" i="47"/>
  <c r="W26" i="47"/>
  <c r="P39" i="47"/>
  <c r="E42" i="47"/>
  <c r="T42" i="47"/>
  <c r="J18" i="47"/>
  <c r="J4" i="47" s="1"/>
  <c r="T18" i="47"/>
  <c r="T4" i="47" s="1"/>
  <c r="D26" i="47"/>
  <c r="N26" i="47"/>
  <c r="X26" i="47"/>
  <c r="Y26" i="47" s="1"/>
  <c r="Z26" i="47" s="1"/>
  <c r="AA26" i="47" s="1"/>
  <c r="H39" i="47"/>
  <c r="R39" i="47"/>
  <c r="S39" i="47" s="1"/>
  <c r="B42" i="47"/>
  <c r="L42" i="47"/>
  <c r="V42" i="47"/>
  <c r="D18" i="47"/>
  <c r="N18" i="47"/>
  <c r="H26" i="47"/>
  <c r="H4" i="47" s="1"/>
  <c r="R26" i="47"/>
  <c r="B39" i="47"/>
  <c r="L39" i="47"/>
  <c r="F42" i="47"/>
  <c r="F4" i="47" s="1"/>
  <c r="P42" i="47"/>
  <c r="Z42" i="47"/>
  <c r="Z4" i="47" s="1"/>
  <c r="E18" i="47"/>
  <c r="E4" i="47" s="1"/>
  <c r="O18" i="47"/>
  <c r="O4" i="47" s="1"/>
  <c r="Y4" i="47"/>
  <c r="I26" i="47"/>
  <c r="S26" i="47"/>
  <c r="C39" i="47"/>
  <c r="M39" i="47"/>
  <c r="G42" i="47"/>
  <c r="Q42" i="47"/>
  <c r="M5" i="46"/>
  <c r="F9" i="46"/>
  <c r="G9" i="46" s="1"/>
  <c r="H9" i="46" s="1"/>
  <c r="I9" i="46" s="1"/>
  <c r="J9" i="46" s="1"/>
  <c r="K9" i="46" s="1"/>
  <c r="L9" i="46" s="1"/>
  <c r="M9" i="46" s="1"/>
  <c r="N9" i="46" s="1"/>
  <c r="O9" i="46" s="1"/>
  <c r="P9" i="46" s="1"/>
  <c r="Q9" i="46" s="1"/>
  <c r="R9" i="46" s="1"/>
  <c r="S9" i="46" s="1"/>
  <c r="T9" i="46" s="1"/>
  <c r="U9" i="46" s="1"/>
  <c r="V9" i="46" s="1"/>
  <c r="W9" i="46" s="1"/>
  <c r="X9" i="46" s="1"/>
  <c r="Y9" i="46" s="1"/>
  <c r="Z9" i="46" s="1"/>
  <c r="AA9" i="46" s="1"/>
  <c r="E4" i="46"/>
  <c r="I6" i="46"/>
  <c r="F4" i="46"/>
  <c r="B4" i="46"/>
  <c r="B7" i="38"/>
  <c r="B54" i="45"/>
  <c r="B53" i="45"/>
  <c r="B52" i="45"/>
  <c r="B51" i="45"/>
  <c r="B50" i="45"/>
  <c r="B48" i="45"/>
  <c r="B47" i="45"/>
  <c r="B46" i="45"/>
  <c r="B45" i="45"/>
  <c r="B44" i="45"/>
  <c r="B42" i="45"/>
  <c r="B40" i="45"/>
  <c r="B39" i="45"/>
  <c r="B38" i="45"/>
  <c r="B37" i="45"/>
  <c r="B36" i="45"/>
  <c r="B35" i="45"/>
  <c r="B33" i="45"/>
  <c r="B32" i="45"/>
  <c r="B31" i="45"/>
  <c r="B30" i="45"/>
  <c r="B29" i="45"/>
  <c r="B28" i="45"/>
  <c r="B27" i="45"/>
  <c r="B26" i="45"/>
  <c r="B24" i="45"/>
  <c r="B22" i="45"/>
  <c r="B21" i="45"/>
  <c r="B20" i="45"/>
  <c r="B19" i="45"/>
  <c r="B18" i="45"/>
  <c r="B17" i="45"/>
  <c r="B14" i="45"/>
  <c r="B13" i="45"/>
  <c r="B12" i="45"/>
  <c r="B10" i="45"/>
  <c r="B8" i="45"/>
  <c r="B7" i="45"/>
  <c r="V4" i="47" l="1"/>
  <c r="K4" i="47"/>
  <c r="L4" i="47"/>
  <c r="B4" i="47"/>
  <c r="G4" i="47"/>
  <c r="W4" i="47"/>
  <c r="M4" i="47"/>
  <c r="C4" i="47"/>
  <c r="S4" i="47"/>
  <c r="I4" i="47"/>
  <c r="X4" i="47"/>
  <c r="N4" i="47"/>
  <c r="D4" i="47"/>
  <c r="J6" i="46"/>
  <c r="I4" i="46"/>
  <c r="N5" i="46"/>
  <c r="G4" i="46"/>
  <c r="H4" i="46"/>
  <c r="B113" i="45"/>
  <c r="C54" i="45"/>
  <c r="D54" i="45" s="1"/>
  <c r="E54" i="45" s="1"/>
  <c r="F54" i="45" s="1"/>
  <c r="G54" i="45" s="1"/>
  <c r="H54" i="45" s="1"/>
  <c r="I54" i="45" s="1"/>
  <c r="J54" i="45" s="1"/>
  <c r="K54" i="45" s="1"/>
  <c r="L54" i="45" s="1"/>
  <c r="M54" i="45" s="1"/>
  <c r="N54" i="45" s="1"/>
  <c r="O54" i="45" s="1"/>
  <c r="P54" i="45" s="1"/>
  <c r="Q54" i="45" s="1"/>
  <c r="R54" i="45" s="1"/>
  <c r="S54" i="45" s="1"/>
  <c r="T54" i="45" s="1"/>
  <c r="U54" i="45" s="1"/>
  <c r="V54" i="45" s="1"/>
  <c r="W54" i="45" s="1"/>
  <c r="X54" i="45" s="1"/>
  <c r="Y54" i="45" s="1"/>
  <c r="Z54" i="45" s="1"/>
  <c r="AA54" i="45" s="1"/>
  <c r="C53" i="45"/>
  <c r="D53" i="45" s="1"/>
  <c r="E53" i="45" s="1"/>
  <c r="F53" i="45" s="1"/>
  <c r="G53" i="45" s="1"/>
  <c r="H53" i="45" s="1"/>
  <c r="I53" i="45" s="1"/>
  <c r="J53" i="45" s="1"/>
  <c r="K53" i="45" s="1"/>
  <c r="L53" i="45" s="1"/>
  <c r="M53" i="45" s="1"/>
  <c r="N53" i="45" s="1"/>
  <c r="O53" i="45" s="1"/>
  <c r="P53" i="45" s="1"/>
  <c r="Q53" i="45" s="1"/>
  <c r="R53" i="45" s="1"/>
  <c r="S53" i="45" s="1"/>
  <c r="T53" i="45" s="1"/>
  <c r="U53" i="45" s="1"/>
  <c r="V53" i="45" s="1"/>
  <c r="W53" i="45" s="1"/>
  <c r="X53" i="45" s="1"/>
  <c r="Y53" i="45" s="1"/>
  <c r="Z53" i="45" s="1"/>
  <c r="AA53" i="45" s="1"/>
  <c r="C52" i="45"/>
  <c r="D52" i="45" s="1"/>
  <c r="E52" i="45" s="1"/>
  <c r="F52" i="45" s="1"/>
  <c r="G52" i="45" s="1"/>
  <c r="H52" i="45" s="1"/>
  <c r="I52" i="45" s="1"/>
  <c r="J52" i="45" s="1"/>
  <c r="K52" i="45" s="1"/>
  <c r="L52" i="45" s="1"/>
  <c r="M52" i="45" s="1"/>
  <c r="N52" i="45" s="1"/>
  <c r="O52" i="45" s="1"/>
  <c r="P52" i="45" s="1"/>
  <c r="Q52" i="45" s="1"/>
  <c r="R52" i="45" s="1"/>
  <c r="S52" i="45" s="1"/>
  <c r="T52" i="45" s="1"/>
  <c r="U52" i="45" s="1"/>
  <c r="V52" i="45" s="1"/>
  <c r="W52" i="45" s="1"/>
  <c r="X52" i="45" s="1"/>
  <c r="Y52" i="45" s="1"/>
  <c r="Z52" i="45" s="1"/>
  <c r="AA52" i="45" s="1"/>
  <c r="C51" i="45"/>
  <c r="D51" i="45" s="1"/>
  <c r="E51" i="45" s="1"/>
  <c r="F51" i="45" s="1"/>
  <c r="G51" i="45" s="1"/>
  <c r="H51" i="45" s="1"/>
  <c r="I51" i="45" s="1"/>
  <c r="J51" i="45" s="1"/>
  <c r="K51" i="45" s="1"/>
  <c r="L51" i="45" s="1"/>
  <c r="M51" i="45" s="1"/>
  <c r="N51" i="45" s="1"/>
  <c r="O51" i="45" s="1"/>
  <c r="P51" i="45" s="1"/>
  <c r="Q51" i="45" s="1"/>
  <c r="R51" i="45" s="1"/>
  <c r="S51" i="45" s="1"/>
  <c r="T51" i="45" s="1"/>
  <c r="U51" i="45" s="1"/>
  <c r="V51" i="45" s="1"/>
  <c r="W51" i="45" s="1"/>
  <c r="X51" i="45" s="1"/>
  <c r="Y51" i="45" s="1"/>
  <c r="Z51" i="45" s="1"/>
  <c r="AA51" i="45" s="1"/>
  <c r="C50" i="45"/>
  <c r="D50" i="45" s="1"/>
  <c r="E50" i="45" s="1"/>
  <c r="F50" i="45" s="1"/>
  <c r="G50" i="45" s="1"/>
  <c r="H50" i="45" s="1"/>
  <c r="I50" i="45" s="1"/>
  <c r="J50" i="45" s="1"/>
  <c r="K50" i="45" s="1"/>
  <c r="L50" i="45" s="1"/>
  <c r="M50" i="45" s="1"/>
  <c r="N50" i="45" s="1"/>
  <c r="O50" i="45" s="1"/>
  <c r="P50" i="45" s="1"/>
  <c r="Q50" i="45" s="1"/>
  <c r="R50" i="45" s="1"/>
  <c r="S50" i="45" s="1"/>
  <c r="T50" i="45" s="1"/>
  <c r="U50" i="45" s="1"/>
  <c r="V50" i="45" s="1"/>
  <c r="W50" i="45" s="1"/>
  <c r="X50" i="45" s="1"/>
  <c r="Y50" i="45" s="1"/>
  <c r="Z50" i="45" s="1"/>
  <c r="AA50" i="45" s="1"/>
  <c r="C48" i="45"/>
  <c r="D48" i="45" s="1"/>
  <c r="E48" i="45" s="1"/>
  <c r="F48" i="45" s="1"/>
  <c r="G48" i="45" s="1"/>
  <c r="H48" i="45" s="1"/>
  <c r="I48" i="45" s="1"/>
  <c r="J48" i="45" s="1"/>
  <c r="K48" i="45" s="1"/>
  <c r="L48" i="45" s="1"/>
  <c r="M48" i="45" s="1"/>
  <c r="N48" i="45" s="1"/>
  <c r="O48" i="45" s="1"/>
  <c r="P48" i="45" s="1"/>
  <c r="Q48" i="45" s="1"/>
  <c r="R48" i="45" s="1"/>
  <c r="S48" i="45" s="1"/>
  <c r="T48" i="45" s="1"/>
  <c r="U48" i="45" s="1"/>
  <c r="V48" i="45" s="1"/>
  <c r="W48" i="45" s="1"/>
  <c r="X48" i="45" s="1"/>
  <c r="Y48" i="45" s="1"/>
  <c r="Z48" i="45" s="1"/>
  <c r="AA48" i="45" s="1"/>
  <c r="C47" i="45"/>
  <c r="D47" i="45" s="1"/>
  <c r="E47" i="45" s="1"/>
  <c r="F47" i="45" s="1"/>
  <c r="G47" i="45" s="1"/>
  <c r="H47" i="45" s="1"/>
  <c r="I47" i="45" s="1"/>
  <c r="J47" i="45" s="1"/>
  <c r="K47" i="45" s="1"/>
  <c r="L47" i="45" s="1"/>
  <c r="M47" i="45" s="1"/>
  <c r="N47" i="45" s="1"/>
  <c r="O47" i="45" s="1"/>
  <c r="P47" i="45" s="1"/>
  <c r="Q47" i="45" s="1"/>
  <c r="R47" i="45" s="1"/>
  <c r="S47" i="45" s="1"/>
  <c r="T47" i="45" s="1"/>
  <c r="U47" i="45" s="1"/>
  <c r="V47" i="45" s="1"/>
  <c r="W47" i="45" s="1"/>
  <c r="X47" i="45" s="1"/>
  <c r="Y47" i="45" s="1"/>
  <c r="Z47" i="45" s="1"/>
  <c r="AA47" i="45" s="1"/>
  <c r="C46" i="45"/>
  <c r="D46" i="45" s="1"/>
  <c r="E46" i="45" s="1"/>
  <c r="F46" i="45" s="1"/>
  <c r="G46" i="45" s="1"/>
  <c r="H46" i="45" s="1"/>
  <c r="I46" i="45" s="1"/>
  <c r="J46" i="45" s="1"/>
  <c r="K46" i="45" s="1"/>
  <c r="L46" i="45" s="1"/>
  <c r="M46" i="45" s="1"/>
  <c r="N46" i="45" s="1"/>
  <c r="O46" i="45" s="1"/>
  <c r="P46" i="45" s="1"/>
  <c r="Q46" i="45" s="1"/>
  <c r="R46" i="45" s="1"/>
  <c r="S46" i="45" s="1"/>
  <c r="T46" i="45" s="1"/>
  <c r="U46" i="45" s="1"/>
  <c r="V46" i="45" s="1"/>
  <c r="W46" i="45" s="1"/>
  <c r="X46" i="45" s="1"/>
  <c r="Y46" i="45" s="1"/>
  <c r="Z46" i="45" s="1"/>
  <c r="AA46" i="45" s="1"/>
  <c r="C45" i="45"/>
  <c r="D45" i="45" s="1"/>
  <c r="E45" i="45" s="1"/>
  <c r="F45" i="45" s="1"/>
  <c r="G45" i="45" s="1"/>
  <c r="H45" i="45" s="1"/>
  <c r="I45" i="45" s="1"/>
  <c r="J45" i="45" s="1"/>
  <c r="K45" i="45" s="1"/>
  <c r="L45" i="45" s="1"/>
  <c r="M45" i="45" s="1"/>
  <c r="N45" i="45" s="1"/>
  <c r="O45" i="45" s="1"/>
  <c r="P45" i="45" s="1"/>
  <c r="Q45" i="45" s="1"/>
  <c r="R45" i="45" s="1"/>
  <c r="S45" i="45" s="1"/>
  <c r="T45" i="45" s="1"/>
  <c r="U45" i="45" s="1"/>
  <c r="V45" i="45" s="1"/>
  <c r="W45" i="45" s="1"/>
  <c r="X45" i="45" s="1"/>
  <c r="Y45" i="45" s="1"/>
  <c r="Z45" i="45" s="1"/>
  <c r="AA45" i="45" s="1"/>
  <c r="C44" i="45"/>
  <c r="D44" i="45" s="1"/>
  <c r="E44" i="45" s="1"/>
  <c r="F44" i="45" s="1"/>
  <c r="G44" i="45" s="1"/>
  <c r="H44" i="45" s="1"/>
  <c r="I44" i="45" s="1"/>
  <c r="J44" i="45" s="1"/>
  <c r="K44" i="45" s="1"/>
  <c r="L44" i="45" s="1"/>
  <c r="M44" i="45" s="1"/>
  <c r="N44" i="45" s="1"/>
  <c r="O44" i="45" s="1"/>
  <c r="P44" i="45" s="1"/>
  <c r="Q44" i="45" s="1"/>
  <c r="R44" i="45" s="1"/>
  <c r="S44" i="45" s="1"/>
  <c r="T44" i="45" s="1"/>
  <c r="U44" i="45" s="1"/>
  <c r="V44" i="45" s="1"/>
  <c r="W44" i="45" s="1"/>
  <c r="X44" i="45" s="1"/>
  <c r="Y44" i="45" s="1"/>
  <c r="Z44" i="45" s="1"/>
  <c r="AA44" i="45" s="1"/>
  <c r="C42" i="45"/>
  <c r="D42" i="45" s="1"/>
  <c r="E42" i="45" s="1"/>
  <c r="F42" i="45" s="1"/>
  <c r="G42" i="45" s="1"/>
  <c r="H42" i="45" s="1"/>
  <c r="I42" i="45" s="1"/>
  <c r="J42" i="45" s="1"/>
  <c r="K42" i="45" s="1"/>
  <c r="L42" i="45" s="1"/>
  <c r="M42" i="45" s="1"/>
  <c r="N42" i="45" s="1"/>
  <c r="O42" i="45" s="1"/>
  <c r="P42" i="45" s="1"/>
  <c r="Q42" i="45" s="1"/>
  <c r="R42" i="45" s="1"/>
  <c r="S42" i="45" s="1"/>
  <c r="T42" i="45" s="1"/>
  <c r="U42" i="45" s="1"/>
  <c r="V42" i="45" s="1"/>
  <c r="W42" i="45" s="1"/>
  <c r="X42" i="45" s="1"/>
  <c r="Y42" i="45" s="1"/>
  <c r="Z42" i="45" s="1"/>
  <c r="AA42" i="45" s="1"/>
  <c r="C40" i="45"/>
  <c r="D40" i="45" s="1"/>
  <c r="E40" i="45" s="1"/>
  <c r="F40" i="45" s="1"/>
  <c r="G40" i="45" s="1"/>
  <c r="H40" i="45" s="1"/>
  <c r="I40" i="45" s="1"/>
  <c r="J40" i="45" s="1"/>
  <c r="K40" i="45" s="1"/>
  <c r="L40" i="45" s="1"/>
  <c r="M40" i="45" s="1"/>
  <c r="N40" i="45" s="1"/>
  <c r="O40" i="45" s="1"/>
  <c r="P40" i="45" s="1"/>
  <c r="Q40" i="45" s="1"/>
  <c r="R40" i="45" s="1"/>
  <c r="S40" i="45" s="1"/>
  <c r="T40" i="45" s="1"/>
  <c r="U40" i="45" s="1"/>
  <c r="V40" i="45" s="1"/>
  <c r="W40" i="45" s="1"/>
  <c r="X40" i="45" s="1"/>
  <c r="Y40" i="45" s="1"/>
  <c r="Z40" i="45" s="1"/>
  <c r="AA40" i="45" s="1"/>
  <c r="C39" i="45"/>
  <c r="D39" i="45" s="1"/>
  <c r="E39" i="45" s="1"/>
  <c r="F39" i="45" s="1"/>
  <c r="G39" i="45" s="1"/>
  <c r="H39" i="45" s="1"/>
  <c r="I39" i="45" s="1"/>
  <c r="J39" i="45" s="1"/>
  <c r="K39" i="45" s="1"/>
  <c r="L39" i="45" s="1"/>
  <c r="M39" i="45" s="1"/>
  <c r="N39" i="45" s="1"/>
  <c r="O39" i="45" s="1"/>
  <c r="P39" i="45" s="1"/>
  <c r="Q39" i="45" s="1"/>
  <c r="R39" i="45" s="1"/>
  <c r="S39" i="45" s="1"/>
  <c r="T39" i="45" s="1"/>
  <c r="U39" i="45" s="1"/>
  <c r="V39" i="45" s="1"/>
  <c r="W39" i="45" s="1"/>
  <c r="X39" i="45" s="1"/>
  <c r="Y39" i="45" s="1"/>
  <c r="Z39" i="45" s="1"/>
  <c r="AA39" i="45" s="1"/>
  <c r="C38" i="45"/>
  <c r="D38" i="45" s="1"/>
  <c r="E38" i="45" s="1"/>
  <c r="F38" i="45" s="1"/>
  <c r="G38" i="45" s="1"/>
  <c r="H38" i="45" s="1"/>
  <c r="I38" i="45" s="1"/>
  <c r="J38" i="45" s="1"/>
  <c r="K38" i="45" s="1"/>
  <c r="L38" i="45" s="1"/>
  <c r="M38" i="45" s="1"/>
  <c r="N38" i="45" s="1"/>
  <c r="O38" i="45" s="1"/>
  <c r="P38" i="45" s="1"/>
  <c r="Q38" i="45" s="1"/>
  <c r="R38" i="45" s="1"/>
  <c r="S38" i="45" s="1"/>
  <c r="T38" i="45" s="1"/>
  <c r="U38" i="45" s="1"/>
  <c r="V38" i="45" s="1"/>
  <c r="W38" i="45" s="1"/>
  <c r="X38" i="45" s="1"/>
  <c r="Y38" i="45" s="1"/>
  <c r="Z38" i="45" s="1"/>
  <c r="AA38" i="45" s="1"/>
  <c r="C37" i="45"/>
  <c r="D37" i="45" s="1"/>
  <c r="E37" i="45" s="1"/>
  <c r="F37" i="45" s="1"/>
  <c r="G37" i="45" s="1"/>
  <c r="H37" i="45" s="1"/>
  <c r="I37" i="45" s="1"/>
  <c r="J37" i="45" s="1"/>
  <c r="K37" i="45" s="1"/>
  <c r="L37" i="45" s="1"/>
  <c r="M37" i="45" s="1"/>
  <c r="N37" i="45" s="1"/>
  <c r="O37" i="45" s="1"/>
  <c r="P37" i="45" s="1"/>
  <c r="Q37" i="45" s="1"/>
  <c r="R37" i="45" s="1"/>
  <c r="S37" i="45" s="1"/>
  <c r="T37" i="45" s="1"/>
  <c r="U37" i="45" s="1"/>
  <c r="V37" i="45" s="1"/>
  <c r="W37" i="45" s="1"/>
  <c r="X37" i="45" s="1"/>
  <c r="Y37" i="45" s="1"/>
  <c r="Z37" i="45" s="1"/>
  <c r="AA37" i="45" s="1"/>
  <c r="C36" i="45"/>
  <c r="D36" i="45" s="1"/>
  <c r="E36" i="45" s="1"/>
  <c r="F36" i="45" s="1"/>
  <c r="G36" i="45" s="1"/>
  <c r="H36" i="45" s="1"/>
  <c r="I36" i="45" s="1"/>
  <c r="J36" i="45" s="1"/>
  <c r="K36" i="45" s="1"/>
  <c r="L36" i="45" s="1"/>
  <c r="M36" i="45" s="1"/>
  <c r="N36" i="45" s="1"/>
  <c r="O36" i="45" s="1"/>
  <c r="P36" i="45" s="1"/>
  <c r="Q36" i="45" s="1"/>
  <c r="R36" i="45" s="1"/>
  <c r="S36" i="45" s="1"/>
  <c r="T36" i="45" s="1"/>
  <c r="U36" i="45" s="1"/>
  <c r="V36" i="45" s="1"/>
  <c r="W36" i="45" s="1"/>
  <c r="X36" i="45" s="1"/>
  <c r="Y36" i="45" s="1"/>
  <c r="Z36" i="45" s="1"/>
  <c r="AA36" i="45" s="1"/>
  <c r="C35" i="45"/>
  <c r="D35" i="45" s="1"/>
  <c r="E35" i="45" s="1"/>
  <c r="F35" i="45" s="1"/>
  <c r="G35" i="45" s="1"/>
  <c r="H35" i="45" s="1"/>
  <c r="I35" i="45" s="1"/>
  <c r="J35" i="45" s="1"/>
  <c r="K35" i="45" s="1"/>
  <c r="L35" i="45" s="1"/>
  <c r="M35" i="45" s="1"/>
  <c r="N35" i="45" s="1"/>
  <c r="O35" i="45" s="1"/>
  <c r="P35" i="45" s="1"/>
  <c r="Q35" i="45" s="1"/>
  <c r="R35" i="45" s="1"/>
  <c r="S35" i="45" s="1"/>
  <c r="T35" i="45" s="1"/>
  <c r="U35" i="45" s="1"/>
  <c r="V35" i="45" s="1"/>
  <c r="W35" i="45" s="1"/>
  <c r="X35" i="45" s="1"/>
  <c r="Y35" i="45" s="1"/>
  <c r="Z35" i="45" s="1"/>
  <c r="AA35" i="45" s="1"/>
  <c r="C33" i="45"/>
  <c r="D33" i="45" s="1"/>
  <c r="E33" i="45" s="1"/>
  <c r="F33" i="45" s="1"/>
  <c r="G33" i="45" s="1"/>
  <c r="H33" i="45" s="1"/>
  <c r="I33" i="45" s="1"/>
  <c r="J33" i="45" s="1"/>
  <c r="K33" i="45" s="1"/>
  <c r="L33" i="45" s="1"/>
  <c r="M33" i="45" s="1"/>
  <c r="N33" i="45" s="1"/>
  <c r="O33" i="45" s="1"/>
  <c r="P33" i="45" s="1"/>
  <c r="Q33" i="45" s="1"/>
  <c r="R33" i="45" s="1"/>
  <c r="S33" i="45" s="1"/>
  <c r="T33" i="45" s="1"/>
  <c r="U33" i="45" s="1"/>
  <c r="V33" i="45" s="1"/>
  <c r="W33" i="45" s="1"/>
  <c r="X33" i="45" s="1"/>
  <c r="Y33" i="45" s="1"/>
  <c r="Z33" i="45" s="1"/>
  <c r="AA33" i="45" s="1"/>
  <c r="C32" i="45"/>
  <c r="D32" i="45" s="1"/>
  <c r="E32" i="45" s="1"/>
  <c r="F32" i="45" s="1"/>
  <c r="G32" i="45" s="1"/>
  <c r="H32" i="45" s="1"/>
  <c r="I32" i="45" s="1"/>
  <c r="J32" i="45" s="1"/>
  <c r="K32" i="45" s="1"/>
  <c r="L32" i="45" s="1"/>
  <c r="M32" i="45" s="1"/>
  <c r="N32" i="45" s="1"/>
  <c r="O32" i="45" s="1"/>
  <c r="P32" i="45" s="1"/>
  <c r="Q32" i="45" s="1"/>
  <c r="R32" i="45" s="1"/>
  <c r="S32" i="45" s="1"/>
  <c r="T32" i="45" s="1"/>
  <c r="U32" i="45" s="1"/>
  <c r="V32" i="45" s="1"/>
  <c r="W32" i="45" s="1"/>
  <c r="X32" i="45" s="1"/>
  <c r="Y32" i="45" s="1"/>
  <c r="Z32" i="45" s="1"/>
  <c r="AA32" i="45" s="1"/>
  <c r="C31" i="45"/>
  <c r="D31" i="45" s="1"/>
  <c r="E31" i="45" s="1"/>
  <c r="F31" i="45" s="1"/>
  <c r="G31" i="45" s="1"/>
  <c r="H31" i="45" s="1"/>
  <c r="I31" i="45" s="1"/>
  <c r="J31" i="45" s="1"/>
  <c r="K31" i="45" s="1"/>
  <c r="L31" i="45" s="1"/>
  <c r="M31" i="45" s="1"/>
  <c r="N31" i="45" s="1"/>
  <c r="O31" i="45" s="1"/>
  <c r="P31" i="45" s="1"/>
  <c r="Q31" i="45" s="1"/>
  <c r="R31" i="45" s="1"/>
  <c r="S31" i="45" s="1"/>
  <c r="T31" i="45" s="1"/>
  <c r="U31" i="45" s="1"/>
  <c r="V31" i="45" s="1"/>
  <c r="W31" i="45" s="1"/>
  <c r="X31" i="45" s="1"/>
  <c r="Y31" i="45" s="1"/>
  <c r="Z31" i="45" s="1"/>
  <c r="AA31" i="45" s="1"/>
  <c r="C30" i="45"/>
  <c r="D30" i="45" s="1"/>
  <c r="E30" i="45" s="1"/>
  <c r="F30" i="45" s="1"/>
  <c r="G30" i="45" s="1"/>
  <c r="H30" i="45" s="1"/>
  <c r="I30" i="45" s="1"/>
  <c r="J30" i="45" s="1"/>
  <c r="K30" i="45" s="1"/>
  <c r="L30" i="45" s="1"/>
  <c r="M30" i="45" s="1"/>
  <c r="N30" i="45" s="1"/>
  <c r="O30" i="45" s="1"/>
  <c r="P30" i="45" s="1"/>
  <c r="Q30" i="45" s="1"/>
  <c r="R30" i="45" s="1"/>
  <c r="S30" i="45" s="1"/>
  <c r="T30" i="45" s="1"/>
  <c r="U30" i="45" s="1"/>
  <c r="V30" i="45" s="1"/>
  <c r="W30" i="45" s="1"/>
  <c r="X30" i="45" s="1"/>
  <c r="Y30" i="45" s="1"/>
  <c r="Z30" i="45" s="1"/>
  <c r="AA30" i="45" s="1"/>
  <c r="C29" i="45"/>
  <c r="D29" i="45" s="1"/>
  <c r="E29" i="45" s="1"/>
  <c r="F29" i="45" s="1"/>
  <c r="G29" i="45" s="1"/>
  <c r="H29" i="45" s="1"/>
  <c r="I29" i="45" s="1"/>
  <c r="J29" i="45" s="1"/>
  <c r="K29" i="45" s="1"/>
  <c r="L29" i="45" s="1"/>
  <c r="M29" i="45" s="1"/>
  <c r="N29" i="45" s="1"/>
  <c r="O29" i="45" s="1"/>
  <c r="P29" i="45" s="1"/>
  <c r="Q29" i="45" s="1"/>
  <c r="R29" i="45" s="1"/>
  <c r="S29" i="45" s="1"/>
  <c r="T29" i="45" s="1"/>
  <c r="U29" i="45" s="1"/>
  <c r="V29" i="45" s="1"/>
  <c r="W29" i="45" s="1"/>
  <c r="X29" i="45" s="1"/>
  <c r="Y29" i="45" s="1"/>
  <c r="Z29" i="45" s="1"/>
  <c r="AA29" i="45" s="1"/>
  <c r="C28" i="45"/>
  <c r="D28" i="45" s="1"/>
  <c r="E28" i="45" s="1"/>
  <c r="F28" i="45" s="1"/>
  <c r="G28" i="45" s="1"/>
  <c r="H28" i="45" s="1"/>
  <c r="I28" i="45" s="1"/>
  <c r="J28" i="45" s="1"/>
  <c r="K28" i="45" s="1"/>
  <c r="L28" i="45" s="1"/>
  <c r="M28" i="45" s="1"/>
  <c r="N28" i="45" s="1"/>
  <c r="O28" i="45" s="1"/>
  <c r="P28" i="45" s="1"/>
  <c r="Q28" i="45" s="1"/>
  <c r="R28" i="45" s="1"/>
  <c r="S28" i="45" s="1"/>
  <c r="T28" i="45" s="1"/>
  <c r="U28" i="45" s="1"/>
  <c r="V28" i="45" s="1"/>
  <c r="W28" i="45" s="1"/>
  <c r="X28" i="45" s="1"/>
  <c r="Y28" i="45" s="1"/>
  <c r="Z28" i="45" s="1"/>
  <c r="AA28" i="45" s="1"/>
  <c r="C27" i="45"/>
  <c r="D27" i="45" s="1"/>
  <c r="E27" i="45" s="1"/>
  <c r="F27" i="45" s="1"/>
  <c r="G27" i="45" s="1"/>
  <c r="H27" i="45" s="1"/>
  <c r="I27" i="45" s="1"/>
  <c r="J27" i="45" s="1"/>
  <c r="K27" i="45" s="1"/>
  <c r="L27" i="45" s="1"/>
  <c r="M27" i="45" s="1"/>
  <c r="N27" i="45" s="1"/>
  <c r="O27" i="45" s="1"/>
  <c r="P27" i="45" s="1"/>
  <c r="Q27" i="45" s="1"/>
  <c r="R27" i="45" s="1"/>
  <c r="S27" i="45" s="1"/>
  <c r="T27" i="45" s="1"/>
  <c r="U27" i="45" s="1"/>
  <c r="V27" i="45" s="1"/>
  <c r="W27" i="45" s="1"/>
  <c r="X27" i="45" s="1"/>
  <c r="Y27" i="45" s="1"/>
  <c r="Z27" i="45" s="1"/>
  <c r="AA27" i="45" s="1"/>
  <c r="C26" i="45"/>
  <c r="D26" i="45" s="1"/>
  <c r="E26" i="45" s="1"/>
  <c r="F26" i="45" s="1"/>
  <c r="G26" i="45" s="1"/>
  <c r="H26" i="45" s="1"/>
  <c r="I26" i="45" s="1"/>
  <c r="J26" i="45" s="1"/>
  <c r="K26" i="45" s="1"/>
  <c r="L26" i="45" s="1"/>
  <c r="M26" i="45" s="1"/>
  <c r="N26" i="45" s="1"/>
  <c r="O26" i="45" s="1"/>
  <c r="P26" i="45" s="1"/>
  <c r="Q26" i="45" s="1"/>
  <c r="R26" i="45" s="1"/>
  <c r="S26" i="45" s="1"/>
  <c r="T26" i="45" s="1"/>
  <c r="U26" i="45" s="1"/>
  <c r="V26" i="45" s="1"/>
  <c r="W26" i="45" s="1"/>
  <c r="X26" i="45" s="1"/>
  <c r="Y26" i="45" s="1"/>
  <c r="Z26" i="45" s="1"/>
  <c r="AA26" i="45" s="1"/>
  <c r="C24" i="45"/>
  <c r="D24" i="45" s="1"/>
  <c r="E24" i="45" s="1"/>
  <c r="F24" i="45" s="1"/>
  <c r="G24" i="45" s="1"/>
  <c r="H24" i="45" s="1"/>
  <c r="I24" i="45" s="1"/>
  <c r="J24" i="45" s="1"/>
  <c r="K24" i="45" s="1"/>
  <c r="L24" i="45" s="1"/>
  <c r="M24" i="45" s="1"/>
  <c r="N24" i="45" s="1"/>
  <c r="O24" i="45" s="1"/>
  <c r="P24" i="45" s="1"/>
  <c r="Q24" i="45" s="1"/>
  <c r="R24" i="45" s="1"/>
  <c r="S24" i="45" s="1"/>
  <c r="T24" i="45" s="1"/>
  <c r="U24" i="45" s="1"/>
  <c r="V24" i="45" s="1"/>
  <c r="W24" i="45" s="1"/>
  <c r="X24" i="45" s="1"/>
  <c r="Y24" i="45" s="1"/>
  <c r="Z24" i="45" s="1"/>
  <c r="AA24" i="45" s="1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C21" i="45"/>
  <c r="D21" i="45" s="1"/>
  <c r="E21" i="45" s="1"/>
  <c r="F21" i="45" s="1"/>
  <c r="G21" i="45" s="1"/>
  <c r="H21" i="45" s="1"/>
  <c r="I21" i="45" s="1"/>
  <c r="J21" i="45" s="1"/>
  <c r="K21" i="45" s="1"/>
  <c r="L21" i="45" s="1"/>
  <c r="M21" i="45" s="1"/>
  <c r="N21" i="45" s="1"/>
  <c r="O21" i="45" s="1"/>
  <c r="P21" i="45" s="1"/>
  <c r="Q21" i="45" s="1"/>
  <c r="R21" i="45" s="1"/>
  <c r="S21" i="45" s="1"/>
  <c r="T21" i="45" s="1"/>
  <c r="U21" i="45" s="1"/>
  <c r="V21" i="45" s="1"/>
  <c r="W21" i="45" s="1"/>
  <c r="X21" i="45" s="1"/>
  <c r="Y21" i="45" s="1"/>
  <c r="Z21" i="45" s="1"/>
  <c r="AA21" i="45" s="1"/>
  <c r="C20" i="45"/>
  <c r="D20" i="45" s="1"/>
  <c r="E20" i="45" s="1"/>
  <c r="F20" i="45" s="1"/>
  <c r="G20" i="45" s="1"/>
  <c r="H20" i="45" s="1"/>
  <c r="I20" i="45" s="1"/>
  <c r="J20" i="45" s="1"/>
  <c r="K20" i="45" s="1"/>
  <c r="L20" i="45" s="1"/>
  <c r="M20" i="45" s="1"/>
  <c r="N20" i="45" s="1"/>
  <c r="O20" i="45" s="1"/>
  <c r="P20" i="45" s="1"/>
  <c r="Q20" i="45" s="1"/>
  <c r="R20" i="45" s="1"/>
  <c r="S20" i="45" s="1"/>
  <c r="T20" i="45" s="1"/>
  <c r="U20" i="45" s="1"/>
  <c r="V20" i="45" s="1"/>
  <c r="W20" i="45" s="1"/>
  <c r="X20" i="45" s="1"/>
  <c r="Y20" i="45" s="1"/>
  <c r="Z20" i="45" s="1"/>
  <c r="AA20" i="45" s="1"/>
  <c r="C19" i="45"/>
  <c r="D19" i="45" s="1"/>
  <c r="E19" i="45" s="1"/>
  <c r="F19" i="45" s="1"/>
  <c r="G19" i="45" s="1"/>
  <c r="H19" i="45" s="1"/>
  <c r="I19" i="45" s="1"/>
  <c r="J19" i="45" s="1"/>
  <c r="K19" i="45" s="1"/>
  <c r="L19" i="45" s="1"/>
  <c r="M19" i="45" s="1"/>
  <c r="N19" i="45" s="1"/>
  <c r="O19" i="45" s="1"/>
  <c r="P19" i="45" s="1"/>
  <c r="Q19" i="45" s="1"/>
  <c r="R19" i="45" s="1"/>
  <c r="S19" i="45" s="1"/>
  <c r="T19" i="45" s="1"/>
  <c r="U19" i="45" s="1"/>
  <c r="V19" i="45" s="1"/>
  <c r="W19" i="45" s="1"/>
  <c r="X19" i="45" s="1"/>
  <c r="Y19" i="45" s="1"/>
  <c r="Z19" i="45" s="1"/>
  <c r="AA19" i="45" s="1"/>
  <c r="C18" i="45"/>
  <c r="D18" i="45" s="1"/>
  <c r="E18" i="45" s="1"/>
  <c r="F18" i="45" s="1"/>
  <c r="G18" i="45" s="1"/>
  <c r="H18" i="45" s="1"/>
  <c r="I18" i="45" s="1"/>
  <c r="J18" i="45" s="1"/>
  <c r="K18" i="45" s="1"/>
  <c r="L18" i="45" s="1"/>
  <c r="M18" i="45" s="1"/>
  <c r="N18" i="45" s="1"/>
  <c r="O18" i="45" s="1"/>
  <c r="P18" i="45" s="1"/>
  <c r="Q18" i="45" s="1"/>
  <c r="R18" i="45" s="1"/>
  <c r="S18" i="45" s="1"/>
  <c r="T18" i="45" s="1"/>
  <c r="U18" i="45" s="1"/>
  <c r="V18" i="45" s="1"/>
  <c r="W18" i="45" s="1"/>
  <c r="X18" i="45" s="1"/>
  <c r="Y18" i="45" s="1"/>
  <c r="Z18" i="45" s="1"/>
  <c r="AA18" i="45" s="1"/>
  <c r="C17" i="45"/>
  <c r="D17" i="45" s="1"/>
  <c r="E17" i="45" s="1"/>
  <c r="F17" i="45" s="1"/>
  <c r="G17" i="45" s="1"/>
  <c r="H17" i="45" s="1"/>
  <c r="I17" i="45" s="1"/>
  <c r="J17" i="45" s="1"/>
  <c r="K17" i="45" s="1"/>
  <c r="L17" i="45" s="1"/>
  <c r="M17" i="45" s="1"/>
  <c r="N17" i="45" s="1"/>
  <c r="O17" i="45" s="1"/>
  <c r="P17" i="45" s="1"/>
  <c r="Q17" i="45" s="1"/>
  <c r="R17" i="45" s="1"/>
  <c r="S17" i="45" s="1"/>
  <c r="T17" i="45" s="1"/>
  <c r="U17" i="45" s="1"/>
  <c r="V17" i="45" s="1"/>
  <c r="W17" i="45" s="1"/>
  <c r="X17" i="45" s="1"/>
  <c r="Y17" i="45" s="1"/>
  <c r="Z17" i="45" s="1"/>
  <c r="AA17" i="45" s="1"/>
  <c r="C13" i="45"/>
  <c r="D13" i="45" s="1"/>
  <c r="E13" i="45" s="1"/>
  <c r="F13" i="45" s="1"/>
  <c r="G13" i="45" s="1"/>
  <c r="H13" i="45" s="1"/>
  <c r="I13" i="45" s="1"/>
  <c r="J13" i="45" s="1"/>
  <c r="K13" i="45" s="1"/>
  <c r="L13" i="45" s="1"/>
  <c r="M13" i="45" s="1"/>
  <c r="N13" i="45" s="1"/>
  <c r="O13" i="45" s="1"/>
  <c r="P13" i="45" s="1"/>
  <c r="Q13" i="45" s="1"/>
  <c r="R13" i="45" s="1"/>
  <c r="S13" i="45" s="1"/>
  <c r="T13" i="45" s="1"/>
  <c r="U13" i="45" s="1"/>
  <c r="V13" i="45" s="1"/>
  <c r="W13" i="45" s="1"/>
  <c r="X13" i="45" s="1"/>
  <c r="Y13" i="45" s="1"/>
  <c r="Z13" i="45" s="1"/>
  <c r="AA13" i="45" s="1"/>
  <c r="AA26" i="44"/>
  <c r="B113" i="44"/>
  <c r="C54" i="44"/>
  <c r="D54" i="44" s="1"/>
  <c r="E54" i="44" s="1"/>
  <c r="F54" i="44" s="1"/>
  <c r="G54" i="44" s="1"/>
  <c r="H54" i="44" s="1"/>
  <c r="I54" i="44" s="1"/>
  <c r="J54" i="44" s="1"/>
  <c r="K54" i="44" s="1"/>
  <c r="L54" i="44" s="1"/>
  <c r="M54" i="44" s="1"/>
  <c r="N54" i="44" s="1"/>
  <c r="O54" i="44" s="1"/>
  <c r="P54" i="44" s="1"/>
  <c r="Q54" i="44" s="1"/>
  <c r="R54" i="44" s="1"/>
  <c r="S54" i="44" s="1"/>
  <c r="T54" i="44" s="1"/>
  <c r="U54" i="44" s="1"/>
  <c r="V54" i="44" s="1"/>
  <c r="W54" i="44" s="1"/>
  <c r="X54" i="44" s="1"/>
  <c r="Y54" i="44" s="1"/>
  <c r="Z54" i="44" s="1"/>
  <c r="AA54" i="44" s="1"/>
  <c r="C53" i="44"/>
  <c r="D53" i="44" s="1"/>
  <c r="E53" i="44" s="1"/>
  <c r="F53" i="44" s="1"/>
  <c r="G53" i="44" s="1"/>
  <c r="H53" i="44" s="1"/>
  <c r="I53" i="44" s="1"/>
  <c r="J53" i="44" s="1"/>
  <c r="K53" i="44" s="1"/>
  <c r="L53" i="44" s="1"/>
  <c r="M53" i="44" s="1"/>
  <c r="N53" i="44" s="1"/>
  <c r="O53" i="44" s="1"/>
  <c r="P53" i="44" s="1"/>
  <c r="Q53" i="44" s="1"/>
  <c r="R53" i="44" s="1"/>
  <c r="S53" i="44" s="1"/>
  <c r="T53" i="44" s="1"/>
  <c r="U53" i="44" s="1"/>
  <c r="V53" i="44" s="1"/>
  <c r="W53" i="44" s="1"/>
  <c r="X53" i="44" s="1"/>
  <c r="Y53" i="44" s="1"/>
  <c r="Z53" i="44" s="1"/>
  <c r="AA53" i="44" s="1"/>
  <c r="C52" i="44"/>
  <c r="D52" i="44" s="1"/>
  <c r="E52" i="44" s="1"/>
  <c r="F52" i="44" s="1"/>
  <c r="G52" i="44" s="1"/>
  <c r="H52" i="44" s="1"/>
  <c r="I52" i="44" s="1"/>
  <c r="J52" i="44" s="1"/>
  <c r="K52" i="44" s="1"/>
  <c r="L52" i="44" s="1"/>
  <c r="M52" i="44" s="1"/>
  <c r="N52" i="44" s="1"/>
  <c r="O52" i="44" s="1"/>
  <c r="P52" i="44" s="1"/>
  <c r="Q52" i="44" s="1"/>
  <c r="R52" i="44" s="1"/>
  <c r="S52" i="44" s="1"/>
  <c r="T52" i="44" s="1"/>
  <c r="U52" i="44" s="1"/>
  <c r="V52" i="44" s="1"/>
  <c r="W52" i="44" s="1"/>
  <c r="X52" i="44" s="1"/>
  <c r="Y52" i="44" s="1"/>
  <c r="Z52" i="44" s="1"/>
  <c r="AA52" i="44" s="1"/>
  <c r="C51" i="44"/>
  <c r="D51" i="44" s="1"/>
  <c r="E51" i="44" s="1"/>
  <c r="F51" i="44" s="1"/>
  <c r="G51" i="44" s="1"/>
  <c r="H51" i="44" s="1"/>
  <c r="I51" i="44" s="1"/>
  <c r="J51" i="44" s="1"/>
  <c r="K51" i="44" s="1"/>
  <c r="L51" i="44" s="1"/>
  <c r="M51" i="44" s="1"/>
  <c r="N51" i="44" s="1"/>
  <c r="O51" i="44" s="1"/>
  <c r="P51" i="44" s="1"/>
  <c r="Q51" i="44" s="1"/>
  <c r="R51" i="44" s="1"/>
  <c r="S51" i="44" s="1"/>
  <c r="T51" i="44" s="1"/>
  <c r="U51" i="44" s="1"/>
  <c r="V51" i="44" s="1"/>
  <c r="W51" i="44" s="1"/>
  <c r="X51" i="44" s="1"/>
  <c r="Y51" i="44" s="1"/>
  <c r="Z51" i="44" s="1"/>
  <c r="AA51" i="44" s="1"/>
  <c r="C50" i="44"/>
  <c r="D50" i="44" s="1"/>
  <c r="E50" i="44" s="1"/>
  <c r="F50" i="44" s="1"/>
  <c r="G50" i="44" s="1"/>
  <c r="H50" i="44" s="1"/>
  <c r="I50" i="44" s="1"/>
  <c r="J50" i="44" s="1"/>
  <c r="K50" i="44" s="1"/>
  <c r="L50" i="44" s="1"/>
  <c r="M50" i="44" s="1"/>
  <c r="N50" i="44" s="1"/>
  <c r="O50" i="44" s="1"/>
  <c r="P50" i="44" s="1"/>
  <c r="Q50" i="44" s="1"/>
  <c r="R50" i="44" s="1"/>
  <c r="S50" i="44" s="1"/>
  <c r="T50" i="44" s="1"/>
  <c r="U50" i="44" s="1"/>
  <c r="V50" i="44" s="1"/>
  <c r="W50" i="44" s="1"/>
  <c r="X50" i="44" s="1"/>
  <c r="Y50" i="44" s="1"/>
  <c r="Z50" i="44" s="1"/>
  <c r="AA50" i="44" s="1"/>
  <c r="C48" i="44"/>
  <c r="D48" i="44" s="1"/>
  <c r="E48" i="44" s="1"/>
  <c r="F48" i="44" s="1"/>
  <c r="G48" i="44" s="1"/>
  <c r="H48" i="44" s="1"/>
  <c r="I48" i="44" s="1"/>
  <c r="J48" i="44" s="1"/>
  <c r="K48" i="44" s="1"/>
  <c r="L48" i="44" s="1"/>
  <c r="M48" i="44" s="1"/>
  <c r="N48" i="44" s="1"/>
  <c r="O48" i="44" s="1"/>
  <c r="P48" i="44" s="1"/>
  <c r="Q48" i="44" s="1"/>
  <c r="R48" i="44" s="1"/>
  <c r="S48" i="44" s="1"/>
  <c r="T48" i="44" s="1"/>
  <c r="U48" i="44" s="1"/>
  <c r="V48" i="44" s="1"/>
  <c r="W48" i="44" s="1"/>
  <c r="X48" i="44" s="1"/>
  <c r="Y48" i="44" s="1"/>
  <c r="Z48" i="44" s="1"/>
  <c r="AA48" i="44" s="1"/>
  <c r="C47" i="44"/>
  <c r="D47" i="44" s="1"/>
  <c r="E47" i="44" s="1"/>
  <c r="F47" i="44" s="1"/>
  <c r="G47" i="44" s="1"/>
  <c r="H47" i="44" s="1"/>
  <c r="I47" i="44" s="1"/>
  <c r="J47" i="44" s="1"/>
  <c r="K47" i="44" s="1"/>
  <c r="L47" i="44" s="1"/>
  <c r="M47" i="44" s="1"/>
  <c r="N47" i="44" s="1"/>
  <c r="O47" i="44" s="1"/>
  <c r="P47" i="44" s="1"/>
  <c r="Q47" i="44" s="1"/>
  <c r="R47" i="44" s="1"/>
  <c r="S47" i="44" s="1"/>
  <c r="T47" i="44" s="1"/>
  <c r="U47" i="44" s="1"/>
  <c r="V47" i="44" s="1"/>
  <c r="W47" i="44" s="1"/>
  <c r="X47" i="44" s="1"/>
  <c r="Y47" i="44" s="1"/>
  <c r="Z47" i="44" s="1"/>
  <c r="AA47" i="44" s="1"/>
  <c r="C46" i="44"/>
  <c r="D46" i="44" s="1"/>
  <c r="E46" i="44" s="1"/>
  <c r="F46" i="44" s="1"/>
  <c r="G46" i="44" s="1"/>
  <c r="H46" i="44" s="1"/>
  <c r="I46" i="44" s="1"/>
  <c r="J46" i="44" s="1"/>
  <c r="K46" i="44" s="1"/>
  <c r="L46" i="44" s="1"/>
  <c r="M46" i="44" s="1"/>
  <c r="N46" i="44" s="1"/>
  <c r="O46" i="44" s="1"/>
  <c r="P46" i="44" s="1"/>
  <c r="Q46" i="44" s="1"/>
  <c r="R46" i="44" s="1"/>
  <c r="S46" i="44" s="1"/>
  <c r="T46" i="44" s="1"/>
  <c r="U46" i="44" s="1"/>
  <c r="V46" i="44" s="1"/>
  <c r="W46" i="44" s="1"/>
  <c r="X46" i="44" s="1"/>
  <c r="Y46" i="44" s="1"/>
  <c r="Z46" i="44" s="1"/>
  <c r="AA46" i="44" s="1"/>
  <c r="C45" i="44"/>
  <c r="D45" i="44" s="1"/>
  <c r="E45" i="44" s="1"/>
  <c r="F45" i="44" s="1"/>
  <c r="G45" i="44" s="1"/>
  <c r="H45" i="44" s="1"/>
  <c r="I45" i="44" s="1"/>
  <c r="J45" i="44" s="1"/>
  <c r="K45" i="44" s="1"/>
  <c r="L45" i="44" s="1"/>
  <c r="M45" i="44" s="1"/>
  <c r="N45" i="44" s="1"/>
  <c r="O45" i="44" s="1"/>
  <c r="P45" i="44" s="1"/>
  <c r="Q45" i="44" s="1"/>
  <c r="R45" i="44" s="1"/>
  <c r="S45" i="44" s="1"/>
  <c r="T45" i="44" s="1"/>
  <c r="U45" i="44" s="1"/>
  <c r="V45" i="44" s="1"/>
  <c r="W45" i="44" s="1"/>
  <c r="X45" i="44" s="1"/>
  <c r="Y45" i="44" s="1"/>
  <c r="Z45" i="44" s="1"/>
  <c r="AA45" i="44" s="1"/>
  <c r="C44" i="44"/>
  <c r="D44" i="44" s="1"/>
  <c r="E44" i="44" s="1"/>
  <c r="F44" i="44" s="1"/>
  <c r="G44" i="44" s="1"/>
  <c r="H44" i="44" s="1"/>
  <c r="I44" i="44" s="1"/>
  <c r="J44" i="44" s="1"/>
  <c r="K44" i="44" s="1"/>
  <c r="L44" i="44" s="1"/>
  <c r="M44" i="44" s="1"/>
  <c r="N44" i="44" s="1"/>
  <c r="O44" i="44" s="1"/>
  <c r="P44" i="44" s="1"/>
  <c r="Q44" i="44" s="1"/>
  <c r="R44" i="44" s="1"/>
  <c r="S44" i="44" s="1"/>
  <c r="T44" i="44" s="1"/>
  <c r="U44" i="44" s="1"/>
  <c r="V44" i="44" s="1"/>
  <c r="W44" i="44" s="1"/>
  <c r="X44" i="44" s="1"/>
  <c r="Y44" i="44" s="1"/>
  <c r="Z44" i="44" s="1"/>
  <c r="AA44" i="44" s="1"/>
  <c r="C42" i="44"/>
  <c r="D42" i="44" s="1"/>
  <c r="E42" i="44" s="1"/>
  <c r="F42" i="44" s="1"/>
  <c r="G42" i="44" s="1"/>
  <c r="H42" i="44" s="1"/>
  <c r="I42" i="44" s="1"/>
  <c r="J42" i="44" s="1"/>
  <c r="K42" i="44" s="1"/>
  <c r="L42" i="44" s="1"/>
  <c r="M42" i="44" s="1"/>
  <c r="N42" i="44" s="1"/>
  <c r="O42" i="44" s="1"/>
  <c r="P42" i="44" s="1"/>
  <c r="Q42" i="44" s="1"/>
  <c r="R42" i="44" s="1"/>
  <c r="S42" i="44" s="1"/>
  <c r="T42" i="44" s="1"/>
  <c r="U42" i="44" s="1"/>
  <c r="V42" i="44" s="1"/>
  <c r="W42" i="44" s="1"/>
  <c r="X42" i="44" s="1"/>
  <c r="Y42" i="44" s="1"/>
  <c r="Z42" i="44" s="1"/>
  <c r="AA42" i="44" s="1"/>
  <c r="C40" i="44"/>
  <c r="D40" i="44" s="1"/>
  <c r="E40" i="44" s="1"/>
  <c r="F40" i="44" s="1"/>
  <c r="G40" i="44" s="1"/>
  <c r="H40" i="44" s="1"/>
  <c r="I40" i="44" s="1"/>
  <c r="J40" i="44" s="1"/>
  <c r="K40" i="44" s="1"/>
  <c r="L40" i="44" s="1"/>
  <c r="M40" i="44" s="1"/>
  <c r="N40" i="44" s="1"/>
  <c r="O40" i="44" s="1"/>
  <c r="P40" i="44" s="1"/>
  <c r="Q40" i="44" s="1"/>
  <c r="R40" i="44" s="1"/>
  <c r="S40" i="44" s="1"/>
  <c r="T40" i="44" s="1"/>
  <c r="U40" i="44" s="1"/>
  <c r="V40" i="44" s="1"/>
  <c r="W40" i="44" s="1"/>
  <c r="X40" i="44" s="1"/>
  <c r="Y40" i="44" s="1"/>
  <c r="Z40" i="44" s="1"/>
  <c r="AA40" i="44" s="1"/>
  <c r="C39" i="44"/>
  <c r="D39" i="44" s="1"/>
  <c r="E39" i="44" s="1"/>
  <c r="F39" i="44" s="1"/>
  <c r="G39" i="44" s="1"/>
  <c r="H39" i="44" s="1"/>
  <c r="I39" i="44" s="1"/>
  <c r="J39" i="44" s="1"/>
  <c r="K39" i="44" s="1"/>
  <c r="L39" i="44" s="1"/>
  <c r="M39" i="44" s="1"/>
  <c r="N39" i="44" s="1"/>
  <c r="O39" i="44" s="1"/>
  <c r="P39" i="44" s="1"/>
  <c r="Q39" i="44" s="1"/>
  <c r="R39" i="44" s="1"/>
  <c r="S39" i="44" s="1"/>
  <c r="T39" i="44" s="1"/>
  <c r="U39" i="44" s="1"/>
  <c r="V39" i="44" s="1"/>
  <c r="W39" i="44" s="1"/>
  <c r="X39" i="44" s="1"/>
  <c r="Y39" i="44" s="1"/>
  <c r="Z39" i="44" s="1"/>
  <c r="AA39" i="44" s="1"/>
  <c r="C38" i="44"/>
  <c r="D38" i="44" s="1"/>
  <c r="E38" i="44" s="1"/>
  <c r="F38" i="44" s="1"/>
  <c r="G38" i="44" s="1"/>
  <c r="H38" i="44" s="1"/>
  <c r="I38" i="44" s="1"/>
  <c r="J38" i="44" s="1"/>
  <c r="K38" i="44" s="1"/>
  <c r="L38" i="44" s="1"/>
  <c r="M38" i="44" s="1"/>
  <c r="N38" i="44" s="1"/>
  <c r="O38" i="44" s="1"/>
  <c r="P38" i="44" s="1"/>
  <c r="Q38" i="44" s="1"/>
  <c r="R38" i="44" s="1"/>
  <c r="S38" i="44" s="1"/>
  <c r="T38" i="44" s="1"/>
  <c r="U38" i="44" s="1"/>
  <c r="V38" i="44" s="1"/>
  <c r="W38" i="44" s="1"/>
  <c r="X38" i="44" s="1"/>
  <c r="Y38" i="44" s="1"/>
  <c r="Z38" i="44" s="1"/>
  <c r="AA38" i="44" s="1"/>
  <c r="C37" i="44"/>
  <c r="D37" i="44" s="1"/>
  <c r="E37" i="44" s="1"/>
  <c r="F37" i="44" s="1"/>
  <c r="G37" i="44" s="1"/>
  <c r="H37" i="44" s="1"/>
  <c r="I37" i="44" s="1"/>
  <c r="J37" i="44" s="1"/>
  <c r="K37" i="44" s="1"/>
  <c r="L37" i="44" s="1"/>
  <c r="M37" i="44" s="1"/>
  <c r="N37" i="44" s="1"/>
  <c r="O37" i="44" s="1"/>
  <c r="P37" i="44" s="1"/>
  <c r="Q37" i="44" s="1"/>
  <c r="R37" i="44" s="1"/>
  <c r="S37" i="44" s="1"/>
  <c r="T37" i="44" s="1"/>
  <c r="U37" i="44" s="1"/>
  <c r="V37" i="44" s="1"/>
  <c r="W37" i="44" s="1"/>
  <c r="X37" i="44" s="1"/>
  <c r="Y37" i="44" s="1"/>
  <c r="Z37" i="44" s="1"/>
  <c r="AA37" i="44" s="1"/>
  <c r="C36" i="44"/>
  <c r="D36" i="44" s="1"/>
  <c r="E36" i="44" s="1"/>
  <c r="F36" i="44" s="1"/>
  <c r="G36" i="44" s="1"/>
  <c r="H36" i="44" s="1"/>
  <c r="I36" i="44" s="1"/>
  <c r="J36" i="44" s="1"/>
  <c r="K36" i="44" s="1"/>
  <c r="L36" i="44" s="1"/>
  <c r="M36" i="44" s="1"/>
  <c r="N36" i="44" s="1"/>
  <c r="O36" i="44" s="1"/>
  <c r="P36" i="44" s="1"/>
  <c r="Q36" i="44" s="1"/>
  <c r="R36" i="44" s="1"/>
  <c r="S36" i="44" s="1"/>
  <c r="T36" i="44" s="1"/>
  <c r="U36" i="44" s="1"/>
  <c r="V36" i="44" s="1"/>
  <c r="W36" i="44" s="1"/>
  <c r="X36" i="44" s="1"/>
  <c r="Y36" i="44" s="1"/>
  <c r="Z36" i="44" s="1"/>
  <c r="AA36" i="44" s="1"/>
  <c r="C35" i="44"/>
  <c r="D35" i="44" s="1"/>
  <c r="E35" i="44" s="1"/>
  <c r="F35" i="44" s="1"/>
  <c r="G35" i="44" s="1"/>
  <c r="H35" i="44" s="1"/>
  <c r="I35" i="44" s="1"/>
  <c r="J35" i="44" s="1"/>
  <c r="K35" i="44" s="1"/>
  <c r="L35" i="44" s="1"/>
  <c r="M35" i="44" s="1"/>
  <c r="N35" i="44" s="1"/>
  <c r="O35" i="44" s="1"/>
  <c r="P35" i="44" s="1"/>
  <c r="Q35" i="44" s="1"/>
  <c r="R35" i="44" s="1"/>
  <c r="S35" i="44" s="1"/>
  <c r="T35" i="44" s="1"/>
  <c r="U35" i="44" s="1"/>
  <c r="V35" i="44" s="1"/>
  <c r="W35" i="44" s="1"/>
  <c r="X35" i="44" s="1"/>
  <c r="Y35" i="44" s="1"/>
  <c r="Z35" i="44" s="1"/>
  <c r="AA35" i="44" s="1"/>
  <c r="C33" i="44"/>
  <c r="D33" i="44" s="1"/>
  <c r="E33" i="44" s="1"/>
  <c r="F33" i="44" s="1"/>
  <c r="G33" i="44" s="1"/>
  <c r="H33" i="44" s="1"/>
  <c r="I33" i="44" s="1"/>
  <c r="J33" i="44" s="1"/>
  <c r="K33" i="44" s="1"/>
  <c r="L33" i="44" s="1"/>
  <c r="M33" i="44" s="1"/>
  <c r="N33" i="44" s="1"/>
  <c r="O33" i="44" s="1"/>
  <c r="P33" i="44" s="1"/>
  <c r="Q33" i="44" s="1"/>
  <c r="R33" i="44" s="1"/>
  <c r="S33" i="44" s="1"/>
  <c r="T33" i="44" s="1"/>
  <c r="U33" i="44" s="1"/>
  <c r="V33" i="44" s="1"/>
  <c r="W33" i="44" s="1"/>
  <c r="X33" i="44" s="1"/>
  <c r="Y33" i="44" s="1"/>
  <c r="Z33" i="44" s="1"/>
  <c r="AA33" i="44" s="1"/>
  <c r="C32" i="44"/>
  <c r="D32" i="44" s="1"/>
  <c r="E32" i="44" s="1"/>
  <c r="F32" i="44" s="1"/>
  <c r="G32" i="44" s="1"/>
  <c r="H32" i="44" s="1"/>
  <c r="I32" i="44" s="1"/>
  <c r="J32" i="44" s="1"/>
  <c r="K32" i="44" s="1"/>
  <c r="L32" i="44" s="1"/>
  <c r="M32" i="44" s="1"/>
  <c r="N32" i="44" s="1"/>
  <c r="O32" i="44" s="1"/>
  <c r="P32" i="44" s="1"/>
  <c r="Q32" i="44" s="1"/>
  <c r="R32" i="44" s="1"/>
  <c r="S32" i="44" s="1"/>
  <c r="T32" i="44" s="1"/>
  <c r="U32" i="44" s="1"/>
  <c r="V32" i="44" s="1"/>
  <c r="W32" i="44" s="1"/>
  <c r="X32" i="44" s="1"/>
  <c r="Y32" i="44" s="1"/>
  <c r="Z32" i="44" s="1"/>
  <c r="AA32" i="44" s="1"/>
  <c r="C31" i="44"/>
  <c r="D31" i="44" s="1"/>
  <c r="E31" i="44" s="1"/>
  <c r="F31" i="44" s="1"/>
  <c r="G31" i="44" s="1"/>
  <c r="H31" i="44" s="1"/>
  <c r="I31" i="44" s="1"/>
  <c r="J31" i="44" s="1"/>
  <c r="K31" i="44" s="1"/>
  <c r="L31" i="44" s="1"/>
  <c r="M31" i="44" s="1"/>
  <c r="N31" i="44" s="1"/>
  <c r="O31" i="44" s="1"/>
  <c r="P31" i="44" s="1"/>
  <c r="Q31" i="44" s="1"/>
  <c r="R31" i="44" s="1"/>
  <c r="S31" i="44" s="1"/>
  <c r="T31" i="44" s="1"/>
  <c r="U31" i="44" s="1"/>
  <c r="V31" i="44" s="1"/>
  <c r="W31" i="44" s="1"/>
  <c r="X31" i="44" s="1"/>
  <c r="Y31" i="44" s="1"/>
  <c r="Z31" i="44" s="1"/>
  <c r="AA31" i="44" s="1"/>
  <c r="C30" i="44"/>
  <c r="D30" i="44" s="1"/>
  <c r="E30" i="44" s="1"/>
  <c r="F30" i="44" s="1"/>
  <c r="G30" i="44" s="1"/>
  <c r="H30" i="44" s="1"/>
  <c r="I30" i="44" s="1"/>
  <c r="J30" i="44" s="1"/>
  <c r="K30" i="44" s="1"/>
  <c r="L30" i="44" s="1"/>
  <c r="M30" i="44" s="1"/>
  <c r="N30" i="44" s="1"/>
  <c r="O30" i="44" s="1"/>
  <c r="P30" i="44" s="1"/>
  <c r="Q30" i="44" s="1"/>
  <c r="R30" i="44" s="1"/>
  <c r="S30" i="44" s="1"/>
  <c r="T30" i="44" s="1"/>
  <c r="U30" i="44" s="1"/>
  <c r="V30" i="44" s="1"/>
  <c r="W30" i="44" s="1"/>
  <c r="X30" i="44" s="1"/>
  <c r="Y30" i="44" s="1"/>
  <c r="Z30" i="44" s="1"/>
  <c r="AA30" i="44" s="1"/>
  <c r="C29" i="44"/>
  <c r="D29" i="44" s="1"/>
  <c r="E29" i="44" s="1"/>
  <c r="F29" i="44" s="1"/>
  <c r="G29" i="44" s="1"/>
  <c r="H29" i="44" s="1"/>
  <c r="I29" i="44" s="1"/>
  <c r="J29" i="44" s="1"/>
  <c r="K29" i="44" s="1"/>
  <c r="L29" i="44" s="1"/>
  <c r="M29" i="44" s="1"/>
  <c r="N29" i="44" s="1"/>
  <c r="O29" i="44" s="1"/>
  <c r="P29" i="44" s="1"/>
  <c r="Q29" i="44" s="1"/>
  <c r="R29" i="44" s="1"/>
  <c r="S29" i="44" s="1"/>
  <c r="T29" i="44" s="1"/>
  <c r="U29" i="44" s="1"/>
  <c r="V29" i="44" s="1"/>
  <c r="W29" i="44" s="1"/>
  <c r="X29" i="44" s="1"/>
  <c r="Y29" i="44" s="1"/>
  <c r="Z29" i="44" s="1"/>
  <c r="AA29" i="44" s="1"/>
  <c r="C28" i="44"/>
  <c r="D28" i="44" s="1"/>
  <c r="E28" i="44" s="1"/>
  <c r="F28" i="44" s="1"/>
  <c r="G28" i="44" s="1"/>
  <c r="H28" i="44" s="1"/>
  <c r="I28" i="44" s="1"/>
  <c r="J28" i="44" s="1"/>
  <c r="K28" i="44" s="1"/>
  <c r="L28" i="44" s="1"/>
  <c r="M28" i="44" s="1"/>
  <c r="N28" i="44" s="1"/>
  <c r="O28" i="44" s="1"/>
  <c r="P28" i="44" s="1"/>
  <c r="Q28" i="44" s="1"/>
  <c r="R28" i="44" s="1"/>
  <c r="S28" i="44" s="1"/>
  <c r="T28" i="44" s="1"/>
  <c r="U28" i="44" s="1"/>
  <c r="V28" i="44" s="1"/>
  <c r="W28" i="44" s="1"/>
  <c r="X28" i="44" s="1"/>
  <c r="Y28" i="44" s="1"/>
  <c r="Z28" i="44" s="1"/>
  <c r="AA28" i="44" s="1"/>
  <c r="C27" i="44"/>
  <c r="D27" i="44" s="1"/>
  <c r="E27" i="44" s="1"/>
  <c r="F27" i="44" s="1"/>
  <c r="G27" i="44" s="1"/>
  <c r="H27" i="44" s="1"/>
  <c r="I27" i="44" s="1"/>
  <c r="J27" i="44" s="1"/>
  <c r="K27" i="44" s="1"/>
  <c r="L27" i="44" s="1"/>
  <c r="M27" i="44" s="1"/>
  <c r="N27" i="44" s="1"/>
  <c r="O27" i="44" s="1"/>
  <c r="P27" i="44" s="1"/>
  <c r="Q27" i="44" s="1"/>
  <c r="R27" i="44" s="1"/>
  <c r="S27" i="44" s="1"/>
  <c r="T27" i="44" s="1"/>
  <c r="U27" i="44" s="1"/>
  <c r="V27" i="44" s="1"/>
  <c r="W27" i="44" s="1"/>
  <c r="X27" i="44" s="1"/>
  <c r="Y27" i="44" s="1"/>
  <c r="Z27" i="44" s="1"/>
  <c r="AA27" i="44" s="1"/>
  <c r="C26" i="44"/>
  <c r="D26" i="44" s="1"/>
  <c r="E26" i="44" s="1"/>
  <c r="F26" i="44" s="1"/>
  <c r="G26" i="44" s="1"/>
  <c r="H26" i="44" s="1"/>
  <c r="I26" i="44" s="1"/>
  <c r="J26" i="44" s="1"/>
  <c r="K26" i="44" s="1"/>
  <c r="L26" i="44" s="1"/>
  <c r="M26" i="44" s="1"/>
  <c r="N26" i="44" s="1"/>
  <c r="O26" i="44" s="1"/>
  <c r="P26" i="44" s="1"/>
  <c r="Q26" i="44" s="1"/>
  <c r="R26" i="44" s="1"/>
  <c r="S26" i="44" s="1"/>
  <c r="T26" i="44" s="1"/>
  <c r="U26" i="44" s="1"/>
  <c r="V26" i="44" s="1"/>
  <c r="W26" i="44" s="1"/>
  <c r="X26" i="44" s="1"/>
  <c r="Y26" i="44" s="1"/>
  <c r="Z26" i="44" s="1"/>
  <c r="C24" i="44"/>
  <c r="D24" i="44" s="1"/>
  <c r="E24" i="44" s="1"/>
  <c r="F24" i="44" s="1"/>
  <c r="G24" i="44" s="1"/>
  <c r="H24" i="44" s="1"/>
  <c r="I24" i="44" s="1"/>
  <c r="J24" i="44" s="1"/>
  <c r="K24" i="44" s="1"/>
  <c r="L24" i="44" s="1"/>
  <c r="M24" i="44" s="1"/>
  <c r="N24" i="44" s="1"/>
  <c r="O24" i="44" s="1"/>
  <c r="P24" i="44" s="1"/>
  <c r="Q24" i="44" s="1"/>
  <c r="R24" i="44" s="1"/>
  <c r="S24" i="44" s="1"/>
  <c r="T24" i="44" s="1"/>
  <c r="U24" i="44" s="1"/>
  <c r="V24" i="44" s="1"/>
  <c r="W24" i="44" s="1"/>
  <c r="X24" i="44" s="1"/>
  <c r="Y24" i="44" s="1"/>
  <c r="Z24" i="44" s="1"/>
  <c r="AA24" i="44" s="1"/>
  <c r="C22" i="44"/>
  <c r="D22" i="44" s="1"/>
  <c r="E22" i="44" s="1"/>
  <c r="F22" i="44" s="1"/>
  <c r="G22" i="44" s="1"/>
  <c r="H22" i="44" s="1"/>
  <c r="I22" i="44" s="1"/>
  <c r="J22" i="44" s="1"/>
  <c r="K22" i="44" s="1"/>
  <c r="L22" i="44" s="1"/>
  <c r="M22" i="44" s="1"/>
  <c r="N22" i="44" s="1"/>
  <c r="O22" i="44" s="1"/>
  <c r="P22" i="44" s="1"/>
  <c r="Q22" i="44" s="1"/>
  <c r="R22" i="44" s="1"/>
  <c r="S22" i="44" s="1"/>
  <c r="T22" i="44" s="1"/>
  <c r="U22" i="44" s="1"/>
  <c r="V22" i="44" s="1"/>
  <c r="W22" i="44" s="1"/>
  <c r="X22" i="44" s="1"/>
  <c r="Y22" i="44" s="1"/>
  <c r="Z22" i="44" s="1"/>
  <c r="AA22" i="44" s="1"/>
  <c r="C21" i="44"/>
  <c r="D21" i="44" s="1"/>
  <c r="E21" i="44" s="1"/>
  <c r="F21" i="44" s="1"/>
  <c r="G21" i="44" s="1"/>
  <c r="H21" i="44" s="1"/>
  <c r="I21" i="44" s="1"/>
  <c r="J21" i="44" s="1"/>
  <c r="K21" i="44" s="1"/>
  <c r="L21" i="44" s="1"/>
  <c r="M21" i="44" s="1"/>
  <c r="N21" i="44" s="1"/>
  <c r="O21" i="44" s="1"/>
  <c r="P21" i="44" s="1"/>
  <c r="Q21" i="44" s="1"/>
  <c r="R21" i="44" s="1"/>
  <c r="S21" i="44" s="1"/>
  <c r="T21" i="44" s="1"/>
  <c r="U21" i="44" s="1"/>
  <c r="V21" i="44" s="1"/>
  <c r="W21" i="44" s="1"/>
  <c r="X21" i="44" s="1"/>
  <c r="Y21" i="44" s="1"/>
  <c r="Z21" i="44" s="1"/>
  <c r="AA21" i="44" s="1"/>
  <c r="C20" i="44"/>
  <c r="D20" i="44" s="1"/>
  <c r="E20" i="44" s="1"/>
  <c r="F20" i="44" s="1"/>
  <c r="G20" i="44" s="1"/>
  <c r="H20" i="44" s="1"/>
  <c r="I20" i="44" s="1"/>
  <c r="J20" i="44" s="1"/>
  <c r="K20" i="44" s="1"/>
  <c r="L20" i="44" s="1"/>
  <c r="M20" i="44" s="1"/>
  <c r="N20" i="44" s="1"/>
  <c r="O20" i="44" s="1"/>
  <c r="P20" i="44" s="1"/>
  <c r="Q20" i="44" s="1"/>
  <c r="R20" i="44" s="1"/>
  <c r="S20" i="44" s="1"/>
  <c r="T20" i="44" s="1"/>
  <c r="U20" i="44" s="1"/>
  <c r="V20" i="44" s="1"/>
  <c r="W20" i="44" s="1"/>
  <c r="X20" i="44" s="1"/>
  <c r="Y20" i="44" s="1"/>
  <c r="Z20" i="44" s="1"/>
  <c r="AA20" i="44" s="1"/>
  <c r="C19" i="44"/>
  <c r="D19" i="44" s="1"/>
  <c r="E19" i="44" s="1"/>
  <c r="F19" i="44" s="1"/>
  <c r="G19" i="44" s="1"/>
  <c r="H19" i="44" s="1"/>
  <c r="I19" i="44" s="1"/>
  <c r="J19" i="44" s="1"/>
  <c r="K19" i="44" s="1"/>
  <c r="L19" i="44" s="1"/>
  <c r="M19" i="44" s="1"/>
  <c r="N19" i="44" s="1"/>
  <c r="O19" i="44" s="1"/>
  <c r="P19" i="44" s="1"/>
  <c r="Q19" i="44" s="1"/>
  <c r="R19" i="44" s="1"/>
  <c r="S19" i="44" s="1"/>
  <c r="T19" i="44" s="1"/>
  <c r="U19" i="44" s="1"/>
  <c r="V19" i="44" s="1"/>
  <c r="W19" i="44" s="1"/>
  <c r="X19" i="44" s="1"/>
  <c r="Y19" i="44" s="1"/>
  <c r="Z19" i="44" s="1"/>
  <c r="AA19" i="44" s="1"/>
  <c r="C18" i="44"/>
  <c r="D18" i="44" s="1"/>
  <c r="E18" i="44" s="1"/>
  <c r="F18" i="44" s="1"/>
  <c r="G18" i="44" s="1"/>
  <c r="H18" i="44" s="1"/>
  <c r="I18" i="44" s="1"/>
  <c r="J18" i="44" s="1"/>
  <c r="K18" i="44" s="1"/>
  <c r="L18" i="44" s="1"/>
  <c r="M18" i="44" s="1"/>
  <c r="N18" i="44" s="1"/>
  <c r="O18" i="44" s="1"/>
  <c r="P18" i="44" s="1"/>
  <c r="Q18" i="44" s="1"/>
  <c r="R18" i="44" s="1"/>
  <c r="S18" i="44" s="1"/>
  <c r="T18" i="44" s="1"/>
  <c r="U18" i="44" s="1"/>
  <c r="V18" i="44" s="1"/>
  <c r="W18" i="44" s="1"/>
  <c r="X18" i="44" s="1"/>
  <c r="Y18" i="44" s="1"/>
  <c r="Z18" i="44" s="1"/>
  <c r="AA18" i="44" s="1"/>
  <c r="C17" i="44"/>
  <c r="D17" i="44" s="1"/>
  <c r="E17" i="44" s="1"/>
  <c r="F17" i="44" s="1"/>
  <c r="G17" i="44" s="1"/>
  <c r="H17" i="44" s="1"/>
  <c r="I17" i="44" s="1"/>
  <c r="J17" i="44" s="1"/>
  <c r="K17" i="44" s="1"/>
  <c r="L17" i="44" s="1"/>
  <c r="M17" i="44" s="1"/>
  <c r="N17" i="44" s="1"/>
  <c r="O17" i="44" s="1"/>
  <c r="P17" i="44" s="1"/>
  <c r="Q17" i="44" s="1"/>
  <c r="R17" i="44" s="1"/>
  <c r="S17" i="44" s="1"/>
  <c r="T17" i="44" s="1"/>
  <c r="U17" i="44" s="1"/>
  <c r="V17" i="44" s="1"/>
  <c r="W17" i="44" s="1"/>
  <c r="X17" i="44" s="1"/>
  <c r="Y17" i="44" s="1"/>
  <c r="Z17" i="44" s="1"/>
  <c r="AA17" i="44" s="1"/>
  <c r="C14" i="44"/>
  <c r="D14" i="44" s="1"/>
  <c r="E14" i="44" s="1"/>
  <c r="F14" i="44" s="1"/>
  <c r="G14" i="44" s="1"/>
  <c r="H14" i="44" s="1"/>
  <c r="I14" i="44" s="1"/>
  <c r="J14" i="44" s="1"/>
  <c r="K14" i="44" s="1"/>
  <c r="L14" i="44" s="1"/>
  <c r="M14" i="44" s="1"/>
  <c r="N14" i="44" s="1"/>
  <c r="O14" i="44" s="1"/>
  <c r="P14" i="44" s="1"/>
  <c r="Q14" i="44" s="1"/>
  <c r="R14" i="44" s="1"/>
  <c r="S14" i="44" s="1"/>
  <c r="T14" i="44" s="1"/>
  <c r="U14" i="44" s="1"/>
  <c r="V14" i="44" s="1"/>
  <c r="W14" i="44" s="1"/>
  <c r="X14" i="44" s="1"/>
  <c r="Y14" i="44" s="1"/>
  <c r="Z14" i="44" s="1"/>
  <c r="AA14" i="44" s="1"/>
  <c r="C13" i="44"/>
  <c r="D13" i="44" s="1"/>
  <c r="E13" i="44" s="1"/>
  <c r="F13" i="44" s="1"/>
  <c r="G13" i="44" s="1"/>
  <c r="H13" i="44" s="1"/>
  <c r="I13" i="44" s="1"/>
  <c r="J13" i="44" s="1"/>
  <c r="K13" i="44" s="1"/>
  <c r="L13" i="44" s="1"/>
  <c r="M13" i="44" s="1"/>
  <c r="N13" i="44" s="1"/>
  <c r="O13" i="44" s="1"/>
  <c r="P13" i="44" s="1"/>
  <c r="Q13" i="44" s="1"/>
  <c r="R13" i="44" s="1"/>
  <c r="S13" i="44" s="1"/>
  <c r="T13" i="44" s="1"/>
  <c r="U13" i="44" s="1"/>
  <c r="V13" i="44" s="1"/>
  <c r="W13" i="44" s="1"/>
  <c r="X13" i="44" s="1"/>
  <c r="Y13" i="44" s="1"/>
  <c r="Z13" i="44" s="1"/>
  <c r="AA13" i="44" s="1"/>
  <c r="C12" i="44"/>
  <c r="D12" i="44" s="1"/>
  <c r="E12" i="44" s="1"/>
  <c r="F12" i="44" s="1"/>
  <c r="G12" i="44" s="1"/>
  <c r="H12" i="44" s="1"/>
  <c r="I12" i="44" s="1"/>
  <c r="J12" i="44" s="1"/>
  <c r="K12" i="44" s="1"/>
  <c r="L12" i="44" s="1"/>
  <c r="M12" i="44" s="1"/>
  <c r="N12" i="44" s="1"/>
  <c r="O12" i="44" s="1"/>
  <c r="P12" i="44" s="1"/>
  <c r="Q12" i="44" s="1"/>
  <c r="R12" i="44" s="1"/>
  <c r="S12" i="44" s="1"/>
  <c r="T12" i="44" s="1"/>
  <c r="U12" i="44" s="1"/>
  <c r="V12" i="44" s="1"/>
  <c r="W12" i="44" s="1"/>
  <c r="X12" i="44" s="1"/>
  <c r="Y12" i="44" s="1"/>
  <c r="Z12" i="44" s="1"/>
  <c r="AA12" i="44" s="1"/>
  <c r="C10" i="44"/>
  <c r="D10" i="44" s="1"/>
  <c r="E10" i="44" s="1"/>
  <c r="F10" i="44" s="1"/>
  <c r="G10" i="44" s="1"/>
  <c r="H10" i="44" s="1"/>
  <c r="I10" i="44" s="1"/>
  <c r="J10" i="44" s="1"/>
  <c r="K10" i="44" s="1"/>
  <c r="L10" i="44" s="1"/>
  <c r="M10" i="44" s="1"/>
  <c r="N10" i="44" s="1"/>
  <c r="O10" i="44" s="1"/>
  <c r="P10" i="44" s="1"/>
  <c r="Q10" i="44" s="1"/>
  <c r="R10" i="44" s="1"/>
  <c r="S10" i="44" s="1"/>
  <c r="T10" i="44" s="1"/>
  <c r="U10" i="44" s="1"/>
  <c r="V10" i="44" s="1"/>
  <c r="W10" i="44" s="1"/>
  <c r="X10" i="44" s="1"/>
  <c r="Y10" i="44" s="1"/>
  <c r="Z10" i="44" s="1"/>
  <c r="AA10" i="44" s="1"/>
  <c r="C8" i="44"/>
  <c r="D8" i="44" s="1"/>
  <c r="E8" i="44" s="1"/>
  <c r="F8" i="44" s="1"/>
  <c r="G8" i="44" s="1"/>
  <c r="H8" i="44" s="1"/>
  <c r="I8" i="44" s="1"/>
  <c r="J8" i="44" s="1"/>
  <c r="K8" i="44" s="1"/>
  <c r="L8" i="44" s="1"/>
  <c r="M8" i="44" s="1"/>
  <c r="N8" i="44" s="1"/>
  <c r="O8" i="44" s="1"/>
  <c r="P8" i="44" s="1"/>
  <c r="Q8" i="44" s="1"/>
  <c r="R8" i="44" s="1"/>
  <c r="S8" i="44" s="1"/>
  <c r="T8" i="44" s="1"/>
  <c r="U8" i="44" s="1"/>
  <c r="V8" i="44" s="1"/>
  <c r="W8" i="44" s="1"/>
  <c r="X8" i="44" s="1"/>
  <c r="Y8" i="44" s="1"/>
  <c r="Z8" i="44" s="1"/>
  <c r="AA8" i="44" s="1"/>
  <c r="C7" i="44"/>
  <c r="D7" i="44" s="1"/>
  <c r="E7" i="44" s="1"/>
  <c r="F7" i="44" s="1"/>
  <c r="G7" i="44" s="1"/>
  <c r="H7" i="44" s="1"/>
  <c r="I7" i="44" s="1"/>
  <c r="J7" i="44" s="1"/>
  <c r="K7" i="44" s="1"/>
  <c r="L7" i="44" s="1"/>
  <c r="M7" i="44" s="1"/>
  <c r="N7" i="44" s="1"/>
  <c r="O7" i="44" s="1"/>
  <c r="P7" i="44" s="1"/>
  <c r="Q7" i="44" s="1"/>
  <c r="R7" i="44" s="1"/>
  <c r="S7" i="44" s="1"/>
  <c r="T7" i="44" s="1"/>
  <c r="U7" i="44" s="1"/>
  <c r="V7" i="44" s="1"/>
  <c r="W7" i="44" s="1"/>
  <c r="X7" i="44" s="1"/>
  <c r="Y7" i="44" s="1"/>
  <c r="Z7" i="44" s="1"/>
  <c r="AA7" i="44" s="1"/>
  <c r="O5" i="46" l="1"/>
  <c r="K6" i="46"/>
  <c r="J4" i="46"/>
  <c r="B58" i="44"/>
  <c r="B56" i="44"/>
  <c r="C5" i="44"/>
  <c r="D5" i="44" s="1"/>
  <c r="E5" i="44" s="1"/>
  <c r="F5" i="44" s="1"/>
  <c r="G5" i="44" s="1"/>
  <c r="H5" i="44" s="1"/>
  <c r="I5" i="44" s="1"/>
  <c r="J5" i="44" s="1"/>
  <c r="K5" i="44" s="1"/>
  <c r="L5" i="44" s="1"/>
  <c r="M5" i="44" s="1"/>
  <c r="N5" i="44" s="1"/>
  <c r="O5" i="44" s="1"/>
  <c r="P5" i="44" s="1"/>
  <c r="Q5" i="44" s="1"/>
  <c r="R5" i="44" s="1"/>
  <c r="S5" i="44" s="1"/>
  <c r="T5" i="44" s="1"/>
  <c r="U5" i="44" s="1"/>
  <c r="V5" i="44" s="1"/>
  <c r="W5" i="44" s="1"/>
  <c r="X5" i="44" s="1"/>
  <c r="Y5" i="44" s="1"/>
  <c r="Z5" i="44" s="1"/>
  <c r="AA5" i="44" s="1"/>
  <c r="AA56" i="44" s="1"/>
  <c r="L6" i="46" l="1"/>
  <c r="K4" i="46"/>
  <c r="P5" i="46"/>
  <c r="Q5" i="46" l="1"/>
  <c r="M6" i="46"/>
  <c r="L4" i="46"/>
  <c r="N6" i="46" l="1"/>
  <c r="M4" i="46"/>
  <c r="R5" i="46"/>
  <c r="S5" i="46" l="1"/>
  <c r="O6" i="46"/>
  <c r="N4" i="46"/>
  <c r="P6" i="46" l="1"/>
  <c r="O4" i="46"/>
  <c r="T5" i="46"/>
  <c r="U5" i="46" l="1"/>
  <c r="Q6" i="46"/>
  <c r="P4" i="46"/>
  <c r="R6" i="46" l="1"/>
  <c r="Q4" i="46"/>
  <c r="V5" i="46"/>
  <c r="W5" i="46" l="1"/>
  <c r="S6" i="46"/>
  <c r="R4" i="46"/>
  <c r="T6" i="46" l="1"/>
  <c r="S4" i="46"/>
  <c r="X5" i="46"/>
  <c r="Y5" i="46" l="1"/>
  <c r="U6" i="46"/>
  <c r="T4" i="46"/>
  <c r="V6" i="46" l="1"/>
  <c r="U4" i="46"/>
  <c r="Z5" i="46"/>
  <c r="AA5" i="46" l="1"/>
  <c r="W6" i="46"/>
  <c r="V4" i="46"/>
  <c r="X6" i="46" l="1"/>
  <c r="W4" i="46"/>
  <c r="Y6" i="46" l="1"/>
  <c r="X4" i="46"/>
  <c r="Z6" i="46" l="1"/>
  <c r="Y4" i="46"/>
  <c r="AA6" i="46" l="1"/>
  <c r="AA4" i="46" s="1"/>
  <c r="Z4" i="46"/>
  <c r="C11" i="41" l="1"/>
  <c r="C12" i="41" s="1"/>
  <c r="B11" i="41"/>
  <c r="B12" i="41" s="1"/>
  <c r="AA54" i="40"/>
  <c r="Z54" i="40"/>
  <c r="Y54" i="40"/>
  <c r="X54" i="40"/>
  <c r="W54" i="40"/>
  <c r="V54" i="40"/>
  <c r="U54" i="40"/>
  <c r="T54" i="40"/>
  <c r="S54" i="40"/>
  <c r="R54" i="40"/>
  <c r="Q54" i="40"/>
  <c r="P54" i="40"/>
  <c r="O54" i="40"/>
  <c r="N54" i="40"/>
  <c r="M54" i="40"/>
  <c r="L54" i="40"/>
  <c r="K54" i="40"/>
  <c r="J54" i="40"/>
  <c r="I54" i="40"/>
  <c r="H54" i="40"/>
  <c r="G54" i="40"/>
  <c r="F54" i="40"/>
  <c r="E54" i="40"/>
  <c r="D54" i="40"/>
  <c r="C54" i="40"/>
  <c r="B54" i="40"/>
  <c r="A54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O53" i="40"/>
  <c r="N53" i="40"/>
  <c r="M53" i="40"/>
  <c r="L53" i="40"/>
  <c r="K53" i="40"/>
  <c r="J53" i="40"/>
  <c r="I53" i="40"/>
  <c r="H53" i="40"/>
  <c r="G53" i="40"/>
  <c r="F53" i="40"/>
  <c r="E53" i="40"/>
  <c r="D53" i="40"/>
  <c r="C53" i="40"/>
  <c r="B53" i="40"/>
  <c r="A53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D52" i="40"/>
  <c r="C52" i="40"/>
  <c r="B52" i="40"/>
  <c r="A52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E51" i="40"/>
  <c r="D51" i="40"/>
  <c r="C51" i="40"/>
  <c r="B51" i="40"/>
  <c r="A51" i="40"/>
  <c r="AA50" i="40"/>
  <c r="Z50" i="40"/>
  <c r="Y50" i="40"/>
  <c r="X50" i="40"/>
  <c r="W50" i="40"/>
  <c r="V50" i="40"/>
  <c r="U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H50" i="40"/>
  <c r="G50" i="40"/>
  <c r="F50" i="40"/>
  <c r="E50" i="40"/>
  <c r="D50" i="40"/>
  <c r="C50" i="40"/>
  <c r="B50" i="40"/>
  <c r="A50" i="40"/>
  <c r="AA49" i="40"/>
  <c r="Z49" i="40"/>
  <c r="Y49" i="40"/>
  <c r="X49" i="40"/>
  <c r="W49" i="40"/>
  <c r="V49" i="40"/>
  <c r="U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D49" i="40"/>
  <c r="C49" i="40"/>
  <c r="B49" i="40"/>
  <c r="A49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D48" i="40"/>
  <c r="C48" i="40"/>
  <c r="B48" i="40"/>
  <c r="A48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D47" i="40"/>
  <c r="C47" i="40"/>
  <c r="B47" i="40"/>
  <c r="A47" i="40"/>
  <c r="AA46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C46" i="40"/>
  <c r="B46" i="40"/>
  <c r="A46" i="40"/>
  <c r="AA45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D45" i="40"/>
  <c r="C45" i="40"/>
  <c r="B45" i="40"/>
  <c r="A45" i="40"/>
  <c r="AA44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D44" i="40"/>
  <c r="C44" i="40"/>
  <c r="B44" i="40"/>
  <c r="A44" i="40"/>
  <c r="AA43" i="40"/>
  <c r="Z43" i="40"/>
  <c r="Y43" i="40"/>
  <c r="X43" i="40"/>
  <c r="W43" i="40"/>
  <c r="V43" i="40"/>
  <c r="U43" i="40"/>
  <c r="T43" i="40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F43" i="40"/>
  <c r="E43" i="40"/>
  <c r="D43" i="40"/>
  <c r="C43" i="40"/>
  <c r="B43" i="40"/>
  <c r="A43" i="40"/>
  <c r="AA42" i="40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G42" i="40"/>
  <c r="F42" i="40"/>
  <c r="E42" i="40"/>
  <c r="D42" i="40"/>
  <c r="C42" i="40"/>
  <c r="B42" i="40"/>
  <c r="A42" i="40"/>
  <c r="AA41" i="40"/>
  <c r="Z41" i="40"/>
  <c r="Y41" i="40"/>
  <c r="X41" i="40"/>
  <c r="W41" i="40"/>
  <c r="V41" i="40"/>
  <c r="U41" i="40"/>
  <c r="T41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D41" i="40"/>
  <c r="C41" i="40"/>
  <c r="B41" i="40"/>
  <c r="A41" i="40"/>
  <c r="AA40" i="40"/>
  <c r="Z40" i="40"/>
  <c r="Y40" i="40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B40" i="40"/>
  <c r="A40" i="40"/>
  <c r="AA39" i="40"/>
  <c r="Z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B39" i="40"/>
  <c r="A39" i="40"/>
  <c r="AA38" i="40"/>
  <c r="Z38" i="40"/>
  <c r="Y38" i="40"/>
  <c r="X38" i="40"/>
  <c r="W38" i="40"/>
  <c r="V38" i="40"/>
  <c r="U38" i="40"/>
  <c r="T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A38" i="40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A37" i="40"/>
  <c r="AA36" i="40"/>
  <c r="Z36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A36" i="40"/>
  <c r="AA35" i="40"/>
  <c r="Z35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A35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A34" i="40"/>
  <c r="AA33" i="40"/>
  <c r="Z33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E33" i="40"/>
  <c r="D33" i="40"/>
  <c r="C33" i="40"/>
  <c r="B33" i="40"/>
  <c r="A33" i="40"/>
  <c r="AA32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B32" i="40"/>
  <c r="A32" i="40"/>
  <c r="AA31" i="40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A31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A30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A29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A28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A27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A26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A25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B24" i="40"/>
  <c r="A24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A23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B22" i="40"/>
  <c r="A22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B21" i="40"/>
  <c r="A21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A20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B19" i="40"/>
  <c r="A19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E18" i="40"/>
  <c r="D18" i="40"/>
  <c r="C18" i="40"/>
  <c r="B18" i="40"/>
  <c r="A18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E17" i="40"/>
  <c r="D17" i="40"/>
  <c r="C17" i="40"/>
  <c r="B17" i="40"/>
  <c r="A17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B16" i="40"/>
  <c r="A16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C15" i="40"/>
  <c r="B15" i="40"/>
  <c r="A15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A14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B13" i="40"/>
  <c r="A13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B12" i="40"/>
  <c r="A12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F11" i="40"/>
  <c r="E11" i="40"/>
  <c r="D11" i="40"/>
  <c r="C11" i="40"/>
  <c r="B11" i="40"/>
  <c r="A11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C10" i="40"/>
  <c r="B10" i="40"/>
  <c r="A10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A9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B8" i="40"/>
  <c r="A8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B7" i="40"/>
  <c r="A7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H6" i="40"/>
  <c r="G6" i="40"/>
  <c r="F6" i="40"/>
  <c r="E6" i="40"/>
  <c r="D6" i="40"/>
  <c r="C6" i="40"/>
  <c r="B6" i="40"/>
  <c r="A6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L5" i="40"/>
  <c r="K5" i="40"/>
  <c r="J5" i="40"/>
  <c r="I5" i="40"/>
  <c r="H5" i="40"/>
  <c r="G5" i="40"/>
  <c r="F5" i="40"/>
  <c r="E5" i="40"/>
  <c r="D5" i="40"/>
  <c r="C5" i="40"/>
  <c r="B5" i="40"/>
  <c r="A5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I4" i="40"/>
  <c r="H4" i="40"/>
  <c r="G4" i="40"/>
  <c r="F4" i="40"/>
  <c r="E4" i="40"/>
  <c r="D4" i="40"/>
  <c r="C4" i="40"/>
  <c r="B4" i="40"/>
  <c r="AA54" i="39"/>
  <c r="Z54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AA53" i="39"/>
  <c r="Z53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AA52" i="39"/>
  <c r="Z52" i="39"/>
  <c r="Y52" i="39"/>
  <c r="X52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AA51" i="39"/>
  <c r="Z51" i="39"/>
  <c r="Y51" i="39"/>
  <c r="X51" i="39"/>
  <c r="W51" i="39"/>
  <c r="V51" i="39"/>
  <c r="U51" i="39"/>
  <c r="T51" i="39"/>
  <c r="S51" i="39"/>
  <c r="R51" i="39"/>
  <c r="Q51" i="39"/>
  <c r="P51" i="39"/>
  <c r="O51" i="39"/>
  <c r="N51" i="39"/>
  <c r="M51" i="39"/>
  <c r="L51" i="39"/>
  <c r="K51" i="39"/>
  <c r="J51" i="39"/>
  <c r="I51" i="39"/>
  <c r="H51" i="39"/>
  <c r="G51" i="39"/>
  <c r="F51" i="39"/>
  <c r="E51" i="39"/>
  <c r="D51" i="39"/>
  <c r="C51" i="39"/>
  <c r="B51" i="39"/>
  <c r="AA50" i="39"/>
  <c r="Z50" i="39"/>
  <c r="Y50" i="39"/>
  <c r="X50" i="39"/>
  <c r="W50" i="39"/>
  <c r="V50" i="39"/>
  <c r="U50" i="39"/>
  <c r="T50" i="39"/>
  <c r="S50" i="39"/>
  <c r="R50" i="39"/>
  <c r="Q50" i="39"/>
  <c r="P50" i="39"/>
  <c r="O50" i="39"/>
  <c r="N50" i="39"/>
  <c r="M50" i="39"/>
  <c r="L50" i="39"/>
  <c r="K50" i="39"/>
  <c r="J50" i="39"/>
  <c r="I50" i="39"/>
  <c r="H50" i="39"/>
  <c r="G50" i="39"/>
  <c r="F50" i="39"/>
  <c r="E50" i="39"/>
  <c r="D50" i="39"/>
  <c r="C50" i="39"/>
  <c r="B50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B49" i="39"/>
  <c r="AA48" i="39"/>
  <c r="Z48" i="39"/>
  <c r="Y48" i="39"/>
  <c r="X48" i="39"/>
  <c r="W48" i="39"/>
  <c r="V48" i="39"/>
  <c r="U48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H48" i="39"/>
  <c r="G48" i="39"/>
  <c r="F48" i="39"/>
  <c r="E48" i="39"/>
  <c r="D48" i="39"/>
  <c r="C48" i="39"/>
  <c r="B48" i="39"/>
  <c r="AA47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C47" i="39"/>
  <c r="B47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AA45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B45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B43" i="39"/>
  <c r="AA42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B42" i="39"/>
  <c r="AA41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B41" i="39"/>
  <c r="AA40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C40" i="39"/>
  <c r="B40" i="39"/>
  <c r="AA39" i="39"/>
  <c r="Z39" i="39"/>
  <c r="Y39" i="39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B39" i="39"/>
  <c r="AA38" i="39"/>
  <c r="Z38" i="39"/>
  <c r="Y38" i="39"/>
  <c r="X38" i="39"/>
  <c r="W38" i="39"/>
  <c r="V38" i="39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C38" i="39"/>
  <c r="B38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B37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B36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C54" i="38" l="1"/>
  <c r="D54" i="38" s="1"/>
  <c r="E54" i="38" s="1"/>
  <c r="F54" i="38" s="1"/>
  <c r="G54" i="38" s="1"/>
  <c r="H54" i="38" s="1"/>
  <c r="I54" i="38" s="1"/>
  <c r="J54" i="38" s="1"/>
  <c r="K54" i="38" s="1"/>
  <c r="L54" i="38" s="1"/>
  <c r="M54" i="38" s="1"/>
  <c r="N54" i="38" s="1"/>
  <c r="O54" i="38" s="1"/>
  <c r="P54" i="38" s="1"/>
  <c r="Q54" i="38" s="1"/>
  <c r="R54" i="38" s="1"/>
  <c r="S54" i="38" s="1"/>
  <c r="T54" i="38" s="1"/>
  <c r="U54" i="38" s="1"/>
  <c r="V54" i="38" s="1"/>
  <c r="W54" i="38" s="1"/>
  <c r="X54" i="38" s="1"/>
  <c r="Y54" i="38" s="1"/>
  <c r="Z54" i="38" s="1"/>
  <c r="AA54" i="38" s="1"/>
  <c r="C53" i="38"/>
  <c r="D53" i="38" s="1"/>
  <c r="E53" i="38" s="1"/>
  <c r="F53" i="38" s="1"/>
  <c r="G53" i="38" s="1"/>
  <c r="H53" i="38" s="1"/>
  <c r="I53" i="38" s="1"/>
  <c r="J53" i="38" s="1"/>
  <c r="K53" i="38" s="1"/>
  <c r="L53" i="38" s="1"/>
  <c r="M53" i="38" s="1"/>
  <c r="N53" i="38" s="1"/>
  <c r="O53" i="38" s="1"/>
  <c r="P53" i="38" s="1"/>
  <c r="Q53" i="38" s="1"/>
  <c r="R53" i="38" s="1"/>
  <c r="S53" i="38" s="1"/>
  <c r="T53" i="38" s="1"/>
  <c r="U53" i="38" s="1"/>
  <c r="V53" i="38" s="1"/>
  <c r="W53" i="38" s="1"/>
  <c r="X53" i="38" s="1"/>
  <c r="Y53" i="38" s="1"/>
  <c r="Z53" i="38" s="1"/>
  <c r="AA53" i="38" s="1"/>
  <c r="C52" i="38"/>
  <c r="D52" i="38" s="1"/>
  <c r="E52" i="38" s="1"/>
  <c r="F52" i="38" s="1"/>
  <c r="G52" i="38" s="1"/>
  <c r="H52" i="38" s="1"/>
  <c r="I52" i="38" s="1"/>
  <c r="J52" i="38" s="1"/>
  <c r="K52" i="38" s="1"/>
  <c r="L52" i="38" s="1"/>
  <c r="M52" i="38" s="1"/>
  <c r="N52" i="38" s="1"/>
  <c r="O52" i="38" s="1"/>
  <c r="P52" i="38" s="1"/>
  <c r="Q52" i="38" s="1"/>
  <c r="R52" i="38" s="1"/>
  <c r="S52" i="38" s="1"/>
  <c r="T52" i="38" s="1"/>
  <c r="U52" i="38" s="1"/>
  <c r="V52" i="38" s="1"/>
  <c r="W52" i="38" s="1"/>
  <c r="X52" i="38" s="1"/>
  <c r="Y52" i="38" s="1"/>
  <c r="Z52" i="38" s="1"/>
  <c r="AA52" i="38" s="1"/>
  <c r="C51" i="38"/>
  <c r="D51" i="38" s="1"/>
  <c r="E51" i="38" s="1"/>
  <c r="F51" i="38" s="1"/>
  <c r="G51" i="38" s="1"/>
  <c r="H51" i="38" s="1"/>
  <c r="I51" i="38" s="1"/>
  <c r="J51" i="38" s="1"/>
  <c r="K51" i="38" s="1"/>
  <c r="L51" i="38" s="1"/>
  <c r="M51" i="38" s="1"/>
  <c r="N51" i="38" s="1"/>
  <c r="O51" i="38" s="1"/>
  <c r="P51" i="38" s="1"/>
  <c r="Q51" i="38" s="1"/>
  <c r="R51" i="38" s="1"/>
  <c r="S51" i="38" s="1"/>
  <c r="T51" i="38" s="1"/>
  <c r="U51" i="38" s="1"/>
  <c r="V51" i="38" s="1"/>
  <c r="W51" i="38" s="1"/>
  <c r="X51" i="38" s="1"/>
  <c r="Y51" i="38" s="1"/>
  <c r="Z51" i="38" s="1"/>
  <c r="AA51" i="38" s="1"/>
  <c r="C50" i="38"/>
  <c r="D50" i="38" s="1"/>
  <c r="E50" i="38" s="1"/>
  <c r="F50" i="38" s="1"/>
  <c r="G50" i="38" s="1"/>
  <c r="H50" i="38" s="1"/>
  <c r="I50" i="38" s="1"/>
  <c r="J50" i="38" s="1"/>
  <c r="K50" i="38" s="1"/>
  <c r="L50" i="38" s="1"/>
  <c r="M50" i="38" s="1"/>
  <c r="N50" i="38" s="1"/>
  <c r="O50" i="38" s="1"/>
  <c r="P50" i="38" s="1"/>
  <c r="Q50" i="38" s="1"/>
  <c r="R50" i="38" s="1"/>
  <c r="S50" i="38" s="1"/>
  <c r="T50" i="38" s="1"/>
  <c r="U50" i="38" s="1"/>
  <c r="V50" i="38" s="1"/>
  <c r="W50" i="38" s="1"/>
  <c r="X50" i="38" s="1"/>
  <c r="Y50" i="38" s="1"/>
  <c r="Z50" i="38" s="1"/>
  <c r="AA50" i="38" s="1"/>
  <c r="C48" i="38"/>
  <c r="D48" i="38" s="1"/>
  <c r="E48" i="38" s="1"/>
  <c r="F48" i="38" s="1"/>
  <c r="G48" i="38" s="1"/>
  <c r="H48" i="38" s="1"/>
  <c r="I48" i="38" s="1"/>
  <c r="J48" i="38" s="1"/>
  <c r="K48" i="38" s="1"/>
  <c r="L48" i="38" s="1"/>
  <c r="M48" i="38" s="1"/>
  <c r="N48" i="38" s="1"/>
  <c r="O48" i="38" s="1"/>
  <c r="P48" i="38" s="1"/>
  <c r="Q48" i="38" s="1"/>
  <c r="R48" i="38" s="1"/>
  <c r="S48" i="38" s="1"/>
  <c r="T48" i="38" s="1"/>
  <c r="U48" i="38" s="1"/>
  <c r="V48" i="38" s="1"/>
  <c r="W48" i="38" s="1"/>
  <c r="X48" i="38" s="1"/>
  <c r="Y48" i="38" s="1"/>
  <c r="Z48" i="38" s="1"/>
  <c r="AA48" i="38" s="1"/>
  <c r="C47" i="38"/>
  <c r="D47" i="38" s="1"/>
  <c r="E47" i="38" s="1"/>
  <c r="F47" i="38" s="1"/>
  <c r="G47" i="38" s="1"/>
  <c r="H47" i="38" s="1"/>
  <c r="I47" i="38" s="1"/>
  <c r="J47" i="38" s="1"/>
  <c r="K47" i="38" s="1"/>
  <c r="L47" i="38" s="1"/>
  <c r="M47" i="38" s="1"/>
  <c r="N47" i="38" s="1"/>
  <c r="O47" i="38" s="1"/>
  <c r="P47" i="38" s="1"/>
  <c r="Q47" i="38" s="1"/>
  <c r="R47" i="38" s="1"/>
  <c r="S47" i="38" s="1"/>
  <c r="T47" i="38" s="1"/>
  <c r="U47" i="38" s="1"/>
  <c r="V47" i="38" s="1"/>
  <c r="W47" i="38" s="1"/>
  <c r="X47" i="38" s="1"/>
  <c r="Y47" i="38" s="1"/>
  <c r="Z47" i="38" s="1"/>
  <c r="AA47" i="38" s="1"/>
  <c r="C46" i="38"/>
  <c r="D46" i="38" s="1"/>
  <c r="E46" i="38" s="1"/>
  <c r="F46" i="38" s="1"/>
  <c r="G46" i="38" s="1"/>
  <c r="H46" i="38" s="1"/>
  <c r="I46" i="38" s="1"/>
  <c r="J46" i="38" s="1"/>
  <c r="K46" i="38" s="1"/>
  <c r="L46" i="38" s="1"/>
  <c r="M46" i="38" s="1"/>
  <c r="N46" i="38" s="1"/>
  <c r="O46" i="38" s="1"/>
  <c r="P46" i="38" s="1"/>
  <c r="Q46" i="38" s="1"/>
  <c r="R46" i="38" s="1"/>
  <c r="S46" i="38" s="1"/>
  <c r="T46" i="38" s="1"/>
  <c r="U46" i="38" s="1"/>
  <c r="V46" i="38" s="1"/>
  <c r="W46" i="38" s="1"/>
  <c r="X46" i="38" s="1"/>
  <c r="Y46" i="38" s="1"/>
  <c r="Z46" i="38" s="1"/>
  <c r="AA46" i="38" s="1"/>
  <c r="C45" i="38"/>
  <c r="D45" i="38" s="1"/>
  <c r="E45" i="38" s="1"/>
  <c r="F45" i="38" s="1"/>
  <c r="G45" i="38" s="1"/>
  <c r="H45" i="38" s="1"/>
  <c r="I45" i="38" s="1"/>
  <c r="J45" i="38" s="1"/>
  <c r="K45" i="38" s="1"/>
  <c r="L45" i="38" s="1"/>
  <c r="M45" i="38" s="1"/>
  <c r="N45" i="38" s="1"/>
  <c r="O45" i="38" s="1"/>
  <c r="P45" i="38" s="1"/>
  <c r="Q45" i="38" s="1"/>
  <c r="R45" i="38" s="1"/>
  <c r="S45" i="38" s="1"/>
  <c r="T45" i="38" s="1"/>
  <c r="U45" i="38" s="1"/>
  <c r="V45" i="38" s="1"/>
  <c r="W45" i="38" s="1"/>
  <c r="X45" i="38" s="1"/>
  <c r="Y45" i="38" s="1"/>
  <c r="Z45" i="38" s="1"/>
  <c r="AA45" i="38" s="1"/>
  <c r="C44" i="38"/>
  <c r="D44" i="38" s="1"/>
  <c r="E44" i="38" s="1"/>
  <c r="F44" i="38" s="1"/>
  <c r="G44" i="38" s="1"/>
  <c r="H44" i="38" s="1"/>
  <c r="I44" i="38" s="1"/>
  <c r="J44" i="38" s="1"/>
  <c r="K44" i="38" s="1"/>
  <c r="L44" i="38" s="1"/>
  <c r="M44" i="38" s="1"/>
  <c r="N44" i="38" s="1"/>
  <c r="O44" i="38" s="1"/>
  <c r="P44" i="38" s="1"/>
  <c r="Q44" i="38" s="1"/>
  <c r="R44" i="38" s="1"/>
  <c r="S44" i="38" s="1"/>
  <c r="T44" i="38" s="1"/>
  <c r="U44" i="38" s="1"/>
  <c r="V44" i="38" s="1"/>
  <c r="W44" i="38" s="1"/>
  <c r="X44" i="38" s="1"/>
  <c r="Y44" i="38" s="1"/>
  <c r="Z44" i="38" s="1"/>
  <c r="AA44" i="38" s="1"/>
  <c r="C42" i="38"/>
  <c r="D42" i="38" s="1"/>
  <c r="E42" i="38" s="1"/>
  <c r="F42" i="38" s="1"/>
  <c r="G42" i="38" s="1"/>
  <c r="H42" i="38" s="1"/>
  <c r="I42" i="38" s="1"/>
  <c r="J42" i="38" s="1"/>
  <c r="K42" i="38" s="1"/>
  <c r="L42" i="38" s="1"/>
  <c r="M42" i="38" s="1"/>
  <c r="N42" i="38" s="1"/>
  <c r="O42" i="38" s="1"/>
  <c r="P42" i="38" s="1"/>
  <c r="Q42" i="38" s="1"/>
  <c r="R42" i="38" s="1"/>
  <c r="S42" i="38" s="1"/>
  <c r="T42" i="38" s="1"/>
  <c r="U42" i="38" s="1"/>
  <c r="V42" i="38" s="1"/>
  <c r="W42" i="38" s="1"/>
  <c r="X42" i="38" s="1"/>
  <c r="Y42" i="38" s="1"/>
  <c r="Z42" i="38" s="1"/>
  <c r="AA42" i="38" s="1"/>
  <c r="C40" i="38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C39" i="38"/>
  <c r="D39" i="38" s="1"/>
  <c r="E39" i="38" s="1"/>
  <c r="F39" i="38" s="1"/>
  <c r="G39" i="38" s="1"/>
  <c r="H39" i="38" s="1"/>
  <c r="I39" i="38" s="1"/>
  <c r="J39" i="38" s="1"/>
  <c r="K39" i="38" s="1"/>
  <c r="L39" i="38" s="1"/>
  <c r="M39" i="38" s="1"/>
  <c r="N39" i="38" s="1"/>
  <c r="O39" i="38" s="1"/>
  <c r="P39" i="38" s="1"/>
  <c r="Q39" i="38" s="1"/>
  <c r="R39" i="38" s="1"/>
  <c r="S39" i="38" s="1"/>
  <c r="T39" i="38" s="1"/>
  <c r="U39" i="38" s="1"/>
  <c r="V39" i="38" s="1"/>
  <c r="W39" i="38" s="1"/>
  <c r="X39" i="38" s="1"/>
  <c r="Y39" i="38" s="1"/>
  <c r="Z39" i="38" s="1"/>
  <c r="AA39" i="38" s="1"/>
  <c r="C38" i="38"/>
  <c r="D38" i="38" s="1"/>
  <c r="E38" i="38" s="1"/>
  <c r="F38" i="38" s="1"/>
  <c r="G38" i="38" s="1"/>
  <c r="H38" i="38" s="1"/>
  <c r="I38" i="38" s="1"/>
  <c r="J38" i="38" s="1"/>
  <c r="K38" i="38" s="1"/>
  <c r="L38" i="38" s="1"/>
  <c r="M38" i="38" s="1"/>
  <c r="N38" i="38" s="1"/>
  <c r="O38" i="38" s="1"/>
  <c r="P38" i="38" s="1"/>
  <c r="Q38" i="38" s="1"/>
  <c r="R38" i="38" s="1"/>
  <c r="S38" i="38" s="1"/>
  <c r="T38" i="38" s="1"/>
  <c r="U38" i="38" s="1"/>
  <c r="V38" i="38" s="1"/>
  <c r="W38" i="38" s="1"/>
  <c r="X38" i="38" s="1"/>
  <c r="Y38" i="38" s="1"/>
  <c r="Z38" i="38" s="1"/>
  <c r="AA38" i="38" s="1"/>
  <c r="C37" i="38"/>
  <c r="D37" i="38" s="1"/>
  <c r="E37" i="38" s="1"/>
  <c r="F37" i="38" s="1"/>
  <c r="G37" i="38" s="1"/>
  <c r="H37" i="38" s="1"/>
  <c r="I37" i="38" s="1"/>
  <c r="J37" i="38" s="1"/>
  <c r="K37" i="38" s="1"/>
  <c r="L37" i="38" s="1"/>
  <c r="M37" i="38" s="1"/>
  <c r="N37" i="38" s="1"/>
  <c r="O37" i="38" s="1"/>
  <c r="P37" i="38" s="1"/>
  <c r="Q37" i="38" s="1"/>
  <c r="R37" i="38" s="1"/>
  <c r="S37" i="38" s="1"/>
  <c r="T37" i="38" s="1"/>
  <c r="U37" i="38" s="1"/>
  <c r="V37" i="38" s="1"/>
  <c r="W37" i="38" s="1"/>
  <c r="X37" i="38" s="1"/>
  <c r="Y37" i="38" s="1"/>
  <c r="Z37" i="38" s="1"/>
  <c r="AA37" i="38" s="1"/>
  <c r="C36" i="38"/>
  <c r="D36" i="38" s="1"/>
  <c r="E36" i="38" s="1"/>
  <c r="F36" i="38" s="1"/>
  <c r="G36" i="38" s="1"/>
  <c r="H36" i="38" s="1"/>
  <c r="I36" i="38" s="1"/>
  <c r="J36" i="38" s="1"/>
  <c r="K36" i="38" s="1"/>
  <c r="L36" i="38" s="1"/>
  <c r="M36" i="38" s="1"/>
  <c r="N36" i="38" s="1"/>
  <c r="O36" i="38" s="1"/>
  <c r="P36" i="38" s="1"/>
  <c r="Q36" i="38" s="1"/>
  <c r="R36" i="38" s="1"/>
  <c r="S36" i="38" s="1"/>
  <c r="T36" i="38" s="1"/>
  <c r="U36" i="38" s="1"/>
  <c r="V36" i="38" s="1"/>
  <c r="W36" i="38" s="1"/>
  <c r="X36" i="38" s="1"/>
  <c r="Y36" i="38" s="1"/>
  <c r="Z36" i="38" s="1"/>
  <c r="AA36" i="38" s="1"/>
  <c r="C35" i="38"/>
  <c r="D35" i="38" s="1"/>
  <c r="E35" i="38" s="1"/>
  <c r="F35" i="38" s="1"/>
  <c r="G35" i="38" s="1"/>
  <c r="H35" i="38" s="1"/>
  <c r="I35" i="38" s="1"/>
  <c r="J35" i="38" s="1"/>
  <c r="K35" i="38" s="1"/>
  <c r="L35" i="38" s="1"/>
  <c r="M35" i="38" s="1"/>
  <c r="N35" i="38" s="1"/>
  <c r="O35" i="38" s="1"/>
  <c r="P35" i="38" s="1"/>
  <c r="Q35" i="38" s="1"/>
  <c r="R35" i="38" s="1"/>
  <c r="S35" i="38" s="1"/>
  <c r="T35" i="38" s="1"/>
  <c r="U35" i="38" s="1"/>
  <c r="V35" i="38" s="1"/>
  <c r="W35" i="38" s="1"/>
  <c r="X35" i="38" s="1"/>
  <c r="Y35" i="38" s="1"/>
  <c r="Z35" i="38" s="1"/>
  <c r="AA35" i="38" s="1"/>
  <c r="C33" i="38"/>
  <c r="D33" i="38" s="1"/>
  <c r="E33" i="38" s="1"/>
  <c r="F33" i="38" s="1"/>
  <c r="G33" i="38" s="1"/>
  <c r="H33" i="38" s="1"/>
  <c r="I33" i="38" s="1"/>
  <c r="J33" i="38" s="1"/>
  <c r="K33" i="38" s="1"/>
  <c r="L33" i="38" s="1"/>
  <c r="M33" i="38" s="1"/>
  <c r="N33" i="38" s="1"/>
  <c r="O33" i="38" s="1"/>
  <c r="P33" i="38" s="1"/>
  <c r="Q33" i="38" s="1"/>
  <c r="R33" i="38" s="1"/>
  <c r="S33" i="38" s="1"/>
  <c r="T33" i="38" s="1"/>
  <c r="U33" i="38" s="1"/>
  <c r="V33" i="38" s="1"/>
  <c r="W33" i="38" s="1"/>
  <c r="X33" i="38" s="1"/>
  <c r="Y33" i="38" s="1"/>
  <c r="Z33" i="38" s="1"/>
  <c r="AA33" i="38" s="1"/>
  <c r="C32" i="38"/>
  <c r="D32" i="38" s="1"/>
  <c r="E32" i="38" s="1"/>
  <c r="F32" i="38" s="1"/>
  <c r="G32" i="38" s="1"/>
  <c r="H32" i="38" s="1"/>
  <c r="I32" i="38" s="1"/>
  <c r="J32" i="38" s="1"/>
  <c r="K32" i="38" s="1"/>
  <c r="L32" i="38" s="1"/>
  <c r="M32" i="38" s="1"/>
  <c r="N32" i="38" s="1"/>
  <c r="O32" i="38" s="1"/>
  <c r="P32" i="38" s="1"/>
  <c r="Q32" i="38" s="1"/>
  <c r="R32" i="38" s="1"/>
  <c r="S32" i="38" s="1"/>
  <c r="T32" i="38" s="1"/>
  <c r="U32" i="38" s="1"/>
  <c r="V32" i="38" s="1"/>
  <c r="W32" i="38" s="1"/>
  <c r="X32" i="38" s="1"/>
  <c r="Y32" i="38" s="1"/>
  <c r="Z32" i="38" s="1"/>
  <c r="AA32" i="38" s="1"/>
  <c r="C31" i="38"/>
  <c r="D31" i="38" s="1"/>
  <c r="E31" i="38" s="1"/>
  <c r="F31" i="38" s="1"/>
  <c r="G31" i="38" s="1"/>
  <c r="H31" i="38" s="1"/>
  <c r="I31" i="38" s="1"/>
  <c r="J31" i="38" s="1"/>
  <c r="K31" i="38" s="1"/>
  <c r="L31" i="38" s="1"/>
  <c r="M31" i="38" s="1"/>
  <c r="N31" i="38" s="1"/>
  <c r="O31" i="38" s="1"/>
  <c r="P31" i="38" s="1"/>
  <c r="Q31" i="38" s="1"/>
  <c r="R31" i="38" s="1"/>
  <c r="S31" i="38" s="1"/>
  <c r="T31" i="38" s="1"/>
  <c r="U31" i="38" s="1"/>
  <c r="V31" i="38" s="1"/>
  <c r="W31" i="38" s="1"/>
  <c r="X31" i="38" s="1"/>
  <c r="Y31" i="38" s="1"/>
  <c r="Z31" i="38" s="1"/>
  <c r="AA31" i="38" s="1"/>
  <c r="C30" i="38"/>
  <c r="D30" i="38" s="1"/>
  <c r="E30" i="38" s="1"/>
  <c r="F30" i="38" s="1"/>
  <c r="G30" i="38" s="1"/>
  <c r="H30" i="38" s="1"/>
  <c r="I30" i="38" s="1"/>
  <c r="J30" i="38" s="1"/>
  <c r="K30" i="38" s="1"/>
  <c r="L30" i="38" s="1"/>
  <c r="M30" i="38" s="1"/>
  <c r="N30" i="38" s="1"/>
  <c r="O30" i="38" s="1"/>
  <c r="P30" i="38" s="1"/>
  <c r="Q30" i="38" s="1"/>
  <c r="R30" i="38" s="1"/>
  <c r="S30" i="38" s="1"/>
  <c r="T30" i="38" s="1"/>
  <c r="U30" i="38" s="1"/>
  <c r="V30" i="38" s="1"/>
  <c r="W30" i="38" s="1"/>
  <c r="X30" i="38" s="1"/>
  <c r="Y30" i="38" s="1"/>
  <c r="Z30" i="38" s="1"/>
  <c r="AA30" i="38" s="1"/>
  <c r="C29" i="38"/>
  <c r="D29" i="38" s="1"/>
  <c r="E29" i="38" s="1"/>
  <c r="F29" i="38" s="1"/>
  <c r="G29" i="38" s="1"/>
  <c r="H29" i="38" s="1"/>
  <c r="I29" i="38" s="1"/>
  <c r="J29" i="38" s="1"/>
  <c r="K29" i="38" s="1"/>
  <c r="L29" i="38" s="1"/>
  <c r="M29" i="38" s="1"/>
  <c r="N29" i="38" s="1"/>
  <c r="O29" i="38" s="1"/>
  <c r="P29" i="38" s="1"/>
  <c r="Q29" i="38" s="1"/>
  <c r="R29" i="38" s="1"/>
  <c r="S29" i="38" s="1"/>
  <c r="T29" i="38" s="1"/>
  <c r="U29" i="38" s="1"/>
  <c r="V29" i="38" s="1"/>
  <c r="W29" i="38" s="1"/>
  <c r="X29" i="38" s="1"/>
  <c r="Y29" i="38" s="1"/>
  <c r="Z29" i="38" s="1"/>
  <c r="AA29" i="38" s="1"/>
  <c r="C28" i="38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C27" i="38"/>
  <c r="D27" i="38" s="1"/>
  <c r="E27" i="38" s="1"/>
  <c r="F27" i="38" s="1"/>
  <c r="G27" i="38" s="1"/>
  <c r="H27" i="38" s="1"/>
  <c r="I27" i="38" s="1"/>
  <c r="J27" i="38" s="1"/>
  <c r="K27" i="38" s="1"/>
  <c r="L27" i="38" s="1"/>
  <c r="M27" i="38" s="1"/>
  <c r="N27" i="38" s="1"/>
  <c r="O27" i="38" s="1"/>
  <c r="P27" i="38" s="1"/>
  <c r="Q27" i="38" s="1"/>
  <c r="R27" i="38" s="1"/>
  <c r="S27" i="38" s="1"/>
  <c r="T27" i="38" s="1"/>
  <c r="U27" i="38" s="1"/>
  <c r="V27" i="38" s="1"/>
  <c r="W27" i="38" s="1"/>
  <c r="X27" i="38" s="1"/>
  <c r="Y27" i="38" s="1"/>
  <c r="Z27" i="38" s="1"/>
  <c r="AA27" i="38" s="1"/>
  <c r="C26" i="38"/>
  <c r="D26" i="38" s="1"/>
  <c r="E26" i="38" s="1"/>
  <c r="F26" i="38" s="1"/>
  <c r="G26" i="38" s="1"/>
  <c r="H26" i="38" s="1"/>
  <c r="I26" i="38" s="1"/>
  <c r="J26" i="38" s="1"/>
  <c r="K26" i="38" s="1"/>
  <c r="L26" i="38" s="1"/>
  <c r="M26" i="38" s="1"/>
  <c r="N26" i="38" s="1"/>
  <c r="O26" i="38" s="1"/>
  <c r="P26" i="38" s="1"/>
  <c r="Q26" i="38" s="1"/>
  <c r="R26" i="38" s="1"/>
  <c r="S26" i="38" s="1"/>
  <c r="T26" i="38" s="1"/>
  <c r="U26" i="38" s="1"/>
  <c r="V26" i="38" s="1"/>
  <c r="W26" i="38" s="1"/>
  <c r="X26" i="38" s="1"/>
  <c r="Y26" i="38" s="1"/>
  <c r="Z26" i="38" s="1"/>
  <c r="AA26" i="38" s="1"/>
  <c r="C24" i="38"/>
  <c r="D24" i="38" s="1"/>
  <c r="E24" i="38" s="1"/>
  <c r="F24" i="38" s="1"/>
  <c r="G24" i="38" s="1"/>
  <c r="H24" i="38" s="1"/>
  <c r="I24" i="38" s="1"/>
  <c r="J24" i="38" s="1"/>
  <c r="K24" i="38" s="1"/>
  <c r="L24" i="38" s="1"/>
  <c r="M24" i="38" s="1"/>
  <c r="N24" i="38" s="1"/>
  <c r="O24" i="38" s="1"/>
  <c r="P24" i="38" s="1"/>
  <c r="Q24" i="38" s="1"/>
  <c r="R24" i="38" s="1"/>
  <c r="S24" i="38" s="1"/>
  <c r="T24" i="38" s="1"/>
  <c r="U24" i="38" s="1"/>
  <c r="V24" i="38" s="1"/>
  <c r="W24" i="38" s="1"/>
  <c r="X24" i="38" s="1"/>
  <c r="Y24" i="38" s="1"/>
  <c r="Z24" i="38" s="1"/>
  <c r="AA24" i="38" s="1"/>
  <c r="C22" i="38"/>
  <c r="D22" i="38" s="1"/>
  <c r="E22" i="38" s="1"/>
  <c r="F22" i="38" s="1"/>
  <c r="G22" i="38" s="1"/>
  <c r="H22" i="38" s="1"/>
  <c r="I22" i="38" s="1"/>
  <c r="J22" i="38" s="1"/>
  <c r="K22" i="38" s="1"/>
  <c r="L22" i="38" s="1"/>
  <c r="M22" i="38" s="1"/>
  <c r="N22" i="38" s="1"/>
  <c r="O22" i="38" s="1"/>
  <c r="P22" i="38" s="1"/>
  <c r="Q22" i="38" s="1"/>
  <c r="R22" i="38" s="1"/>
  <c r="S22" i="38" s="1"/>
  <c r="T22" i="38" s="1"/>
  <c r="U22" i="38" s="1"/>
  <c r="V22" i="38" s="1"/>
  <c r="W22" i="38" s="1"/>
  <c r="X22" i="38" s="1"/>
  <c r="Y22" i="38" s="1"/>
  <c r="Z22" i="38" s="1"/>
  <c r="AA22" i="38" s="1"/>
  <c r="C21" i="38"/>
  <c r="D21" i="38" s="1"/>
  <c r="E21" i="38" s="1"/>
  <c r="F21" i="38" s="1"/>
  <c r="G21" i="38" s="1"/>
  <c r="H21" i="38" s="1"/>
  <c r="I21" i="38" s="1"/>
  <c r="J21" i="38" s="1"/>
  <c r="K21" i="38" s="1"/>
  <c r="L21" i="38" s="1"/>
  <c r="M21" i="38" s="1"/>
  <c r="N21" i="38" s="1"/>
  <c r="O21" i="38" s="1"/>
  <c r="P21" i="38" s="1"/>
  <c r="Q21" i="38" s="1"/>
  <c r="R21" i="38" s="1"/>
  <c r="S21" i="38" s="1"/>
  <c r="T21" i="38" s="1"/>
  <c r="U21" i="38" s="1"/>
  <c r="V21" i="38" s="1"/>
  <c r="W21" i="38" s="1"/>
  <c r="X21" i="38" s="1"/>
  <c r="Y21" i="38" s="1"/>
  <c r="Z21" i="38" s="1"/>
  <c r="AA21" i="38" s="1"/>
  <c r="C20" i="38"/>
  <c r="D20" i="38" s="1"/>
  <c r="E20" i="38" s="1"/>
  <c r="F20" i="38" s="1"/>
  <c r="G20" i="38" s="1"/>
  <c r="H20" i="38" s="1"/>
  <c r="I20" i="38" s="1"/>
  <c r="J20" i="38" s="1"/>
  <c r="K20" i="38" s="1"/>
  <c r="L20" i="38" s="1"/>
  <c r="M20" i="38" s="1"/>
  <c r="N20" i="38" s="1"/>
  <c r="O20" i="38" s="1"/>
  <c r="P20" i="38" s="1"/>
  <c r="Q20" i="38" s="1"/>
  <c r="R20" i="38" s="1"/>
  <c r="S20" i="38" s="1"/>
  <c r="T20" i="38" s="1"/>
  <c r="U20" i="38" s="1"/>
  <c r="V20" i="38" s="1"/>
  <c r="W20" i="38" s="1"/>
  <c r="X20" i="38" s="1"/>
  <c r="Y20" i="38" s="1"/>
  <c r="Z20" i="38" s="1"/>
  <c r="AA20" i="38" s="1"/>
  <c r="C19" i="38"/>
  <c r="D19" i="38" s="1"/>
  <c r="E19" i="38" s="1"/>
  <c r="F19" i="38" s="1"/>
  <c r="G19" i="38" s="1"/>
  <c r="H19" i="38" s="1"/>
  <c r="I19" i="38" s="1"/>
  <c r="J19" i="38" s="1"/>
  <c r="K19" i="38" s="1"/>
  <c r="L19" i="38" s="1"/>
  <c r="M19" i="38" s="1"/>
  <c r="N19" i="38" s="1"/>
  <c r="O19" i="38" s="1"/>
  <c r="P19" i="38" s="1"/>
  <c r="Q19" i="38" s="1"/>
  <c r="R19" i="38" s="1"/>
  <c r="S19" i="38" s="1"/>
  <c r="T19" i="38" s="1"/>
  <c r="U19" i="38" s="1"/>
  <c r="V19" i="38" s="1"/>
  <c r="W19" i="38" s="1"/>
  <c r="X19" i="38" s="1"/>
  <c r="Y19" i="38" s="1"/>
  <c r="Z19" i="38" s="1"/>
  <c r="AA19" i="38" s="1"/>
  <c r="C18" i="38"/>
  <c r="D18" i="38" s="1"/>
  <c r="E18" i="38" s="1"/>
  <c r="F18" i="38" s="1"/>
  <c r="G18" i="38" s="1"/>
  <c r="H18" i="38" s="1"/>
  <c r="I18" i="38" s="1"/>
  <c r="J18" i="38" s="1"/>
  <c r="K18" i="38" s="1"/>
  <c r="L18" i="38" s="1"/>
  <c r="M18" i="38" s="1"/>
  <c r="N18" i="38" s="1"/>
  <c r="O18" i="38" s="1"/>
  <c r="P18" i="38" s="1"/>
  <c r="Q18" i="38" s="1"/>
  <c r="R18" i="38" s="1"/>
  <c r="S18" i="38" s="1"/>
  <c r="T18" i="38" s="1"/>
  <c r="U18" i="38" s="1"/>
  <c r="V18" i="38" s="1"/>
  <c r="W18" i="38" s="1"/>
  <c r="X18" i="38" s="1"/>
  <c r="Y18" i="38" s="1"/>
  <c r="Z18" i="38" s="1"/>
  <c r="AA18" i="38" s="1"/>
  <c r="C17" i="38"/>
  <c r="D17" i="38" s="1"/>
  <c r="E17" i="38" s="1"/>
  <c r="F17" i="38" s="1"/>
  <c r="G17" i="38" s="1"/>
  <c r="H17" i="38" s="1"/>
  <c r="I17" i="38" s="1"/>
  <c r="J17" i="38" s="1"/>
  <c r="K17" i="38" s="1"/>
  <c r="L17" i="38" s="1"/>
  <c r="M17" i="38" s="1"/>
  <c r="N17" i="38" s="1"/>
  <c r="O17" i="38" s="1"/>
  <c r="P17" i="38" s="1"/>
  <c r="Q17" i="38" s="1"/>
  <c r="R17" i="38" s="1"/>
  <c r="S17" i="38" s="1"/>
  <c r="T17" i="38" s="1"/>
  <c r="U17" i="38" s="1"/>
  <c r="V17" i="38" s="1"/>
  <c r="W17" i="38" s="1"/>
  <c r="X17" i="38" s="1"/>
  <c r="Y17" i="38" s="1"/>
  <c r="Z17" i="38" s="1"/>
  <c r="AA17" i="38" s="1"/>
  <c r="C14" i="38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C13" i="38"/>
  <c r="D13" i="38" s="1"/>
  <c r="E13" i="38" s="1"/>
  <c r="F13" i="38" s="1"/>
  <c r="G13" i="38" s="1"/>
  <c r="H13" i="38" s="1"/>
  <c r="I13" i="38" s="1"/>
  <c r="J13" i="38" s="1"/>
  <c r="K13" i="38" s="1"/>
  <c r="L13" i="38" s="1"/>
  <c r="M13" i="38" s="1"/>
  <c r="N13" i="38" s="1"/>
  <c r="O13" i="38" s="1"/>
  <c r="P13" i="38" s="1"/>
  <c r="Q13" i="38" s="1"/>
  <c r="R13" i="38" s="1"/>
  <c r="S13" i="38" s="1"/>
  <c r="T13" i="38" s="1"/>
  <c r="U13" i="38" s="1"/>
  <c r="V13" i="38" s="1"/>
  <c r="W13" i="38" s="1"/>
  <c r="X13" i="38" s="1"/>
  <c r="Y13" i="38" s="1"/>
  <c r="Z13" i="38" s="1"/>
  <c r="AA13" i="38" s="1"/>
  <c r="C12" i="38"/>
  <c r="D12" i="38" s="1"/>
  <c r="E12" i="38" s="1"/>
  <c r="F12" i="38" s="1"/>
  <c r="G12" i="38" s="1"/>
  <c r="H12" i="38" s="1"/>
  <c r="I12" i="38" s="1"/>
  <c r="J12" i="38" s="1"/>
  <c r="K12" i="38" s="1"/>
  <c r="L12" i="38" s="1"/>
  <c r="M12" i="38" s="1"/>
  <c r="N12" i="38" s="1"/>
  <c r="O12" i="38" s="1"/>
  <c r="P12" i="38" s="1"/>
  <c r="Q12" i="38" s="1"/>
  <c r="R12" i="38" s="1"/>
  <c r="S12" i="38" s="1"/>
  <c r="T12" i="38" s="1"/>
  <c r="U12" i="38" s="1"/>
  <c r="V12" i="38" s="1"/>
  <c r="W12" i="38" s="1"/>
  <c r="X12" i="38" s="1"/>
  <c r="Y12" i="38" s="1"/>
  <c r="Z12" i="38" s="1"/>
  <c r="AA12" i="38" s="1"/>
  <c r="C10" i="38"/>
  <c r="D10" i="38" s="1"/>
  <c r="E10" i="38" s="1"/>
  <c r="F10" i="38" s="1"/>
  <c r="G10" i="38" s="1"/>
  <c r="H10" i="38" s="1"/>
  <c r="I10" i="38" s="1"/>
  <c r="J10" i="38" s="1"/>
  <c r="K10" i="38" s="1"/>
  <c r="L10" i="38" s="1"/>
  <c r="M10" i="38" s="1"/>
  <c r="N10" i="38" s="1"/>
  <c r="O10" i="38" s="1"/>
  <c r="P10" i="38" s="1"/>
  <c r="Q10" i="38" s="1"/>
  <c r="R10" i="38" s="1"/>
  <c r="S10" i="38" s="1"/>
  <c r="T10" i="38" s="1"/>
  <c r="U10" i="38" s="1"/>
  <c r="V10" i="38" s="1"/>
  <c r="W10" i="38" s="1"/>
  <c r="X10" i="38" s="1"/>
  <c r="Y10" i="38" s="1"/>
  <c r="Z10" i="38" s="1"/>
  <c r="AA10" i="38" s="1"/>
  <c r="C8" i="38"/>
  <c r="D8" i="38" s="1"/>
  <c r="E8" i="38" s="1"/>
  <c r="F8" i="38" s="1"/>
  <c r="G8" i="38" s="1"/>
  <c r="H8" i="38" s="1"/>
  <c r="I8" i="38" s="1"/>
  <c r="J8" i="38" s="1"/>
  <c r="K8" i="38" s="1"/>
  <c r="L8" i="38" s="1"/>
  <c r="M8" i="38" s="1"/>
  <c r="N8" i="38" s="1"/>
  <c r="O8" i="38" s="1"/>
  <c r="P8" i="38" s="1"/>
  <c r="Q8" i="38" s="1"/>
  <c r="R8" i="38" s="1"/>
  <c r="S8" i="38" s="1"/>
  <c r="T8" i="38" s="1"/>
  <c r="U8" i="38" s="1"/>
  <c r="V8" i="38" s="1"/>
  <c r="W8" i="38" s="1"/>
  <c r="X8" i="38" s="1"/>
  <c r="Y8" i="38" s="1"/>
  <c r="Z8" i="38" s="1"/>
  <c r="AA8" i="38" s="1"/>
  <c r="C7" i="38"/>
  <c r="D7" i="38" s="1"/>
  <c r="E7" i="38" s="1"/>
  <c r="F7" i="38" s="1"/>
  <c r="G7" i="38" s="1"/>
  <c r="H7" i="38" s="1"/>
  <c r="I7" i="38" s="1"/>
  <c r="J7" i="38" s="1"/>
  <c r="K7" i="38" s="1"/>
  <c r="L7" i="38" s="1"/>
  <c r="M7" i="38" s="1"/>
  <c r="N7" i="38" s="1"/>
  <c r="O7" i="38" s="1"/>
  <c r="P7" i="38" s="1"/>
  <c r="Q7" i="38" s="1"/>
  <c r="R7" i="38" s="1"/>
  <c r="S7" i="38" s="1"/>
  <c r="T7" i="38" s="1"/>
  <c r="U7" i="38" s="1"/>
  <c r="V7" i="38" s="1"/>
  <c r="W7" i="38" s="1"/>
  <c r="X7" i="38" s="1"/>
  <c r="Y7" i="38" s="1"/>
  <c r="Z7" i="38" s="1"/>
  <c r="AA7" i="38" s="1"/>
  <c r="C5" i="38"/>
  <c r="D5" i="38" s="1"/>
  <c r="E5" i="38" s="1"/>
  <c r="F5" i="38" s="1"/>
  <c r="G5" i="38" s="1"/>
  <c r="H5" i="38" s="1"/>
  <c r="I5" i="38" s="1"/>
  <c r="J5" i="38" s="1"/>
  <c r="K5" i="38" s="1"/>
  <c r="L5" i="38" s="1"/>
  <c r="M5" i="38" s="1"/>
  <c r="N5" i="38" s="1"/>
  <c r="O5" i="38" s="1"/>
  <c r="P5" i="38" s="1"/>
  <c r="Q5" i="38" s="1"/>
  <c r="R5" i="38" s="1"/>
  <c r="S5" i="38" s="1"/>
  <c r="T5" i="38" s="1"/>
  <c r="U5" i="38" s="1"/>
  <c r="V5" i="38" s="1"/>
  <c r="W5" i="38" s="1"/>
  <c r="X5" i="38" s="1"/>
  <c r="Y5" i="38" s="1"/>
  <c r="Z5" i="38" s="1"/>
  <c r="AA5" i="38" s="1"/>
  <c r="AA54" i="37"/>
  <c r="Z54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AA53" i="37"/>
  <c r="Z53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AA52" i="37"/>
  <c r="Z52" i="37"/>
  <c r="Y52" i="37"/>
  <c r="X52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AA51" i="37"/>
  <c r="Z51" i="37"/>
  <c r="Y51" i="37"/>
  <c r="X51" i="37"/>
  <c r="W51" i="37"/>
  <c r="V51" i="37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E51" i="37"/>
  <c r="D51" i="37"/>
  <c r="C51" i="37"/>
  <c r="B51" i="37"/>
  <c r="AA50" i="37"/>
  <c r="Z50" i="37"/>
  <c r="Y50" i="37"/>
  <c r="X50" i="37"/>
  <c r="W50" i="37"/>
  <c r="V50" i="37"/>
  <c r="U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E50" i="37"/>
  <c r="D50" i="37"/>
  <c r="C50" i="37"/>
  <c r="B50" i="37"/>
  <c r="AA49" i="37"/>
  <c r="Z49" i="37"/>
  <c r="Y49" i="37"/>
  <c r="X49" i="37"/>
  <c r="W49" i="37"/>
  <c r="V49" i="37"/>
  <c r="U49" i="37"/>
  <c r="T49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E49" i="37"/>
  <c r="D49" i="37"/>
  <c r="C49" i="37"/>
  <c r="B49" i="37"/>
  <c r="AA48" i="37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C48" i="37"/>
  <c r="B48" i="37"/>
  <c r="AA47" i="37"/>
  <c r="Z47" i="37"/>
  <c r="Y47" i="37"/>
  <c r="X47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D47" i="37"/>
  <c r="C47" i="37"/>
  <c r="B47" i="37"/>
  <c r="AA46" i="37"/>
  <c r="Z46" i="37"/>
  <c r="Y46" i="37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C46" i="37"/>
  <c r="B46" i="37"/>
  <c r="AA45" i="37"/>
  <c r="Z45" i="37"/>
  <c r="Y45" i="37"/>
  <c r="X45" i="37"/>
  <c r="W45" i="37"/>
  <c r="V45" i="37"/>
  <c r="U45" i="37"/>
  <c r="T45" i="37"/>
  <c r="S45" i="37"/>
  <c r="R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E45" i="37"/>
  <c r="D45" i="37"/>
  <c r="C45" i="37"/>
  <c r="B45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B44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E43" i="37"/>
  <c r="D43" i="37"/>
  <c r="C43" i="37"/>
  <c r="B43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B42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C41" i="37"/>
  <c r="B41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C40" i="37"/>
  <c r="B40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B39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B38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B37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B35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B34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B33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C32" i="37"/>
  <c r="B32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A5" i="37"/>
  <c r="Z5" i="37"/>
  <c r="Z4" i="37" s="1"/>
  <c r="Y5" i="37"/>
  <c r="X5" i="37"/>
  <c r="X4" i="37" s="1"/>
  <c r="W5" i="37"/>
  <c r="V5" i="37"/>
  <c r="U5" i="37"/>
  <c r="U4" i="37" s="1"/>
  <c r="T5" i="37"/>
  <c r="S5" i="37"/>
  <c r="R5" i="37"/>
  <c r="Q5" i="37"/>
  <c r="P5" i="37"/>
  <c r="P4" i="37" s="1"/>
  <c r="O5" i="37"/>
  <c r="N5" i="37"/>
  <c r="N4" i="37" s="1"/>
  <c r="M5" i="37"/>
  <c r="L5" i="37"/>
  <c r="K5" i="37"/>
  <c r="K4" i="37" s="1"/>
  <c r="J5" i="37"/>
  <c r="I5" i="37"/>
  <c r="H5" i="37"/>
  <c r="G5" i="37"/>
  <c r="F5" i="37"/>
  <c r="F4" i="37" s="1"/>
  <c r="E5" i="37"/>
  <c r="D5" i="37"/>
  <c r="D4" i="37" s="1"/>
  <c r="C5" i="37"/>
  <c r="B5" i="37"/>
  <c r="AA54" i="36"/>
  <c r="Z54" i="36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B53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B52" i="36"/>
  <c r="AA51" i="36"/>
  <c r="Z51" i="36"/>
  <c r="Y51" i="36"/>
  <c r="X51" i="36"/>
  <c r="W51" i="36"/>
  <c r="V51" i="36"/>
  <c r="U51" i="36"/>
  <c r="T51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B51" i="36"/>
  <c r="AA50" i="36"/>
  <c r="Z50" i="36"/>
  <c r="Y50" i="36"/>
  <c r="X50" i="36"/>
  <c r="W50" i="36"/>
  <c r="V50" i="36"/>
  <c r="U50" i="36"/>
  <c r="T50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B50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B49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B48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B47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B46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B45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B44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B43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B42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C41" i="36"/>
  <c r="B41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B40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B39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B34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B33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B32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B31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B16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B12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B10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B8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B7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B8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B9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B10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B11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B13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B15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B16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B17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B18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B19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B20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B21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B22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B23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B24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B25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B26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B27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B28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B29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B30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B31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B32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B33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B34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B35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B36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B37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B38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B39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B40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B41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B42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B43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B44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B45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B46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B47" i="35"/>
  <c r="C47" i="35"/>
  <c r="D47" i="35"/>
  <c r="E47" i="35"/>
  <c r="F47" i="35"/>
  <c r="G47" i="35"/>
  <c r="H47" i="35"/>
  <c r="I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B48" i="35"/>
  <c r="C48" i="35"/>
  <c r="D48" i="35"/>
  <c r="E48" i="35"/>
  <c r="F48" i="35"/>
  <c r="G48" i="35"/>
  <c r="H48" i="35"/>
  <c r="I48" i="35"/>
  <c r="J48" i="35"/>
  <c r="K48" i="35"/>
  <c r="L48" i="35"/>
  <c r="M48" i="35"/>
  <c r="N48" i="35"/>
  <c r="O48" i="35"/>
  <c r="P48" i="35"/>
  <c r="Q48" i="35"/>
  <c r="R48" i="35"/>
  <c r="S48" i="35"/>
  <c r="T48" i="35"/>
  <c r="U48" i="35"/>
  <c r="V48" i="35"/>
  <c r="W48" i="35"/>
  <c r="X48" i="35"/>
  <c r="Y48" i="35"/>
  <c r="Z48" i="35"/>
  <c r="AA48" i="35"/>
  <c r="B49" i="35"/>
  <c r="C49" i="35"/>
  <c r="D49" i="35"/>
  <c r="E49" i="35"/>
  <c r="F49" i="35"/>
  <c r="G49" i="35"/>
  <c r="H49" i="35"/>
  <c r="I49" i="35"/>
  <c r="J49" i="35"/>
  <c r="K49" i="35"/>
  <c r="L49" i="35"/>
  <c r="M49" i="35"/>
  <c r="N49" i="35"/>
  <c r="O49" i="35"/>
  <c r="P49" i="35"/>
  <c r="Q49" i="35"/>
  <c r="R49" i="35"/>
  <c r="S49" i="35"/>
  <c r="T49" i="35"/>
  <c r="U49" i="35"/>
  <c r="V49" i="35"/>
  <c r="W49" i="35"/>
  <c r="X49" i="35"/>
  <c r="Y49" i="35"/>
  <c r="Z49" i="35"/>
  <c r="AA49" i="35"/>
  <c r="B50" i="35"/>
  <c r="C50" i="35"/>
  <c r="D50" i="35"/>
  <c r="E50" i="35"/>
  <c r="F50" i="35"/>
  <c r="G50" i="35"/>
  <c r="H50" i="35"/>
  <c r="I50" i="35"/>
  <c r="J50" i="35"/>
  <c r="K50" i="35"/>
  <c r="L50" i="35"/>
  <c r="M50" i="35"/>
  <c r="N50" i="35"/>
  <c r="O50" i="35"/>
  <c r="P50" i="35"/>
  <c r="Q50" i="35"/>
  <c r="R50" i="35"/>
  <c r="S50" i="35"/>
  <c r="T50" i="35"/>
  <c r="U50" i="35"/>
  <c r="V50" i="35"/>
  <c r="W50" i="35"/>
  <c r="X50" i="35"/>
  <c r="Y50" i="35"/>
  <c r="Z50" i="35"/>
  <c r="AA50" i="35"/>
  <c r="B51" i="35"/>
  <c r="C51" i="35"/>
  <c r="D51" i="35"/>
  <c r="E51" i="35"/>
  <c r="F51" i="35"/>
  <c r="G51" i="35"/>
  <c r="H51" i="35"/>
  <c r="I51" i="35"/>
  <c r="J51" i="35"/>
  <c r="K51" i="35"/>
  <c r="L51" i="35"/>
  <c r="M51" i="35"/>
  <c r="N51" i="35"/>
  <c r="O51" i="35"/>
  <c r="P51" i="35"/>
  <c r="Q51" i="35"/>
  <c r="R51" i="35"/>
  <c r="S51" i="35"/>
  <c r="T51" i="35"/>
  <c r="U51" i="35"/>
  <c r="V51" i="35"/>
  <c r="W51" i="35"/>
  <c r="X51" i="35"/>
  <c r="Y51" i="35"/>
  <c r="Z51" i="35"/>
  <c r="AA51" i="35"/>
  <c r="B52" i="35"/>
  <c r="C52" i="35"/>
  <c r="D52" i="35"/>
  <c r="E52" i="35"/>
  <c r="F52" i="35"/>
  <c r="G52" i="35"/>
  <c r="H52" i="35"/>
  <c r="I52" i="35"/>
  <c r="J52" i="35"/>
  <c r="K52" i="35"/>
  <c r="L52" i="35"/>
  <c r="M52" i="35"/>
  <c r="N52" i="35"/>
  <c r="O52" i="35"/>
  <c r="P52" i="35"/>
  <c r="Q52" i="35"/>
  <c r="R52" i="35"/>
  <c r="S52" i="35"/>
  <c r="T52" i="35"/>
  <c r="U52" i="35"/>
  <c r="V52" i="35"/>
  <c r="W52" i="35"/>
  <c r="X52" i="35"/>
  <c r="Y52" i="35"/>
  <c r="Z52" i="35"/>
  <c r="AA52" i="35"/>
  <c r="B53" i="35"/>
  <c r="C53" i="35"/>
  <c r="D53" i="35"/>
  <c r="E53" i="35"/>
  <c r="F53" i="35"/>
  <c r="G53" i="35"/>
  <c r="H53" i="35"/>
  <c r="I53" i="35"/>
  <c r="J53" i="35"/>
  <c r="K53" i="35"/>
  <c r="L53" i="35"/>
  <c r="M53" i="35"/>
  <c r="N53" i="35"/>
  <c r="O53" i="35"/>
  <c r="P53" i="35"/>
  <c r="Q53" i="35"/>
  <c r="R53" i="35"/>
  <c r="S53" i="35"/>
  <c r="T53" i="35"/>
  <c r="U53" i="35"/>
  <c r="V53" i="35"/>
  <c r="W53" i="35"/>
  <c r="X53" i="35"/>
  <c r="Y53" i="35"/>
  <c r="Z53" i="35"/>
  <c r="AA53" i="35"/>
  <c r="B54" i="35"/>
  <c r="C54" i="35"/>
  <c r="D54" i="35"/>
  <c r="E54" i="35"/>
  <c r="F54" i="35"/>
  <c r="G54" i="35"/>
  <c r="H54" i="35"/>
  <c r="I54" i="35"/>
  <c r="J54" i="35"/>
  <c r="K54" i="35"/>
  <c r="L54" i="35"/>
  <c r="M54" i="35"/>
  <c r="N54" i="35"/>
  <c r="O54" i="35"/>
  <c r="P54" i="35"/>
  <c r="Q54" i="35"/>
  <c r="R54" i="35"/>
  <c r="S54" i="35"/>
  <c r="T54" i="35"/>
  <c r="U54" i="35"/>
  <c r="V54" i="35"/>
  <c r="W54" i="35"/>
  <c r="X54" i="35"/>
  <c r="Y54" i="35"/>
  <c r="Z54" i="35"/>
  <c r="AA54" i="35"/>
  <c r="B58" i="35"/>
  <c r="C58" i="35"/>
  <c r="D58" i="35"/>
  <c r="E58" i="35"/>
  <c r="F58" i="35"/>
  <c r="G58" i="35"/>
  <c r="H58" i="35"/>
  <c r="I58" i="35"/>
  <c r="J58" i="35"/>
  <c r="K58" i="35"/>
  <c r="L58" i="35"/>
  <c r="M58" i="35"/>
  <c r="N58" i="35"/>
  <c r="O58" i="35"/>
  <c r="P58" i="35"/>
  <c r="Q58" i="35"/>
  <c r="R58" i="35"/>
  <c r="S58" i="35"/>
  <c r="T58" i="35"/>
  <c r="U58" i="35"/>
  <c r="V58" i="35"/>
  <c r="W58" i="35"/>
  <c r="X58" i="35"/>
  <c r="Y58" i="35"/>
  <c r="Z58" i="35"/>
  <c r="AA58" i="35"/>
  <c r="B59" i="35"/>
  <c r="C59" i="35"/>
  <c r="D59" i="35"/>
  <c r="E59" i="35"/>
  <c r="F59" i="35"/>
  <c r="G59" i="35"/>
  <c r="H59" i="35"/>
  <c r="I59" i="35"/>
  <c r="J59" i="35"/>
  <c r="K59" i="35"/>
  <c r="L59" i="35"/>
  <c r="M59" i="35"/>
  <c r="N59" i="35"/>
  <c r="O59" i="35"/>
  <c r="P59" i="35"/>
  <c r="Q59" i="35"/>
  <c r="R59" i="35"/>
  <c r="S59" i="35"/>
  <c r="T59" i="35"/>
  <c r="U59" i="35"/>
  <c r="V59" i="35"/>
  <c r="W59" i="35"/>
  <c r="X59" i="35"/>
  <c r="Y59" i="35"/>
  <c r="Z59" i="35"/>
  <c r="AA59" i="35"/>
  <c r="B60" i="35"/>
  <c r="C60" i="35"/>
  <c r="D60" i="35"/>
  <c r="E60" i="35"/>
  <c r="F60" i="35"/>
  <c r="G60" i="35"/>
  <c r="H60" i="35"/>
  <c r="I60" i="35"/>
  <c r="J60" i="35"/>
  <c r="K60" i="35"/>
  <c r="L60" i="35"/>
  <c r="M60" i="35"/>
  <c r="N60" i="35"/>
  <c r="O60" i="35"/>
  <c r="P60" i="35"/>
  <c r="Q60" i="35"/>
  <c r="R60" i="35"/>
  <c r="S60" i="35"/>
  <c r="T60" i="35"/>
  <c r="U60" i="35"/>
  <c r="V60" i="35"/>
  <c r="W60" i="35"/>
  <c r="X60" i="35"/>
  <c r="Y60" i="35"/>
  <c r="Z60" i="35"/>
  <c r="AA60" i="35"/>
  <c r="B61" i="35"/>
  <c r="C61" i="35"/>
  <c r="D61" i="35"/>
  <c r="E61" i="35"/>
  <c r="F61" i="35"/>
  <c r="G61" i="35"/>
  <c r="H61" i="35"/>
  <c r="I61" i="35"/>
  <c r="J61" i="35"/>
  <c r="K61" i="35"/>
  <c r="L61" i="35"/>
  <c r="M61" i="35"/>
  <c r="N61" i="35"/>
  <c r="O61" i="35"/>
  <c r="P61" i="35"/>
  <c r="Q61" i="35"/>
  <c r="R61" i="35"/>
  <c r="S61" i="35"/>
  <c r="T61" i="35"/>
  <c r="U61" i="35"/>
  <c r="V61" i="35"/>
  <c r="W61" i="35"/>
  <c r="X61" i="35"/>
  <c r="Y61" i="35"/>
  <c r="Z61" i="35"/>
  <c r="AA61" i="35"/>
  <c r="B62" i="35"/>
  <c r="C62" i="35"/>
  <c r="D62" i="35"/>
  <c r="E62" i="35"/>
  <c r="F62" i="35"/>
  <c r="G62" i="35"/>
  <c r="H62" i="35"/>
  <c r="I62" i="35"/>
  <c r="J62" i="35"/>
  <c r="K62" i="35"/>
  <c r="L62" i="35"/>
  <c r="M62" i="35"/>
  <c r="N62" i="35"/>
  <c r="O62" i="35"/>
  <c r="P62" i="35"/>
  <c r="Q62" i="35"/>
  <c r="R62" i="35"/>
  <c r="S62" i="35"/>
  <c r="T62" i="35"/>
  <c r="U62" i="35"/>
  <c r="V62" i="35"/>
  <c r="W62" i="35"/>
  <c r="X62" i="35"/>
  <c r="Y62" i="35"/>
  <c r="Z62" i="35"/>
  <c r="AA62" i="35"/>
  <c r="B63" i="35"/>
  <c r="C63" i="35"/>
  <c r="D63" i="35"/>
  <c r="E63" i="35"/>
  <c r="F63" i="35"/>
  <c r="G63" i="35"/>
  <c r="H63" i="35"/>
  <c r="I63" i="35"/>
  <c r="J63" i="35"/>
  <c r="K63" i="35"/>
  <c r="L63" i="35"/>
  <c r="M63" i="35"/>
  <c r="N63" i="35"/>
  <c r="O63" i="35"/>
  <c r="P63" i="35"/>
  <c r="Q63" i="35"/>
  <c r="R63" i="35"/>
  <c r="S63" i="35"/>
  <c r="T63" i="35"/>
  <c r="U63" i="35"/>
  <c r="V63" i="35"/>
  <c r="W63" i="35"/>
  <c r="X63" i="35"/>
  <c r="Y63" i="35"/>
  <c r="Z63" i="35"/>
  <c r="AA63" i="35"/>
  <c r="B64" i="35"/>
  <c r="C64" i="35"/>
  <c r="D64" i="35"/>
  <c r="E64" i="35"/>
  <c r="F64" i="35"/>
  <c r="G64" i="35"/>
  <c r="H64" i="35"/>
  <c r="I64" i="35"/>
  <c r="J64" i="35"/>
  <c r="K64" i="35"/>
  <c r="L64" i="35"/>
  <c r="M64" i="35"/>
  <c r="N64" i="35"/>
  <c r="O64" i="35"/>
  <c r="P64" i="35"/>
  <c r="Q64" i="35"/>
  <c r="R64" i="35"/>
  <c r="S64" i="35"/>
  <c r="T64" i="35"/>
  <c r="U64" i="35"/>
  <c r="V64" i="35"/>
  <c r="W64" i="35"/>
  <c r="X64" i="35"/>
  <c r="Y64" i="35"/>
  <c r="Z64" i="35"/>
  <c r="AA64" i="35"/>
  <c r="B65" i="35"/>
  <c r="C65" i="35"/>
  <c r="D65" i="35"/>
  <c r="E65" i="35"/>
  <c r="F65" i="35"/>
  <c r="G65" i="35"/>
  <c r="H65" i="35"/>
  <c r="I65" i="35"/>
  <c r="J65" i="35"/>
  <c r="K65" i="35"/>
  <c r="L65" i="35"/>
  <c r="M65" i="35"/>
  <c r="N65" i="35"/>
  <c r="O65" i="35"/>
  <c r="P65" i="35"/>
  <c r="Q65" i="35"/>
  <c r="R65" i="35"/>
  <c r="S65" i="35"/>
  <c r="T65" i="35"/>
  <c r="U65" i="35"/>
  <c r="V65" i="35"/>
  <c r="W65" i="35"/>
  <c r="X65" i="35"/>
  <c r="Y65" i="35"/>
  <c r="Z65" i="35"/>
  <c r="AA65" i="35"/>
  <c r="B66" i="35"/>
  <c r="C66" i="35"/>
  <c r="D66" i="35"/>
  <c r="E66" i="35"/>
  <c r="F66" i="35"/>
  <c r="G66" i="35"/>
  <c r="H66" i="35"/>
  <c r="I66" i="35"/>
  <c r="J66" i="35"/>
  <c r="K66" i="35"/>
  <c r="L66" i="35"/>
  <c r="M66" i="35"/>
  <c r="N66" i="35"/>
  <c r="O66" i="35"/>
  <c r="P66" i="35"/>
  <c r="Q66" i="35"/>
  <c r="R66" i="35"/>
  <c r="S66" i="35"/>
  <c r="T66" i="35"/>
  <c r="U66" i="35"/>
  <c r="V66" i="35"/>
  <c r="W66" i="35"/>
  <c r="X66" i="35"/>
  <c r="Y66" i="35"/>
  <c r="Z66" i="35"/>
  <c r="AA66" i="35"/>
  <c r="B67" i="35"/>
  <c r="C67" i="35"/>
  <c r="D67" i="35"/>
  <c r="E67" i="35"/>
  <c r="F67" i="35"/>
  <c r="G67" i="35"/>
  <c r="H67" i="35"/>
  <c r="I67" i="35"/>
  <c r="J67" i="35"/>
  <c r="K67" i="35"/>
  <c r="L67" i="35"/>
  <c r="M67" i="35"/>
  <c r="N67" i="35"/>
  <c r="O67" i="35"/>
  <c r="P67" i="35"/>
  <c r="Q67" i="35"/>
  <c r="R67" i="35"/>
  <c r="S67" i="35"/>
  <c r="T67" i="35"/>
  <c r="U67" i="35"/>
  <c r="V67" i="35"/>
  <c r="W67" i="35"/>
  <c r="X67" i="35"/>
  <c r="Y67" i="35"/>
  <c r="Z67" i="35"/>
  <c r="AA67" i="35"/>
  <c r="B68" i="35"/>
  <c r="C68" i="35"/>
  <c r="D68" i="35"/>
  <c r="E68" i="35"/>
  <c r="F68" i="35"/>
  <c r="G68" i="35"/>
  <c r="H68" i="35"/>
  <c r="I68" i="35"/>
  <c r="J68" i="35"/>
  <c r="K68" i="35"/>
  <c r="L68" i="35"/>
  <c r="M68" i="35"/>
  <c r="N68" i="35"/>
  <c r="O68" i="35"/>
  <c r="P68" i="35"/>
  <c r="Q68" i="35"/>
  <c r="R68" i="35"/>
  <c r="S68" i="35"/>
  <c r="T68" i="35"/>
  <c r="U68" i="35"/>
  <c r="V68" i="35"/>
  <c r="W68" i="35"/>
  <c r="X68" i="35"/>
  <c r="Y68" i="35"/>
  <c r="Z68" i="35"/>
  <c r="AA68" i="35"/>
  <c r="B69" i="35"/>
  <c r="C69" i="35"/>
  <c r="D69" i="35"/>
  <c r="E69" i="35"/>
  <c r="F69" i="35"/>
  <c r="G69" i="35"/>
  <c r="H69" i="35"/>
  <c r="I69" i="35"/>
  <c r="J69" i="35"/>
  <c r="K69" i="35"/>
  <c r="L69" i="35"/>
  <c r="M69" i="35"/>
  <c r="N69" i="35"/>
  <c r="O69" i="35"/>
  <c r="P69" i="35"/>
  <c r="Q69" i="35"/>
  <c r="R69" i="35"/>
  <c r="S69" i="35"/>
  <c r="T69" i="35"/>
  <c r="U69" i="35"/>
  <c r="V69" i="35"/>
  <c r="W69" i="35"/>
  <c r="X69" i="35"/>
  <c r="Y69" i="35"/>
  <c r="Z69" i="35"/>
  <c r="AA69" i="35"/>
  <c r="B70" i="35"/>
  <c r="C70" i="35"/>
  <c r="D70" i="35"/>
  <c r="E70" i="35"/>
  <c r="F70" i="35"/>
  <c r="G70" i="35"/>
  <c r="H70" i="35"/>
  <c r="I70" i="35"/>
  <c r="J70" i="35"/>
  <c r="K70" i="35"/>
  <c r="L70" i="35"/>
  <c r="M70" i="35"/>
  <c r="N70" i="35"/>
  <c r="O70" i="35"/>
  <c r="P70" i="35"/>
  <c r="Q70" i="35"/>
  <c r="R70" i="35"/>
  <c r="S70" i="35"/>
  <c r="T70" i="35"/>
  <c r="U70" i="35"/>
  <c r="V70" i="35"/>
  <c r="W70" i="35"/>
  <c r="X70" i="35"/>
  <c r="Y70" i="35"/>
  <c r="Z70" i="35"/>
  <c r="AA70" i="35"/>
  <c r="B71" i="35"/>
  <c r="C71" i="35"/>
  <c r="D71" i="35"/>
  <c r="E71" i="35"/>
  <c r="F71" i="35"/>
  <c r="G71" i="35"/>
  <c r="H71" i="35"/>
  <c r="I71" i="35"/>
  <c r="J71" i="35"/>
  <c r="K71" i="35"/>
  <c r="L71" i="35"/>
  <c r="M71" i="35"/>
  <c r="N71" i="35"/>
  <c r="O71" i="35"/>
  <c r="P71" i="35"/>
  <c r="Q71" i="35"/>
  <c r="R71" i="35"/>
  <c r="S71" i="35"/>
  <c r="T71" i="35"/>
  <c r="U71" i="35"/>
  <c r="V71" i="35"/>
  <c r="W71" i="35"/>
  <c r="X71" i="35"/>
  <c r="Y71" i="35"/>
  <c r="Z71" i="35"/>
  <c r="AA71" i="35"/>
  <c r="B72" i="35"/>
  <c r="C72" i="35"/>
  <c r="D72" i="35"/>
  <c r="E72" i="35"/>
  <c r="F72" i="35"/>
  <c r="G72" i="35"/>
  <c r="H72" i="35"/>
  <c r="I72" i="35"/>
  <c r="J72" i="35"/>
  <c r="K72" i="35"/>
  <c r="L72" i="35"/>
  <c r="M72" i="35"/>
  <c r="N72" i="35"/>
  <c r="O72" i="35"/>
  <c r="P72" i="35"/>
  <c r="Q72" i="35"/>
  <c r="R72" i="35"/>
  <c r="S72" i="35"/>
  <c r="T72" i="35"/>
  <c r="U72" i="35"/>
  <c r="V72" i="35"/>
  <c r="W72" i="35"/>
  <c r="X72" i="35"/>
  <c r="Y72" i="35"/>
  <c r="Z72" i="35"/>
  <c r="AA72" i="35"/>
  <c r="B73" i="35"/>
  <c r="C73" i="35"/>
  <c r="D73" i="35"/>
  <c r="E73" i="35"/>
  <c r="F73" i="35"/>
  <c r="G73" i="35"/>
  <c r="H73" i="35"/>
  <c r="I73" i="35"/>
  <c r="J73" i="35"/>
  <c r="K73" i="35"/>
  <c r="L73" i="35"/>
  <c r="M73" i="35"/>
  <c r="N73" i="35"/>
  <c r="O73" i="35"/>
  <c r="P73" i="35"/>
  <c r="Q73" i="35"/>
  <c r="R73" i="35"/>
  <c r="S73" i="35"/>
  <c r="T73" i="35"/>
  <c r="U73" i="35"/>
  <c r="V73" i="35"/>
  <c r="W73" i="35"/>
  <c r="X73" i="35"/>
  <c r="Y73" i="35"/>
  <c r="Z73" i="35"/>
  <c r="AA73" i="35"/>
  <c r="B74" i="35"/>
  <c r="C74" i="35"/>
  <c r="D74" i="35"/>
  <c r="E74" i="35"/>
  <c r="F74" i="35"/>
  <c r="G74" i="35"/>
  <c r="H74" i="35"/>
  <c r="I74" i="35"/>
  <c r="J74" i="35"/>
  <c r="K74" i="35"/>
  <c r="L74" i="35"/>
  <c r="M74" i="35"/>
  <c r="N74" i="35"/>
  <c r="O74" i="35"/>
  <c r="P74" i="35"/>
  <c r="Q74" i="35"/>
  <c r="R74" i="35"/>
  <c r="S74" i="35"/>
  <c r="T74" i="35"/>
  <c r="U74" i="35"/>
  <c r="V74" i="35"/>
  <c r="W74" i="35"/>
  <c r="X74" i="35"/>
  <c r="Y74" i="35"/>
  <c r="Z74" i="35"/>
  <c r="AA74" i="35"/>
  <c r="B75" i="35"/>
  <c r="C75" i="35"/>
  <c r="D75" i="35"/>
  <c r="E75" i="35"/>
  <c r="F75" i="35"/>
  <c r="G75" i="35"/>
  <c r="H75" i="35"/>
  <c r="I75" i="35"/>
  <c r="J75" i="35"/>
  <c r="K75" i="35"/>
  <c r="L75" i="35"/>
  <c r="M75" i="35"/>
  <c r="N75" i="35"/>
  <c r="O75" i="35"/>
  <c r="P75" i="35"/>
  <c r="Q75" i="35"/>
  <c r="R75" i="35"/>
  <c r="S75" i="35"/>
  <c r="T75" i="35"/>
  <c r="U75" i="35"/>
  <c r="V75" i="35"/>
  <c r="W75" i="35"/>
  <c r="X75" i="35"/>
  <c r="Y75" i="35"/>
  <c r="Z75" i="35"/>
  <c r="AA75" i="35"/>
  <c r="B76" i="35"/>
  <c r="C76" i="35"/>
  <c r="D76" i="35"/>
  <c r="E76" i="35"/>
  <c r="F76" i="35"/>
  <c r="G76" i="35"/>
  <c r="H76" i="35"/>
  <c r="I76" i="35"/>
  <c r="J76" i="35"/>
  <c r="K76" i="35"/>
  <c r="L76" i="35"/>
  <c r="M76" i="35"/>
  <c r="N76" i="35"/>
  <c r="O76" i="35"/>
  <c r="P76" i="35"/>
  <c r="Q76" i="35"/>
  <c r="R76" i="35"/>
  <c r="S76" i="35"/>
  <c r="T76" i="35"/>
  <c r="U76" i="35"/>
  <c r="V76" i="35"/>
  <c r="W76" i="35"/>
  <c r="X76" i="35"/>
  <c r="Y76" i="35"/>
  <c r="Z76" i="35"/>
  <c r="AA76" i="35"/>
  <c r="B77" i="35"/>
  <c r="C77" i="35"/>
  <c r="D77" i="35"/>
  <c r="E77" i="35"/>
  <c r="F77" i="35"/>
  <c r="G77" i="35"/>
  <c r="H77" i="35"/>
  <c r="I77" i="35"/>
  <c r="J77" i="35"/>
  <c r="K77" i="35"/>
  <c r="L77" i="35"/>
  <c r="M77" i="35"/>
  <c r="N77" i="35"/>
  <c r="O77" i="35"/>
  <c r="P77" i="35"/>
  <c r="Q77" i="35"/>
  <c r="R77" i="35"/>
  <c r="S77" i="35"/>
  <c r="T77" i="35"/>
  <c r="U77" i="35"/>
  <c r="V77" i="35"/>
  <c r="W77" i="35"/>
  <c r="X77" i="35"/>
  <c r="Y77" i="35"/>
  <c r="Z77" i="35"/>
  <c r="AA77" i="35"/>
  <c r="B78" i="35"/>
  <c r="C78" i="35"/>
  <c r="D78" i="35"/>
  <c r="E78" i="35"/>
  <c r="F78" i="35"/>
  <c r="G78" i="35"/>
  <c r="H78" i="35"/>
  <c r="I78" i="35"/>
  <c r="J78" i="35"/>
  <c r="K78" i="35"/>
  <c r="L78" i="35"/>
  <c r="M78" i="35"/>
  <c r="N78" i="35"/>
  <c r="O78" i="35"/>
  <c r="P78" i="35"/>
  <c r="Q78" i="35"/>
  <c r="R78" i="35"/>
  <c r="S78" i="35"/>
  <c r="T78" i="35"/>
  <c r="U78" i="35"/>
  <c r="V78" i="35"/>
  <c r="W78" i="35"/>
  <c r="X78" i="35"/>
  <c r="Y78" i="35"/>
  <c r="Z78" i="35"/>
  <c r="AA78" i="35"/>
  <c r="B79" i="35"/>
  <c r="C79" i="35"/>
  <c r="D79" i="35"/>
  <c r="E79" i="35"/>
  <c r="F79" i="35"/>
  <c r="G79" i="35"/>
  <c r="H79" i="35"/>
  <c r="I79" i="35"/>
  <c r="J79" i="35"/>
  <c r="K79" i="35"/>
  <c r="L79" i="35"/>
  <c r="M79" i="35"/>
  <c r="N79" i="35"/>
  <c r="O79" i="35"/>
  <c r="P79" i="35"/>
  <c r="Q79" i="35"/>
  <c r="R79" i="35"/>
  <c r="S79" i="35"/>
  <c r="T79" i="35"/>
  <c r="U79" i="35"/>
  <c r="V79" i="35"/>
  <c r="W79" i="35"/>
  <c r="X79" i="35"/>
  <c r="Y79" i="35"/>
  <c r="Z79" i="35"/>
  <c r="AA79" i="35"/>
  <c r="B80" i="35"/>
  <c r="C80" i="35"/>
  <c r="D80" i="35"/>
  <c r="E80" i="35"/>
  <c r="F80" i="35"/>
  <c r="G80" i="35"/>
  <c r="H80" i="35"/>
  <c r="I80" i="35"/>
  <c r="J80" i="35"/>
  <c r="K80" i="35"/>
  <c r="L80" i="35"/>
  <c r="M80" i="35"/>
  <c r="N80" i="35"/>
  <c r="O80" i="35"/>
  <c r="P80" i="35"/>
  <c r="Q80" i="35"/>
  <c r="R80" i="35"/>
  <c r="S80" i="35"/>
  <c r="T80" i="35"/>
  <c r="U80" i="35"/>
  <c r="V80" i="35"/>
  <c r="W80" i="35"/>
  <c r="X80" i="35"/>
  <c r="Y80" i="35"/>
  <c r="Z80" i="35"/>
  <c r="AA80" i="35"/>
  <c r="B81" i="35"/>
  <c r="C81" i="35"/>
  <c r="D81" i="35"/>
  <c r="E81" i="35"/>
  <c r="F81" i="35"/>
  <c r="G81" i="35"/>
  <c r="H81" i="35"/>
  <c r="I81" i="35"/>
  <c r="J81" i="35"/>
  <c r="K81" i="35"/>
  <c r="L81" i="35"/>
  <c r="M81" i="35"/>
  <c r="N81" i="35"/>
  <c r="O81" i="35"/>
  <c r="P81" i="35"/>
  <c r="Q81" i="35"/>
  <c r="R81" i="35"/>
  <c r="S81" i="35"/>
  <c r="T81" i="35"/>
  <c r="U81" i="35"/>
  <c r="V81" i="35"/>
  <c r="W81" i="35"/>
  <c r="X81" i="35"/>
  <c r="Y81" i="35"/>
  <c r="Z81" i="35"/>
  <c r="AA81" i="35"/>
  <c r="B82" i="35"/>
  <c r="C82" i="35"/>
  <c r="D82" i="35"/>
  <c r="E82" i="35"/>
  <c r="F82" i="35"/>
  <c r="G82" i="35"/>
  <c r="H82" i="35"/>
  <c r="I82" i="35"/>
  <c r="J82" i="35"/>
  <c r="K82" i="35"/>
  <c r="L82" i="35"/>
  <c r="M82" i="35"/>
  <c r="N82" i="35"/>
  <c r="O82" i="35"/>
  <c r="P82" i="35"/>
  <c r="Q82" i="35"/>
  <c r="R82" i="35"/>
  <c r="S82" i="35"/>
  <c r="T82" i="35"/>
  <c r="U82" i="35"/>
  <c r="V82" i="35"/>
  <c r="W82" i="35"/>
  <c r="X82" i="35"/>
  <c r="Y82" i="35"/>
  <c r="Z82" i="35"/>
  <c r="AA82" i="35"/>
  <c r="B83" i="35"/>
  <c r="C83" i="35"/>
  <c r="D83" i="35"/>
  <c r="E83" i="35"/>
  <c r="F83" i="35"/>
  <c r="G83" i="35"/>
  <c r="H83" i="35"/>
  <c r="I83" i="35"/>
  <c r="J83" i="35"/>
  <c r="K83" i="35"/>
  <c r="L83" i="35"/>
  <c r="M83" i="35"/>
  <c r="N83" i="35"/>
  <c r="O83" i="35"/>
  <c r="P83" i="35"/>
  <c r="Q83" i="35"/>
  <c r="R83" i="35"/>
  <c r="S83" i="35"/>
  <c r="T83" i="35"/>
  <c r="U83" i="35"/>
  <c r="V83" i="35"/>
  <c r="W83" i="35"/>
  <c r="X83" i="35"/>
  <c r="Y83" i="35"/>
  <c r="Z83" i="35"/>
  <c r="AA83" i="35"/>
  <c r="B84" i="35"/>
  <c r="C84" i="35"/>
  <c r="D84" i="35"/>
  <c r="E84" i="35"/>
  <c r="F84" i="35"/>
  <c r="G84" i="35"/>
  <c r="H84" i="35"/>
  <c r="I84" i="35"/>
  <c r="J84" i="35"/>
  <c r="K84" i="35"/>
  <c r="L84" i="35"/>
  <c r="M84" i="35"/>
  <c r="N84" i="35"/>
  <c r="O84" i="35"/>
  <c r="P84" i="35"/>
  <c r="Q84" i="35"/>
  <c r="R84" i="35"/>
  <c r="S84" i="35"/>
  <c r="T84" i="35"/>
  <c r="U84" i="35"/>
  <c r="V84" i="35"/>
  <c r="W84" i="35"/>
  <c r="X84" i="35"/>
  <c r="Y84" i="35"/>
  <c r="Z84" i="35"/>
  <c r="AA84" i="35"/>
  <c r="B85" i="35"/>
  <c r="C85" i="35"/>
  <c r="D85" i="35"/>
  <c r="E85" i="35"/>
  <c r="F85" i="35"/>
  <c r="G85" i="35"/>
  <c r="H85" i="35"/>
  <c r="I85" i="35"/>
  <c r="J85" i="35"/>
  <c r="K85" i="35"/>
  <c r="L85" i="35"/>
  <c r="M85" i="35"/>
  <c r="N85" i="35"/>
  <c r="O85" i="35"/>
  <c r="P85" i="35"/>
  <c r="Q85" i="35"/>
  <c r="R85" i="35"/>
  <c r="S85" i="35"/>
  <c r="T85" i="35"/>
  <c r="U85" i="35"/>
  <c r="V85" i="35"/>
  <c r="W85" i="35"/>
  <c r="X85" i="35"/>
  <c r="Y85" i="35"/>
  <c r="Z85" i="35"/>
  <c r="AA85" i="35"/>
  <c r="B86" i="35"/>
  <c r="C86" i="35"/>
  <c r="D86" i="35"/>
  <c r="E86" i="35"/>
  <c r="F86" i="35"/>
  <c r="G86" i="35"/>
  <c r="H86" i="35"/>
  <c r="I86" i="35"/>
  <c r="J86" i="35"/>
  <c r="K86" i="35"/>
  <c r="L86" i="35"/>
  <c r="M86" i="35"/>
  <c r="N86" i="35"/>
  <c r="O86" i="35"/>
  <c r="P86" i="35"/>
  <c r="Q86" i="35"/>
  <c r="R86" i="35"/>
  <c r="S86" i="35"/>
  <c r="T86" i="35"/>
  <c r="U86" i="35"/>
  <c r="V86" i="35"/>
  <c r="W86" i="35"/>
  <c r="X86" i="35"/>
  <c r="Y86" i="35"/>
  <c r="Z86" i="35"/>
  <c r="AA86" i="35"/>
  <c r="B87" i="35"/>
  <c r="C87" i="35"/>
  <c r="D87" i="35"/>
  <c r="E87" i="35"/>
  <c r="F87" i="35"/>
  <c r="G87" i="35"/>
  <c r="H87" i="35"/>
  <c r="I87" i="35"/>
  <c r="J87" i="35"/>
  <c r="K87" i="35"/>
  <c r="L87" i="35"/>
  <c r="M87" i="35"/>
  <c r="N87" i="35"/>
  <c r="O87" i="35"/>
  <c r="P87" i="35"/>
  <c r="Q87" i="35"/>
  <c r="R87" i="35"/>
  <c r="S87" i="35"/>
  <c r="T87" i="35"/>
  <c r="U87" i="35"/>
  <c r="V87" i="35"/>
  <c r="W87" i="35"/>
  <c r="X87" i="35"/>
  <c r="Y87" i="35"/>
  <c r="Z87" i="35"/>
  <c r="AA87" i="35"/>
  <c r="B88" i="35"/>
  <c r="C88" i="35"/>
  <c r="D88" i="35"/>
  <c r="E88" i="35"/>
  <c r="F88" i="35"/>
  <c r="G88" i="35"/>
  <c r="H88" i="35"/>
  <c r="I88" i="35"/>
  <c r="J88" i="35"/>
  <c r="K88" i="35"/>
  <c r="L88" i="35"/>
  <c r="M88" i="35"/>
  <c r="N88" i="35"/>
  <c r="O88" i="35"/>
  <c r="P88" i="35"/>
  <c r="Q88" i="35"/>
  <c r="R88" i="35"/>
  <c r="S88" i="35"/>
  <c r="T88" i="35"/>
  <c r="U88" i="35"/>
  <c r="V88" i="35"/>
  <c r="W88" i="35"/>
  <c r="X88" i="35"/>
  <c r="Y88" i="35"/>
  <c r="Z88" i="35"/>
  <c r="AA88" i="35"/>
  <c r="B89" i="35"/>
  <c r="C89" i="35"/>
  <c r="D89" i="35"/>
  <c r="E89" i="35"/>
  <c r="F89" i="35"/>
  <c r="G89" i="35"/>
  <c r="H89" i="35"/>
  <c r="I89" i="35"/>
  <c r="J89" i="35"/>
  <c r="K89" i="35"/>
  <c r="L89" i="35"/>
  <c r="M89" i="35"/>
  <c r="N89" i="35"/>
  <c r="O89" i="35"/>
  <c r="P89" i="35"/>
  <c r="Q89" i="35"/>
  <c r="R89" i="35"/>
  <c r="S89" i="35"/>
  <c r="T89" i="35"/>
  <c r="U89" i="35"/>
  <c r="V89" i="35"/>
  <c r="W89" i="35"/>
  <c r="X89" i="35"/>
  <c r="Y89" i="35"/>
  <c r="Z89" i="35"/>
  <c r="AA89" i="35"/>
  <c r="B90" i="35"/>
  <c r="C90" i="35"/>
  <c r="D90" i="35"/>
  <c r="E90" i="35"/>
  <c r="F90" i="35"/>
  <c r="G90" i="35"/>
  <c r="H90" i="35"/>
  <c r="I90" i="35"/>
  <c r="J90" i="35"/>
  <c r="K90" i="35"/>
  <c r="L90" i="35"/>
  <c r="M90" i="35"/>
  <c r="N90" i="35"/>
  <c r="O90" i="35"/>
  <c r="P90" i="35"/>
  <c r="Q90" i="35"/>
  <c r="R90" i="35"/>
  <c r="S90" i="35"/>
  <c r="T90" i="35"/>
  <c r="U90" i="35"/>
  <c r="V90" i="35"/>
  <c r="W90" i="35"/>
  <c r="X90" i="35"/>
  <c r="Y90" i="35"/>
  <c r="Z90" i="35"/>
  <c r="AA90" i="35"/>
  <c r="B91" i="35"/>
  <c r="C91" i="35"/>
  <c r="D91" i="35"/>
  <c r="E91" i="35"/>
  <c r="F91" i="35"/>
  <c r="G91" i="35"/>
  <c r="H91" i="35"/>
  <c r="I91" i="35"/>
  <c r="J91" i="35"/>
  <c r="K91" i="35"/>
  <c r="L91" i="35"/>
  <c r="M91" i="35"/>
  <c r="N91" i="35"/>
  <c r="O91" i="35"/>
  <c r="P91" i="35"/>
  <c r="Q91" i="35"/>
  <c r="R91" i="35"/>
  <c r="S91" i="35"/>
  <c r="T91" i="35"/>
  <c r="U91" i="35"/>
  <c r="V91" i="35"/>
  <c r="W91" i="35"/>
  <c r="X91" i="35"/>
  <c r="Y91" i="35"/>
  <c r="Z91" i="35"/>
  <c r="AA91" i="35"/>
  <c r="B92" i="35"/>
  <c r="C92" i="35"/>
  <c r="D92" i="35"/>
  <c r="E92" i="35"/>
  <c r="F92" i="35"/>
  <c r="G92" i="35"/>
  <c r="H92" i="35"/>
  <c r="I92" i="35"/>
  <c r="J92" i="35"/>
  <c r="K92" i="35"/>
  <c r="L92" i="35"/>
  <c r="M92" i="35"/>
  <c r="N92" i="35"/>
  <c r="O92" i="35"/>
  <c r="P92" i="35"/>
  <c r="Q92" i="35"/>
  <c r="R92" i="35"/>
  <c r="S92" i="35"/>
  <c r="T92" i="35"/>
  <c r="U92" i="35"/>
  <c r="V92" i="35"/>
  <c r="W92" i="35"/>
  <c r="X92" i="35"/>
  <c r="Y92" i="35"/>
  <c r="Z92" i="35"/>
  <c r="AA92" i="35"/>
  <c r="B93" i="35"/>
  <c r="C93" i="35"/>
  <c r="D93" i="35"/>
  <c r="E93" i="35"/>
  <c r="F93" i="35"/>
  <c r="G93" i="35"/>
  <c r="H93" i="35"/>
  <c r="I93" i="35"/>
  <c r="J93" i="35"/>
  <c r="K93" i="35"/>
  <c r="L93" i="35"/>
  <c r="M93" i="35"/>
  <c r="N93" i="35"/>
  <c r="O93" i="35"/>
  <c r="P93" i="35"/>
  <c r="Q93" i="35"/>
  <c r="R93" i="35"/>
  <c r="S93" i="35"/>
  <c r="T93" i="35"/>
  <c r="U93" i="35"/>
  <c r="V93" i="35"/>
  <c r="W93" i="35"/>
  <c r="X93" i="35"/>
  <c r="Y93" i="35"/>
  <c r="Z93" i="35"/>
  <c r="AA93" i="35"/>
  <c r="B94" i="35"/>
  <c r="C94" i="35"/>
  <c r="D94" i="35"/>
  <c r="E94" i="35"/>
  <c r="F94" i="35"/>
  <c r="G94" i="35"/>
  <c r="H94" i="35"/>
  <c r="I94" i="35"/>
  <c r="J94" i="35"/>
  <c r="K94" i="35"/>
  <c r="L94" i="35"/>
  <c r="M94" i="35"/>
  <c r="N94" i="35"/>
  <c r="O94" i="35"/>
  <c r="P94" i="35"/>
  <c r="Q94" i="35"/>
  <c r="R94" i="35"/>
  <c r="S94" i="35"/>
  <c r="T94" i="35"/>
  <c r="U94" i="35"/>
  <c r="V94" i="35"/>
  <c r="W94" i="35"/>
  <c r="X94" i="35"/>
  <c r="Y94" i="35"/>
  <c r="Z94" i="35"/>
  <c r="AA94" i="35"/>
  <c r="B95" i="35"/>
  <c r="C95" i="35"/>
  <c r="D95" i="35"/>
  <c r="E95" i="35"/>
  <c r="F95" i="35"/>
  <c r="G95" i="35"/>
  <c r="H95" i="35"/>
  <c r="I95" i="35"/>
  <c r="J95" i="35"/>
  <c r="K95" i="35"/>
  <c r="L95" i="35"/>
  <c r="M95" i="35"/>
  <c r="N95" i="35"/>
  <c r="O95" i="35"/>
  <c r="P95" i="35"/>
  <c r="Q95" i="35"/>
  <c r="R95" i="35"/>
  <c r="S95" i="35"/>
  <c r="T95" i="35"/>
  <c r="U95" i="35"/>
  <c r="V95" i="35"/>
  <c r="W95" i="35"/>
  <c r="X95" i="35"/>
  <c r="Y95" i="35"/>
  <c r="Z95" i="35"/>
  <c r="AA95" i="35"/>
  <c r="B96" i="35"/>
  <c r="C96" i="35"/>
  <c r="D96" i="35"/>
  <c r="E96" i="35"/>
  <c r="F96" i="35"/>
  <c r="G96" i="35"/>
  <c r="H96" i="35"/>
  <c r="I96" i="35"/>
  <c r="J96" i="35"/>
  <c r="K96" i="35"/>
  <c r="L96" i="35"/>
  <c r="M96" i="35"/>
  <c r="N96" i="35"/>
  <c r="O96" i="35"/>
  <c r="P96" i="35"/>
  <c r="Q96" i="35"/>
  <c r="R96" i="35"/>
  <c r="S96" i="35"/>
  <c r="T96" i="35"/>
  <c r="U96" i="35"/>
  <c r="V96" i="35"/>
  <c r="W96" i="35"/>
  <c r="X96" i="35"/>
  <c r="Y96" i="35"/>
  <c r="Z96" i="35"/>
  <c r="AA96" i="35"/>
  <c r="B97" i="35"/>
  <c r="C97" i="35"/>
  <c r="D97" i="35"/>
  <c r="E97" i="35"/>
  <c r="F97" i="35"/>
  <c r="G97" i="35"/>
  <c r="H97" i="35"/>
  <c r="I97" i="35"/>
  <c r="J97" i="35"/>
  <c r="K97" i="35"/>
  <c r="L97" i="35"/>
  <c r="M97" i="35"/>
  <c r="N97" i="35"/>
  <c r="O97" i="35"/>
  <c r="P97" i="35"/>
  <c r="Q97" i="35"/>
  <c r="R97" i="35"/>
  <c r="S97" i="35"/>
  <c r="T97" i="35"/>
  <c r="U97" i="35"/>
  <c r="V97" i="35"/>
  <c r="W97" i="35"/>
  <c r="X97" i="35"/>
  <c r="Y97" i="35"/>
  <c r="Z97" i="35"/>
  <c r="AA97" i="35"/>
  <c r="B98" i="35"/>
  <c r="C98" i="35"/>
  <c r="D98" i="35"/>
  <c r="E98" i="35"/>
  <c r="F98" i="35"/>
  <c r="G98" i="35"/>
  <c r="H98" i="35"/>
  <c r="I98" i="35"/>
  <c r="J98" i="35"/>
  <c r="K98" i="35"/>
  <c r="L98" i="35"/>
  <c r="M98" i="35"/>
  <c r="N98" i="35"/>
  <c r="O98" i="35"/>
  <c r="P98" i="35"/>
  <c r="Q98" i="35"/>
  <c r="R98" i="35"/>
  <c r="S98" i="35"/>
  <c r="T98" i="35"/>
  <c r="U98" i="35"/>
  <c r="V98" i="35"/>
  <c r="W98" i="35"/>
  <c r="X98" i="35"/>
  <c r="Y98" i="35"/>
  <c r="Z98" i="35"/>
  <c r="AA98" i="35"/>
  <c r="B99" i="35"/>
  <c r="C99" i="35"/>
  <c r="D99" i="35"/>
  <c r="E99" i="35"/>
  <c r="F99" i="35"/>
  <c r="G99" i="35"/>
  <c r="H99" i="35"/>
  <c r="I99" i="35"/>
  <c r="J99" i="35"/>
  <c r="K99" i="35"/>
  <c r="L99" i="35"/>
  <c r="M99" i="35"/>
  <c r="N99" i="35"/>
  <c r="O99" i="35"/>
  <c r="P99" i="35"/>
  <c r="Q99" i="35"/>
  <c r="R99" i="35"/>
  <c r="S99" i="35"/>
  <c r="T99" i="35"/>
  <c r="U99" i="35"/>
  <c r="V99" i="35"/>
  <c r="W99" i="35"/>
  <c r="X99" i="35"/>
  <c r="Y99" i="35"/>
  <c r="Z99" i="35"/>
  <c r="AA99" i="35"/>
  <c r="B100" i="35"/>
  <c r="C100" i="35"/>
  <c r="D100" i="35"/>
  <c r="E100" i="35"/>
  <c r="F100" i="35"/>
  <c r="G100" i="35"/>
  <c r="H100" i="35"/>
  <c r="I100" i="35"/>
  <c r="J100" i="35"/>
  <c r="K100" i="35"/>
  <c r="L100" i="35"/>
  <c r="M100" i="35"/>
  <c r="N100" i="35"/>
  <c r="O100" i="35"/>
  <c r="P100" i="35"/>
  <c r="Q100" i="35"/>
  <c r="R100" i="35"/>
  <c r="S100" i="35"/>
  <c r="T100" i="35"/>
  <c r="U100" i="35"/>
  <c r="V100" i="35"/>
  <c r="W100" i="35"/>
  <c r="X100" i="35"/>
  <c r="Y100" i="35"/>
  <c r="Z100" i="35"/>
  <c r="AA100" i="35"/>
  <c r="B101" i="35"/>
  <c r="C101" i="35"/>
  <c r="D101" i="35"/>
  <c r="E101" i="35"/>
  <c r="F101" i="35"/>
  <c r="G101" i="35"/>
  <c r="H101" i="35"/>
  <c r="I101" i="35"/>
  <c r="J101" i="35"/>
  <c r="K101" i="35"/>
  <c r="L101" i="35"/>
  <c r="M101" i="35"/>
  <c r="N101" i="35"/>
  <c r="O101" i="35"/>
  <c r="P101" i="35"/>
  <c r="Q101" i="35"/>
  <c r="R101" i="35"/>
  <c r="S101" i="35"/>
  <c r="T101" i="35"/>
  <c r="U101" i="35"/>
  <c r="V101" i="35"/>
  <c r="W101" i="35"/>
  <c r="X101" i="35"/>
  <c r="Y101" i="35"/>
  <c r="Z101" i="35"/>
  <c r="AA101" i="35"/>
  <c r="B102" i="35"/>
  <c r="C102" i="35"/>
  <c r="D102" i="35"/>
  <c r="E102" i="35"/>
  <c r="F102" i="35"/>
  <c r="G102" i="35"/>
  <c r="H102" i="35"/>
  <c r="I102" i="35"/>
  <c r="J102" i="35"/>
  <c r="K102" i="35"/>
  <c r="L102" i="35"/>
  <c r="M102" i="35"/>
  <c r="N102" i="35"/>
  <c r="O102" i="35"/>
  <c r="P102" i="35"/>
  <c r="Q102" i="35"/>
  <c r="R102" i="35"/>
  <c r="S102" i="35"/>
  <c r="T102" i="35"/>
  <c r="U102" i="35"/>
  <c r="V102" i="35"/>
  <c r="W102" i="35"/>
  <c r="X102" i="35"/>
  <c r="Y102" i="35"/>
  <c r="Z102" i="35"/>
  <c r="AA102" i="35"/>
  <c r="B103" i="35"/>
  <c r="C103" i="35"/>
  <c r="D103" i="35"/>
  <c r="E103" i="35"/>
  <c r="F103" i="35"/>
  <c r="G103" i="35"/>
  <c r="H103" i="35"/>
  <c r="I103" i="35"/>
  <c r="J103" i="35"/>
  <c r="K103" i="35"/>
  <c r="L103" i="35"/>
  <c r="M103" i="35"/>
  <c r="N103" i="35"/>
  <c r="O103" i="35"/>
  <c r="P103" i="35"/>
  <c r="Q103" i="35"/>
  <c r="R103" i="35"/>
  <c r="S103" i="35"/>
  <c r="T103" i="35"/>
  <c r="U103" i="35"/>
  <c r="V103" i="35"/>
  <c r="W103" i="35"/>
  <c r="X103" i="35"/>
  <c r="Y103" i="35"/>
  <c r="Z103" i="35"/>
  <c r="AA103" i="35"/>
  <c r="B104" i="35"/>
  <c r="C104" i="35"/>
  <c r="D104" i="35"/>
  <c r="E104" i="35"/>
  <c r="F104" i="35"/>
  <c r="G104" i="35"/>
  <c r="H104" i="35"/>
  <c r="I104" i="35"/>
  <c r="J104" i="35"/>
  <c r="K104" i="35"/>
  <c r="L104" i="35"/>
  <c r="M104" i="35"/>
  <c r="N104" i="35"/>
  <c r="O104" i="35"/>
  <c r="P104" i="35"/>
  <c r="Q104" i="35"/>
  <c r="R104" i="35"/>
  <c r="S104" i="35"/>
  <c r="T104" i="35"/>
  <c r="U104" i="35"/>
  <c r="V104" i="35"/>
  <c r="W104" i="35"/>
  <c r="X104" i="35"/>
  <c r="Y104" i="35"/>
  <c r="Z104" i="35"/>
  <c r="AA104" i="35"/>
  <c r="B105" i="35"/>
  <c r="C105" i="35"/>
  <c r="D105" i="35"/>
  <c r="E105" i="35"/>
  <c r="F105" i="35"/>
  <c r="G105" i="35"/>
  <c r="H105" i="35"/>
  <c r="I105" i="35"/>
  <c r="J105" i="35"/>
  <c r="K105" i="35"/>
  <c r="L105" i="35"/>
  <c r="M105" i="35"/>
  <c r="N105" i="35"/>
  <c r="O105" i="35"/>
  <c r="P105" i="35"/>
  <c r="Q105" i="35"/>
  <c r="R105" i="35"/>
  <c r="S105" i="35"/>
  <c r="T105" i="35"/>
  <c r="U105" i="35"/>
  <c r="V105" i="35"/>
  <c r="W105" i="35"/>
  <c r="X105" i="35"/>
  <c r="Y105" i="35"/>
  <c r="Z105" i="35"/>
  <c r="AA105" i="35"/>
  <c r="B106" i="35"/>
  <c r="C106" i="35"/>
  <c r="D106" i="35"/>
  <c r="E106" i="35"/>
  <c r="F106" i="35"/>
  <c r="G106" i="35"/>
  <c r="H106" i="35"/>
  <c r="I106" i="35"/>
  <c r="J106" i="35"/>
  <c r="K106" i="35"/>
  <c r="L106" i="35"/>
  <c r="M106" i="35"/>
  <c r="N106" i="35"/>
  <c r="O106" i="35"/>
  <c r="P106" i="35"/>
  <c r="Q106" i="35"/>
  <c r="R106" i="35"/>
  <c r="S106" i="35"/>
  <c r="T106" i="35"/>
  <c r="U106" i="35"/>
  <c r="V106" i="35"/>
  <c r="W106" i="35"/>
  <c r="X106" i="35"/>
  <c r="Y106" i="35"/>
  <c r="Z106" i="35"/>
  <c r="AA106" i="35"/>
  <c r="B107" i="35"/>
  <c r="C107" i="35"/>
  <c r="D107" i="35"/>
  <c r="E107" i="35"/>
  <c r="F107" i="35"/>
  <c r="G107" i="35"/>
  <c r="H107" i="35"/>
  <c r="I107" i="35"/>
  <c r="J107" i="35"/>
  <c r="K107" i="35"/>
  <c r="L107" i="35"/>
  <c r="M107" i="35"/>
  <c r="N107" i="35"/>
  <c r="O107" i="35"/>
  <c r="P107" i="35"/>
  <c r="Q107" i="35"/>
  <c r="R107" i="35"/>
  <c r="S107" i="35"/>
  <c r="T107" i="35"/>
  <c r="U107" i="35"/>
  <c r="V107" i="35"/>
  <c r="W107" i="35"/>
  <c r="X107" i="35"/>
  <c r="Y107" i="35"/>
  <c r="Z107" i="35"/>
  <c r="AA107" i="35"/>
  <c r="B111" i="35"/>
  <c r="C111" i="35"/>
  <c r="D111" i="35"/>
  <c r="E111" i="35"/>
  <c r="F111" i="35"/>
  <c r="G111" i="35"/>
  <c r="H111" i="35"/>
  <c r="I111" i="35"/>
  <c r="J111" i="35"/>
  <c r="K111" i="35"/>
  <c r="L111" i="35"/>
  <c r="M111" i="35"/>
  <c r="N111" i="35"/>
  <c r="O111" i="35"/>
  <c r="P111" i="35"/>
  <c r="Q111" i="35"/>
  <c r="R111" i="35"/>
  <c r="S111" i="35"/>
  <c r="T111" i="35"/>
  <c r="U111" i="35"/>
  <c r="V111" i="35"/>
  <c r="W111" i="35"/>
  <c r="X111" i="35"/>
  <c r="Y111" i="35"/>
  <c r="Z111" i="35"/>
  <c r="AA111" i="35"/>
  <c r="B112" i="35"/>
  <c r="C112" i="35"/>
  <c r="D112" i="35"/>
  <c r="E112" i="35"/>
  <c r="F112" i="35"/>
  <c r="G112" i="35"/>
  <c r="H112" i="35"/>
  <c r="I112" i="35"/>
  <c r="J112" i="35"/>
  <c r="K112" i="35"/>
  <c r="L112" i="35"/>
  <c r="M112" i="35"/>
  <c r="N112" i="35"/>
  <c r="O112" i="35"/>
  <c r="P112" i="35"/>
  <c r="Q112" i="35"/>
  <c r="R112" i="35"/>
  <c r="S112" i="35"/>
  <c r="T112" i="35"/>
  <c r="U112" i="35"/>
  <c r="V112" i="35"/>
  <c r="W112" i="35"/>
  <c r="X112" i="35"/>
  <c r="Y112" i="35"/>
  <c r="Z112" i="35"/>
  <c r="AA112" i="35"/>
  <c r="B113" i="35"/>
  <c r="C113" i="35"/>
  <c r="D113" i="35"/>
  <c r="E113" i="35"/>
  <c r="F113" i="35"/>
  <c r="G113" i="35"/>
  <c r="H113" i="35"/>
  <c r="I113" i="35"/>
  <c r="J113" i="35"/>
  <c r="K113" i="35"/>
  <c r="L113" i="35"/>
  <c r="M113" i="35"/>
  <c r="N113" i="35"/>
  <c r="O113" i="35"/>
  <c r="P113" i="35"/>
  <c r="Q113" i="35"/>
  <c r="R113" i="35"/>
  <c r="S113" i="35"/>
  <c r="T113" i="35"/>
  <c r="U113" i="35"/>
  <c r="V113" i="35"/>
  <c r="W113" i="35"/>
  <c r="X113" i="35"/>
  <c r="Y113" i="35"/>
  <c r="Z113" i="35"/>
  <c r="AA113" i="35"/>
  <c r="B114" i="35"/>
  <c r="C114" i="35"/>
  <c r="D114" i="35"/>
  <c r="E114" i="35"/>
  <c r="F114" i="35"/>
  <c r="G114" i="35"/>
  <c r="H114" i="35"/>
  <c r="I114" i="35"/>
  <c r="J114" i="35"/>
  <c r="K114" i="35"/>
  <c r="L114" i="35"/>
  <c r="M114" i="35"/>
  <c r="N114" i="35"/>
  <c r="O114" i="35"/>
  <c r="P114" i="35"/>
  <c r="Q114" i="35"/>
  <c r="R114" i="35"/>
  <c r="S114" i="35"/>
  <c r="T114" i="35"/>
  <c r="U114" i="35"/>
  <c r="V114" i="35"/>
  <c r="W114" i="35"/>
  <c r="X114" i="35"/>
  <c r="Y114" i="35"/>
  <c r="Z114" i="35"/>
  <c r="AA114" i="35"/>
  <c r="B115" i="35"/>
  <c r="C115" i="35"/>
  <c r="D115" i="35"/>
  <c r="E115" i="35"/>
  <c r="F115" i="35"/>
  <c r="G115" i="35"/>
  <c r="H115" i="35"/>
  <c r="I115" i="35"/>
  <c r="J115" i="35"/>
  <c r="K115" i="35"/>
  <c r="L115" i="35"/>
  <c r="M115" i="35"/>
  <c r="N115" i="35"/>
  <c r="O115" i="35"/>
  <c r="P115" i="35"/>
  <c r="Q115" i="35"/>
  <c r="R115" i="35"/>
  <c r="S115" i="35"/>
  <c r="T115" i="35"/>
  <c r="U115" i="35"/>
  <c r="V115" i="35"/>
  <c r="W115" i="35"/>
  <c r="X115" i="35"/>
  <c r="Y115" i="35"/>
  <c r="Z115" i="35"/>
  <c r="AA115" i="35"/>
  <c r="B116" i="35"/>
  <c r="C116" i="35"/>
  <c r="D116" i="35"/>
  <c r="E116" i="35"/>
  <c r="F116" i="35"/>
  <c r="G116" i="35"/>
  <c r="H116" i="35"/>
  <c r="I116" i="35"/>
  <c r="J116" i="35"/>
  <c r="K116" i="35"/>
  <c r="L116" i="35"/>
  <c r="M116" i="35"/>
  <c r="N116" i="35"/>
  <c r="O116" i="35"/>
  <c r="P116" i="35"/>
  <c r="Q116" i="35"/>
  <c r="R116" i="35"/>
  <c r="S116" i="35"/>
  <c r="T116" i="35"/>
  <c r="U116" i="35"/>
  <c r="V116" i="35"/>
  <c r="W116" i="35"/>
  <c r="X116" i="35"/>
  <c r="Y116" i="35"/>
  <c r="Z116" i="35"/>
  <c r="AA116" i="35"/>
  <c r="B117" i="35"/>
  <c r="C117" i="35"/>
  <c r="D117" i="35"/>
  <c r="E117" i="35"/>
  <c r="F117" i="35"/>
  <c r="G117" i="35"/>
  <c r="H117" i="35"/>
  <c r="I117" i="35"/>
  <c r="J117" i="35"/>
  <c r="K117" i="35"/>
  <c r="L117" i="35"/>
  <c r="M117" i="35"/>
  <c r="N117" i="35"/>
  <c r="O117" i="35"/>
  <c r="P117" i="35"/>
  <c r="Q117" i="35"/>
  <c r="R117" i="35"/>
  <c r="S117" i="35"/>
  <c r="T117" i="35"/>
  <c r="U117" i="35"/>
  <c r="V117" i="35"/>
  <c r="W117" i="35"/>
  <c r="X117" i="35"/>
  <c r="Y117" i="35"/>
  <c r="Z117" i="35"/>
  <c r="AA117" i="35"/>
  <c r="B118" i="35"/>
  <c r="C118" i="35"/>
  <c r="D118" i="35"/>
  <c r="E118" i="35"/>
  <c r="F118" i="35"/>
  <c r="G118" i="35"/>
  <c r="H118" i="35"/>
  <c r="I118" i="35"/>
  <c r="J118" i="35"/>
  <c r="K118" i="35"/>
  <c r="L118" i="35"/>
  <c r="M118" i="35"/>
  <c r="N118" i="35"/>
  <c r="O118" i="35"/>
  <c r="P118" i="35"/>
  <c r="Q118" i="35"/>
  <c r="R118" i="35"/>
  <c r="S118" i="35"/>
  <c r="T118" i="35"/>
  <c r="U118" i="35"/>
  <c r="V118" i="35"/>
  <c r="W118" i="35"/>
  <c r="X118" i="35"/>
  <c r="Y118" i="35"/>
  <c r="Z118" i="35"/>
  <c r="AA118" i="35"/>
  <c r="B119" i="35"/>
  <c r="C119" i="35"/>
  <c r="D119" i="35"/>
  <c r="E119" i="35"/>
  <c r="F119" i="35"/>
  <c r="G119" i="35"/>
  <c r="H119" i="35"/>
  <c r="I119" i="35"/>
  <c r="J119" i="35"/>
  <c r="K119" i="35"/>
  <c r="L119" i="35"/>
  <c r="M119" i="35"/>
  <c r="N119" i="35"/>
  <c r="O119" i="35"/>
  <c r="P119" i="35"/>
  <c r="Q119" i="35"/>
  <c r="R119" i="35"/>
  <c r="S119" i="35"/>
  <c r="T119" i="35"/>
  <c r="U119" i="35"/>
  <c r="V119" i="35"/>
  <c r="W119" i="35"/>
  <c r="X119" i="35"/>
  <c r="Y119" i="35"/>
  <c r="Z119" i="35"/>
  <c r="AA119" i="35"/>
  <c r="B120" i="35"/>
  <c r="C120" i="35"/>
  <c r="D120" i="35"/>
  <c r="E120" i="35"/>
  <c r="F120" i="35"/>
  <c r="G120" i="35"/>
  <c r="H120" i="35"/>
  <c r="I120" i="35"/>
  <c r="J120" i="35"/>
  <c r="K120" i="35"/>
  <c r="L120" i="35"/>
  <c r="M120" i="35"/>
  <c r="N120" i="35"/>
  <c r="O120" i="35"/>
  <c r="P120" i="35"/>
  <c r="Q120" i="35"/>
  <c r="R120" i="35"/>
  <c r="S120" i="35"/>
  <c r="T120" i="35"/>
  <c r="U120" i="35"/>
  <c r="V120" i="35"/>
  <c r="W120" i="35"/>
  <c r="X120" i="35"/>
  <c r="Y120" i="35"/>
  <c r="Z120" i="35"/>
  <c r="AA120" i="35"/>
  <c r="B121" i="35"/>
  <c r="C121" i="35"/>
  <c r="D121" i="35"/>
  <c r="E121" i="35"/>
  <c r="F121" i="35"/>
  <c r="G121" i="35"/>
  <c r="H121" i="35"/>
  <c r="I121" i="35"/>
  <c r="J121" i="35"/>
  <c r="K121" i="35"/>
  <c r="L121" i="35"/>
  <c r="M121" i="35"/>
  <c r="N121" i="35"/>
  <c r="O121" i="35"/>
  <c r="P121" i="35"/>
  <c r="Q121" i="35"/>
  <c r="R121" i="35"/>
  <c r="S121" i="35"/>
  <c r="T121" i="35"/>
  <c r="U121" i="35"/>
  <c r="V121" i="35"/>
  <c r="W121" i="35"/>
  <c r="X121" i="35"/>
  <c r="Y121" i="35"/>
  <c r="Z121" i="35"/>
  <c r="AA121" i="35"/>
  <c r="B122" i="35"/>
  <c r="C122" i="35"/>
  <c r="D122" i="35"/>
  <c r="E122" i="35"/>
  <c r="F122" i="35"/>
  <c r="G122" i="35"/>
  <c r="H122" i="35"/>
  <c r="I122" i="35"/>
  <c r="J122" i="35"/>
  <c r="K122" i="35"/>
  <c r="L122" i="35"/>
  <c r="M122" i="35"/>
  <c r="N122" i="35"/>
  <c r="O122" i="35"/>
  <c r="P122" i="35"/>
  <c r="Q122" i="35"/>
  <c r="R122" i="35"/>
  <c r="S122" i="35"/>
  <c r="T122" i="35"/>
  <c r="U122" i="35"/>
  <c r="V122" i="35"/>
  <c r="W122" i="35"/>
  <c r="X122" i="35"/>
  <c r="Y122" i="35"/>
  <c r="Z122" i="35"/>
  <c r="AA122" i="35"/>
  <c r="B123" i="35"/>
  <c r="C123" i="35"/>
  <c r="D123" i="35"/>
  <c r="E123" i="35"/>
  <c r="F123" i="35"/>
  <c r="G123" i="35"/>
  <c r="H123" i="35"/>
  <c r="I123" i="35"/>
  <c r="J123" i="35"/>
  <c r="K123" i="35"/>
  <c r="L123" i="35"/>
  <c r="M123" i="35"/>
  <c r="N123" i="35"/>
  <c r="O123" i="35"/>
  <c r="P123" i="35"/>
  <c r="Q123" i="35"/>
  <c r="R123" i="35"/>
  <c r="S123" i="35"/>
  <c r="T123" i="35"/>
  <c r="U123" i="35"/>
  <c r="V123" i="35"/>
  <c r="W123" i="35"/>
  <c r="X123" i="35"/>
  <c r="Y123" i="35"/>
  <c r="Z123" i="35"/>
  <c r="AA123" i="35"/>
  <c r="B124" i="35"/>
  <c r="C124" i="35"/>
  <c r="D124" i="35"/>
  <c r="E124" i="35"/>
  <c r="F124" i="35"/>
  <c r="G124" i="35"/>
  <c r="H124" i="35"/>
  <c r="I124" i="35"/>
  <c r="J124" i="35"/>
  <c r="K124" i="35"/>
  <c r="L124" i="35"/>
  <c r="M124" i="35"/>
  <c r="N124" i="35"/>
  <c r="O124" i="35"/>
  <c r="P124" i="35"/>
  <c r="Q124" i="35"/>
  <c r="R124" i="35"/>
  <c r="S124" i="35"/>
  <c r="T124" i="35"/>
  <c r="U124" i="35"/>
  <c r="V124" i="35"/>
  <c r="W124" i="35"/>
  <c r="X124" i="35"/>
  <c r="Y124" i="35"/>
  <c r="Z124" i="35"/>
  <c r="AA124" i="35"/>
  <c r="B125" i="35"/>
  <c r="C125" i="35"/>
  <c r="D125" i="35"/>
  <c r="E125" i="35"/>
  <c r="F125" i="35"/>
  <c r="G125" i="35"/>
  <c r="H125" i="35"/>
  <c r="I125" i="35"/>
  <c r="J125" i="35"/>
  <c r="K125" i="35"/>
  <c r="L125" i="35"/>
  <c r="M125" i="35"/>
  <c r="N125" i="35"/>
  <c r="O125" i="35"/>
  <c r="P125" i="35"/>
  <c r="Q125" i="35"/>
  <c r="R125" i="35"/>
  <c r="S125" i="35"/>
  <c r="T125" i="35"/>
  <c r="U125" i="35"/>
  <c r="V125" i="35"/>
  <c r="W125" i="35"/>
  <c r="X125" i="35"/>
  <c r="Y125" i="35"/>
  <c r="Z125" i="35"/>
  <c r="AA125" i="35"/>
  <c r="B126" i="35"/>
  <c r="C126" i="35"/>
  <c r="D126" i="35"/>
  <c r="E126" i="35"/>
  <c r="F126" i="35"/>
  <c r="G126" i="35"/>
  <c r="H126" i="35"/>
  <c r="I126" i="35"/>
  <c r="J126" i="35"/>
  <c r="K126" i="35"/>
  <c r="L126" i="35"/>
  <c r="M126" i="35"/>
  <c r="N126" i="35"/>
  <c r="O126" i="35"/>
  <c r="P126" i="35"/>
  <c r="Q126" i="35"/>
  <c r="R126" i="35"/>
  <c r="S126" i="35"/>
  <c r="T126" i="35"/>
  <c r="U126" i="35"/>
  <c r="V126" i="35"/>
  <c r="W126" i="35"/>
  <c r="X126" i="35"/>
  <c r="Y126" i="35"/>
  <c r="Z126" i="35"/>
  <c r="AA126" i="35"/>
  <c r="B127" i="35"/>
  <c r="C127" i="35"/>
  <c r="D127" i="35"/>
  <c r="E127" i="35"/>
  <c r="F127" i="35"/>
  <c r="G127" i="35"/>
  <c r="H127" i="35"/>
  <c r="I127" i="35"/>
  <c r="J127" i="35"/>
  <c r="K127" i="35"/>
  <c r="L127" i="35"/>
  <c r="M127" i="35"/>
  <c r="N127" i="35"/>
  <c r="O127" i="35"/>
  <c r="P127" i="35"/>
  <c r="Q127" i="35"/>
  <c r="R127" i="35"/>
  <c r="S127" i="35"/>
  <c r="T127" i="35"/>
  <c r="U127" i="35"/>
  <c r="V127" i="35"/>
  <c r="W127" i="35"/>
  <c r="X127" i="35"/>
  <c r="Y127" i="35"/>
  <c r="Z127" i="35"/>
  <c r="AA127" i="35"/>
  <c r="B128" i="35"/>
  <c r="C128" i="35"/>
  <c r="D128" i="35"/>
  <c r="E128" i="35"/>
  <c r="F128" i="35"/>
  <c r="G128" i="35"/>
  <c r="H128" i="35"/>
  <c r="I128" i="35"/>
  <c r="J128" i="35"/>
  <c r="K128" i="35"/>
  <c r="L128" i="35"/>
  <c r="M128" i="35"/>
  <c r="N128" i="35"/>
  <c r="O128" i="35"/>
  <c r="P128" i="35"/>
  <c r="Q128" i="35"/>
  <c r="R128" i="35"/>
  <c r="S128" i="35"/>
  <c r="T128" i="35"/>
  <c r="U128" i="35"/>
  <c r="V128" i="35"/>
  <c r="W128" i="35"/>
  <c r="X128" i="35"/>
  <c r="Y128" i="35"/>
  <c r="Z128" i="35"/>
  <c r="AA128" i="35"/>
  <c r="B129" i="35"/>
  <c r="C129" i="35"/>
  <c r="D129" i="35"/>
  <c r="E129" i="35"/>
  <c r="F129" i="35"/>
  <c r="G129" i="35"/>
  <c r="H129" i="35"/>
  <c r="I129" i="35"/>
  <c r="J129" i="35"/>
  <c r="K129" i="35"/>
  <c r="L129" i="35"/>
  <c r="M129" i="35"/>
  <c r="N129" i="35"/>
  <c r="O129" i="35"/>
  <c r="P129" i="35"/>
  <c r="Q129" i="35"/>
  <c r="R129" i="35"/>
  <c r="S129" i="35"/>
  <c r="T129" i="35"/>
  <c r="U129" i="35"/>
  <c r="V129" i="35"/>
  <c r="W129" i="35"/>
  <c r="X129" i="35"/>
  <c r="Y129" i="35"/>
  <c r="Z129" i="35"/>
  <c r="AA129" i="35"/>
  <c r="B130" i="35"/>
  <c r="C130" i="35"/>
  <c r="D130" i="35"/>
  <c r="E130" i="35"/>
  <c r="F130" i="35"/>
  <c r="G130" i="35"/>
  <c r="H130" i="35"/>
  <c r="I130" i="35"/>
  <c r="J130" i="35"/>
  <c r="K130" i="35"/>
  <c r="L130" i="35"/>
  <c r="M130" i="35"/>
  <c r="N130" i="35"/>
  <c r="O130" i="35"/>
  <c r="P130" i="35"/>
  <c r="Q130" i="35"/>
  <c r="R130" i="35"/>
  <c r="S130" i="35"/>
  <c r="T130" i="35"/>
  <c r="U130" i="35"/>
  <c r="V130" i="35"/>
  <c r="W130" i="35"/>
  <c r="X130" i="35"/>
  <c r="Y130" i="35"/>
  <c r="Z130" i="35"/>
  <c r="AA130" i="35"/>
  <c r="B131" i="35"/>
  <c r="C131" i="35"/>
  <c r="D131" i="35"/>
  <c r="E131" i="35"/>
  <c r="F131" i="35"/>
  <c r="G131" i="35"/>
  <c r="H131" i="35"/>
  <c r="I131" i="35"/>
  <c r="J131" i="35"/>
  <c r="K131" i="35"/>
  <c r="L131" i="35"/>
  <c r="M131" i="35"/>
  <c r="N131" i="35"/>
  <c r="O131" i="35"/>
  <c r="P131" i="35"/>
  <c r="Q131" i="35"/>
  <c r="R131" i="35"/>
  <c r="S131" i="35"/>
  <c r="T131" i="35"/>
  <c r="U131" i="35"/>
  <c r="V131" i="35"/>
  <c r="W131" i="35"/>
  <c r="X131" i="35"/>
  <c r="Y131" i="35"/>
  <c r="Z131" i="35"/>
  <c r="AA131" i="35"/>
  <c r="B132" i="35"/>
  <c r="C132" i="35"/>
  <c r="D132" i="35"/>
  <c r="E132" i="35"/>
  <c r="F132" i="35"/>
  <c r="G132" i="35"/>
  <c r="H132" i="35"/>
  <c r="I132" i="35"/>
  <c r="J132" i="35"/>
  <c r="K132" i="35"/>
  <c r="L132" i="35"/>
  <c r="M132" i="35"/>
  <c r="N132" i="35"/>
  <c r="O132" i="35"/>
  <c r="P132" i="35"/>
  <c r="Q132" i="35"/>
  <c r="R132" i="35"/>
  <c r="S132" i="35"/>
  <c r="T132" i="35"/>
  <c r="U132" i="35"/>
  <c r="V132" i="35"/>
  <c r="W132" i="35"/>
  <c r="X132" i="35"/>
  <c r="Y132" i="35"/>
  <c r="Z132" i="35"/>
  <c r="AA132" i="35"/>
  <c r="B133" i="35"/>
  <c r="C133" i="35"/>
  <c r="D133" i="35"/>
  <c r="E133" i="35"/>
  <c r="F133" i="35"/>
  <c r="G133" i="35"/>
  <c r="H133" i="35"/>
  <c r="I133" i="35"/>
  <c r="J133" i="35"/>
  <c r="K133" i="35"/>
  <c r="L133" i="35"/>
  <c r="M133" i="35"/>
  <c r="N133" i="35"/>
  <c r="O133" i="35"/>
  <c r="P133" i="35"/>
  <c r="Q133" i="35"/>
  <c r="R133" i="35"/>
  <c r="S133" i="35"/>
  <c r="T133" i="35"/>
  <c r="U133" i="35"/>
  <c r="V133" i="35"/>
  <c r="W133" i="35"/>
  <c r="X133" i="35"/>
  <c r="Y133" i="35"/>
  <c r="Z133" i="35"/>
  <c r="AA133" i="35"/>
  <c r="B134" i="35"/>
  <c r="C134" i="35"/>
  <c r="D134" i="35"/>
  <c r="E134" i="35"/>
  <c r="F134" i="35"/>
  <c r="G134" i="35"/>
  <c r="H134" i="35"/>
  <c r="I134" i="35"/>
  <c r="J134" i="35"/>
  <c r="K134" i="35"/>
  <c r="L134" i="35"/>
  <c r="M134" i="35"/>
  <c r="N134" i="35"/>
  <c r="O134" i="35"/>
  <c r="P134" i="35"/>
  <c r="Q134" i="35"/>
  <c r="R134" i="35"/>
  <c r="S134" i="35"/>
  <c r="T134" i="35"/>
  <c r="U134" i="35"/>
  <c r="V134" i="35"/>
  <c r="W134" i="35"/>
  <c r="X134" i="35"/>
  <c r="Y134" i="35"/>
  <c r="Z134" i="35"/>
  <c r="AA134" i="35"/>
  <c r="B135" i="35"/>
  <c r="C135" i="35"/>
  <c r="D135" i="35"/>
  <c r="E135" i="35"/>
  <c r="F135" i="35"/>
  <c r="G135" i="35"/>
  <c r="H135" i="35"/>
  <c r="I135" i="35"/>
  <c r="J135" i="35"/>
  <c r="K135" i="35"/>
  <c r="L135" i="35"/>
  <c r="M135" i="35"/>
  <c r="N135" i="35"/>
  <c r="O135" i="35"/>
  <c r="P135" i="35"/>
  <c r="Q135" i="35"/>
  <c r="R135" i="35"/>
  <c r="S135" i="35"/>
  <c r="T135" i="35"/>
  <c r="U135" i="35"/>
  <c r="V135" i="35"/>
  <c r="W135" i="35"/>
  <c r="X135" i="35"/>
  <c r="Y135" i="35"/>
  <c r="Z135" i="35"/>
  <c r="AA135" i="35"/>
  <c r="B136" i="35"/>
  <c r="C136" i="35"/>
  <c r="D136" i="35"/>
  <c r="E136" i="35"/>
  <c r="F136" i="35"/>
  <c r="G136" i="35"/>
  <c r="H136" i="35"/>
  <c r="I136" i="35"/>
  <c r="J136" i="35"/>
  <c r="K136" i="35"/>
  <c r="L136" i="35"/>
  <c r="M136" i="35"/>
  <c r="N136" i="35"/>
  <c r="O136" i="35"/>
  <c r="P136" i="35"/>
  <c r="Q136" i="35"/>
  <c r="R136" i="35"/>
  <c r="S136" i="35"/>
  <c r="T136" i="35"/>
  <c r="U136" i="35"/>
  <c r="V136" i="35"/>
  <c r="W136" i="35"/>
  <c r="X136" i="35"/>
  <c r="Y136" i="35"/>
  <c r="Z136" i="35"/>
  <c r="AA136" i="35"/>
  <c r="B137" i="35"/>
  <c r="C137" i="35"/>
  <c r="D137" i="35"/>
  <c r="E137" i="35"/>
  <c r="F137" i="35"/>
  <c r="G137" i="35"/>
  <c r="H137" i="35"/>
  <c r="I137" i="35"/>
  <c r="J137" i="35"/>
  <c r="K137" i="35"/>
  <c r="L137" i="35"/>
  <c r="M137" i="35"/>
  <c r="N137" i="35"/>
  <c r="O137" i="35"/>
  <c r="P137" i="35"/>
  <c r="Q137" i="35"/>
  <c r="R137" i="35"/>
  <c r="S137" i="35"/>
  <c r="T137" i="35"/>
  <c r="U137" i="35"/>
  <c r="V137" i="35"/>
  <c r="W137" i="35"/>
  <c r="X137" i="35"/>
  <c r="Y137" i="35"/>
  <c r="Z137" i="35"/>
  <c r="AA137" i="35"/>
  <c r="B138" i="35"/>
  <c r="C138" i="35"/>
  <c r="D138" i="35"/>
  <c r="E138" i="35"/>
  <c r="F138" i="35"/>
  <c r="G138" i="35"/>
  <c r="H138" i="35"/>
  <c r="I138" i="35"/>
  <c r="J138" i="35"/>
  <c r="K138" i="35"/>
  <c r="L138" i="35"/>
  <c r="M138" i="35"/>
  <c r="N138" i="35"/>
  <c r="O138" i="35"/>
  <c r="P138" i="35"/>
  <c r="Q138" i="35"/>
  <c r="R138" i="35"/>
  <c r="S138" i="35"/>
  <c r="T138" i="35"/>
  <c r="U138" i="35"/>
  <c r="V138" i="35"/>
  <c r="W138" i="35"/>
  <c r="X138" i="35"/>
  <c r="Y138" i="35"/>
  <c r="Z138" i="35"/>
  <c r="AA138" i="35"/>
  <c r="B139" i="35"/>
  <c r="C139" i="35"/>
  <c r="D139" i="35"/>
  <c r="E139" i="35"/>
  <c r="F139" i="35"/>
  <c r="G139" i="35"/>
  <c r="H139" i="35"/>
  <c r="I139" i="35"/>
  <c r="J139" i="35"/>
  <c r="K139" i="35"/>
  <c r="L139" i="35"/>
  <c r="M139" i="35"/>
  <c r="N139" i="35"/>
  <c r="O139" i="35"/>
  <c r="P139" i="35"/>
  <c r="Q139" i="35"/>
  <c r="R139" i="35"/>
  <c r="S139" i="35"/>
  <c r="T139" i="35"/>
  <c r="U139" i="35"/>
  <c r="V139" i="35"/>
  <c r="W139" i="35"/>
  <c r="X139" i="35"/>
  <c r="Y139" i="35"/>
  <c r="Z139" i="35"/>
  <c r="AA139" i="35"/>
  <c r="B140" i="35"/>
  <c r="C140" i="35"/>
  <c r="D140" i="35"/>
  <c r="E140" i="35"/>
  <c r="F140" i="35"/>
  <c r="G140" i="35"/>
  <c r="H140" i="35"/>
  <c r="I140" i="35"/>
  <c r="J140" i="35"/>
  <c r="K140" i="35"/>
  <c r="L140" i="35"/>
  <c r="M140" i="35"/>
  <c r="N140" i="35"/>
  <c r="O140" i="35"/>
  <c r="P140" i="35"/>
  <c r="Q140" i="35"/>
  <c r="R140" i="35"/>
  <c r="S140" i="35"/>
  <c r="T140" i="35"/>
  <c r="U140" i="35"/>
  <c r="V140" i="35"/>
  <c r="W140" i="35"/>
  <c r="X140" i="35"/>
  <c r="Y140" i="35"/>
  <c r="Z140" i="35"/>
  <c r="AA140" i="35"/>
  <c r="B141" i="35"/>
  <c r="C141" i="35"/>
  <c r="D141" i="35"/>
  <c r="E141" i="35"/>
  <c r="F141" i="35"/>
  <c r="G141" i="35"/>
  <c r="H141" i="35"/>
  <c r="I141" i="35"/>
  <c r="J141" i="35"/>
  <c r="K141" i="35"/>
  <c r="L141" i="35"/>
  <c r="M141" i="35"/>
  <c r="N141" i="35"/>
  <c r="O141" i="35"/>
  <c r="P141" i="35"/>
  <c r="Q141" i="35"/>
  <c r="R141" i="35"/>
  <c r="S141" i="35"/>
  <c r="T141" i="35"/>
  <c r="U141" i="35"/>
  <c r="V141" i="35"/>
  <c r="W141" i="35"/>
  <c r="X141" i="35"/>
  <c r="Y141" i="35"/>
  <c r="Z141" i="35"/>
  <c r="AA141" i="35"/>
  <c r="B142" i="35"/>
  <c r="C142" i="35"/>
  <c r="D142" i="35"/>
  <c r="E142" i="35"/>
  <c r="F142" i="35"/>
  <c r="G142" i="35"/>
  <c r="H142" i="35"/>
  <c r="I142" i="35"/>
  <c r="J142" i="35"/>
  <c r="K142" i="35"/>
  <c r="L142" i="35"/>
  <c r="M142" i="35"/>
  <c r="N142" i="35"/>
  <c r="O142" i="35"/>
  <c r="P142" i="35"/>
  <c r="Q142" i="35"/>
  <c r="R142" i="35"/>
  <c r="S142" i="35"/>
  <c r="T142" i="35"/>
  <c r="U142" i="35"/>
  <c r="V142" i="35"/>
  <c r="W142" i="35"/>
  <c r="X142" i="35"/>
  <c r="Y142" i="35"/>
  <c r="Z142" i="35"/>
  <c r="AA142" i="35"/>
  <c r="B143" i="35"/>
  <c r="C143" i="35"/>
  <c r="D143" i="35"/>
  <c r="E143" i="35"/>
  <c r="F143" i="35"/>
  <c r="G143" i="35"/>
  <c r="H143" i="35"/>
  <c r="I143" i="35"/>
  <c r="J143" i="35"/>
  <c r="K143" i="35"/>
  <c r="L143" i="35"/>
  <c r="M143" i="35"/>
  <c r="N143" i="35"/>
  <c r="O143" i="35"/>
  <c r="P143" i="35"/>
  <c r="Q143" i="35"/>
  <c r="R143" i="35"/>
  <c r="S143" i="35"/>
  <c r="T143" i="35"/>
  <c r="U143" i="35"/>
  <c r="V143" i="35"/>
  <c r="W143" i="35"/>
  <c r="X143" i="35"/>
  <c r="Y143" i="35"/>
  <c r="Z143" i="35"/>
  <c r="AA143" i="35"/>
  <c r="B144" i="35"/>
  <c r="C144" i="35"/>
  <c r="D144" i="35"/>
  <c r="E144" i="35"/>
  <c r="F144" i="35"/>
  <c r="G144" i="35"/>
  <c r="H144" i="35"/>
  <c r="I144" i="35"/>
  <c r="J144" i="35"/>
  <c r="K144" i="35"/>
  <c r="L144" i="35"/>
  <c r="M144" i="35"/>
  <c r="N144" i="35"/>
  <c r="O144" i="35"/>
  <c r="P144" i="35"/>
  <c r="Q144" i="35"/>
  <c r="R144" i="35"/>
  <c r="S144" i="35"/>
  <c r="T144" i="35"/>
  <c r="U144" i="35"/>
  <c r="V144" i="35"/>
  <c r="W144" i="35"/>
  <c r="X144" i="35"/>
  <c r="Y144" i="35"/>
  <c r="Z144" i="35"/>
  <c r="AA144" i="35"/>
  <c r="B145" i="35"/>
  <c r="C145" i="35"/>
  <c r="D145" i="35"/>
  <c r="E145" i="35"/>
  <c r="F145" i="35"/>
  <c r="G145" i="35"/>
  <c r="H145" i="35"/>
  <c r="I145" i="35"/>
  <c r="J145" i="35"/>
  <c r="K145" i="35"/>
  <c r="L145" i="35"/>
  <c r="M145" i="35"/>
  <c r="N145" i="35"/>
  <c r="O145" i="35"/>
  <c r="P145" i="35"/>
  <c r="Q145" i="35"/>
  <c r="R145" i="35"/>
  <c r="S145" i="35"/>
  <c r="T145" i="35"/>
  <c r="U145" i="35"/>
  <c r="V145" i="35"/>
  <c r="W145" i="35"/>
  <c r="X145" i="35"/>
  <c r="Y145" i="35"/>
  <c r="Z145" i="35"/>
  <c r="AA145" i="35"/>
  <c r="B146" i="35"/>
  <c r="C146" i="35"/>
  <c r="D146" i="35"/>
  <c r="E146" i="35"/>
  <c r="F146" i="35"/>
  <c r="G146" i="35"/>
  <c r="H146" i="35"/>
  <c r="I146" i="35"/>
  <c r="J146" i="35"/>
  <c r="K146" i="35"/>
  <c r="L146" i="35"/>
  <c r="M146" i="35"/>
  <c r="N146" i="35"/>
  <c r="O146" i="35"/>
  <c r="P146" i="35"/>
  <c r="Q146" i="35"/>
  <c r="R146" i="35"/>
  <c r="S146" i="35"/>
  <c r="T146" i="35"/>
  <c r="U146" i="35"/>
  <c r="V146" i="35"/>
  <c r="W146" i="35"/>
  <c r="X146" i="35"/>
  <c r="Y146" i="35"/>
  <c r="Z146" i="35"/>
  <c r="AA146" i="35"/>
  <c r="B147" i="35"/>
  <c r="C147" i="35"/>
  <c r="D147" i="35"/>
  <c r="E147" i="35"/>
  <c r="F147" i="35"/>
  <c r="G147" i="35"/>
  <c r="H147" i="35"/>
  <c r="I147" i="35"/>
  <c r="J147" i="35"/>
  <c r="K147" i="35"/>
  <c r="L147" i="35"/>
  <c r="M147" i="35"/>
  <c r="N147" i="35"/>
  <c r="O147" i="35"/>
  <c r="P147" i="35"/>
  <c r="Q147" i="35"/>
  <c r="R147" i="35"/>
  <c r="S147" i="35"/>
  <c r="T147" i="35"/>
  <c r="U147" i="35"/>
  <c r="V147" i="35"/>
  <c r="W147" i="35"/>
  <c r="X147" i="35"/>
  <c r="Y147" i="35"/>
  <c r="Z147" i="35"/>
  <c r="AA147" i="35"/>
  <c r="B148" i="35"/>
  <c r="C148" i="35"/>
  <c r="D148" i="35"/>
  <c r="E148" i="35"/>
  <c r="F148" i="35"/>
  <c r="G148" i="35"/>
  <c r="H148" i="35"/>
  <c r="I148" i="35"/>
  <c r="J148" i="35"/>
  <c r="K148" i="35"/>
  <c r="L148" i="35"/>
  <c r="M148" i="35"/>
  <c r="N148" i="35"/>
  <c r="O148" i="35"/>
  <c r="P148" i="35"/>
  <c r="Q148" i="35"/>
  <c r="R148" i="35"/>
  <c r="S148" i="35"/>
  <c r="T148" i="35"/>
  <c r="U148" i="35"/>
  <c r="V148" i="35"/>
  <c r="W148" i="35"/>
  <c r="X148" i="35"/>
  <c r="Y148" i="35"/>
  <c r="Z148" i="35"/>
  <c r="AA148" i="35"/>
  <c r="B149" i="35"/>
  <c r="C149" i="35"/>
  <c r="D149" i="35"/>
  <c r="E149" i="35"/>
  <c r="F149" i="35"/>
  <c r="G149" i="35"/>
  <c r="H149" i="35"/>
  <c r="I149" i="35"/>
  <c r="J149" i="35"/>
  <c r="K149" i="35"/>
  <c r="L149" i="35"/>
  <c r="M149" i="35"/>
  <c r="N149" i="35"/>
  <c r="O149" i="35"/>
  <c r="P149" i="35"/>
  <c r="Q149" i="35"/>
  <c r="R149" i="35"/>
  <c r="S149" i="35"/>
  <c r="T149" i="35"/>
  <c r="U149" i="35"/>
  <c r="V149" i="35"/>
  <c r="W149" i="35"/>
  <c r="X149" i="35"/>
  <c r="Y149" i="35"/>
  <c r="Z149" i="35"/>
  <c r="AA149" i="35"/>
  <c r="B150" i="35"/>
  <c r="C150" i="35"/>
  <c r="D150" i="35"/>
  <c r="E150" i="35"/>
  <c r="F150" i="35"/>
  <c r="G150" i="35"/>
  <c r="H150" i="35"/>
  <c r="I150" i="35"/>
  <c r="J150" i="35"/>
  <c r="K150" i="35"/>
  <c r="L150" i="35"/>
  <c r="M150" i="35"/>
  <c r="N150" i="35"/>
  <c r="O150" i="35"/>
  <c r="P150" i="35"/>
  <c r="Q150" i="35"/>
  <c r="R150" i="35"/>
  <c r="S150" i="35"/>
  <c r="T150" i="35"/>
  <c r="U150" i="35"/>
  <c r="V150" i="35"/>
  <c r="W150" i="35"/>
  <c r="X150" i="35"/>
  <c r="Y150" i="35"/>
  <c r="Z150" i="35"/>
  <c r="AA150" i="35"/>
  <c r="B151" i="35"/>
  <c r="C151" i="35"/>
  <c r="D151" i="35"/>
  <c r="E151" i="35"/>
  <c r="F151" i="35"/>
  <c r="G151" i="35"/>
  <c r="H151" i="35"/>
  <c r="I151" i="35"/>
  <c r="J151" i="35"/>
  <c r="K151" i="35"/>
  <c r="L151" i="35"/>
  <c r="M151" i="35"/>
  <c r="N151" i="35"/>
  <c r="O151" i="35"/>
  <c r="P151" i="35"/>
  <c r="Q151" i="35"/>
  <c r="R151" i="35"/>
  <c r="S151" i="35"/>
  <c r="T151" i="35"/>
  <c r="U151" i="35"/>
  <c r="V151" i="35"/>
  <c r="W151" i="35"/>
  <c r="X151" i="35"/>
  <c r="Y151" i="35"/>
  <c r="Z151" i="35"/>
  <c r="AA151" i="35"/>
  <c r="B152" i="35"/>
  <c r="C152" i="35"/>
  <c r="D152" i="35"/>
  <c r="E152" i="35"/>
  <c r="F152" i="35"/>
  <c r="G152" i="35"/>
  <c r="H152" i="35"/>
  <c r="I152" i="35"/>
  <c r="J152" i="35"/>
  <c r="K152" i="35"/>
  <c r="L152" i="35"/>
  <c r="M152" i="35"/>
  <c r="N152" i="35"/>
  <c r="O152" i="35"/>
  <c r="P152" i="35"/>
  <c r="Q152" i="35"/>
  <c r="R152" i="35"/>
  <c r="S152" i="35"/>
  <c r="T152" i="35"/>
  <c r="U152" i="35"/>
  <c r="V152" i="35"/>
  <c r="W152" i="35"/>
  <c r="X152" i="35"/>
  <c r="Y152" i="35"/>
  <c r="Z152" i="35"/>
  <c r="AA152" i="35"/>
  <c r="B153" i="35"/>
  <c r="C153" i="35"/>
  <c r="D153" i="35"/>
  <c r="E153" i="35"/>
  <c r="F153" i="35"/>
  <c r="G153" i="35"/>
  <c r="H153" i="35"/>
  <c r="I153" i="35"/>
  <c r="J153" i="35"/>
  <c r="K153" i="35"/>
  <c r="L153" i="35"/>
  <c r="M153" i="35"/>
  <c r="N153" i="35"/>
  <c r="O153" i="35"/>
  <c r="P153" i="35"/>
  <c r="Q153" i="35"/>
  <c r="R153" i="35"/>
  <c r="S153" i="35"/>
  <c r="T153" i="35"/>
  <c r="U153" i="35"/>
  <c r="V153" i="35"/>
  <c r="W153" i="35"/>
  <c r="X153" i="35"/>
  <c r="Y153" i="35"/>
  <c r="Z153" i="35"/>
  <c r="AA153" i="35"/>
  <c r="B154" i="35"/>
  <c r="C154" i="35"/>
  <c r="D154" i="35"/>
  <c r="E154" i="35"/>
  <c r="F154" i="35"/>
  <c r="G154" i="35"/>
  <c r="H154" i="35"/>
  <c r="I154" i="35"/>
  <c r="J154" i="35"/>
  <c r="K154" i="35"/>
  <c r="L154" i="35"/>
  <c r="M154" i="35"/>
  <c r="N154" i="35"/>
  <c r="O154" i="35"/>
  <c r="P154" i="35"/>
  <c r="Q154" i="35"/>
  <c r="R154" i="35"/>
  <c r="S154" i="35"/>
  <c r="T154" i="35"/>
  <c r="U154" i="35"/>
  <c r="V154" i="35"/>
  <c r="W154" i="35"/>
  <c r="X154" i="35"/>
  <c r="Y154" i="35"/>
  <c r="Z154" i="35"/>
  <c r="AA154" i="35"/>
  <c r="B155" i="35"/>
  <c r="C155" i="35"/>
  <c r="D155" i="35"/>
  <c r="E155" i="35"/>
  <c r="F155" i="35"/>
  <c r="G155" i="35"/>
  <c r="H155" i="35"/>
  <c r="I155" i="35"/>
  <c r="J155" i="35"/>
  <c r="K155" i="35"/>
  <c r="L155" i="35"/>
  <c r="M155" i="35"/>
  <c r="N155" i="35"/>
  <c r="O155" i="35"/>
  <c r="P155" i="35"/>
  <c r="Q155" i="35"/>
  <c r="R155" i="35"/>
  <c r="S155" i="35"/>
  <c r="T155" i="35"/>
  <c r="U155" i="35"/>
  <c r="V155" i="35"/>
  <c r="W155" i="35"/>
  <c r="X155" i="35"/>
  <c r="Y155" i="35"/>
  <c r="Z155" i="35"/>
  <c r="AA155" i="35"/>
  <c r="B156" i="35"/>
  <c r="C156" i="35"/>
  <c r="D156" i="35"/>
  <c r="E156" i="35"/>
  <c r="F156" i="35"/>
  <c r="G156" i="35"/>
  <c r="H156" i="35"/>
  <c r="I156" i="35"/>
  <c r="J156" i="35"/>
  <c r="K156" i="35"/>
  <c r="L156" i="35"/>
  <c r="M156" i="35"/>
  <c r="N156" i="35"/>
  <c r="O156" i="35"/>
  <c r="P156" i="35"/>
  <c r="Q156" i="35"/>
  <c r="R156" i="35"/>
  <c r="S156" i="35"/>
  <c r="T156" i="35"/>
  <c r="U156" i="35"/>
  <c r="V156" i="35"/>
  <c r="W156" i="35"/>
  <c r="X156" i="35"/>
  <c r="Y156" i="35"/>
  <c r="Z156" i="35"/>
  <c r="AA156" i="35"/>
  <c r="B157" i="35"/>
  <c r="C157" i="35"/>
  <c r="D157" i="35"/>
  <c r="E157" i="35"/>
  <c r="F157" i="35"/>
  <c r="G157" i="35"/>
  <c r="H157" i="35"/>
  <c r="I157" i="35"/>
  <c r="J157" i="35"/>
  <c r="K157" i="35"/>
  <c r="L157" i="35"/>
  <c r="M157" i="35"/>
  <c r="N157" i="35"/>
  <c r="O157" i="35"/>
  <c r="P157" i="35"/>
  <c r="Q157" i="35"/>
  <c r="R157" i="35"/>
  <c r="S157" i="35"/>
  <c r="T157" i="35"/>
  <c r="U157" i="35"/>
  <c r="V157" i="35"/>
  <c r="W157" i="35"/>
  <c r="X157" i="35"/>
  <c r="Y157" i="35"/>
  <c r="Z157" i="35"/>
  <c r="AA157" i="35"/>
  <c r="B158" i="35"/>
  <c r="C158" i="35"/>
  <c r="D158" i="35"/>
  <c r="E158" i="35"/>
  <c r="F158" i="35"/>
  <c r="G158" i="35"/>
  <c r="H158" i="35"/>
  <c r="I158" i="35"/>
  <c r="J158" i="35"/>
  <c r="K158" i="35"/>
  <c r="L158" i="35"/>
  <c r="M158" i="35"/>
  <c r="N158" i="35"/>
  <c r="O158" i="35"/>
  <c r="P158" i="35"/>
  <c r="Q158" i="35"/>
  <c r="R158" i="35"/>
  <c r="S158" i="35"/>
  <c r="T158" i="35"/>
  <c r="U158" i="35"/>
  <c r="V158" i="35"/>
  <c r="W158" i="35"/>
  <c r="X158" i="35"/>
  <c r="Y158" i="35"/>
  <c r="Z158" i="35"/>
  <c r="AA158" i="35"/>
  <c r="B159" i="35"/>
  <c r="C159" i="35"/>
  <c r="D159" i="35"/>
  <c r="E159" i="35"/>
  <c r="F159" i="35"/>
  <c r="G159" i="35"/>
  <c r="H159" i="35"/>
  <c r="I159" i="35"/>
  <c r="J159" i="35"/>
  <c r="K159" i="35"/>
  <c r="L159" i="35"/>
  <c r="M159" i="35"/>
  <c r="N159" i="35"/>
  <c r="O159" i="35"/>
  <c r="P159" i="35"/>
  <c r="Q159" i="35"/>
  <c r="R159" i="35"/>
  <c r="S159" i="35"/>
  <c r="T159" i="35"/>
  <c r="U159" i="35"/>
  <c r="V159" i="35"/>
  <c r="W159" i="35"/>
  <c r="X159" i="35"/>
  <c r="Y159" i="35"/>
  <c r="Z159" i="35"/>
  <c r="AA159" i="35"/>
  <c r="B160" i="35"/>
  <c r="C160" i="35"/>
  <c r="D160" i="35"/>
  <c r="E160" i="35"/>
  <c r="F160" i="35"/>
  <c r="G160" i="35"/>
  <c r="H160" i="35"/>
  <c r="I160" i="35"/>
  <c r="J160" i="35"/>
  <c r="K160" i="35"/>
  <c r="L160" i="35"/>
  <c r="M160" i="35"/>
  <c r="N160" i="35"/>
  <c r="O160" i="35"/>
  <c r="P160" i="35"/>
  <c r="Q160" i="35"/>
  <c r="R160" i="35"/>
  <c r="S160" i="35"/>
  <c r="T160" i="35"/>
  <c r="U160" i="35"/>
  <c r="V160" i="35"/>
  <c r="W160" i="35"/>
  <c r="X160" i="35"/>
  <c r="Y160" i="35"/>
  <c r="Z160" i="35"/>
  <c r="AA160" i="35"/>
  <c r="B164" i="35"/>
  <c r="C164" i="35"/>
  <c r="D164" i="35"/>
  <c r="E164" i="35"/>
  <c r="F164" i="35"/>
  <c r="G164" i="35"/>
  <c r="H164" i="35"/>
  <c r="I164" i="35"/>
  <c r="J164" i="35"/>
  <c r="K164" i="35"/>
  <c r="L164" i="35"/>
  <c r="M164" i="35"/>
  <c r="N164" i="35"/>
  <c r="O164" i="35"/>
  <c r="P164" i="35"/>
  <c r="Q164" i="35"/>
  <c r="R164" i="35"/>
  <c r="S164" i="35"/>
  <c r="T164" i="35"/>
  <c r="U164" i="35"/>
  <c r="V164" i="35"/>
  <c r="W164" i="35"/>
  <c r="X164" i="35"/>
  <c r="Y164" i="35"/>
  <c r="Z164" i="35"/>
  <c r="AA164" i="35"/>
  <c r="B165" i="35"/>
  <c r="C165" i="35"/>
  <c r="D165" i="35"/>
  <c r="E165" i="35"/>
  <c r="F165" i="35"/>
  <c r="G165" i="35"/>
  <c r="H165" i="35"/>
  <c r="I165" i="35"/>
  <c r="J165" i="35"/>
  <c r="K165" i="35"/>
  <c r="L165" i="35"/>
  <c r="M165" i="35"/>
  <c r="N165" i="35"/>
  <c r="O165" i="35"/>
  <c r="P165" i="35"/>
  <c r="Q165" i="35"/>
  <c r="R165" i="35"/>
  <c r="S165" i="35"/>
  <c r="T165" i="35"/>
  <c r="U165" i="35"/>
  <c r="V165" i="35"/>
  <c r="W165" i="35"/>
  <c r="X165" i="35"/>
  <c r="Y165" i="35"/>
  <c r="Z165" i="35"/>
  <c r="AA165" i="35"/>
  <c r="B166" i="35"/>
  <c r="C166" i="35"/>
  <c r="D166" i="35"/>
  <c r="E166" i="35"/>
  <c r="F166" i="35"/>
  <c r="G166" i="35"/>
  <c r="H166" i="35"/>
  <c r="I166" i="35"/>
  <c r="J166" i="35"/>
  <c r="K166" i="35"/>
  <c r="L166" i="35"/>
  <c r="M166" i="35"/>
  <c r="N166" i="35"/>
  <c r="O166" i="35"/>
  <c r="P166" i="35"/>
  <c r="Q166" i="35"/>
  <c r="R166" i="35"/>
  <c r="S166" i="35"/>
  <c r="T166" i="35"/>
  <c r="U166" i="35"/>
  <c r="V166" i="35"/>
  <c r="W166" i="35"/>
  <c r="X166" i="35"/>
  <c r="Y166" i="35"/>
  <c r="Z166" i="35"/>
  <c r="AA166" i="35"/>
  <c r="B167" i="35"/>
  <c r="C167" i="35"/>
  <c r="D167" i="35"/>
  <c r="E167" i="35"/>
  <c r="F167" i="35"/>
  <c r="G167" i="35"/>
  <c r="H167" i="35"/>
  <c r="I167" i="35"/>
  <c r="J167" i="35"/>
  <c r="K167" i="35"/>
  <c r="L167" i="35"/>
  <c r="M167" i="35"/>
  <c r="N167" i="35"/>
  <c r="O167" i="35"/>
  <c r="P167" i="35"/>
  <c r="Q167" i="35"/>
  <c r="R167" i="35"/>
  <c r="S167" i="35"/>
  <c r="T167" i="35"/>
  <c r="U167" i="35"/>
  <c r="V167" i="35"/>
  <c r="W167" i="35"/>
  <c r="X167" i="35"/>
  <c r="Y167" i="35"/>
  <c r="Z167" i="35"/>
  <c r="AA167" i="35"/>
  <c r="B168" i="35"/>
  <c r="C168" i="35"/>
  <c r="D168" i="35"/>
  <c r="E168" i="35"/>
  <c r="F168" i="35"/>
  <c r="G168" i="35"/>
  <c r="H168" i="35"/>
  <c r="I168" i="35"/>
  <c r="J168" i="35"/>
  <c r="K168" i="35"/>
  <c r="L168" i="35"/>
  <c r="M168" i="35"/>
  <c r="N168" i="35"/>
  <c r="O168" i="35"/>
  <c r="P168" i="35"/>
  <c r="Q168" i="35"/>
  <c r="R168" i="35"/>
  <c r="S168" i="35"/>
  <c r="T168" i="35"/>
  <c r="U168" i="35"/>
  <c r="V168" i="35"/>
  <c r="W168" i="35"/>
  <c r="X168" i="35"/>
  <c r="Y168" i="35"/>
  <c r="Z168" i="35"/>
  <c r="AA168" i="35"/>
  <c r="B169" i="35"/>
  <c r="C169" i="35"/>
  <c r="D169" i="35"/>
  <c r="E169" i="35"/>
  <c r="F169" i="35"/>
  <c r="G169" i="35"/>
  <c r="H169" i="35"/>
  <c r="I169" i="35"/>
  <c r="J169" i="35"/>
  <c r="K169" i="35"/>
  <c r="L169" i="35"/>
  <c r="M169" i="35"/>
  <c r="N169" i="35"/>
  <c r="O169" i="35"/>
  <c r="P169" i="35"/>
  <c r="Q169" i="35"/>
  <c r="R169" i="35"/>
  <c r="S169" i="35"/>
  <c r="T169" i="35"/>
  <c r="U169" i="35"/>
  <c r="V169" i="35"/>
  <c r="W169" i="35"/>
  <c r="X169" i="35"/>
  <c r="Y169" i="35"/>
  <c r="Z169" i="35"/>
  <c r="AA169" i="35"/>
  <c r="B170" i="35"/>
  <c r="C170" i="35"/>
  <c r="D170" i="35"/>
  <c r="E170" i="35"/>
  <c r="F170" i="35"/>
  <c r="G170" i="35"/>
  <c r="H170" i="35"/>
  <c r="I170" i="35"/>
  <c r="J170" i="35"/>
  <c r="K170" i="35"/>
  <c r="L170" i="35"/>
  <c r="M170" i="35"/>
  <c r="N170" i="35"/>
  <c r="O170" i="35"/>
  <c r="P170" i="35"/>
  <c r="Q170" i="35"/>
  <c r="R170" i="35"/>
  <c r="S170" i="35"/>
  <c r="T170" i="35"/>
  <c r="U170" i="35"/>
  <c r="V170" i="35"/>
  <c r="W170" i="35"/>
  <c r="X170" i="35"/>
  <c r="Y170" i="35"/>
  <c r="Z170" i="35"/>
  <c r="AA170" i="35"/>
  <c r="B171" i="35"/>
  <c r="C171" i="35"/>
  <c r="D171" i="35"/>
  <c r="E171" i="35"/>
  <c r="F171" i="35"/>
  <c r="G171" i="35"/>
  <c r="H171" i="35"/>
  <c r="I171" i="35"/>
  <c r="J171" i="35"/>
  <c r="K171" i="35"/>
  <c r="L171" i="35"/>
  <c r="M171" i="35"/>
  <c r="N171" i="35"/>
  <c r="O171" i="35"/>
  <c r="P171" i="35"/>
  <c r="Q171" i="35"/>
  <c r="R171" i="35"/>
  <c r="S171" i="35"/>
  <c r="T171" i="35"/>
  <c r="U171" i="35"/>
  <c r="V171" i="35"/>
  <c r="W171" i="35"/>
  <c r="X171" i="35"/>
  <c r="Y171" i="35"/>
  <c r="Z171" i="35"/>
  <c r="AA171" i="35"/>
  <c r="B172" i="35"/>
  <c r="C172" i="35"/>
  <c r="D172" i="35"/>
  <c r="E172" i="35"/>
  <c r="F172" i="35"/>
  <c r="G172" i="35"/>
  <c r="H172" i="35"/>
  <c r="I172" i="35"/>
  <c r="J172" i="35"/>
  <c r="K172" i="35"/>
  <c r="L172" i="35"/>
  <c r="M172" i="35"/>
  <c r="N172" i="35"/>
  <c r="O172" i="35"/>
  <c r="P172" i="35"/>
  <c r="Q172" i="35"/>
  <c r="R172" i="35"/>
  <c r="S172" i="35"/>
  <c r="T172" i="35"/>
  <c r="U172" i="35"/>
  <c r="V172" i="35"/>
  <c r="W172" i="35"/>
  <c r="X172" i="35"/>
  <c r="Y172" i="35"/>
  <c r="Z172" i="35"/>
  <c r="AA172" i="35"/>
  <c r="B173" i="35"/>
  <c r="C173" i="35"/>
  <c r="D173" i="35"/>
  <c r="E173" i="35"/>
  <c r="F173" i="35"/>
  <c r="G173" i="35"/>
  <c r="H173" i="35"/>
  <c r="I173" i="35"/>
  <c r="J173" i="35"/>
  <c r="K173" i="35"/>
  <c r="L173" i="35"/>
  <c r="M173" i="35"/>
  <c r="N173" i="35"/>
  <c r="O173" i="35"/>
  <c r="P173" i="35"/>
  <c r="Q173" i="35"/>
  <c r="R173" i="35"/>
  <c r="S173" i="35"/>
  <c r="T173" i="35"/>
  <c r="U173" i="35"/>
  <c r="V173" i="35"/>
  <c r="W173" i="35"/>
  <c r="X173" i="35"/>
  <c r="Y173" i="35"/>
  <c r="Z173" i="35"/>
  <c r="AA173" i="35"/>
  <c r="B174" i="35"/>
  <c r="C174" i="35"/>
  <c r="D174" i="35"/>
  <c r="E174" i="35"/>
  <c r="F174" i="35"/>
  <c r="G174" i="35"/>
  <c r="H174" i="35"/>
  <c r="I174" i="35"/>
  <c r="J174" i="35"/>
  <c r="K174" i="35"/>
  <c r="L174" i="35"/>
  <c r="M174" i="35"/>
  <c r="N174" i="35"/>
  <c r="O174" i="35"/>
  <c r="P174" i="35"/>
  <c r="Q174" i="35"/>
  <c r="R174" i="35"/>
  <c r="S174" i="35"/>
  <c r="T174" i="35"/>
  <c r="U174" i="35"/>
  <c r="V174" i="35"/>
  <c r="W174" i="35"/>
  <c r="X174" i="35"/>
  <c r="Y174" i="35"/>
  <c r="Z174" i="35"/>
  <c r="AA174" i="35"/>
  <c r="B175" i="35"/>
  <c r="C175" i="35"/>
  <c r="D175" i="35"/>
  <c r="E175" i="35"/>
  <c r="F175" i="35"/>
  <c r="G175" i="35"/>
  <c r="H175" i="35"/>
  <c r="I175" i="35"/>
  <c r="J175" i="35"/>
  <c r="K175" i="35"/>
  <c r="L175" i="35"/>
  <c r="M175" i="35"/>
  <c r="N175" i="35"/>
  <c r="O175" i="35"/>
  <c r="P175" i="35"/>
  <c r="Q175" i="35"/>
  <c r="R175" i="35"/>
  <c r="S175" i="35"/>
  <c r="T175" i="35"/>
  <c r="U175" i="35"/>
  <c r="V175" i="35"/>
  <c r="W175" i="35"/>
  <c r="X175" i="35"/>
  <c r="Y175" i="35"/>
  <c r="Z175" i="35"/>
  <c r="AA175" i="35"/>
  <c r="B176" i="35"/>
  <c r="C176" i="35"/>
  <c r="D176" i="35"/>
  <c r="E176" i="35"/>
  <c r="F176" i="35"/>
  <c r="G176" i="35"/>
  <c r="H176" i="35"/>
  <c r="I176" i="35"/>
  <c r="J176" i="35"/>
  <c r="K176" i="35"/>
  <c r="L176" i="35"/>
  <c r="M176" i="35"/>
  <c r="N176" i="35"/>
  <c r="O176" i="35"/>
  <c r="P176" i="35"/>
  <c r="Q176" i="35"/>
  <c r="R176" i="35"/>
  <c r="S176" i="35"/>
  <c r="T176" i="35"/>
  <c r="U176" i="35"/>
  <c r="V176" i="35"/>
  <c r="W176" i="35"/>
  <c r="X176" i="35"/>
  <c r="Y176" i="35"/>
  <c r="Z176" i="35"/>
  <c r="AA176" i="35"/>
  <c r="B177" i="35"/>
  <c r="C177" i="35"/>
  <c r="D177" i="35"/>
  <c r="E177" i="35"/>
  <c r="F177" i="35"/>
  <c r="G177" i="35"/>
  <c r="H177" i="35"/>
  <c r="I177" i="35"/>
  <c r="J177" i="35"/>
  <c r="K177" i="35"/>
  <c r="L177" i="35"/>
  <c r="M177" i="35"/>
  <c r="N177" i="35"/>
  <c r="O177" i="35"/>
  <c r="P177" i="35"/>
  <c r="Q177" i="35"/>
  <c r="R177" i="35"/>
  <c r="S177" i="35"/>
  <c r="T177" i="35"/>
  <c r="U177" i="35"/>
  <c r="V177" i="35"/>
  <c r="W177" i="35"/>
  <c r="X177" i="35"/>
  <c r="Y177" i="35"/>
  <c r="Z177" i="35"/>
  <c r="AA177" i="35"/>
  <c r="B178" i="35"/>
  <c r="C178" i="35"/>
  <c r="D178" i="35"/>
  <c r="E178" i="35"/>
  <c r="F178" i="35"/>
  <c r="G178" i="35"/>
  <c r="H178" i="35"/>
  <c r="I178" i="35"/>
  <c r="J178" i="35"/>
  <c r="K178" i="35"/>
  <c r="L178" i="35"/>
  <c r="M178" i="35"/>
  <c r="N178" i="35"/>
  <c r="O178" i="35"/>
  <c r="P178" i="35"/>
  <c r="Q178" i="35"/>
  <c r="R178" i="35"/>
  <c r="S178" i="35"/>
  <c r="T178" i="35"/>
  <c r="U178" i="35"/>
  <c r="V178" i="35"/>
  <c r="W178" i="35"/>
  <c r="X178" i="35"/>
  <c r="Y178" i="35"/>
  <c r="Z178" i="35"/>
  <c r="AA178" i="35"/>
  <c r="B179" i="35"/>
  <c r="C179" i="35"/>
  <c r="D179" i="35"/>
  <c r="E179" i="35"/>
  <c r="F179" i="35"/>
  <c r="G179" i="35"/>
  <c r="H179" i="35"/>
  <c r="I179" i="35"/>
  <c r="J179" i="35"/>
  <c r="K179" i="35"/>
  <c r="L179" i="35"/>
  <c r="M179" i="35"/>
  <c r="N179" i="35"/>
  <c r="O179" i="35"/>
  <c r="P179" i="35"/>
  <c r="Q179" i="35"/>
  <c r="R179" i="35"/>
  <c r="S179" i="35"/>
  <c r="T179" i="35"/>
  <c r="U179" i="35"/>
  <c r="V179" i="35"/>
  <c r="W179" i="35"/>
  <c r="X179" i="35"/>
  <c r="Y179" i="35"/>
  <c r="Z179" i="35"/>
  <c r="AA179" i="35"/>
  <c r="B180" i="35"/>
  <c r="C180" i="35"/>
  <c r="D180" i="35"/>
  <c r="E180" i="35"/>
  <c r="F180" i="35"/>
  <c r="G180" i="35"/>
  <c r="H180" i="35"/>
  <c r="I180" i="35"/>
  <c r="J180" i="35"/>
  <c r="K180" i="35"/>
  <c r="L180" i="35"/>
  <c r="M180" i="35"/>
  <c r="N180" i="35"/>
  <c r="O180" i="35"/>
  <c r="P180" i="35"/>
  <c r="Q180" i="35"/>
  <c r="R180" i="35"/>
  <c r="S180" i="35"/>
  <c r="T180" i="35"/>
  <c r="U180" i="35"/>
  <c r="V180" i="35"/>
  <c r="W180" i="35"/>
  <c r="X180" i="35"/>
  <c r="Y180" i="35"/>
  <c r="Z180" i="35"/>
  <c r="AA180" i="35"/>
  <c r="B181" i="35"/>
  <c r="C181" i="35"/>
  <c r="D181" i="35"/>
  <c r="E181" i="35"/>
  <c r="F181" i="35"/>
  <c r="G181" i="35"/>
  <c r="H181" i="35"/>
  <c r="I181" i="35"/>
  <c r="J181" i="35"/>
  <c r="K181" i="35"/>
  <c r="L181" i="35"/>
  <c r="M181" i="35"/>
  <c r="N181" i="35"/>
  <c r="O181" i="35"/>
  <c r="P181" i="35"/>
  <c r="Q181" i="35"/>
  <c r="R181" i="35"/>
  <c r="S181" i="35"/>
  <c r="T181" i="35"/>
  <c r="U181" i="35"/>
  <c r="V181" i="35"/>
  <c r="W181" i="35"/>
  <c r="X181" i="35"/>
  <c r="Y181" i="35"/>
  <c r="Z181" i="35"/>
  <c r="AA181" i="35"/>
  <c r="B182" i="35"/>
  <c r="C182" i="35"/>
  <c r="D182" i="35"/>
  <c r="E182" i="35"/>
  <c r="F182" i="35"/>
  <c r="G182" i="35"/>
  <c r="H182" i="35"/>
  <c r="I182" i="35"/>
  <c r="J182" i="35"/>
  <c r="K182" i="35"/>
  <c r="L182" i="35"/>
  <c r="M182" i="35"/>
  <c r="N182" i="35"/>
  <c r="O182" i="35"/>
  <c r="P182" i="35"/>
  <c r="Q182" i="35"/>
  <c r="R182" i="35"/>
  <c r="S182" i="35"/>
  <c r="T182" i="35"/>
  <c r="U182" i="35"/>
  <c r="V182" i="35"/>
  <c r="W182" i="35"/>
  <c r="X182" i="35"/>
  <c r="Y182" i="35"/>
  <c r="Z182" i="35"/>
  <c r="AA182" i="35"/>
  <c r="B183" i="35"/>
  <c r="C183" i="35"/>
  <c r="D183" i="35"/>
  <c r="E183" i="35"/>
  <c r="F183" i="35"/>
  <c r="G183" i="35"/>
  <c r="H183" i="35"/>
  <c r="I183" i="35"/>
  <c r="J183" i="35"/>
  <c r="K183" i="35"/>
  <c r="L183" i="35"/>
  <c r="M183" i="35"/>
  <c r="N183" i="35"/>
  <c r="O183" i="35"/>
  <c r="P183" i="35"/>
  <c r="Q183" i="35"/>
  <c r="R183" i="35"/>
  <c r="S183" i="35"/>
  <c r="T183" i="35"/>
  <c r="U183" i="35"/>
  <c r="V183" i="35"/>
  <c r="W183" i="35"/>
  <c r="X183" i="35"/>
  <c r="Y183" i="35"/>
  <c r="Z183" i="35"/>
  <c r="AA183" i="35"/>
  <c r="B184" i="35"/>
  <c r="C184" i="35"/>
  <c r="D184" i="35"/>
  <c r="E184" i="35"/>
  <c r="F184" i="35"/>
  <c r="G184" i="35"/>
  <c r="H184" i="35"/>
  <c r="I184" i="35"/>
  <c r="J184" i="35"/>
  <c r="K184" i="35"/>
  <c r="L184" i="35"/>
  <c r="M184" i="35"/>
  <c r="N184" i="35"/>
  <c r="O184" i="35"/>
  <c r="P184" i="35"/>
  <c r="Q184" i="35"/>
  <c r="R184" i="35"/>
  <c r="S184" i="35"/>
  <c r="T184" i="35"/>
  <c r="U184" i="35"/>
  <c r="V184" i="35"/>
  <c r="W184" i="35"/>
  <c r="X184" i="35"/>
  <c r="Y184" i="35"/>
  <c r="Z184" i="35"/>
  <c r="AA184" i="35"/>
  <c r="B185" i="35"/>
  <c r="C185" i="35"/>
  <c r="D185" i="35"/>
  <c r="E185" i="35"/>
  <c r="F185" i="35"/>
  <c r="G185" i="35"/>
  <c r="H185" i="35"/>
  <c r="I185" i="35"/>
  <c r="J185" i="35"/>
  <c r="K185" i="35"/>
  <c r="L185" i="35"/>
  <c r="M185" i="35"/>
  <c r="N185" i="35"/>
  <c r="O185" i="35"/>
  <c r="P185" i="35"/>
  <c r="Q185" i="35"/>
  <c r="R185" i="35"/>
  <c r="S185" i="35"/>
  <c r="T185" i="35"/>
  <c r="U185" i="35"/>
  <c r="V185" i="35"/>
  <c r="W185" i="35"/>
  <c r="X185" i="35"/>
  <c r="Y185" i="35"/>
  <c r="Z185" i="35"/>
  <c r="AA185" i="35"/>
  <c r="B186" i="35"/>
  <c r="C186" i="35"/>
  <c r="D186" i="35"/>
  <c r="E186" i="35"/>
  <c r="F186" i="35"/>
  <c r="G186" i="35"/>
  <c r="H186" i="35"/>
  <c r="I186" i="35"/>
  <c r="J186" i="35"/>
  <c r="K186" i="35"/>
  <c r="L186" i="35"/>
  <c r="M186" i="35"/>
  <c r="N186" i="35"/>
  <c r="O186" i="35"/>
  <c r="P186" i="35"/>
  <c r="Q186" i="35"/>
  <c r="R186" i="35"/>
  <c r="S186" i="35"/>
  <c r="T186" i="35"/>
  <c r="U186" i="35"/>
  <c r="V186" i="35"/>
  <c r="W186" i="35"/>
  <c r="X186" i="35"/>
  <c r="Y186" i="35"/>
  <c r="Z186" i="35"/>
  <c r="AA186" i="35"/>
  <c r="B187" i="35"/>
  <c r="C187" i="35"/>
  <c r="D187" i="35"/>
  <c r="E187" i="35"/>
  <c r="F187" i="35"/>
  <c r="G187" i="35"/>
  <c r="H187" i="35"/>
  <c r="I187" i="35"/>
  <c r="J187" i="35"/>
  <c r="K187" i="35"/>
  <c r="L187" i="35"/>
  <c r="M187" i="35"/>
  <c r="N187" i="35"/>
  <c r="O187" i="35"/>
  <c r="P187" i="35"/>
  <c r="Q187" i="35"/>
  <c r="R187" i="35"/>
  <c r="S187" i="35"/>
  <c r="T187" i="35"/>
  <c r="U187" i="35"/>
  <c r="V187" i="35"/>
  <c r="W187" i="35"/>
  <c r="X187" i="35"/>
  <c r="Y187" i="35"/>
  <c r="Z187" i="35"/>
  <c r="AA187" i="35"/>
  <c r="B188" i="35"/>
  <c r="C188" i="35"/>
  <c r="D188" i="35"/>
  <c r="E188" i="35"/>
  <c r="F188" i="35"/>
  <c r="G188" i="35"/>
  <c r="H188" i="35"/>
  <c r="I188" i="35"/>
  <c r="J188" i="35"/>
  <c r="K188" i="35"/>
  <c r="L188" i="35"/>
  <c r="M188" i="35"/>
  <c r="N188" i="35"/>
  <c r="O188" i="35"/>
  <c r="P188" i="35"/>
  <c r="Q188" i="35"/>
  <c r="R188" i="35"/>
  <c r="S188" i="35"/>
  <c r="T188" i="35"/>
  <c r="U188" i="35"/>
  <c r="V188" i="35"/>
  <c r="W188" i="35"/>
  <c r="X188" i="35"/>
  <c r="Y188" i="35"/>
  <c r="Z188" i="35"/>
  <c r="AA188" i="35"/>
  <c r="B189" i="35"/>
  <c r="C189" i="35"/>
  <c r="D189" i="35"/>
  <c r="E189" i="35"/>
  <c r="F189" i="35"/>
  <c r="G189" i="35"/>
  <c r="H189" i="35"/>
  <c r="I189" i="35"/>
  <c r="J189" i="35"/>
  <c r="K189" i="35"/>
  <c r="L189" i="35"/>
  <c r="M189" i="35"/>
  <c r="N189" i="35"/>
  <c r="O189" i="35"/>
  <c r="P189" i="35"/>
  <c r="Q189" i="35"/>
  <c r="R189" i="35"/>
  <c r="S189" i="35"/>
  <c r="T189" i="35"/>
  <c r="U189" i="35"/>
  <c r="V189" i="35"/>
  <c r="W189" i="35"/>
  <c r="X189" i="35"/>
  <c r="Y189" i="35"/>
  <c r="Z189" i="35"/>
  <c r="AA189" i="35"/>
  <c r="B190" i="35"/>
  <c r="C190" i="35"/>
  <c r="D190" i="35"/>
  <c r="E190" i="35"/>
  <c r="F190" i="35"/>
  <c r="G190" i="35"/>
  <c r="H190" i="35"/>
  <c r="I190" i="35"/>
  <c r="J190" i="35"/>
  <c r="K190" i="35"/>
  <c r="L190" i="35"/>
  <c r="M190" i="35"/>
  <c r="N190" i="35"/>
  <c r="O190" i="35"/>
  <c r="P190" i="35"/>
  <c r="Q190" i="35"/>
  <c r="R190" i="35"/>
  <c r="S190" i="35"/>
  <c r="T190" i="35"/>
  <c r="U190" i="35"/>
  <c r="V190" i="35"/>
  <c r="W190" i="35"/>
  <c r="X190" i="35"/>
  <c r="Y190" i="35"/>
  <c r="Z190" i="35"/>
  <c r="AA190" i="35"/>
  <c r="B191" i="35"/>
  <c r="C191" i="35"/>
  <c r="D191" i="35"/>
  <c r="E191" i="35"/>
  <c r="F191" i="35"/>
  <c r="G191" i="35"/>
  <c r="H191" i="35"/>
  <c r="I191" i="35"/>
  <c r="J191" i="35"/>
  <c r="K191" i="35"/>
  <c r="L191" i="35"/>
  <c r="M191" i="35"/>
  <c r="N191" i="35"/>
  <c r="O191" i="35"/>
  <c r="P191" i="35"/>
  <c r="Q191" i="35"/>
  <c r="R191" i="35"/>
  <c r="S191" i="35"/>
  <c r="T191" i="35"/>
  <c r="U191" i="35"/>
  <c r="V191" i="35"/>
  <c r="W191" i="35"/>
  <c r="X191" i="35"/>
  <c r="Y191" i="35"/>
  <c r="Z191" i="35"/>
  <c r="AA191" i="35"/>
  <c r="B192" i="35"/>
  <c r="C192" i="35"/>
  <c r="D192" i="35"/>
  <c r="E192" i="35"/>
  <c r="F192" i="35"/>
  <c r="G192" i="35"/>
  <c r="H192" i="35"/>
  <c r="I192" i="35"/>
  <c r="J192" i="35"/>
  <c r="K192" i="35"/>
  <c r="L192" i="35"/>
  <c r="M192" i="35"/>
  <c r="N192" i="35"/>
  <c r="O192" i="35"/>
  <c r="P192" i="35"/>
  <c r="Q192" i="35"/>
  <c r="R192" i="35"/>
  <c r="S192" i="35"/>
  <c r="T192" i="35"/>
  <c r="U192" i="35"/>
  <c r="V192" i="35"/>
  <c r="W192" i="35"/>
  <c r="X192" i="35"/>
  <c r="Y192" i="35"/>
  <c r="Z192" i="35"/>
  <c r="AA192" i="35"/>
  <c r="B193" i="35"/>
  <c r="C193" i="35"/>
  <c r="D193" i="35"/>
  <c r="E193" i="35"/>
  <c r="F193" i="35"/>
  <c r="G193" i="35"/>
  <c r="H193" i="35"/>
  <c r="I193" i="35"/>
  <c r="J193" i="35"/>
  <c r="K193" i="35"/>
  <c r="L193" i="35"/>
  <c r="M193" i="35"/>
  <c r="N193" i="35"/>
  <c r="O193" i="35"/>
  <c r="P193" i="35"/>
  <c r="Q193" i="35"/>
  <c r="R193" i="35"/>
  <c r="S193" i="35"/>
  <c r="T193" i="35"/>
  <c r="U193" i="35"/>
  <c r="V193" i="35"/>
  <c r="W193" i="35"/>
  <c r="X193" i="35"/>
  <c r="Y193" i="35"/>
  <c r="Z193" i="35"/>
  <c r="AA193" i="35"/>
  <c r="B194" i="35"/>
  <c r="C194" i="35"/>
  <c r="D194" i="35"/>
  <c r="E194" i="35"/>
  <c r="F194" i="35"/>
  <c r="G194" i="35"/>
  <c r="H194" i="35"/>
  <c r="I194" i="35"/>
  <c r="J194" i="35"/>
  <c r="K194" i="35"/>
  <c r="L194" i="35"/>
  <c r="M194" i="35"/>
  <c r="N194" i="35"/>
  <c r="O194" i="35"/>
  <c r="P194" i="35"/>
  <c r="Q194" i="35"/>
  <c r="R194" i="35"/>
  <c r="S194" i="35"/>
  <c r="T194" i="35"/>
  <c r="U194" i="35"/>
  <c r="V194" i="35"/>
  <c r="W194" i="35"/>
  <c r="X194" i="35"/>
  <c r="Y194" i="35"/>
  <c r="Z194" i="35"/>
  <c r="AA194" i="35"/>
  <c r="B195" i="35"/>
  <c r="C195" i="35"/>
  <c r="D195" i="35"/>
  <c r="E195" i="35"/>
  <c r="F195" i="35"/>
  <c r="G195" i="35"/>
  <c r="H195" i="35"/>
  <c r="I195" i="35"/>
  <c r="J195" i="35"/>
  <c r="K195" i="35"/>
  <c r="L195" i="35"/>
  <c r="M195" i="35"/>
  <c r="N195" i="35"/>
  <c r="O195" i="35"/>
  <c r="P195" i="35"/>
  <c r="Q195" i="35"/>
  <c r="R195" i="35"/>
  <c r="S195" i="35"/>
  <c r="T195" i="35"/>
  <c r="U195" i="35"/>
  <c r="V195" i="35"/>
  <c r="W195" i="35"/>
  <c r="X195" i="35"/>
  <c r="Y195" i="35"/>
  <c r="Z195" i="35"/>
  <c r="AA195" i="35"/>
  <c r="B196" i="35"/>
  <c r="C196" i="35"/>
  <c r="D196" i="35"/>
  <c r="E196" i="35"/>
  <c r="F196" i="35"/>
  <c r="G196" i="35"/>
  <c r="H196" i="35"/>
  <c r="I196" i="35"/>
  <c r="J196" i="35"/>
  <c r="K196" i="35"/>
  <c r="L196" i="35"/>
  <c r="M196" i="35"/>
  <c r="N196" i="35"/>
  <c r="O196" i="35"/>
  <c r="P196" i="35"/>
  <c r="Q196" i="35"/>
  <c r="R196" i="35"/>
  <c r="S196" i="35"/>
  <c r="T196" i="35"/>
  <c r="U196" i="35"/>
  <c r="V196" i="35"/>
  <c r="W196" i="35"/>
  <c r="X196" i="35"/>
  <c r="Y196" i="35"/>
  <c r="Z196" i="35"/>
  <c r="AA196" i="35"/>
  <c r="B197" i="35"/>
  <c r="C197" i="35"/>
  <c r="D197" i="35"/>
  <c r="E197" i="35"/>
  <c r="F197" i="35"/>
  <c r="G197" i="35"/>
  <c r="H197" i="35"/>
  <c r="I197" i="35"/>
  <c r="J197" i="35"/>
  <c r="K197" i="35"/>
  <c r="L197" i="35"/>
  <c r="M197" i="35"/>
  <c r="N197" i="35"/>
  <c r="O197" i="35"/>
  <c r="P197" i="35"/>
  <c r="Q197" i="35"/>
  <c r="R197" i="35"/>
  <c r="S197" i="35"/>
  <c r="T197" i="35"/>
  <c r="U197" i="35"/>
  <c r="V197" i="35"/>
  <c r="W197" i="35"/>
  <c r="X197" i="35"/>
  <c r="Y197" i="35"/>
  <c r="Z197" i="35"/>
  <c r="AA197" i="35"/>
  <c r="B198" i="35"/>
  <c r="C198" i="35"/>
  <c r="D198" i="35"/>
  <c r="E198" i="35"/>
  <c r="F198" i="35"/>
  <c r="G198" i="35"/>
  <c r="H198" i="35"/>
  <c r="I198" i="35"/>
  <c r="J198" i="35"/>
  <c r="K198" i="35"/>
  <c r="L198" i="35"/>
  <c r="M198" i="35"/>
  <c r="N198" i="35"/>
  <c r="O198" i="35"/>
  <c r="P198" i="35"/>
  <c r="Q198" i="35"/>
  <c r="R198" i="35"/>
  <c r="S198" i="35"/>
  <c r="T198" i="35"/>
  <c r="U198" i="35"/>
  <c r="V198" i="35"/>
  <c r="W198" i="35"/>
  <c r="X198" i="35"/>
  <c r="Y198" i="35"/>
  <c r="Z198" i="35"/>
  <c r="AA198" i="35"/>
  <c r="B199" i="35"/>
  <c r="C199" i="35"/>
  <c r="D199" i="35"/>
  <c r="E199" i="35"/>
  <c r="F199" i="35"/>
  <c r="G199" i="35"/>
  <c r="H199" i="35"/>
  <c r="I199" i="35"/>
  <c r="J199" i="35"/>
  <c r="K199" i="35"/>
  <c r="L199" i="35"/>
  <c r="M199" i="35"/>
  <c r="N199" i="35"/>
  <c r="O199" i="35"/>
  <c r="P199" i="35"/>
  <c r="Q199" i="35"/>
  <c r="R199" i="35"/>
  <c r="S199" i="35"/>
  <c r="T199" i="35"/>
  <c r="U199" i="35"/>
  <c r="V199" i="35"/>
  <c r="W199" i="35"/>
  <c r="X199" i="35"/>
  <c r="Y199" i="35"/>
  <c r="Z199" i="35"/>
  <c r="AA199" i="35"/>
  <c r="B200" i="35"/>
  <c r="C200" i="35"/>
  <c r="D200" i="35"/>
  <c r="E200" i="35"/>
  <c r="F200" i="35"/>
  <c r="G200" i="35"/>
  <c r="H200" i="35"/>
  <c r="I200" i="35"/>
  <c r="J200" i="35"/>
  <c r="K200" i="35"/>
  <c r="L200" i="35"/>
  <c r="M200" i="35"/>
  <c r="N200" i="35"/>
  <c r="O200" i="35"/>
  <c r="P200" i="35"/>
  <c r="Q200" i="35"/>
  <c r="R200" i="35"/>
  <c r="S200" i="35"/>
  <c r="T200" i="35"/>
  <c r="U200" i="35"/>
  <c r="V200" i="35"/>
  <c r="W200" i="35"/>
  <c r="X200" i="35"/>
  <c r="Y200" i="35"/>
  <c r="Z200" i="35"/>
  <c r="AA200" i="35"/>
  <c r="B201" i="35"/>
  <c r="C201" i="35"/>
  <c r="D201" i="35"/>
  <c r="E201" i="35"/>
  <c r="F201" i="35"/>
  <c r="G201" i="35"/>
  <c r="H201" i="35"/>
  <c r="I201" i="35"/>
  <c r="J201" i="35"/>
  <c r="K201" i="35"/>
  <c r="L201" i="35"/>
  <c r="M201" i="35"/>
  <c r="N201" i="35"/>
  <c r="O201" i="35"/>
  <c r="P201" i="35"/>
  <c r="Q201" i="35"/>
  <c r="R201" i="35"/>
  <c r="S201" i="35"/>
  <c r="T201" i="35"/>
  <c r="U201" i="35"/>
  <c r="V201" i="35"/>
  <c r="W201" i="35"/>
  <c r="X201" i="35"/>
  <c r="Y201" i="35"/>
  <c r="Z201" i="35"/>
  <c r="AA201" i="35"/>
  <c r="B202" i="35"/>
  <c r="C202" i="35"/>
  <c r="D202" i="35"/>
  <c r="E202" i="35"/>
  <c r="F202" i="35"/>
  <c r="G202" i="35"/>
  <c r="H202" i="35"/>
  <c r="I202" i="35"/>
  <c r="J202" i="35"/>
  <c r="K202" i="35"/>
  <c r="L202" i="35"/>
  <c r="M202" i="35"/>
  <c r="N202" i="35"/>
  <c r="O202" i="35"/>
  <c r="P202" i="35"/>
  <c r="Q202" i="35"/>
  <c r="R202" i="35"/>
  <c r="S202" i="35"/>
  <c r="T202" i="35"/>
  <c r="U202" i="35"/>
  <c r="V202" i="35"/>
  <c r="W202" i="35"/>
  <c r="X202" i="35"/>
  <c r="Y202" i="35"/>
  <c r="Z202" i="35"/>
  <c r="AA202" i="35"/>
  <c r="B203" i="35"/>
  <c r="C203" i="35"/>
  <c r="D203" i="35"/>
  <c r="E203" i="35"/>
  <c r="F203" i="35"/>
  <c r="G203" i="35"/>
  <c r="H203" i="35"/>
  <c r="I203" i="35"/>
  <c r="J203" i="35"/>
  <c r="K203" i="35"/>
  <c r="L203" i="35"/>
  <c r="M203" i="35"/>
  <c r="N203" i="35"/>
  <c r="O203" i="35"/>
  <c r="P203" i="35"/>
  <c r="Q203" i="35"/>
  <c r="R203" i="35"/>
  <c r="S203" i="35"/>
  <c r="T203" i="35"/>
  <c r="U203" i="35"/>
  <c r="V203" i="35"/>
  <c r="W203" i="35"/>
  <c r="X203" i="35"/>
  <c r="Y203" i="35"/>
  <c r="Z203" i="35"/>
  <c r="AA203" i="35"/>
  <c r="B204" i="35"/>
  <c r="C204" i="35"/>
  <c r="D204" i="35"/>
  <c r="E204" i="35"/>
  <c r="F204" i="35"/>
  <c r="G204" i="35"/>
  <c r="H204" i="35"/>
  <c r="I204" i="35"/>
  <c r="J204" i="35"/>
  <c r="K204" i="35"/>
  <c r="L204" i="35"/>
  <c r="M204" i="35"/>
  <c r="N204" i="35"/>
  <c r="O204" i="35"/>
  <c r="P204" i="35"/>
  <c r="Q204" i="35"/>
  <c r="R204" i="35"/>
  <c r="S204" i="35"/>
  <c r="T204" i="35"/>
  <c r="U204" i="35"/>
  <c r="V204" i="35"/>
  <c r="W204" i="35"/>
  <c r="X204" i="35"/>
  <c r="Y204" i="35"/>
  <c r="Z204" i="35"/>
  <c r="AA204" i="35"/>
  <c r="B205" i="35"/>
  <c r="C205" i="35"/>
  <c r="D205" i="35"/>
  <c r="E205" i="35"/>
  <c r="F205" i="35"/>
  <c r="G205" i="35"/>
  <c r="H205" i="35"/>
  <c r="I205" i="35"/>
  <c r="J205" i="35"/>
  <c r="K205" i="35"/>
  <c r="L205" i="35"/>
  <c r="M205" i="35"/>
  <c r="N205" i="35"/>
  <c r="O205" i="35"/>
  <c r="P205" i="35"/>
  <c r="Q205" i="35"/>
  <c r="R205" i="35"/>
  <c r="S205" i="35"/>
  <c r="T205" i="35"/>
  <c r="U205" i="35"/>
  <c r="V205" i="35"/>
  <c r="W205" i="35"/>
  <c r="X205" i="35"/>
  <c r="Y205" i="35"/>
  <c r="Z205" i="35"/>
  <c r="AA205" i="35"/>
  <c r="B206" i="35"/>
  <c r="C206" i="35"/>
  <c r="D206" i="35"/>
  <c r="E206" i="35"/>
  <c r="F206" i="35"/>
  <c r="G206" i="35"/>
  <c r="H206" i="35"/>
  <c r="I206" i="35"/>
  <c r="J206" i="35"/>
  <c r="K206" i="35"/>
  <c r="L206" i="35"/>
  <c r="M206" i="35"/>
  <c r="N206" i="35"/>
  <c r="O206" i="35"/>
  <c r="P206" i="35"/>
  <c r="Q206" i="35"/>
  <c r="R206" i="35"/>
  <c r="S206" i="35"/>
  <c r="T206" i="35"/>
  <c r="U206" i="35"/>
  <c r="V206" i="35"/>
  <c r="W206" i="35"/>
  <c r="X206" i="35"/>
  <c r="Y206" i="35"/>
  <c r="Z206" i="35"/>
  <c r="AA206" i="35"/>
  <c r="B207" i="35"/>
  <c r="C207" i="35"/>
  <c r="D207" i="35"/>
  <c r="E207" i="35"/>
  <c r="F207" i="35"/>
  <c r="G207" i="35"/>
  <c r="H207" i="35"/>
  <c r="I207" i="35"/>
  <c r="J207" i="35"/>
  <c r="K207" i="35"/>
  <c r="L207" i="35"/>
  <c r="M207" i="35"/>
  <c r="N207" i="35"/>
  <c r="O207" i="35"/>
  <c r="P207" i="35"/>
  <c r="Q207" i="35"/>
  <c r="R207" i="35"/>
  <c r="S207" i="35"/>
  <c r="T207" i="35"/>
  <c r="U207" i="35"/>
  <c r="V207" i="35"/>
  <c r="W207" i="35"/>
  <c r="X207" i="35"/>
  <c r="Y207" i="35"/>
  <c r="Z207" i="35"/>
  <c r="AA207" i="35"/>
  <c r="B208" i="35"/>
  <c r="C208" i="35"/>
  <c r="D208" i="35"/>
  <c r="E208" i="35"/>
  <c r="F208" i="35"/>
  <c r="G208" i="35"/>
  <c r="H208" i="35"/>
  <c r="I208" i="35"/>
  <c r="J208" i="35"/>
  <c r="K208" i="35"/>
  <c r="L208" i="35"/>
  <c r="M208" i="35"/>
  <c r="N208" i="35"/>
  <c r="O208" i="35"/>
  <c r="P208" i="35"/>
  <c r="Q208" i="35"/>
  <c r="R208" i="35"/>
  <c r="S208" i="35"/>
  <c r="T208" i="35"/>
  <c r="U208" i="35"/>
  <c r="V208" i="35"/>
  <c r="W208" i="35"/>
  <c r="X208" i="35"/>
  <c r="Y208" i="35"/>
  <c r="Z208" i="35"/>
  <c r="AA208" i="35"/>
  <c r="B209" i="35"/>
  <c r="C209" i="35"/>
  <c r="D209" i="35"/>
  <c r="E209" i="35"/>
  <c r="F209" i="35"/>
  <c r="G209" i="35"/>
  <c r="H209" i="35"/>
  <c r="I209" i="35"/>
  <c r="J209" i="35"/>
  <c r="K209" i="35"/>
  <c r="L209" i="35"/>
  <c r="M209" i="35"/>
  <c r="N209" i="35"/>
  <c r="O209" i="35"/>
  <c r="P209" i="35"/>
  <c r="Q209" i="35"/>
  <c r="R209" i="35"/>
  <c r="S209" i="35"/>
  <c r="T209" i="35"/>
  <c r="U209" i="35"/>
  <c r="V209" i="35"/>
  <c r="W209" i="35"/>
  <c r="X209" i="35"/>
  <c r="Y209" i="35"/>
  <c r="Z209" i="35"/>
  <c r="AA209" i="35"/>
  <c r="B210" i="35"/>
  <c r="C210" i="35"/>
  <c r="D210" i="35"/>
  <c r="E210" i="35"/>
  <c r="F210" i="35"/>
  <c r="G210" i="35"/>
  <c r="H210" i="35"/>
  <c r="I210" i="35"/>
  <c r="J210" i="35"/>
  <c r="K210" i="35"/>
  <c r="L210" i="35"/>
  <c r="M210" i="35"/>
  <c r="N210" i="35"/>
  <c r="O210" i="35"/>
  <c r="P210" i="35"/>
  <c r="Q210" i="35"/>
  <c r="R210" i="35"/>
  <c r="S210" i="35"/>
  <c r="T210" i="35"/>
  <c r="U210" i="35"/>
  <c r="V210" i="35"/>
  <c r="W210" i="35"/>
  <c r="X210" i="35"/>
  <c r="Y210" i="35"/>
  <c r="Z210" i="35"/>
  <c r="AA210" i="35"/>
  <c r="B211" i="35"/>
  <c r="C211" i="35"/>
  <c r="D211" i="35"/>
  <c r="E211" i="35"/>
  <c r="F211" i="35"/>
  <c r="G211" i="35"/>
  <c r="H211" i="35"/>
  <c r="I211" i="35"/>
  <c r="J211" i="35"/>
  <c r="K211" i="35"/>
  <c r="L211" i="35"/>
  <c r="M211" i="35"/>
  <c r="N211" i="35"/>
  <c r="O211" i="35"/>
  <c r="P211" i="35"/>
  <c r="Q211" i="35"/>
  <c r="R211" i="35"/>
  <c r="S211" i="35"/>
  <c r="T211" i="35"/>
  <c r="U211" i="35"/>
  <c r="V211" i="35"/>
  <c r="W211" i="35"/>
  <c r="X211" i="35"/>
  <c r="Y211" i="35"/>
  <c r="Z211" i="35"/>
  <c r="AA211" i="35"/>
  <c r="B212" i="35"/>
  <c r="C212" i="35"/>
  <c r="D212" i="35"/>
  <c r="E212" i="35"/>
  <c r="F212" i="35"/>
  <c r="G212" i="35"/>
  <c r="H212" i="35"/>
  <c r="I212" i="35"/>
  <c r="J212" i="35"/>
  <c r="K212" i="35"/>
  <c r="L212" i="35"/>
  <c r="M212" i="35"/>
  <c r="N212" i="35"/>
  <c r="O212" i="35"/>
  <c r="P212" i="35"/>
  <c r="Q212" i="35"/>
  <c r="R212" i="35"/>
  <c r="S212" i="35"/>
  <c r="T212" i="35"/>
  <c r="U212" i="35"/>
  <c r="V212" i="35"/>
  <c r="W212" i="35"/>
  <c r="X212" i="35"/>
  <c r="Y212" i="35"/>
  <c r="Z212" i="35"/>
  <c r="AA212" i="35"/>
  <c r="B213" i="35"/>
  <c r="C213" i="35"/>
  <c r="D213" i="35"/>
  <c r="E213" i="35"/>
  <c r="F213" i="35"/>
  <c r="G213" i="35"/>
  <c r="H213" i="35"/>
  <c r="I213" i="35"/>
  <c r="J213" i="35"/>
  <c r="K213" i="35"/>
  <c r="L213" i="35"/>
  <c r="M213" i="35"/>
  <c r="N213" i="35"/>
  <c r="O213" i="35"/>
  <c r="P213" i="35"/>
  <c r="Q213" i="35"/>
  <c r="R213" i="35"/>
  <c r="S213" i="35"/>
  <c r="T213" i="35"/>
  <c r="U213" i="35"/>
  <c r="V213" i="35"/>
  <c r="W213" i="35"/>
  <c r="X213" i="35"/>
  <c r="Y213" i="35"/>
  <c r="Z213" i="35"/>
  <c r="AA213" i="35"/>
  <c r="AA54" i="34"/>
  <c r="Z54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AA53" i="34"/>
  <c r="Z53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AA52" i="34"/>
  <c r="Z52" i="34"/>
  <c r="Y52" i="34"/>
  <c r="X52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AA51" i="34"/>
  <c r="Z51" i="34"/>
  <c r="Y51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L51" i="34"/>
  <c r="K51" i="34"/>
  <c r="J51" i="34"/>
  <c r="I51" i="34"/>
  <c r="H51" i="34"/>
  <c r="G51" i="34"/>
  <c r="F51" i="34"/>
  <c r="E51" i="34"/>
  <c r="D51" i="34"/>
  <c r="C51" i="34"/>
  <c r="B51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E50" i="34"/>
  <c r="D50" i="34"/>
  <c r="C50" i="34"/>
  <c r="B50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E49" i="34"/>
  <c r="D49" i="34"/>
  <c r="C49" i="34"/>
  <c r="B49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B48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C47" i="34"/>
  <c r="B47" i="34"/>
  <c r="AA46" i="34"/>
  <c r="Z46" i="34"/>
  <c r="Y46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B46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E45" i="34"/>
  <c r="D45" i="34"/>
  <c r="C45" i="34"/>
  <c r="B45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B44" i="34"/>
  <c r="AA43" i="34"/>
  <c r="Z43" i="34"/>
  <c r="Y43" i="34"/>
  <c r="X43" i="34"/>
  <c r="W43" i="34"/>
  <c r="V43" i="34"/>
  <c r="U43" i="34"/>
  <c r="T43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G43" i="34"/>
  <c r="F43" i="34"/>
  <c r="E43" i="34"/>
  <c r="D43" i="34"/>
  <c r="C43" i="34"/>
  <c r="B43" i="34"/>
  <c r="AA42" i="34"/>
  <c r="Z42" i="34"/>
  <c r="Y42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C42" i="34"/>
  <c r="B42" i="34"/>
  <c r="AA41" i="34"/>
  <c r="Z41" i="34"/>
  <c r="Y41" i="34"/>
  <c r="X41" i="34"/>
  <c r="W41" i="34"/>
  <c r="V41" i="34"/>
  <c r="U41" i="34"/>
  <c r="T41" i="34"/>
  <c r="S41" i="34"/>
  <c r="R41" i="34"/>
  <c r="Q41" i="34"/>
  <c r="P41" i="34"/>
  <c r="O41" i="34"/>
  <c r="N41" i="34"/>
  <c r="M41" i="34"/>
  <c r="L41" i="34"/>
  <c r="K41" i="34"/>
  <c r="J41" i="34"/>
  <c r="I41" i="34"/>
  <c r="H41" i="34"/>
  <c r="G41" i="34"/>
  <c r="F41" i="34"/>
  <c r="E41" i="34"/>
  <c r="D41" i="34"/>
  <c r="C41" i="34"/>
  <c r="B41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C40" i="34"/>
  <c r="B40" i="34"/>
  <c r="AA39" i="34"/>
  <c r="Z39" i="34"/>
  <c r="Y39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E39" i="34"/>
  <c r="D39" i="34"/>
  <c r="C39" i="34"/>
  <c r="B39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B38" i="34"/>
  <c r="AA37" i="34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B37" i="34"/>
  <c r="AA36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AA35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B35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B34" i="34"/>
  <c r="AA33" i="34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AA32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B14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B10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B8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7" i="34"/>
  <c r="B7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B6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C5" i="34"/>
  <c r="B5" i="34"/>
  <c r="V163" i="35" l="1"/>
  <c r="L163" i="35"/>
  <c r="B163" i="35"/>
  <c r="V110" i="35"/>
  <c r="L110" i="35"/>
  <c r="B110" i="35"/>
  <c r="V57" i="35"/>
  <c r="L57" i="35"/>
  <c r="B57" i="35"/>
  <c r="U163" i="35"/>
  <c r="K163" i="35"/>
  <c r="U110" i="35"/>
  <c r="K110" i="35"/>
  <c r="U57" i="35"/>
  <c r="K57" i="35"/>
  <c r="T163" i="35"/>
  <c r="J163" i="35"/>
  <c r="T110" i="35"/>
  <c r="J110" i="35"/>
  <c r="T57" i="35"/>
  <c r="J57" i="35"/>
  <c r="S163" i="35"/>
  <c r="I163" i="35"/>
  <c r="S110" i="35"/>
  <c r="I110" i="35"/>
  <c r="S57" i="35"/>
  <c r="I57" i="35"/>
  <c r="R163" i="35"/>
  <c r="H163" i="35"/>
  <c r="R110" i="35"/>
  <c r="H110" i="35"/>
  <c r="R57" i="35"/>
  <c r="H57" i="35"/>
  <c r="AA163" i="35"/>
  <c r="Q163" i="35"/>
  <c r="G163" i="35"/>
  <c r="AA110" i="35"/>
  <c r="Q110" i="35"/>
  <c r="G110" i="35"/>
  <c r="AA57" i="35"/>
  <c r="Q57" i="35"/>
  <c r="G57" i="35"/>
  <c r="Z163" i="35"/>
  <c r="P163" i="35"/>
  <c r="F163" i="35"/>
  <c r="Z110" i="35"/>
  <c r="P110" i="35"/>
  <c r="F110" i="35"/>
  <c r="Z57" i="35"/>
  <c r="P57" i="35"/>
  <c r="F57" i="35"/>
  <c r="Y163" i="35"/>
  <c r="O163" i="35"/>
  <c r="E163" i="35"/>
  <c r="Y110" i="35"/>
  <c r="O110" i="35"/>
  <c r="E110" i="35"/>
  <c r="Y57" i="35"/>
  <c r="O57" i="35"/>
  <c r="E57" i="35"/>
  <c r="X163" i="35"/>
  <c r="N163" i="35"/>
  <c r="D163" i="35"/>
  <c r="X110" i="35"/>
  <c r="N110" i="35"/>
  <c r="D110" i="35"/>
  <c r="X57" i="35"/>
  <c r="N57" i="35"/>
  <c r="D57" i="35"/>
  <c r="W163" i="35"/>
  <c r="M163" i="35"/>
  <c r="C163" i="35"/>
  <c r="W110" i="35"/>
  <c r="M110" i="35"/>
  <c r="C110" i="35"/>
  <c r="W57" i="35"/>
  <c r="M57" i="35"/>
  <c r="C57" i="35"/>
  <c r="B4" i="37"/>
  <c r="L4" i="37"/>
  <c r="V4" i="37"/>
  <c r="C4" i="37"/>
  <c r="M4" i="37"/>
  <c r="W4" i="37"/>
  <c r="E4" i="37"/>
  <c r="O4" i="37"/>
  <c r="Y4" i="37"/>
  <c r="G4" i="37"/>
  <c r="Q4" i="37"/>
  <c r="AA4" i="37"/>
  <c r="H4" i="37"/>
  <c r="R4" i="37"/>
  <c r="I4" i="37"/>
  <c r="S4" i="37"/>
  <c r="J4" i="37"/>
  <c r="T4" i="37"/>
  <c r="C4" i="35"/>
  <c r="W4" i="35"/>
  <c r="Z4" i="35"/>
  <c r="P4" i="35"/>
  <c r="F4" i="35"/>
  <c r="Y4" i="35"/>
  <c r="O4" i="35"/>
  <c r="E4" i="35"/>
  <c r="X4" i="35"/>
  <c r="N4" i="35"/>
  <c r="D4" i="35"/>
  <c r="V4" i="35"/>
  <c r="L4" i="35"/>
  <c r="B4" i="35"/>
  <c r="U4" i="35"/>
  <c r="K4" i="35"/>
  <c r="T4" i="35"/>
  <c r="J4" i="35"/>
  <c r="S4" i="35"/>
  <c r="I4" i="35"/>
  <c r="R4" i="35"/>
  <c r="H4" i="35"/>
  <c r="M4" i="35"/>
  <c r="AA4" i="35"/>
  <c r="Q4" i="35"/>
  <c r="G4" i="35"/>
  <c r="AA70" i="45"/>
  <c r="AA70" i="44"/>
  <c r="G5" i="43"/>
  <c r="G4" i="43"/>
  <c r="G6" i="43"/>
  <c r="R5" i="43"/>
  <c r="R4" i="43"/>
  <c r="R6" i="43"/>
  <c r="S4" i="43"/>
  <c r="S6" i="43"/>
  <c r="S5" i="43"/>
  <c r="B4" i="43"/>
  <c r="B5" i="43"/>
  <c r="B6" i="43"/>
  <c r="L4" i="43"/>
  <c r="L6" i="43"/>
  <c r="L5" i="43"/>
  <c r="V4" i="43"/>
  <c r="V6" i="43"/>
  <c r="V5" i="43"/>
  <c r="D5" i="43"/>
  <c r="D4" i="43"/>
  <c r="D6" i="43"/>
  <c r="N5" i="43"/>
  <c r="N4" i="43"/>
  <c r="N6" i="43"/>
  <c r="X5" i="43"/>
  <c r="X4" i="43"/>
  <c r="X6" i="43"/>
  <c r="H5" i="43"/>
  <c r="H4" i="43"/>
  <c r="H6" i="43"/>
  <c r="E5" i="43"/>
  <c r="E4" i="43"/>
  <c r="E6" i="43"/>
  <c r="O5" i="43"/>
  <c r="O4" i="43"/>
  <c r="O6" i="43"/>
  <c r="Y5" i="43"/>
  <c r="Y4" i="43"/>
  <c r="Y6" i="43"/>
  <c r="P5" i="43"/>
  <c r="P4" i="43"/>
  <c r="P6" i="43"/>
  <c r="Q5" i="43"/>
  <c r="Q4" i="43"/>
  <c r="Q6" i="43"/>
  <c r="I4" i="43"/>
  <c r="I6" i="43"/>
  <c r="I5" i="43"/>
  <c r="F5" i="43"/>
  <c r="F4" i="43"/>
  <c r="F6" i="43"/>
  <c r="T4" i="43"/>
  <c r="T6" i="43"/>
  <c r="T5" i="43"/>
  <c r="Z5" i="43"/>
  <c r="Z4" i="43"/>
  <c r="Z6" i="43"/>
  <c r="AA5" i="43"/>
  <c r="AA4" i="43"/>
  <c r="AA6" i="43"/>
  <c r="K4" i="43"/>
  <c r="K6" i="43"/>
  <c r="K5" i="43"/>
  <c r="U4" i="43"/>
  <c r="U6" i="43"/>
  <c r="U5" i="43"/>
  <c r="J4" i="43"/>
  <c r="J6" i="43"/>
  <c r="J5" i="43"/>
  <c r="C4" i="43"/>
  <c r="C6" i="43"/>
  <c r="C5" i="43"/>
  <c r="M4" i="43"/>
  <c r="M6" i="43"/>
  <c r="M5" i="43"/>
  <c r="W4" i="43"/>
  <c r="W6" i="43"/>
  <c r="W5" i="43"/>
  <c r="B58" i="38"/>
  <c r="AA56" i="38"/>
  <c r="B56" i="38"/>
  <c r="C6" i="13" l="1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B6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C57" i="13"/>
  <c r="C56" i="13"/>
  <c r="C55" i="13"/>
  <c r="C54" i="13"/>
  <c r="C53" i="13"/>
  <c r="C51" i="13"/>
  <c r="C50" i="13"/>
  <c r="C49" i="13"/>
  <c r="C48" i="13"/>
  <c r="C47" i="13"/>
  <c r="C45" i="13"/>
  <c r="C43" i="13"/>
  <c r="C42" i="13"/>
  <c r="C41" i="13"/>
  <c r="C40" i="13"/>
  <c r="C38" i="13"/>
  <c r="C36" i="13"/>
  <c r="C35" i="13"/>
  <c r="C34" i="13"/>
  <c r="C33" i="13"/>
  <c r="C32" i="13"/>
  <c r="C31" i="13"/>
  <c r="C30" i="13"/>
  <c r="C29" i="13"/>
  <c r="C27" i="13"/>
  <c r="C26" i="13"/>
  <c r="C25" i="13"/>
  <c r="C24" i="13"/>
  <c r="C23" i="13"/>
  <c r="C22" i="13"/>
  <c r="C21" i="13"/>
  <c r="C20" i="13"/>
  <c r="C17" i="13"/>
  <c r="C16" i="13"/>
  <c r="C14" i="13"/>
  <c r="C12" i="13"/>
  <c r="C10" i="13"/>
  <c r="C9" i="13"/>
  <c r="C7" i="13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F60" i="12"/>
  <c r="G60" i="12"/>
  <c r="E60" i="12"/>
  <c r="C55" i="23" l="1"/>
  <c r="D55" i="23" s="1"/>
  <c r="C54" i="23"/>
  <c r="D54" i="23" s="1"/>
  <c r="C53" i="23"/>
  <c r="D53" i="23" s="1"/>
  <c r="C52" i="23"/>
  <c r="D52" i="23" s="1"/>
  <c r="C51" i="23"/>
  <c r="D51" i="23" s="1"/>
  <c r="C50" i="23"/>
  <c r="D50" i="23" s="1"/>
  <c r="C49" i="23"/>
  <c r="D49" i="23" s="1"/>
  <c r="C48" i="23"/>
  <c r="D48" i="23" s="1"/>
  <c r="C47" i="23"/>
  <c r="D47" i="23" s="1"/>
  <c r="C46" i="23"/>
  <c r="D46" i="23" s="1"/>
  <c r="C45" i="23"/>
  <c r="D45" i="23" s="1"/>
  <c r="C44" i="23"/>
  <c r="D44" i="23" s="1"/>
  <c r="C43" i="23"/>
  <c r="D43" i="23" s="1"/>
  <c r="C42" i="23"/>
  <c r="D42" i="23" s="1"/>
  <c r="C41" i="23"/>
  <c r="D41" i="23" s="1"/>
  <c r="C40" i="23"/>
  <c r="D40" i="23" s="1"/>
  <c r="C39" i="23"/>
  <c r="D39" i="23" s="1"/>
  <c r="C38" i="23"/>
  <c r="D38" i="23" s="1"/>
  <c r="C37" i="23"/>
  <c r="D37" i="23" s="1"/>
  <c r="C36" i="23"/>
  <c r="D36" i="23" s="1"/>
  <c r="C35" i="23"/>
  <c r="D35" i="23" s="1"/>
  <c r="C34" i="23"/>
  <c r="D34" i="23" s="1"/>
  <c r="C33" i="23"/>
  <c r="D33" i="23" s="1"/>
  <c r="C32" i="23"/>
  <c r="D32" i="23" s="1"/>
  <c r="C31" i="23"/>
  <c r="D31" i="23" s="1"/>
  <c r="C30" i="23"/>
  <c r="D30" i="23" s="1"/>
  <c r="C29" i="23"/>
  <c r="D29" i="23" s="1"/>
  <c r="C28" i="23"/>
  <c r="D28" i="23" s="1"/>
  <c r="C27" i="23"/>
  <c r="D27" i="23" s="1"/>
  <c r="C26" i="23"/>
  <c r="D26" i="23" s="1"/>
  <c r="C25" i="23"/>
  <c r="D25" i="23" s="1"/>
  <c r="C24" i="23"/>
  <c r="D24" i="23" s="1"/>
  <c r="C23" i="23"/>
  <c r="D23" i="23" s="1"/>
  <c r="C22" i="23"/>
  <c r="D22" i="23" s="1"/>
  <c r="C21" i="23"/>
  <c r="D21" i="23" s="1"/>
  <c r="C20" i="23"/>
  <c r="D20" i="23" s="1"/>
  <c r="C19" i="23"/>
  <c r="D19" i="23" s="1"/>
  <c r="C18" i="23"/>
  <c r="D18" i="23" s="1"/>
  <c r="C17" i="23"/>
  <c r="D17" i="23" s="1"/>
  <c r="C16" i="23"/>
  <c r="D16" i="23" s="1"/>
  <c r="C15" i="23"/>
  <c r="D15" i="23" s="1"/>
  <c r="C14" i="23"/>
  <c r="D14" i="23" s="1"/>
  <c r="C13" i="23"/>
  <c r="D13" i="23" s="1"/>
  <c r="C12" i="23"/>
  <c r="D12" i="23" s="1"/>
  <c r="C11" i="23"/>
  <c r="D11" i="23" s="1"/>
  <c r="C10" i="23"/>
  <c r="D10" i="23" s="1"/>
  <c r="C9" i="23"/>
  <c r="D9" i="23" s="1"/>
  <c r="C8" i="23"/>
  <c r="D8" i="23" s="1"/>
  <c r="C7" i="23"/>
  <c r="D7" i="23" s="1"/>
  <c r="C6" i="23"/>
  <c r="D6" i="23" s="1"/>
  <c r="E16" i="23" l="1"/>
  <c r="F16" i="23" s="1"/>
  <c r="G16" i="23"/>
  <c r="H16" i="23" s="1"/>
  <c r="E7" i="23"/>
  <c r="F7" i="23" s="1"/>
  <c r="G7" i="23"/>
  <c r="H7" i="23" s="1"/>
  <c r="E27" i="23"/>
  <c r="F27" i="23" s="1"/>
  <c r="G27" i="23"/>
  <c r="H27" i="23" s="1"/>
  <c r="E8" i="23"/>
  <c r="F8" i="23" s="1"/>
  <c r="G8" i="23"/>
  <c r="H8" i="23" s="1"/>
  <c r="E18" i="23"/>
  <c r="F18" i="23" s="1"/>
  <c r="G18" i="23"/>
  <c r="H18" i="23" s="1"/>
  <c r="E28" i="23"/>
  <c r="F28" i="23" s="1"/>
  <c r="G28" i="23"/>
  <c r="H28" i="23" s="1"/>
  <c r="E38" i="23"/>
  <c r="F38" i="23" s="1"/>
  <c r="G38" i="23"/>
  <c r="H38" i="23" s="1"/>
  <c r="E48" i="23"/>
  <c r="F48" i="23" s="1"/>
  <c r="G48" i="23"/>
  <c r="H48" i="23" s="1"/>
  <c r="E9" i="23"/>
  <c r="F9" i="23" s="1"/>
  <c r="G9" i="23"/>
  <c r="H9" i="23" s="1"/>
  <c r="E19" i="23"/>
  <c r="F19" i="23" s="1"/>
  <c r="G19" i="23"/>
  <c r="H19" i="23" s="1"/>
  <c r="E29" i="23"/>
  <c r="F29" i="23" s="1"/>
  <c r="G29" i="23"/>
  <c r="H29" i="23" s="1"/>
  <c r="E39" i="23"/>
  <c r="F39" i="23" s="1"/>
  <c r="G39" i="23"/>
  <c r="H39" i="23" s="1"/>
  <c r="E49" i="23"/>
  <c r="F49" i="23" s="1"/>
  <c r="G49" i="23"/>
  <c r="H49" i="23" s="1"/>
  <c r="E6" i="23"/>
  <c r="F6" i="23" s="1"/>
  <c r="G6" i="23"/>
  <c r="H6" i="23" s="1"/>
  <c r="E36" i="23"/>
  <c r="F36" i="23" s="1"/>
  <c r="G36" i="23"/>
  <c r="H36" i="23" s="1"/>
  <c r="E37" i="23"/>
  <c r="F37" i="23" s="1"/>
  <c r="G37" i="23"/>
  <c r="H37" i="23" s="1"/>
  <c r="E10" i="23"/>
  <c r="F10" i="23" s="1"/>
  <c r="G10" i="23"/>
  <c r="H10" i="23" s="1"/>
  <c r="E30" i="23"/>
  <c r="F30" i="23" s="1"/>
  <c r="G30" i="23"/>
  <c r="H30" i="23" s="1"/>
  <c r="E21" i="23"/>
  <c r="F21" i="23" s="1"/>
  <c r="G21" i="23"/>
  <c r="H21" i="23" s="1"/>
  <c r="E31" i="23"/>
  <c r="F31" i="23" s="1"/>
  <c r="G31" i="23"/>
  <c r="H31" i="23" s="1"/>
  <c r="E51" i="23"/>
  <c r="F51" i="23" s="1"/>
  <c r="G51" i="23"/>
  <c r="H51" i="23" s="1"/>
  <c r="E32" i="23"/>
  <c r="F32" i="23" s="1"/>
  <c r="G32" i="23"/>
  <c r="H32" i="23" s="1"/>
  <c r="E13" i="23"/>
  <c r="F13" i="23" s="1"/>
  <c r="G13" i="23"/>
  <c r="H13" i="23" s="1"/>
  <c r="E23" i="23"/>
  <c r="F23" i="23" s="1"/>
  <c r="G23" i="23"/>
  <c r="H23" i="23" s="1"/>
  <c r="E33" i="23"/>
  <c r="F33" i="23" s="1"/>
  <c r="G33" i="23"/>
  <c r="H33" i="23" s="1"/>
  <c r="E43" i="23"/>
  <c r="F43" i="23" s="1"/>
  <c r="G43" i="23"/>
  <c r="H43" i="23" s="1"/>
  <c r="E53" i="23"/>
  <c r="F53" i="23" s="1"/>
  <c r="G53" i="23"/>
  <c r="H53" i="23" s="1"/>
  <c r="E26" i="23"/>
  <c r="F26" i="23" s="1"/>
  <c r="G26" i="23"/>
  <c r="H26" i="23" s="1"/>
  <c r="E46" i="23"/>
  <c r="F46" i="23" s="1"/>
  <c r="G46" i="23"/>
  <c r="H46" i="23" s="1"/>
  <c r="E17" i="23"/>
  <c r="F17" i="23" s="1"/>
  <c r="G17" i="23"/>
  <c r="H17" i="23" s="1"/>
  <c r="E40" i="23"/>
  <c r="F40" i="23" s="1"/>
  <c r="G40" i="23"/>
  <c r="H40" i="23" s="1"/>
  <c r="E11" i="23"/>
  <c r="F11" i="23" s="1"/>
  <c r="G11" i="23"/>
  <c r="H11" i="23" s="1"/>
  <c r="E12" i="23"/>
  <c r="F12" i="23" s="1"/>
  <c r="G12" i="23"/>
  <c r="H12" i="23" s="1"/>
  <c r="E52" i="23"/>
  <c r="F52" i="23" s="1"/>
  <c r="G52" i="23"/>
  <c r="H52" i="23" s="1"/>
  <c r="E14" i="23"/>
  <c r="F14" i="23" s="1"/>
  <c r="G14" i="23"/>
  <c r="H14" i="23" s="1"/>
  <c r="E24" i="23"/>
  <c r="F24" i="23" s="1"/>
  <c r="G24" i="23"/>
  <c r="H24" i="23" s="1"/>
  <c r="E34" i="23"/>
  <c r="F34" i="23" s="1"/>
  <c r="G34" i="23"/>
  <c r="H34" i="23" s="1"/>
  <c r="E44" i="23"/>
  <c r="F44" i="23" s="1"/>
  <c r="G44" i="23"/>
  <c r="H44" i="23" s="1"/>
  <c r="E54" i="23"/>
  <c r="F54" i="23" s="1"/>
  <c r="G54" i="23"/>
  <c r="H54" i="23" s="1"/>
  <c r="E47" i="23"/>
  <c r="F47" i="23" s="1"/>
  <c r="G47" i="23"/>
  <c r="H47" i="23" s="1"/>
  <c r="E20" i="23"/>
  <c r="F20" i="23" s="1"/>
  <c r="G20" i="23"/>
  <c r="H20" i="23" s="1"/>
  <c r="E50" i="23"/>
  <c r="F50" i="23" s="1"/>
  <c r="G50" i="23"/>
  <c r="H50" i="23" s="1"/>
  <c r="E41" i="23"/>
  <c r="F41" i="23" s="1"/>
  <c r="G41" i="23"/>
  <c r="H41" i="23" s="1"/>
  <c r="E22" i="23"/>
  <c r="F22" i="23" s="1"/>
  <c r="G22" i="23"/>
  <c r="H22" i="23" s="1"/>
  <c r="E42" i="23"/>
  <c r="F42" i="23" s="1"/>
  <c r="G42" i="23"/>
  <c r="H42" i="23" s="1"/>
  <c r="E15" i="23"/>
  <c r="F15" i="23" s="1"/>
  <c r="G15" i="23"/>
  <c r="H15" i="23" s="1"/>
  <c r="E25" i="23"/>
  <c r="F25" i="23" s="1"/>
  <c r="G25" i="23"/>
  <c r="H25" i="23" s="1"/>
  <c r="E35" i="23"/>
  <c r="F35" i="23" s="1"/>
  <c r="G35" i="23"/>
  <c r="H35" i="23" s="1"/>
  <c r="E45" i="23"/>
  <c r="F45" i="23" s="1"/>
  <c r="G45" i="23"/>
  <c r="H45" i="23" s="1"/>
  <c r="E55" i="23"/>
  <c r="F55" i="23" s="1"/>
  <c r="G55" i="23"/>
  <c r="H55" i="23" s="1"/>
  <c r="C55" i="22"/>
  <c r="D55" i="22" s="1"/>
  <c r="C54" i="22"/>
  <c r="D54" i="22" s="1"/>
  <c r="C53" i="22"/>
  <c r="D53" i="22" s="1"/>
  <c r="C52" i="22"/>
  <c r="D52" i="22" s="1"/>
  <c r="C51" i="22"/>
  <c r="D51" i="22" s="1"/>
  <c r="C50" i="22"/>
  <c r="D50" i="22" s="1"/>
  <c r="C49" i="22"/>
  <c r="D49" i="22" s="1"/>
  <c r="C48" i="22"/>
  <c r="D48" i="22" s="1"/>
  <c r="C47" i="22"/>
  <c r="D47" i="22" s="1"/>
  <c r="C46" i="22"/>
  <c r="D46" i="22" s="1"/>
  <c r="C45" i="22"/>
  <c r="D45" i="22" s="1"/>
  <c r="C44" i="22"/>
  <c r="D44" i="22" s="1"/>
  <c r="C43" i="22"/>
  <c r="D43" i="22" s="1"/>
  <c r="C42" i="22"/>
  <c r="D42" i="22" s="1"/>
  <c r="C41" i="22"/>
  <c r="D41" i="22" s="1"/>
  <c r="C40" i="22"/>
  <c r="D40" i="22" s="1"/>
  <c r="C39" i="22"/>
  <c r="D39" i="22" s="1"/>
  <c r="C38" i="22"/>
  <c r="D38" i="22" s="1"/>
  <c r="C37" i="22"/>
  <c r="D37" i="22" s="1"/>
  <c r="C36" i="22"/>
  <c r="D36" i="22" s="1"/>
  <c r="C35" i="22"/>
  <c r="D35" i="22" s="1"/>
  <c r="C34" i="22"/>
  <c r="D34" i="22" s="1"/>
  <c r="C33" i="22"/>
  <c r="D33" i="22" s="1"/>
  <c r="C32" i="22"/>
  <c r="D32" i="22" s="1"/>
  <c r="C31" i="22"/>
  <c r="D31" i="22" s="1"/>
  <c r="C30" i="22"/>
  <c r="D30" i="22" s="1"/>
  <c r="C29" i="22"/>
  <c r="D29" i="22" s="1"/>
  <c r="C28" i="22"/>
  <c r="D28" i="22" s="1"/>
  <c r="C27" i="22"/>
  <c r="D27" i="22" s="1"/>
  <c r="C26" i="22"/>
  <c r="D26" i="22" s="1"/>
  <c r="C25" i="22"/>
  <c r="D25" i="22" s="1"/>
  <c r="C24" i="22"/>
  <c r="D24" i="22" s="1"/>
  <c r="C23" i="22"/>
  <c r="D23" i="22" s="1"/>
  <c r="C22" i="22"/>
  <c r="D22" i="22" s="1"/>
  <c r="C21" i="22"/>
  <c r="D21" i="22" s="1"/>
  <c r="C20" i="22"/>
  <c r="D20" i="22" s="1"/>
  <c r="C19" i="22"/>
  <c r="D19" i="22" s="1"/>
  <c r="C17" i="22"/>
  <c r="D17" i="22" s="1"/>
  <c r="C16" i="22"/>
  <c r="D16" i="22" s="1"/>
  <c r="C15" i="22"/>
  <c r="D15" i="22" s="1"/>
  <c r="C14" i="22"/>
  <c r="D14" i="22" s="1"/>
  <c r="C13" i="22"/>
  <c r="D13" i="22" s="1"/>
  <c r="C12" i="22"/>
  <c r="D12" i="22" s="1"/>
  <c r="C11" i="22"/>
  <c r="D11" i="22" s="1"/>
  <c r="C10" i="22"/>
  <c r="D10" i="22" s="1"/>
  <c r="C9" i="22"/>
  <c r="D9" i="22" s="1"/>
  <c r="C8" i="22"/>
  <c r="D8" i="22" s="1"/>
  <c r="C7" i="22"/>
  <c r="D7" i="22" s="1"/>
  <c r="K6" i="22"/>
  <c r="C6" i="22"/>
  <c r="D6" i="22" s="1"/>
  <c r="C10" i="45" l="1"/>
  <c r="D10" i="45" s="1"/>
  <c r="E10" i="45" s="1"/>
  <c r="F10" i="45" s="1"/>
  <c r="G10" i="45" s="1"/>
  <c r="H10" i="45" s="1"/>
  <c r="I10" i="45" s="1"/>
  <c r="J10" i="45" s="1"/>
  <c r="K10" i="45" s="1"/>
  <c r="L10" i="45" s="1"/>
  <c r="M10" i="45" s="1"/>
  <c r="N10" i="45" s="1"/>
  <c r="O10" i="45" s="1"/>
  <c r="P10" i="45" s="1"/>
  <c r="Q10" i="45" s="1"/>
  <c r="R10" i="45" s="1"/>
  <c r="S10" i="45" s="1"/>
  <c r="T10" i="45" s="1"/>
  <c r="U10" i="45" s="1"/>
  <c r="V10" i="45" s="1"/>
  <c r="W10" i="45" s="1"/>
  <c r="X10" i="45" s="1"/>
  <c r="Y10" i="45" s="1"/>
  <c r="Z10" i="45" s="1"/>
  <c r="AA10" i="45" s="1"/>
  <c r="G7" i="22"/>
  <c r="H7" i="22" s="1"/>
  <c r="G13" i="22"/>
  <c r="H13" i="22" s="1"/>
  <c r="G24" i="22"/>
  <c r="H24" i="22" s="1"/>
  <c r="G35" i="22"/>
  <c r="H35" i="22" s="1"/>
  <c r="G41" i="22"/>
  <c r="H41" i="22" s="1"/>
  <c r="G52" i="22"/>
  <c r="H52" i="22" s="1"/>
  <c r="G8" i="22"/>
  <c r="H8" i="22" s="1"/>
  <c r="C7" i="45" s="1"/>
  <c r="D7" i="45" s="1"/>
  <c r="E7" i="45" s="1"/>
  <c r="F7" i="45" s="1"/>
  <c r="G7" i="45" s="1"/>
  <c r="H7" i="45" s="1"/>
  <c r="I7" i="45" s="1"/>
  <c r="J7" i="45" s="1"/>
  <c r="K7" i="45" s="1"/>
  <c r="L7" i="45" s="1"/>
  <c r="M7" i="45" s="1"/>
  <c r="N7" i="45" s="1"/>
  <c r="O7" i="45" s="1"/>
  <c r="P7" i="45" s="1"/>
  <c r="Q7" i="45" s="1"/>
  <c r="R7" i="45" s="1"/>
  <c r="S7" i="45" s="1"/>
  <c r="T7" i="45" s="1"/>
  <c r="U7" i="45" s="1"/>
  <c r="V7" i="45" s="1"/>
  <c r="W7" i="45" s="1"/>
  <c r="X7" i="45" s="1"/>
  <c r="Y7" i="45" s="1"/>
  <c r="Z7" i="45" s="1"/>
  <c r="AA7" i="45" s="1"/>
  <c r="G19" i="22"/>
  <c r="H19" i="22" s="1"/>
  <c r="G30" i="22"/>
  <c r="H30" i="22" s="1"/>
  <c r="G36" i="22"/>
  <c r="H36" i="22" s="1"/>
  <c r="G47" i="22"/>
  <c r="H47" i="22" s="1"/>
  <c r="G14" i="22"/>
  <c r="H14" i="22" s="1"/>
  <c r="C14" i="45" s="1"/>
  <c r="D14" i="45" s="1"/>
  <c r="E14" i="45" s="1"/>
  <c r="F14" i="45" s="1"/>
  <c r="G14" i="45" s="1"/>
  <c r="H14" i="45" s="1"/>
  <c r="I14" i="45" s="1"/>
  <c r="J14" i="45" s="1"/>
  <c r="K14" i="45" s="1"/>
  <c r="L14" i="45" s="1"/>
  <c r="M14" i="45" s="1"/>
  <c r="N14" i="45" s="1"/>
  <c r="O14" i="45" s="1"/>
  <c r="P14" i="45" s="1"/>
  <c r="Q14" i="45" s="1"/>
  <c r="R14" i="45" s="1"/>
  <c r="S14" i="45" s="1"/>
  <c r="T14" i="45" s="1"/>
  <c r="U14" i="45" s="1"/>
  <c r="V14" i="45" s="1"/>
  <c r="W14" i="45" s="1"/>
  <c r="X14" i="45" s="1"/>
  <c r="Y14" i="45" s="1"/>
  <c r="Z14" i="45" s="1"/>
  <c r="AA14" i="45" s="1"/>
  <c r="G25" i="22"/>
  <c r="H25" i="22" s="1"/>
  <c r="G31" i="22"/>
  <c r="H31" i="22" s="1"/>
  <c r="G42" i="22"/>
  <c r="H42" i="22" s="1"/>
  <c r="G53" i="22"/>
  <c r="H53" i="22" s="1"/>
  <c r="G9" i="22"/>
  <c r="H9" i="22" s="1"/>
  <c r="G20" i="22"/>
  <c r="H20" i="22" s="1"/>
  <c r="G26" i="22"/>
  <c r="H26" i="22" s="1"/>
  <c r="G37" i="22"/>
  <c r="H37" i="22" s="1"/>
  <c r="G48" i="22"/>
  <c r="H48" i="22" s="1"/>
  <c r="G15" i="22"/>
  <c r="H15" i="22" s="1"/>
  <c r="G21" i="22"/>
  <c r="H21" i="22" s="1"/>
  <c r="G32" i="22"/>
  <c r="H32" i="22" s="1"/>
  <c r="G43" i="22"/>
  <c r="H43" i="22" s="1"/>
  <c r="G54" i="22"/>
  <c r="H54" i="22" s="1"/>
  <c r="G10" i="22"/>
  <c r="H10" i="22" s="1"/>
  <c r="G16" i="22"/>
  <c r="H16" i="22" s="1"/>
  <c r="G27" i="22"/>
  <c r="H27" i="22" s="1"/>
  <c r="G38" i="22"/>
  <c r="H38" i="22" s="1"/>
  <c r="G49" i="22"/>
  <c r="H49" i="22" s="1"/>
  <c r="G22" i="22"/>
  <c r="H22" i="22" s="1"/>
  <c r="G33" i="22"/>
  <c r="H33" i="22" s="1"/>
  <c r="G44" i="22"/>
  <c r="H44" i="22" s="1"/>
  <c r="G55" i="22"/>
  <c r="H55" i="22" s="1"/>
  <c r="G11" i="22"/>
  <c r="H11" i="22" s="1"/>
  <c r="G17" i="22"/>
  <c r="H17" i="22" s="1"/>
  <c r="G28" i="22"/>
  <c r="H28" i="22" s="1"/>
  <c r="G39" i="22"/>
  <c r="H39" i="22" s="1"/>
  <c r="G50" i="22"/>
  <c r="H50" i="22" s="1"/>
  <c r="G6" i="22"/>
  <c r="H6" i="22" s="1"/>
  <c r="B5" i="45" s="1"/>
  <c r="G12" i="22"/>
  <c r="H12" i="22" s="1"/>
  <c r="G23" i="22"/>
  <c r="H23" i="22" s="1"/>
  <c r="G34" i="22"/>
  <c r="H34" i="22" s="1"/>
  <c r="G45" i="22"/>
  <c r="H45" i="22" s="1"/>
  <c r="G51" i="22"/>
  <c r="H51" i="22" s="1"/>
  <c r="G29" i="22"/>
  <c r="H29" i="22" s="1"/>
  <c r="G40" i="22"/>
  <c r="H40" i="22" s="1"/>
  <c r="G46" i="22"/>
  <c r="H46" i="22" s="1"/>
  <c r="C8" i="45"/>
  <c r="D8" i="45" s="1"/>
  <c r="E8" i="45" s="1"/>
  <c r="F8" i="45" s="1"/>
  <c r="G8" i="45" s="1"/>
  <c r="H8" i="45" s="1"/>
  <c r="I8" i="45" s="1"/>
  <c r="J8" i="45" s="1"/>
  <c r="K8" i="45" s="1"/>
  <c r="L8" i="45" s="1"/>
  <c r="M8" i="45" s="1"/>
  <c r="N8" i="45" s="1"/>
  <c r="O8" i="45" s="1"/>
  <c r="P8" i="45" s="1"/>
  <c r="Q8" i="45" s="1"/>
  <c r="R8" i="45" s="1"/>
  <c r="S8" i="45" s="1"/>
  <c r="T8" i="45" s="1"/>
  <c r="U8" i="45" s="1"/>
  <c r="V8" i="45" s="1"/>
  <c r="W8" i="45" s="1"/>
  <c r="X8" i="45" s="1"/>
  <c r="Y8" i="45" s="1"/>
  <c r="Z8" i="45" s="1"/>
  <c r="AA8" i="45" s="1"/>
  <c r="C12" i="45"/>
  <c r="D12" i="45" s="1"/>
  <c r="E12" i="45" s="1"/>
  <c r="F12" i="45" s="1"/>
  <c r="G12" i="45" s="1"/>
  <c r="H12" i="45" s="1"/>
  <c r="I12" i="45" s="1"/>
  <c r="J12" i="45" s="1"/>
  <c r="K12" i="45" s="1"/>
  <c r="L12" i="45" s="1"/>
  <c r="M12" i="45" s="1"/>
  <c r="N12" i="45" s="1"/>
  <c r="O12" i="45" s="1"/>
  <c r="P12" i="45" s="1"/>
  <c r="Q12" i="45" s="1"/>
  <c r="R12" i="45" s="1"/>
  <c r="S12" i="45" s="1"/>
  <c r="T12" i="45" s="1"/>
  <c r="U12" i="45" s="1"/>
  <c r="V12" i="45" s="1"/>
  <c r="W12" i="45" s="1"/>
  <c r="X12" i="45" s="1"/>
  <c r="Y12" i="45" s="1"/>
  <c r="Z12" i="45" s="1"/>
  <c r="AA12" i="45" s="1"/>
  <c r="E7" i="22"/>
  <c r="F7" i="22" s="1"/>
  <c r="E19" i="22"/>
  <c r="F19" i="22" s="1"/>
  <c r="E20" i="22"/>
  <c r="F20" i="22" s="1"/>
  <c r="E29" i="22"/>
  <c r="F29" i="22" s="1"/>
  <c r="E52" i="22"/>
  <c r="F52" i="22" s="1"/>
  <c r="E13" i="22"/>
  <c r="F13" i="22" s="1"/>
  <c r="E24" i="22"/>
  <c r="F24" i="22" s="1"/>
  <c r="E44" i="22"/>
  <c r="F44" i="22" s="1"/>
  <c r="E25" i="22"/>
  <c r="F25" i="22" s="1"/>
  <c r="E54" i="22"/>
  <c r="F54" i="22" s="1"/>
  <c r="E8" i="22"/>
  <c r="F8" i="22" s="1"/>
  <c r="E14" i="22"/>
  <c r="F14" i="22" s="1"/>
  <c r="C18" i="22"/>
  <c r="D18" i="22" s="1"/>
  <c r="E18" i="22" s="1"/>
  <c r="F18" i="22" s="1"/>
  <c r="E26" i="22"/>
  <c r="F26" i="22" s="1"/>
  <c r="E34" i="22"/>
  <c r="F34" i="22" s="1"/>
  <c r="E39" i="22"/>
  <c r="F39" i="22" s="1"/>
  <c r="E49" i="22"/>
  <c r="F49" i="22" s="1"/>
  <c r="E10" i="22"/>
  <c r="F10" i="22" s="1"/>
  <c r="E16" i="22"/>
  <c r="F16" i="22" s="1"/>
  <c r="E21" i="22"/>
  <c r="F21" i="22" s="1"/>
  <c r="E31" i="22"/>
  <c r="F31" i="22" s="1"/>
  <c r="E36" i="22"/>
  <c r="F36" i="22" s="1"/>
  <c r="E46" i="22"/>
  <c r="F46" i="22" s="1"/>
  <c r="E51" i="22"/>
  <c r="F51" i="22" s="1"/>
  <c r="E12" i="22"/>
  <c r="F12" i="22" s="1"/>
  <c r="E28" i="22"/>
  <c r="F28" i="22" s="1"/>
  <c r="E41" i="22"/>
  <c r="F41" i="22" s="1"/>
  <c r="E23" i="22"/>
  <c r="F23" i="22" s="1"/>
  <c r="E33" i="22"/>
  <c r="F33" i="22" s="1"/>
  <c r="E38" i="22"/>
  <c r="F38" i="22" s="1"/>
  <c r="E43" i="22"/>
  <c r="F43" i="22" s="1"/>
  <c r="E48" i="22"/>
  <c r="F48" i="22" s="1"/>
  <c r="E53" i="22"/>
  <c r="F53" i="22" s="1"/>
  <c r="E30" i="22"/>
  <c r="F30" i="22" s="1"/>
  <c r="E35" i="22"/>
  <c r="F35" i="22" s="1"/>
  <c r="E45" i="22"/>
  <c r="F45" i="22" s="1"/>
  <c r="E50" i="22"/>
  <c r="F50" i="22" s="1"/>
  <c r="E9" i="22"/>
  <c r="F9" i="22" s="1"/>
  <c r="E15" i="22"/>
  <c r="F15" i="22" s="1"/>
  <c r="E17" i="22"/>
  <c r="F17" i="22" s="1"/>
  <c r="E27" i="22"/>
  <c r="F27" i="22" s="1"/>
  <c r="E40" i="22"/>
  <c r="F40" i="22" s="1"/>
  <c r="E55" i="22"/>
  <c r="F55" i="22" s="1"/>
  <c r="E6" i="22"/>
  <c r="F6" i="22" s="1"/>
  <c r="E11" i="22"/>
  <c r="F11" i="22" s="1"/>
  <c r="E22" i="22"/>
  <c r="F22" i="22" s="1"/>
  <c r="E32" i="22"/>
  <c r="F32" i="22" s="1"/>
  <c r="E37" i="22"/>
  <c r="F37" i="22" s="1"/>
  <c r="E42" i="22"/>
  <c r="F42" i="22" s="1"/>
  <c r="E47" i="22"/>
  <c r="F47" i="22" s="1"/>
  <c r="C5" i="45" l="1"/>
  <c r="D5" i="45" s="1"/>
  <c r="E5" i="45" s="1"/>
  <c r="F5" i="45" s="1"/>
  <c r="G5" i="45" s="1"/>
  <c r="H5" i="45" s="1"/>
  <c r="I5" i="45" s="1"/>
  <c r="J5" i="45" s="1"/>
  <c r="K5" i="45" s="1"/>
  <c r="L5" i="45" s="1"/>
  <c r="M5" i="45" s="1"/>
  <c r="N5" i="45" s="1"/>
  <c r="O5" i="45" s="1"/>
  <c r="P5" i="45" s="1"/>
  <c r="Q5" i="45" s="1"/>
  <c r="R5" i="45" s="1"/>
  <c r="S5" i="45" s="1"/>
  <c r="T5" i="45" s="1"/>
  <c r="U5" i="45" s="1"/>
  <c r="V5" i="45" s="1"/>
  <c r="W5" i="45" s="1"/>
  <c r="X5" i="45" s="1"/>
  <c r="Y5" i="45" s="1"/>
  <c r="Z5" i="45" s="1"/>
  <c r="AA5" i="45" s="1"/>
  <c r="AA56" i="45" s="1"/>
  <c r="B58" i="45"/>
  <c r="B56" i="45"/>
  <c r="G18" i="22"/>
  <c r="H18" i="22" s="1"/>
  <c r="F45" i="17" l="1"/>
  <c r="E45" i="17"/>
  <c r="D45" i="17"/>
  <c r="C45" i="17"/>
  <c r="B45" i="17"/>
  <c r="F42" i="17"/>
  <c r="E42" i="17"/>
  <c r="D42" i="17"/>
  <c r="C42" i="17"/>
  <c r="B42" i="17"/>
  <c r="F29" i="17"/>
  <c r="E29" i="17"/>
  <c r="D29" i="17"/>
  <c r="C29" i="17"/>
  <c r="B29" i="17"/>
  <c r="F21" i="17"/>
  <c r="E21" i="17"/>
  <c r="D21" i="17"/>
  <c r="C21" i="17"/>
  <c r="B21" i="17"/>
  <c r="A56" i="18"/>
  <c r="AA26" i="18" l="1"/>
  <c r="Z26" i="18"/>
  <c r="Y26" i="18"/>
  <c r="AD31" i="12" l="1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D10" i="12"/>
  <c r="B4" i="14" l="1"/>
  <c r="C4" i="14" l="1"/>
  <c r="D4" i="14" l="1"/>
  <c r="E4" i="14" l="1"/>
  <c r="F4" i="14" l="1"/>
  <c r="G4" i="14" l="1"/>
  <c r="H4" i="14" l="1"/>
  <c r="I4" i="14" l="1"/>
  <c r="J4" i="14" l="1"/>
  <c r="K4" i="14" l="1"/>
  <c r="L4" i="14" l="1"/>
  <c r="M4" i="14"/>
  <c r="N4" i="14" l="1"/>
  <c r="O4" i="14" l="1"/>
  <c r="P4" i="14" l="1"/>
  <c r="Q4" i="14" l="1"/>
  <c r="R4" i="14" l="1"/>
  <c r="S4" i="14" l="1"/>
  <c r="T4" i="14" l="1"/>
  <c r="U4" i="14" l="1"/>
  <c r="V4" i="14" l="1"/>
  <c r="W4" i="14" l="1"/>
  <c r="X4" i="14" l="1"/>
  <c r="Y4" i="14" l="1"/>
  <c r="Z4" i="14" l="1"/>
  <c r="AA4" i="14" l="1"/>
  <c r="F13" i="7"/>
  <c r="E13" i="7"/>
  <c r="K12" i="7"/>
  <c r="D12" i="7"/>
  <c r="K11" i="7"/>
  <c r="D11" i="7"/>
  <c r="K10" i="7"/>
  <c r="D10" i="7"/>
  <c r="K9" i="7"/>
  <c r="D9" i="7"/>
  <c r="K8" i="7"/>
  <c r="L8" i="7" s="1"/>
  <c r="D8" i="7"/>
  <c r="K7" i="7"/>
  <c r="D7" i="7"/>
  <c r="K6" i="7"/>
  <c r="D6" i="7"/>
  <c r="L7" i="7" l="1"/>
  <c r="AI21" i="17"/>
  <c r="AJ21" i="17"/>
  <c r="AK21" i="17"/>
  <c r="AD21" i="17"/>
  <c r="X18" i="18" s="1"/>
  <c r="AM21" i="17"/>
  <c r="AN21" i="17"/>
  <c r="AR21" i="17"/>
  <c r="AL21" i="17"/>
  <c r="AC21" i="17"/>
  <c r="W18" i="18" s="1"/>
  <c r="AO21" i="17"/>
  <c r="AQ21" i="17"/>
  <c r="AE21" i="17"/>
  <c r="Y18" i="18" s="1"/>
  <c r="AF21" i="17"/>
  <c r="Z18" i="18" s="1"/>
  <c r="AG21" i="17"/>
  <c r="AA18" i="18" s="1"/>
  <c r="AH21" i="17"/>
  <c r="AP21" i="17"/>
  <c r="L11" i="7"/>
  <c r="H45" i="17"/>
  <c r="B42" i="18" s="1"/>
  <c r="P45" i="17"/>
  <c r="J42" i="18" s="1"/>
  <c r="X45" i="17"/>
  <c r="R42" i="18" s="1"/>
  <c r="AF45" i="17"/>
  <c r="Z42" i="18" s="1"/>
  <c r="I45" i="17"/>
  <c r="C42" i="18" s="1"/>
  <c r="Q45" i="17"/>
  <c r="K42" i="18" s="1"/>
  <c r="Y45" i="17"/>
  <c r="S42" i="18" s="1"/>
  <c r="AG45" i="17"/>
  <c r="AA42" i="18" s="1"/>
  <c r="J45" i="17"/>
  <c r="D42" i="18" s="1"/>
  <c r="R45" i="17"/>
  <c r="L42" i="18" s="1"/>
  <c r="Z45" i="17"/>
  <c r="T42" i="18" s="1"/>
  <c r="AH45" i="17"/>
  <c r="K45" i="17"/>
  <c r="E42" i="18" s="1"/>
  <c r="S45" i="17"/>
  <c r="M42" i="18" s="1"/>
  <c r="AA45" i="17"/>
  <c r="U42" i="18" s="1"/>
  <c r="AI45" i="17"/>
  <c r="L45" i="17"/>
  <c r="F42" i="18" s="1"/>
  <c r="T45" i="17"/>
  <c r="N42" i="18" s="1"/>
  <c r="AB45" i="17"/>
  <c r="V42" i="18" s="1"/>
  <c r="AJ45" i="17"/>
  <c r="M45" i="17"/>
  <c r="G42" i="18" s="1"/>
  <c r="U45" i="17"/>
  <c r="O42" i="18" s="1"/>
  <c r="AC45" i="17"/>
  <c r="W42" i="18" s="1"/>
  <c r="AK45" i="17"/>
  <c r="N45" i="17"/>
  <c r="H42" i="18" s="1"/>
  <c r="V45" i="17"/>
  <c r="P42" i="18" s="1"/>
  <c r="AD45" i="17"/>
  <c r="X42" i="18" s="1"/>
  <c r="G45" i="17"/>
  <c r="O45" i="17"/>
  <c r="I42" i="18" s="1"/>
  <c r="W45" i="17"/>
  <c r="Q42" i="18" s="1"/>
  <c r="AE45" i="17"/>
  <c r="Y42" i="18" s="1"/>
  <c r="L12" i="7"/>
  <c r="H42" i="17"/>
  <c r="B39" i="18" s="1"/>
  <c r="P42" i="17"/>
  <c r="J39" i="18" s="1"/>
  <c r="X42" i="17"/>
  <c r="R39" i="18" s="1"/>
  <c r="I42" i="17"/>
  <c r="C39" i="18" s="1"/>
  <c r="Q42" i="17"/>
  <c r="K39" i="18" s="1"/>
  <c r="G42" i="17"/>
  <c r="J42" i="17"/>
  <c r="D39" i="18" s="1"/>
  <c r="R42" i="17"/>
  <c r="L39" i="18" s="1"/>
  <c r="K42" i="17"/>
  <c r="E39" i="18" s="1"/>
  <c r="S42" i="17"/>
  <c r="M39" i="18" s="1"/>
  <c r="L42" i="17"/>
  <c r="F39" i="18" s="1"/>
  <c r="T42" i="17"/>
  <c r="N39" i="18" s="1"/>
  <c r="M42" i="17"/>
  <c r="G39" i="18" s="1"/>
  <c r="U42" i="17"/>
  <c r="O39" i="18" s="1"/>
  <c r="N42" i="17"/>
  <c r="H39" i="18" s="1"/>
  <c r="V42" i="17"/>
  <c r="P39" i="18" s="1"/>
  <c r="O42" i="17"/>
  <c r="I39" i="18" s="1"/>
  <c r="W42" i="17"/>
  <c r="Q39" i="18" s="1"/>
  <c r="L10" i="7"/>
  <c r="AD42" i="17"/>
  <c r="X39" i="18" s="1"/>
  <c r="AE42" i="17"/>
  <c r="Y39" i="18" s="1"/>
  <c r="AF42" i="17"/>
  <c r="Z39" i="18" s="1"/>
  <c r="AG42" i="17"/>
  <c r="AA39" i="18" s="1"/>
  <c r="Z42" i="17"/>
  <c r="T39" i="18" s="1"/>
  <c r="AH42" i="17"/>
  <c r="AA42" i="17"/>
  <c r="U39" i="18" s="1"/>
  <c r="AI42" i="17"/>
  <c r="AB42" i="17"/>
  <c r="V39" i="18" s="1"/>
  <c r="AJ42" i="17"/>
  <c r="AC42" i="17"/>
  <c r="W39" i="18" s="1"/>
  <c r="Y42" i="17"/>
  <c r="S39" i="18" s="1"/>
  <c r="L9" i="7"/>
  <c r="K29" i="17"/>
  <c r="E26" i="18" s="1"/>
  <c r="S29" i="17"/>
  <c r="M26" i="18" s="1"/>
  <c r="AA29" i="17"/>
  <c r="U26" i="18" s="1"/>
  <c r="L29" i="17"/>
  <c r="F26" i="18" s="1"/>
  <c r="T29" i="17"/>
  <c r="N26" i="18" s="1"/>
  <c r="AB29" i="17"/>
  <c r="V26" i="18" s="1"/>
  <c r="M29" i="17"/>
  <c r="G26" i="18" s="1"/>
  <c r="U29" i="17"/>
  <c r="O26" i="18" s="1"/>
  <c r="AC29" i="17"/>
  <c r="W26" i="18" s="1"/>
  <c r="N29" i="17"/>
  <c r="H26" i="18" s="1"/>
  <c r="V29" i="17"/>
  <c r="P26" i="18" s="1"/>
  <c r="AD29" i="17"/>
  <c r="X26" i="18" s="1"/>
  <c r="O29" i="17"/>
  <c r="I26" i="18" s="1"/>
  <c r="W29" i="17"/>
  <c r="Q26" i="18" s="1"/>
  <c r="I29" i="17"/>
  <c r="C26" i="18" s="1"/>
  <c r="P29" i="17"/>
  <c r="J26" i="18" s="1"/>
  <c r="X29" i="17"/>
  <c r="R26" i="18" s="1"/>
  <c r="H29" i="17"/>
  <c r="B26" i="18" s="1"/>
  <c r="Q29" i="17"/>
  <c r="K26" i="18" s="1"/>
  <c r="Y29" i="17"/>
  <c r="S26" i="18" s="1"/>
  <c r="G29" i="17"/>
  <c r="J29" i="17"/>
  <c r="D26" i="18" s="1"/>
  <c r="R29" i="17"/>
  <c r="L26" i="18" s="1"/>
  <c r="Z29" i="17"/>
  <c r="T26" i="18" s="1"/>
  <c r="P21" i="17"/>
  <c r="J18" i="18" s="1"/>
  <c r="X21" i="17"/>
  <c r="R18" i="18" s="1"/>
  <c r="Z21" i="17"/>
  <c r="T18" i="18" s="1"/>
  <c r="S21" i="17"/>
  <c r="M18" i="18" s="1"/>
  <c r="T21" i="17"/>
  <c r="N18" i="18" s="1"/>
  <c r="V21" i="17"/>
  <c r="P18" i="18" s="1"/>
  <c r="W21" i="17"/>
  <c r="Q18" i="18" s="1"/>
  <c r="Q21" i="17"/>
  <c r="K18" i="18" s="1"/>
  <c r="Y21" i="17"/>
  <c r="S18" i="18" s="1"/>
  <c r="J21" i="17"/>
  <c r="D18" i="18" s="1"/>
  <c r="R21" i="17"/>
  <c r="L18" i="18" s="1"/>
  <c r="K21" i="17"/>
  <c r="E18" i="18" s="1"/>
  <c r="AA21" i="17"/>
  <c r="U18" i="18" s="1"/>
  <c r="L21" i="17"/>
  <c r="F18" i="18" s="1"/>
  <c r="AB21" i="17"/>
  <c r="V18" i="18" s="1"/>
  <c r="H21" i="17"/>
  <c r="B18" i="18" s="1"/>
  <c r="O21" i="17"/>
  <c r="I18" i="18" s="1"/>
  <c r="G21" i="17"/>
  <c r="M21" i="17"/>
  <c r="G18" i="18" s="1"/>
  <c r="U21" i="17"/>
  <c r="O18" i="18" s="1"/>
  <c r="I21" i="17"/>
  <c r="C18" i="18" s="1"/>
  <c r="N21" i="17"/>
  <c r="H18" i="18" s="1"/>
  <c r="L6" i="7"/>
  <c r="Q4" i="18" l="1"/>
  <c r="J4" i="18"/>
  <c r="R4" i="18"/>
  <c r="L4" i="18"/>
  <c r="T4" i="18"/>
  <c r="D4" i="18"/>
  <c r="I4" i="18"/>
  <c r="S4" i="18"/>
  <c r="V4" i="18"/>
  <c r="F4" i="18"/>
  <c r="C4" i="18"/>
  <c r="U4" i="18"/>
  <c r="N4" i="18"/>
  <c r="O4" i="18"/>
  <c r="E4" i="18"/>
  <c r="M4" i="18"/>
  <c r="AA4" i="18"/>
  <c r="Z4" i="18"/>
  <c r="G4" i="18"/>
  <c r="Y4" i="18"/>
  <c r="X4" i="18"/>
  <c r="B4" i="18"/>
  <c r="K4" i="18"/>
  <c r="P4" i="18"/>
  <c r="W4" i="18"/>
  <c r="H4" i="18"/>
</calcChain>
</file>

<file path=xl/sharedStrings.xml><?xml version="1.0" encoding="utf-8"?>
<sst xmlns="http://schemas.openxmlformats.org/spreadsheetml/2006/main" count="2032" uniqueCount="321">
  <si>
    <t>Alabama</t>
  </si>
  <si>
    <t>Residential</t>
  </si>
  <si>
    <t xml:space="preserve">Non-residential </t>
  </si>
  <si>
    <t xml:space="preserve">Infrastructure </t>
  </si>
  <si>
    <t>Total</t>
  </si>
  <si>
    <t>State</t>
  </si>
  <si>
    <t>Application</t>
  </si>
  <si>
    <t>1950-2024: Historical, 2025-2100: Projected</t>
  </si>
  <si>
    <t>Supplementary Data for</t>
  </si>
  <si>
    <t>Josefine A. Olsson, Kelli A. Knight, Nica Campbell, Thomas P. Hendrickson, Sabbie A. Miller</t>
  </si>
  <si>
    <t>This spreadsheet includes:</t>
  </si>
  <si>
    <t>Illinois</t>
  </si>
  <si>
    <t>Arkansas</t>
  </si>
  <si>
    <t>Indiana</t>
  </si>
  <si>
    <t>Iowa</t>
  </si>
  <si>
    <t>Kansas</t>
  </si>
  <si>
    <t>Minnesota</t>
  </si>
  <si>
    <t>Nebraska</t>
  </si>
  <si>
    <t>Mississippi</t>
  </si>
  <si>
    <t>North Dakota</t>
  </si>
  <si>
    <t>Missouri</t>
  </si>
  <si>
    <t>Ohio</t>
  </si>
  <si>
    <t>South Dakota</t>
  </si>
  <si>
    <t>Wisconsin</t>
  </si>
  <si>
    <t>Colorado</t>
  </si>
  <si>
    <t>Louisiana</t>
  </si>
  <si>
    <t>Michigan</t>
  </si>
  <si>
    <t>North Carolina</t>
  </si>
  <si>
    <t>Pennsylvania</t>
  </si>
  <si>
    <t>South Carolina</t>
  </si>
  <si>
    <t>Tennessee</t>
  </si>
  <si>
    <t>West Virginia</t>
  </si>
  <si>
    <t>Virginia</t>
  </si>
  <si>
    <t>Kentucky</t>
  </si>
  <si>
    <t xml:space="preserve">US Total </t>
  </si>
  <si>
    <t>Name</t>
  </si>
  <si>
    <t>Planned reline year</t>
  </si>
  <si>
    <t>Assume active until:</t>
  </si>
  <si>
    <t>Capacity (ttpa)</t>
  </si>
  <si>
    <t>Average (2021-2023)</t>
  </si>
  <si>
    <t>Production/capacity</t>
  </si>
  <si>
    <t>US Steel Gary Works</t>
  </si>
  <si>
    <t>https://www.gem.wiki/U.S._Steel_Gary_Works</t>
  </si>
  <si>
    <t>Cleveland-Cliffs Indiana Harbor steel plant</t>
  </si>
  <si>
    <t>https://www.gem.wiki/Cleveland-Cliffs_Indiana_Harbor_steel_plant</t>
  </si>
  <si>
    <t>Cleveland-Cliffs Burns Harbor steel plant</t>
  </si>
  <si>
    <t>https://www.gem.wiki/Cleveland-Cliffs_Burns_Harbor_steel_plant</t>
  </si>
  <si>
    <t xml:space="preserve">Michigan </t>
  </si>
  <si>
    <t>Cleveland-Cliffs Dearborn steel plant</t>
  </si>
  <si>
    <t>https://www.gem.wiki/Cleveland-Cliffs_Dearborn_steel_plant</t>
  </si>
  <si>
    <t>Cleveland-Cliffs Cleveland steel plant</t>
  </si>
  <si>
    <t>https://www.gem.wiki/Cleveland-Cliffs_Cleveland_steel_plant</t>
  </si>
  <si>
    <t>U.S. Steel Edgar Thomson Plant</t>
  </si>
  <si>
    <t>https://www.gem.wiki/U.S._Steel_Edgar_Thomson_Plant</t>
  </si>
  <si>
    <t>Cleveland-Cliffs Middletown steel plant</t>
  </si>
  <si>
    <t>(retired)</t>
  </si>
  <si>
    <t>STATE</t>
  </si>
  <si>
    <t>Arizona</t>
  </si>
  <si>
    <t xml:space="preserve">Arkansas </t>
  </si>
  <si>
    <t>California</t>
  </si>
  <si>
    <t>Connecticut</t>
  </si>
  <si>
    <t>Delaware</t>
  </si>
  <si>
    <t>Florida</t>
  </si>
  <si>
    <t>Georgia</t>
  </si>
  <si>
    <t>Idaho</t>
  </si>
  <si>
    <t>Maine</t>
  </si>
  <si>
    <t>Maryland</t>
  </si>
  <si>
    <t>Massachusetts</t>
  </si>
  <si>
    <t>Montana</t>
  </si>
  <si>
    <t>Nevada</t>
  </si>
  <si>
    <t>New Hampshire</t>
  </si>
  <si>
    <t>New Jersey</t>
  </si>
  <si>
    <t>New Mexico</t>
  </si>
  <si>
    <t>New York</t>
  </si>
  <si>
    <t>Oklahoma</t>
  </si>
  <si>
    <t>Oregon</t>
  </si>
  <si>
    <t>Rhode Island</t>
  </si>
  <si>
    <t>Texas</t>
  </si>
  <si>
    <t>Utah</t>
  </si>
  <si>
    <t>Vermont</t>
  </si>
  <si>
    <t>Washington</t>
  </si>
  <si>
    <t>Wyoming</t>
  </si>
  <si>
    <t xml:space="preserve">thousand metric tons </t>
  </si>
  <si>
    <t xml:space="preserve">Future cement demand per state and application (ready-mix concrete only) </t>
  </si>
  <si>
    <t>Table ref</t>
  </si>
  <si>
    <t>billion kWh</t>
  </si>
  <si>
    <t>SRSE</t>
  </si>
  <si>
    <t>Tab 54.15</t>
  </si>
  <si>
    <t>SRSG</t>
  </si>
  <si>
    <t>Tab 54.20</t>
  </si>
  <si>
    <t>MISS</t>
  </si>
  <si>
    <t>Tab 54.6</t>
  </si>
  <si>
    <t>CASO</t>
  </si>
  <si>
    <t>Tab 54.22</t>
  </si>
  <si>
    <t>RMRG</t>
  </si>
  <si>
    <t>Tab 54.24</t>
  </si>
  <si>
    <t>ISNE</t>
  </si>
  <si>
    <t>Tab 54.7</t>
  </si>
  <si>
    <t>PJME</t>
  </si>
  <si>
    <t>Tab 54.10</t>
  </si>
  <si>
    <t>FRCC</t>
  </si>
  <si>
    <t>Tab 54.2</t>
  </si>
  <si>
    <t>BASN</t>
  </si>
  <si>
    <t>Tab 54.25</t>
  </si>
  <si>
    <t>MISC</t>
  </si>
  <si>
    <t>Tab 54.4</t>
  </si>
  <si>
    <t>MISW</t>
  </si>
  <si>
    <t>Tab 54.3</t>
  </si>
  <si>
    <t>SPPC</t>
  </si>
  <si>
    <t>Tab 54.18</t>
  </si>
  <si>
    <t>SRCE</t>
  </si>
  <si>
    <t>Tab 54.16</t>
  </si>
  <si>
    <t>MISS/SPPS (60/40)</t>
  </si>
  <si>
    <t>Tab 54.6/17</t>
  </si>
  <si>
    <t>MISE</t>
  </si>
  <si>
    <t>Tab 54.5</t>
  </si>
  <si>
    <t>MISS/SRCA/SRSE (50/25/25)</t>
  </si>
  <si>
    <t>Tab 54.6/15/16</t>
  </si>
  <si>
    <t>MISC/SPPC (60/40)</t>
  </si>
  <si>
    <t>Tab 54.4/18</t>
  </si>
  <si>
    <t>NWPP</t>
  </si>
  <si>
    <t>Tab 54.23</t>
  </si>
  <si>
    <t>SPPN</t>
  </si>
  <si>
    <t>Tab 54.19</t>
  </si>
  <si>
    <t>NYUP</t>
  </si>
  <si>
    <t>Tab 54.9</t>
  </si>
  <si>
    <t>SRCA</t>
  </si>
  <si>
    <t>Tab 54.14</t>
  </si>
  <si>
    <t>PJMW</t>
  </si>
  <si>
    <t>Tab 54.11</t>
  </si>
  <si>
    <t>SPPS</t>
  </si>
  <si>
    <t>Tab 54.17</t>
  </si>
  <si>
    <t>TRE</t>
  </si>
  <si>
    <t>Tab 54.1</t>
  </si>
  <si>
    <t>PJMD</t>
  </si>
  <si>
    <t>Tab 54.13</t>
  </si>
  <si>
    <t xml:space="preserve">Electricity generation by coal per state </t>
  </si>
  <si>
    <t>Primary NERC-region</t>
  </si>
  <si>
    <t>https://www.eia.gov/electricity/data.php</t>
  </si>
  <si>
    <t xml:space="preserve">Coal consumption for electricity generation per state </t>
  </si>
  <si>
    <t>metric tons</t>
  </si>
  <si>
    <t xml:space="preserve">* 2024 value obtained from: </t>
  </si>
  <si>
    <t xml:space="preserve">Pig iron production per state </t>
  </si>
  <si>
    <t>mass slag/mass pig iron (from Shah et al.)</t>
  </si>
  <si>
    <t>Alaska</t>
  </si>
  <si>
    <t>District of Columbia</t>
  </si>
  <si>
    <t>Hawaii</t>
  </si>
  <si>
    <t xml:space="preserve">Blast furnace capacity </t>
  </si>
  <si>
    <t>Total Volume Estimate, m3 (2020/2021)</t>
  </si>
  <si>
    <t>Estimated mass FA (kg)</t>
  </si>
  <si>
    <t>Mass FA (000 tons)</t>
  </si>
  <si>
    <t>CY to m3</t>
  </si>
  <si>
    <t>Mass% FA</t>
  </si>
  <si>
    <t>Total Volume Estimate, CY (2020/2021)</t>
  </si>
  <si>
    <t>Volume estimates obtained from Earthjustice</t>
  </si>
  <si>
    <t>Mass FA+H2O (kg)</t>
  </si>
  <si>
    <t>Estimated density FA+H2O</t>
  </si>
  <si>
    <t>See main paper for explanations of assumptions</t>
  </si>
  <si>
    <t>Estimated recovered coal ash from landfill</t>
  </si>
  <si>
    <t>Estimated recovered coal ash from ponds</t>
  </si>
  <si>
    <t>Estimated recovered coal ash from landfills</t>
  </si>
  <si>
    <t>Blast furnace capacity per state</t>
  </si>
  <si>
    <t>Projection based on: Annual Energy Outlook 2025</t>
  </si>
  <si>
    <t>Mass fly ash/mass coal:</t>
  </si>
  <si>
    <t>Fly ash per coal ratio obtained from https://acaa-usa.org/publications/production-use-reports/</t>
  </si>
  <si>
    <t>Data obtained from Global Energy Monitor</t>
  </si>
  <si>
    <t>Data obtained from USGS (ds140-iron-steel-2020)</t>
  </si>
  <si>
    <t>Year</t>
  </si>
  <si>
    <t>1990-2023: Historic, 2024-2100: Projected, historic data obtained from: https://www.eia.gov/electricity/data.php</t>
  </si>
  <si>
    <t>Mapping supplementary cementitious material resource potential for concrete decarbonization in the United States</t>
  </si>
  <si>
    <t>Acceptable quality (from Hooton and Thomas, 2021)</t>
  </si>
  <si>
    <t>S1</t>
  </si>
  <si>
    <t>S2</t>
  </si>
  <si>
    <t>Supplementary tabs</t>
  </si>
  <si>
    <t>Future cement demand per state (for RMC only) broken down by application</t>
  </si>
  <si>
    <t>S3</t>
  </si>
  <si>
    <t>Replacement</t>
  </si>
  <si>
    <t>Percent reclaimed FA used:</t>
  </si>
  <si>
    <t>Projected increase in utilization:</t>
  </si>
  <si>
    <t xml:space="preserve">000 tons </t>
  </si>
  <si>
    <t>(2 billion tons estimated by ACAA)</t>
  </si>
  <si>
    <t>Projected use of recovered fly ash: increase from 10% of current FA use to 40% total cement replacement</t>
  </si>
  <si>
    <t>USA</t>
  </si>
  <si>
    <t>2. Concrete demand</t>
  </si>
  <si>
    <t>3. Aggregate demand</t>
  </si>
  <si>
    <t>Includes natural fine, crushed  fine, natural coarse, and crushed coarse aggregates</t>
  </si>
  <si>
    <t>Future concrete demand per state (RMC only)</t>
  </si>
  <si>
    <t>4. Fly ash demand</t>
  </si>
  <si>
    <t>5. Slag demand</t>
  </si>
  <si>
    <t>6. Concrete waste</t>
  </si>
  <si>
    <t>S4</t>
  </si>
  <si>
    <t>S5</t>
  </si>
  <si>
    <t>S6</t>
  </si>
  <si>
    <t>S7</t>
  </si>
  <si>
    <t>7a. Fly ash supply</t>
  </si>
  <si>
    <t>8b. Slag supply</t>
  </si>
  <si>
    <t>8a. Slag supply</t>
  </si>
  <si>
    <t>7b. Fly ash supply</t>
  </si>
  <si>
    <t xml:space="preserve">Upper limit: Fly ash production from coal electricity generation per state </t>
  </si>
  <si>
    <t xml:space="preserve">Upper limit: Blast furnace slag production per state </t>
  </si>
  <si>
    <t xml:space="preserve">Lower limit: Blast furnace slag production per state </t>
  </si>
  <si>
    <t xml:space="preserve">Lower limit: Fly ash production from coal electricity generation per state </t>
  </si>
  <si>
    <t>Future baseline fly ash demand</t>
  </si>
  <si>
    <t>Future baseline slag demand</t>
  </si>
  <si>
    <t xml:space="preserve">Future baseline concrete taken out of service </t>
  </si>
  <si>
    <t>S8</t>
  </si>
  <si>
    <t>Cement plant capacities in California</t>
  </si>
  <si>
    <t>Plants</t>
  </si>
  <si>
    <t>Clinker capacity (MMT)</t>
  </si>
  <si>
    <t>Cement capacity (MMT)</t>
  </si>
  <si>
    <t>Cement type</t>
  </si>
  <si>
    <t>Redding cement plant</t>
  </si>
  <si>
    <t>Blended</t>
  </si>
  <si>
    <t>CA</t>
  </si>
  <si>
    <t>Lebec cement plant</t>
  </si>
  <si>
    <t>Unacem tehachapi cement plant</t>
  </si>
  <si>
    <t>OPC</t>
  </si>
  <si>
    <t>Mojave cement plant</t>
  </si>
  <si>
    <t>Oro grande cement plant</t>
  </si>
  <si>
    <t>Victorville cement plant</t>
  </si>
  <si>
    <t>Mitsubishi Lucerne valley cement plant</t>
  </si>
  <si>
    <t>Nevada cement plant</t>
  </si>
  <si>
    <t>NV</t>
  </si>
  <si>
    <t>CA capacity</t>
  </si>
  <si>
    <t>CA+NV capacity</t>
  </si>
  <si>
    <t>Permitting in CA</t>
  </si>
  <si>
    <t>Fast permitting and construction</t>
  </si>
  <si>
    <t>3,4</t>
  </si>
  <si>
    <t>Medium permitting and construction</t>
  </si>
  <si>
    <t>5,5</t>
  </si>
  <si>
    <t>Slow permitting and construction</t>
  </si>
  <si>
    <t>7,6</t>
  </si>
  <si>
    <t>Fast market growth (% of cement)</t>
  </si>
  <si>
    <t>Medium market growth  (% of cement)</t>
  </si>
  <si>
    <t>Slow market growth  (% of cement)</t>
  </si>
  <si>
    <t>Combined</t>
  </si>
  <si>
    <t>Fast</t>
  </si>
  <si>
    <t>Medium</t>
  </si>
  <si>
    <t>Slow</t>
  </si>
  <si>
    <t>Projected use of recovered fly ash: increase from 10% of current FA use to 20% total cement replacement</t>
  </si>
  <si>
    <t xml:space="preserve">HIGH RECOVERY </t>
  </si>
  <si>
    <t>LOW RECOVERY</t>
  </si>
  <si>
    <t>High</t>
  </si>
  <si>
    <t>Low</t>
  </si>
  <si>
    <t>low</t>
  </si>
  <si>
    <t>high</t>
  </si>
  <si>
    <t>Recovered fly ash availability: low utilization ratio (20% cement replacement)</t>
  </si>
  <si>
    <t>Recovered fly ash availability: high utilization ratio (40% cement replacement)</t>
  </si>
  <si>
    <t xml:space="preserve">Availability of recoverable fly ash for: high recovery rate (75%) and high utilization rate (40% cement substitution) </t>
  </si>
  <si>
    <t xml:space="preserve">Availability of recoverable fly ash for: high recovery rate (75%) and low utilization rate (20% cement substitution) </t>
  </si>
  <si>
    <t xml:space="preserve">Availability of recoverable fly ash for: low recovery rate (50%) and low utilization rate (20% cement substitution) </t>
  </si>
  <si>
    <t>S9</t>
  </si>
  <si>
    <t>Scenarios for permitting and adoption of natural pozzolans in CA</t>
  </si>
  <si>
    <t>Projected cement demand per US state (thousand metric tons)</t>
  </si>
  <si>
    <t xml:space="preserve">Future cement demand per state (for RMC only). </t>
  </si>
  <si>
    <t>All units are metric</t>
  </si>
  <si>
    <t>1. Cement demand (kt)</t>
  </si>
  <si>
    <t>Projected concrete demand per US state (m3) - based on regional concrete mixture designs by NRMCA</t>
  </si>
  <si>
    <t>Projected aggregate demand per US state (thousand metric tons)</t>
  </si>
  <si>
    <t>Natural fine aggs</t>
  </si>
  <si>
    <t>Crushed fine aggs</t>
  </si>
  <si>
    <t>Natural coarse aggs</t>
  </si>
  <si>
    <t>Crushed coarse aggs</t>
  </si>
  <si>
    <t>Projected fly ash demand per US state (thousand metric tons)</t>
  </si>
  <si>
    <t>Projected blast furnace slag demand per US state (thousand metric tons)</t>
  </si>
  <si>
    <t>Projected concrete taken out of service (waste) per US state (m3)</t>
  </si>
  <si>
    <t>Projected fly ash supply (availability) per US state (thousand metric tons)</t>
  </si>
  <si>
    <t>Projected blast furnace slag supply (availability) per US state (thousand metric tons)</t>
  </si>
  <si>
    <t>9a. Recovered fly ash supply</t>
  </si>
  <si>
    <t>9b. Recovered fly ash supply</t>
  </si>
  <si>
    <t>9c. Recovered fly ash supply</t>
  </si>
  <si>
    <t>10. Natural pozzolans</t>
  </si>
  <si>
    <t>Recovered fly ash availability: low recoverability scenario and 20% utilization</t>
  </si>
  <si>
    <t>S1: Fast</t>
  </si>
  <si>
    <t>S2: Medium</t>
  </si>
  <si>
    <t>S3: Slow</t>
  </si>
  <si>
    <t>Potential market availability of natural pozzolans for three scenarios (see tab S9)</t>
  </si>
  <si>
    <t xml:space="preserve">Coal power plants capacities remain the same </t>
  </si>
  <si>
    <t>CGS</t>
  </si>
  <si>
    <t>Total CA</t>
  </si>
  <si>
    <t>Reserves (MMT)</t>
  </si>
  <si>
    <t>Demand (MMT)</t>
  </si>
  <si>
    <t>Remaining</t>
  </si>
  <si>
    <t>10 or Fewer Years</t>
  </si>
  <si>
    <t>11 to 20 Years</t>
  </si>
  <si>
    <t>21 to 30 Years</t>
  </si>
  <si>
    <t>31 to 40 Years</t>
  </si>
  <si>
    <t>41 to 50 Years</t>
  </si>
  <si>
    <t>More Than 50 Years</t>
  </si>
  <si>
    <t>Near NBVC</t>
  </si>
  <si>
    <t>Site name</t>
  </si>
  <si>
    <t>San Fernando Valley-Saugus Newhall P-C Region</t>
  </si>
  <si>
    <t>Claremont-Upland P-C Region</t>
  </si>
  <si>
    <t>Palmdale P-C Region</t>
  </si>
  <si>
    <t>San Gabriel Valley P-C Region</t>
  </si>
  <si>
    <t>San Luis Obispo-Santa Barbara P-C Region</t>
  </si>
  <si>
    <t>Western Ventura-Simi P-C Region</t>
  </si>
  <si>
    <t>Aggregate Study Area</t>
  </si>
  <si>
    <t>Permitted Reserves (Million Tons)</t>
  </si>
  <si>
    <t>50-Year Demand (Million Tons)</t>
  </si>
  <si>
    <t>Years of Permitted Reserves Remaining</t>
  </si>
  <si>
    <t>San Bernardino P-C Region</t>
  </si>
  <si>
    <t>Glenn County</t>
  </si>
  <si>
    <t>Stanislaus County</t>
  </si>
  <si>
    <t>Stockton-Lodi P-C Region</t>
  </si>
  <si>
    <t>Western San Diego County P-C Region</t>
  </si>
  <si>
    <t>Merced County</t>
  </si>
  <si>
    <t>Monterey Bay P-C Region</t>
  </si>
  <si>
    <t>Shasta County</t>
  </si>
  <si>
    <t>South San Francisco P-C Region</t>
  </si>
  <si>
    <t>Tehama County</t>
  </si>
  <si>
    <t>Tulare County</t>
  </si>
  <si>
    <t>Bakersfield P-C Region</t>
  </si>
  <si>
    <t>Barstow-Victorville P-C Region</t>
  </si>
  <si>
    <t>Fresno P-C Region</t>
  </si>
  <si>
    <t>Greater Sacramento Area</t>
  </si>
  <si>
    <t>North San Francisco P-C Region</t>
  </si>
  <si>
    <t>Palm Springs P-C Region</t>
  </si>
  <si>
    <t>Temescal Valley-Orange County P-C Region</t>
  </si>
  <si>
    <t>S10</t>
  </si>
  <si>
    <t>Permitted aggregate supply in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</si>
</sst>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00"/>
    <numFmt numFmtId="167" formatCode="0.0000"/>
    <numFmt numFmtId="168" formatCode="0.0%"/>
  </numFmts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theme="7"/>
      <name val="Aptos Narrow"/>
      <scheme val="minor"/>
    </font>
    <font>
      <sz val="13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0"/>
      <color theme="1"/>
      <name val="Aptos"/>
    </font>
    <font>
      <sz val="12"/>
      <color theme="1"/>
      <name val="Aptos"/>
    </font>
    <font>
      <i/>
      <sz val="11"/>
      <color theme="1"/>
      <name val="Aptos"/>
    </font>
    <font>
      <b/>
      <sz val="11"/>
      <color theme="1"/>
      <name val="Aptos"/>
    </font>
    <font>
      <sz val="11"/>
      <color theme="2" tint="-0.249977111117893"/>
      <name val="Aptos"/>
    </font>
    <font>
      <u/>
      <sz val="12"/>
      <color theme="10"/>
      <name val="Aptos"/>
    </font>
    <font>
      <b/>
      <sz val="12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" fillId="0" borderId="0" applyNumberFormat="0" applyFill="0" applyBorder="0" applyAlignment="0" applyProtection="0"/>
  </cellStyleXfs>
  <cellXfs count="95">
    <xf numFmtId="0" fontId="0" fillId="0" borderId="0" xfId="0"/>
    <xf numFmtId="164" fontId="0" fillId="0" borderId="0" xfId="0" applyNumberFormat="1"/>
    <xf numFmtId="0" fontId="5" fillId="0" borderId="0" xfId="3"/>
    <xf numFmtId="3" fontId="5" fillId="0" borderId="0" xfId="3" applyNumberFormat="1"/>
    <xf numFmtId="49" fontId="7" fillId="0" borderId="0" xfId="3" quotePrefix="1" applyNumberFormat="1" applyFont="1"/>
    <xf numFmtId="49" fontId="7" fillId="0" borderId="0" xfId="3" applyNumberFormat="1" applyFont="1"/>
    <xf numFmtId="0" fontId="4" fillId="0" borderId="0" xfId="3" applyFont="1"/>
    <xf numFmtId="0" fontId="8" fillId="0" borderId="0" xfId="0" applyFont="1"/>
    <xf numFmtId="0" fontId="10" fillId="0" borderId="0" xfId="7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1" xfId="0" applyFont="1" applyBorder="1"/>
    <xf numFmtId="165" fontId="12" fillId="0" borderId="0" xfId="0" applyNumberFormat="1" applyFont="1"/>
    <xf numFmtId="164" fontId="12" fillId="0" borderId="0" xfId="0" applyNumberFormat="1" applyFont="1"/>
    <xf numFmtId="0" fontId="14" fillId="0" borderId="0" xfId="0" applyFont="1"/>
    <xf numFmtId="165" fontId="14" fillId="0" borderId="0" xfId="0" applyNumberFormat="1" applyFont="1"/>
    <xf numFmtId="0" fontId="15" fillId="0" borderId="0" xfId="0" applyFont="1"/>
    <xf numFmtId="164" fontId="14" fillId="0" borderId="0" xfId="0" applyNumberFormat="1" applyFont="1"/>
    <xf numFmtId="0" fontId="12" fillId="0" borderId="0" xfId="3" applyFont="1"/>
    <xf numFmtId="3" fontId="12" fillId="0" borderId="0" xfId="3" applyNumberFormat="1" applyFont="1"/>
    <xf numFmtId="0" fontId="13" fillId="0" borderId="0" xfId="3" applyFont="1"/>
    <xf numFmtId="4" fontId="12" fillId="0" borderId="0" xfId="3" applyNumberFormat="1" applyFont="1"/>
    <xf numFmtId="49" fontId="12" fillId="0" borderId="0" xfId="3" applyNumberFormat="1" applyFont="1"/>
    <xf numFmtId="14" fontId="12" fillId="0" borderId="0" xfId="3" applyNumberFormat="1" applyFont="1"/>
    <xf numFmtId="0" fontId="12" fillId="0" borderId="0" xfId="3" applyFont="1" applyProtection="1">
      <protection locked="0"/>
    </xf>
    <xf numFmtId="0" fontId="12" fillId="0" borderId="1" xfId="3" applyFont="1" applyBorder="1"/>
    <xf numFmtId="168" fontId="12" fillId="0" borderId="0" xfId="4" applyNumberFormat="1" applyFont="1"/>
    <xf numFmtId="10" fontId="12" fillId="0" borderId="0" xfId="4" applyNumberFormat="1" applyFont="1"/>
    <xf numFmtId="167" fontId="12" fillId="0" borderId="0" xfId="3" applyNumberFormat="1" applyFont="1"/>
    <xf numFmtId="0" fontId="12" fillId="0" borderId="1" xfId="3" quotePrefix="1" applyFont="1" applyBorder="1"/>
    <xf numFmtId="166" fontId="13" fillId="0" borderId="0" xfId="4" applyNumberFormat="1" applyFont="1" applyFill="1" applyBorder="1"/>
    <xf numFmtId="0" fontId="9" fillId="0" borderId="0" xfId="0" applyFont="1"/>
    <xf numFmtId="168" fontId="0" fillId="0" borderId="0" xfId="1" applyNumberFormat="1" applyFont="1" applyFill="1" applyBorder="1"/>
    <xf numFmtId="0" fontId="16" fillId="0" borderId="0" xfId="2" applyFont="1" applyFill="1" applyBorder="1"/>
    <xf numFmtId="3" fontId="12" fillId="0" borderId="0" xfId="3" quotePrefix="1" applyNumberFormat="1" applyFont="1"/>
    <xf numFmtId="1" fontId="12" fillId="0" borderId="0" xfId="3" applyNumberFormat="1" applyFont="1"/>
    <xf numFmtId="3" fontId="12" fillId="0" borderId="0" xfId="0" applyNumberFormat="1" applyFont="1"/>
    <xf numFmtId="0" fontId="12" fillId="0" borderId="0" xfId="0" applyFont="1" applyProtection="1">
      <protection locked="0"/>
    </xf>
    <xf numFmtId="0" fontId="15" fillId="0" borderId="1" xfId="0" applyFont="1" applyBorder="1"/>
    <xf numFmtId="0" fontId="12" fillId="0" borderId="1" xfId="0" applyFont="1" applyBorder="1" applyAlignment="1">
      <alignment wrapText="1"/>
    </xf>
    <xf numFmtId="0" fontId="12" fillId="0" borderId="0" xfId="7" applyFont="1" applyProtection="1">
      <protection locked="0"/>
    </xf>
    <xf numFmtId="166" fontId="12" fillId="0" borderId="0" xfId="3" applyNumberFormat="1" applyFont="1"/>
    <xf numFmtId="2" fontId="10" fillId="0" borderId="0" xfId="7" applyNumberFormat="1"/>
    <xf numFmtId="0" fontId="18" fillId="0" borderId="0" xfId="7" applyFont="1"/>
    <xf numFmtId="0" fontId="17" fillId="4" borderId="0" xfId="7" applyFont="1" applyFill="1"/>
    <xf numFmtId="165" fontId="10" fillId="0" borderId="0" xfId="7" applyNumberFormat="1"/>
    <xf numFmtId="0" fontId="10" fillId="0" borderId="0" xfId="9"/>
    <xf numFmtId="164" fontId="10" fillId="0" borderId="0" xfId="9" applyNumberFormat="1"/>
    <xf numFmtId="164" fontId="20" fillId="0" borderId="0" xfId="9" applyNumberFormat="1" applyFont="1"/>
    <xf numFmtId="0" fontId="17" fillId="4" borderId="0" xfId="9" applyFont="1" applyFill="1"/>
    <xf numFmtId="165" fontId="10" fillId="0" borderId="0" xfId="9" applyNumberFormat="1"/>
    <xf numFmtId="0" fontId="21" fillId="0" borderId="0" xfId="0" applyFont="1"/>
    <xf numFmtId="0" fontId="3" fillId="0" borderId="0" xfId="2"/>
    <xf numFmtId="0" fontId="22" fillId="0" borderId="0" xfId="0" applyFont="1"/>
    <xf numFmtId="0" fontId="23" fillId="0" borderId="0" xfId="0" applyFont="1"/>
    <xf numFmtId="0" fontId="12" fillId="2" borderId="0" xfId="0" applyFont="1" applyFill="1"/>
    <xf numFmtId="0" fontId="24" fillId="0" borderId="0" xfId="0" applyFont="1"/>
    <xf numFmtId="0" fontId="25" fillId="0" borderId="0" xfId="7" applyFont="1"/>
    <xf numFmtId="0" fontId="26" fillId="0" borderId="0" xfId="7" applyFont="1"/>
    <xf numFmtId="0" fontId="27" fillId="4" borderId="0" xfId="7" applyFont="1" applyFill="1"/>
    <xf numFmtId="0" fontId="27" fillId="0" borderId="0" xfId="7" applyFont="1"/>
    <xf numFmtId="0" fontId="28" fillId="0" borderId="0" xfId="7" applyFont="1" applyProtection="1">
      <protection locked="0"/>
    </xf>
    <xf numFmtId="165" fontId="17" fillId="0" borderId="0" xfId="7" applyNumberFormat="1" applyFont="1"/>
    <xf numFmtId="0" fontId="27" fillId="4" borderId="0" xfId="9" applyFont="1" applyFill="1"/>
    <xf numFmtId="0" fontId="27" fillId="0" borderId="0" xfId="9" applyFont="1"/>
    <xf numFmtId="0" fontId="26" fillId="0" borderId="0" xfId="9" applyFont="1"/>
    <xf numFmtId="0" fontId="27" fillId="0" borderId="0" xfId="3" applyFont="1"/>
    <xf numFmtId="0" fontId="26" fillId="0" borderId="0" xfId="3" applyFont="1"/>
    <xf numFmtId="165" fontId="26" fillId="0" borderId="0" xfId="3" applyNumberFormat="1" applyFont="1"/>
    <xf numFmtId="0" fontId="26" fillId="0" borderId="0" xfId="7" applyFont="1" applyProtection="1">
      <protection locked="0"/>
    </xf>
    <xf numFmtId="166" fontId="30" fillId="0" borderId="0" xfId="4" applyNumberFormat="1" applyFont="1" applyFill="1" applyBorder="1"/>
    <xf numFmtId="0" fontId="29" fillId="0" borderId="0" xfId="0" applyFont="1"/>
    <xf numFmtId="3" fontId="26" fillId="0" borderId="0" xfId="3" quotePrefix="1" applyNumberFormat="1" applyFont="1"/>
    <xf numFmtId="3" fontId="26" fillId="0" borderId="0" xfId="3" applyNumberFormat="1" applyFont="1"/>
    <xf numFmtId="49" fontId="31" fillId="0" borderId="0" xfId="3" quotePrefix="1" applyNumberFormat="1" applyFont="1"/>
    <xf numFmtId="49" fontId="31" fillId="0" borderId="0" xfId="3" applyNumberFormat="1" applyFont="1"/>
    <xf numFmtId="0" fontId="32" fillId="0" borderId="0" xfId="7" applyFont="1"/>
    <xf numFmtId="0" fontId="32" fillId="0" borderId="0" xfId="7" applyFont="1" applyProtection="1">
      <protection locked="0"/>
    </xf>
    <xf numFmtId="9" fontId="26" fillId="0" borderId="0" xfId="8" applyFont="1" applyBorder="1"/>
    <xf numFmtId="166" fontId="26" fillId="0" borderId="0" xfId="8" applyNumberFormat="1" applyFont="1" applyBorder="1"/>
    <xf numFmtId="3" fontId="26" fillId="0" borderId="0" xfId="7" applyNumberFormat="1" applyFont="1"/>
    <xf numFmtId="165" fontId="26" fillId="0" borderId="0" xfId="7" applyNumberFormat="1" applyFont="1"/>
    <xf numFmtId="0" fontId="32" fillId="4" borderId="0" xfId="7" applyFont="1" applyFill="1"/>
    <xf numFmtId="164" fontId="32" fillId="0" borderId="0" xfId="7" applyNumberFormat="1" applyFont="1"/>
    <xf numFmtId="166" fontId="32" fillId="0" borderId="0" xfId="7" applyNumberFormat="1" applyFont="1"/>
    <xf numFmtId="164" fontId="26" fillId="0" borderId="0" xfId="7" applyNumberFormat="1" applyFont="1"/>
    <xf numFmtId="0" fontId="33" fillId="0" borderId="0" xfId="2" applyFont="1"/>
    <xf numFmtId="0" fontId="34" fillId="0" borderId="0" xfId="0" applyFont="1"/>
    <xf numFmtId="0" fontId="29" fillId="5" borderId="0" xfId="0" applyFont="1" applyFill="1"/>
    <xf numFmtId="0" fontId="29" fillId="6" borderId="0" xfId="0" applyFont="1" applyFill="1"/>
    <xf numFmtId="2" fontId="29" fillId="0" borderId="0" xfId="0" applyNumberFormat="1" applyFont="1"/>
    <xf numFmtId="0" fontId="29" fillId="3" borderId="0" xfId="0" applyFont="1" applyFill="1"/>
    <xf numFmtId="2" fontId="29" fillId="3" borderId="0" xfId="0" applyNumberFormat="1" applyFont="1" applyFill="1"/>
    <xf numFmtId="0" fontId="14" fillId="0" borderId="0" xfId="0" applyFont="1" applyAlignment="1">
      <alignment horizontal="center"/>
    </xf>
  </cellXfs>
  <cellStyles count="11">
    <cellStyle name="Hyperlink" xfId="2" builtinId="8"/>
    <cellStyle name="Hyperlink 2" xfId="5" xr:uid="{5CB2C755-F58F-F240-BE16-1979D3948EEF}"/>
    <cellStyle name="Hyperlink 2 2" xfId="10" xr:uid="{3692AF98-96B9-BE4E-9956-06F210B1BFB4}"/>
    <cellStyle name="Normal" xfId="0" builtinId="0"/>
    <cellStyle name="Normal 2" xfId="3" xr:uid="{D67A2F2B-C185-4B45-9EC5-D7BCCC892E77}"/>
    <cellStyle name="Normal 2 2" xfId="9" xr:uid="{72085F02-B6D3-7148-B75F-670398A47355}"/>
    <cellStyle name="Normal 6 2 2" xfId="7" xr:uid="{9C637183-E052-184F-BA98-61AC1113580D}"/>
    <cellStyle name="Normal 6 3" xfId="6" xr:uid="{33FE37DE-E08D-A645-8DA4-34DAA7BFA6F0}"/>
    <cellStyle name="Percent" xfId="1" builtinId="5"/>
    <cellStyle name="Percent 2" xfId="4" xr:uid="{025D5A5D-D0B5-0443-8D96-101D97FFEDFD}"/>
    <cellStyle name="Percent 3" xfId="8" xr:uid="{59155B64-F9D0-6045-AB1A-BB3B562D7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mperiallondon-my.sharepoint.com/Users/FR004294/Documents/__Missions/GNR/Run%202020/5.%20Generation%20Rapports/31x_32x_33(globaux%202010)/index_31x_32x_3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NR/Reports/31x_32x_33(globaux%202010)/index_31x_32x_33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ocuments/MATLAB/Cement_demand.xlsx" TargetMode="External"/><Relationship Id="rId2" Type="http://schemas.openxmlformats.org/officeDocument/2006/relationships/externalLinkPath" Target="/Users/jaolsson/Documents/MATLAB/Cement_demand.xlsx" TargetMode="External"/><Relationship Id="rId1" Type="http://schemas.openxmlformats.org/officeDocument/2006/relationships/externalLinkPath" Target="/Users/jaolsson/Documents/MATLAB/Cement_deman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ocuments/MATLAB/Cement%20consumption%20and%20projections_US.xlsx" TargetMode="External"/><Relationship Id="rId2" Type="http://schemas.openxmlformats.org/officeDocument/2006/relationships/externalLinkPath" Target="/Users/jaolsson/Documents/MATLAB/Cement%20consumption%20and%20projections_US.xlsx" TargetMode="External"/><Relationship Id="rId1" Type="http://schemas.openxmlformats.org/officeDocument/2006/relationships/externalLinkPath" Target="/Users/jaolsson/Documents/MATLAB/Cement%20consumption%20and%20projections_U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ERMCO%20Statistics.xlsx" TargetMode="External"/><Relationship Id="rId2" Type="http://schemas.openxmlformats.org/officeDocument/2006/relationships/externalLinkPath" Target="/Users/jaolsson/Desktop/NIST:Honda/Objective%201/Projection%20modeling%20data/ERMCO%20Statistics.xlsx" TargetMode="External"/><Relationship Id="rId1" Type="http://schemas.openxmlformats.org/officeDocument/2006/relationships/externalLinkPath" Target="/Users/jaolsson/Desktop/NIST:Honda/Objective%201/Projection%20modeling%20data/ERMCO%20Statistic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Slag%20Modeling.xlsx" TargetMode="External"/><Relationship Id="rId2" Type="http://schemas.openxmlformats.org/officeDocument/2006/relationships/externalLinkPath" Target="/Users/jaolsson/Desktop/NIST:Honda/Objective%201/Projection%20modeling%20data/Slag%20Modeling.xlsx" TargetMode="External"/><Relationship Id="rId1" Type="http://schemas.openxmlformats.org/officeDocument/2006/relationships/externalLinkPath" Target="/Users/jaolsson/Desktop/NIST:Honda/Objective%201/Projection%20modeling%20data/Slag%20Modeling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6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6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17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17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17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16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16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16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15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15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15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4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4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4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aolsson/Desktop/NIST:Honda/Objective%201/Projection%20modeling%20data/Coal%20electricity%20projection%20by%20region/suptab_54.18.xlsx" TargetMode="External"/><Relationship Id="rId2" Type="http://schemas.openxmlformats.org/officeDocument/2006/relationships/externalLinkPath" Target="/Users/jaolsson/Desktop/NIST:Honda/Objective%201/Projection%20modeling%20data/Coal%20electricity%20projection%20by%20region/suptab_54.18.xlsx" TargetMode="External"/><Relationship Id="rId1" Type="http://schemas.openxmlformats.org/officeDocument/2006/relationships/externalLinkPath" Target="/Users/jaolsson/Desktop/NIST:Honda/Objective%201/Projection%20modeling%20data/Coal%20electricity%20projection%20by%20region/suptab_54.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"/>
      <sheetName val="Index"/>
      <sheetName val="Index_"/>
      <sheetName val="Index_old"/>
      <sheetName val="33"/>
      <sheetName val="Graph 33"/>
      <sheetName val="Configuration"/>
      <sheetName val="MD"/>
      <sheetName val="Mapping Indicateurs"/>
      <sheetName val="TEMP A GENERER"/>
      <sheetName val="A generer"/>
      <sheetName val="Configurations save"/>
    </sheetNames>
    <sheetDataSet>
      <sheetData sheetId="0"/>
      <sheetData sheetId="1"/>
      <sheetData sheetId="2"/>
      <sheetData sheetId="3"/>
      <sheetData sheetId="4">
        <row r="56">
          <cell r="R56" t="str">
            <v>F8:F48</v>
          </cell>
        </row>
        <row r="57">
          <cell r="R57" t="str">
            <v>E8:E48</v>
          </cell>
        </row>
      </sheetData>
      <sheetData sheetId="5"/>
      <sheetData sheetId="6"/>
      <sheetData sheetId="7">
        <row r="2">
          <cell r="A2" t="str">
            <v>--- Standard Report ---</v>
          </cell>
          <cell r="D2" t="str">
            <v>All GNR Participants</v>
          </cell>
          <cell r="F2" t="str">
            <v>Average indicators only (31x, 32x)</v>
          </cell>
        </row>
        <row r="3">
          <cell r="A3" t="str">
            <v>World</v>
          </cell>
          <cell r="D3" t="str">
            <v>AALBORG PORTLAND</v>
          </cell>
          <cell r="F3" t="str">
            <v>CFDs only (33x)</v>
          </cell>
        </row>
        <row r="4">
          <cell r="A4" t="str">
            <v>Kyoto</v>
          </cell>
          <cell r="D4" t="str">
            <v>ARTIGAS</v>
          </cell>
        </row>
        <row r="5">
          <cell r="A5" t="str">
            <v>Other Economical</v>
          </cell>
          <cell r="D5" t="str">
            <v>ASH GROVE CEMENT</v>
          </cell>
        </row>
        <row r="6">
          <cell r="A6" t="str">
            <v>Economical</v>
          </cell>
          <cell r="D6" t="str">
            <v>BIO BIO</v>
          </cell>
        </row>
        <row r="7">
          <cell r="A7" t="str">
            <v>Geographical</v>
          </cell>
          <cell r="D7" t="str">
            <v>BUZZI UNICEM</v>
          </cell>
        </row>
        <row r="8">
          <cell r="A8" t="str">
            <v>--- Country Report ---</v>
          </cell>
          <cell r="D8" t="str">
            <v>CALME</v>
          </cell>
        </row>
        <row r="9">
          <cell r="A9" t="str">
            <v>Austria</v>
          </cell>
          <cell r="D9" t="str">
            <v>CEMENT HRANICE</v>
          </cell>
        </row>
        <row r="10">
          <cell r="A10" t="str">
            <v>Brazil</v>
          </cell>
          <cell r="D10" t="str">
            <v>CEMENTERIA DI MONSELICE</v>
          </cell>
        </row>
        <row r="11">
          <cell r="A11" t="str">
            <v>Canada</v>
          </cell>
          <cell r="D11" t="str">
            <v>CEMENTI DELLA LUCANIA</v>
          </cell>
        </row>
        <row r="12">
          <cell r="A12" t="str">
            <v>China</v>
          </cell>
          <cell r="D12" t="str">
            <v>CEMENTI MOCCIA</v>
          </cell>
        </row>
        <row r="13">
          <cell r="A13" t="str">
            <v>Czech Republic</v>
          </cell>
          <cell r="D13" t="str">
            <v>CEMENTIR</v>
          </cell>
        </row>
        <row r="14">
          <cell r="A14" t="str">
            <v>Egypt</v>
          </cell>
          <cell r="D14" t="str">
            <v>CEMENTIROSSI</v>
          </cell>
        </row>
        <row r="15">
          <cell r="A15" t="str">
            <v>France</v>
          </cell>
          <cell r="D15" t="str">
            <v>CEMENTIZILLO</v>
          </cell>
        </row>
        <row r="16">
          <cell r="A16" t="str">
            <v>Germany</v>
          </cell>
          <cell r="D16" t="str">
            <v>CEMENTOS ARGOS</v>
          </cell>
        </row>
        <row r="17">
          <cell r="A17" t="str">
            <v>India</v>
          </cell>
          <cell r="D17" t="str">
            <v>CEMENTOS AVELLANEDA</v>
          </cell>
        </row>
        <row r="18">
          <cell r="A18" t="str">
            <v>Italy</v>
          </cell>
          <cell r="D18" t="str">
            <v>CEMENTOS DEL NORTE</v>
          </cell>
        </row>
        <row r="19">
          <cell r="A19" t="str">
            <v>Morocco</v>
          </cell>
          <cell r="D19" t="str">
            <v>CEMENTOS MOLINS</v>
          </cell>
        </row>
        <row r="20">
          <cell r="A20" t="str">
            <v>Qatar</v>
          </cell>
          <cell r="D20" t="str">
            <v>CEMENTOS PROGRESO</v>
          </cell>
        </row>
        <row r="21">
          <cell r="A21" t="str">
            <v>Spain</v>
          </cell>
          <cell r="D21" t="str">
            <v>CEMENTOWNIA ODRA</v>
          </cell>
        </row>
        <row r="22">
          <cell r="A22" t="str">
            <v>Thailand</v>
          </cell>
          <cell r="D22" t="str">
            <v>CEMENTOWNIA WARTA</v>
          </cell>
        </row>
        <row r="23">
          <cell r="A23" t="str">
            <v>United Kingdom</v>
          </cell>
          <cell r="D23" t="str">
            <v>CEMEX</v>
          </cell>
        </row>
        <row r="24">
          <cell r="A24" t="str">
            <v>United States</v>
          </cell>
          <cell r="D24" t="str">
            <v>CHIMBORAZO</v>
          </cell>
        </row>
        <row r="25">
          <cell r="A25" t="str">
            <v>Philippines</v>
          </cell>
          <cell r="D25" t="str">
            <v>CIMALUX</v>
          </cell>
        </row>
        <row r="26">
          <cell r="A26" t="str">
            <v>Poland</v>
          </cell>
          <cell r="D26" t="str">
            <v>CIMENTOS LIZ</v>
          </cell>
        </row>
        <row r="27">
          <cell r="A27" t="str">
            <v>--- Regional Report ---</v>
          </cell>
          <cell r="D27" t="str">
            <v>CIMPOR</v>
          </cell>
        </row>
        <row r="28">
          <cell r="A28" t="str">
            <v>------ Kyoto ------</v>
          </cell>
          <cell r="D28" t="str">
            <v>CIMSA</v>
          </cell>
        </row>
        <row r="29">
          <cell r="A29" t="str">
            <v>Kyoto Annex1</v>
          </cell>
          <cell r="D29" t="str">
            <v>COLACEM</v>
          </cell>
        </row>
        <row r="30">
          <cell r="A30" t="str">
            <v>Kyoto non Annex1</v>
          </cell>
          <cell r="D30" t="str">
            <v>COMODORO RIVADAVIA</v>
          </cell>
        </row>
        <row r="31">
          <cell r="A31" t="str">
            <v>------ Economical ------</v>
          </cell>
          <cell r="D31" t="str">
            <v>CRH</v>
          </cell>
        </row>
        <row r="32">
          <cell r="A32" t="str">
            <v>OECD Europe</v>
          </cell>
          <cell r="D32" t="str">
            <v>DALMIA</v>
          </cell>
        </row>
        <row r="33">
          <cell r="A33" t="str">
            <v>OECD Americas</v>
          </cell>
          <cell r="D33" t="str">
            <v>DYCKERHOFF POLSKA</v>
          </cell>
        </row>
        <row r="34">
          <cell r="A34" t="str">
            <v>OECD Asia Oceania</v>
          </cell>
          <cell r="D34" t="str">
            <v>GCC</v>
          </cell>
        </row>
        <row r="35">
          <cell r="A35" t="str">
            <v>ASEAN</v>
          </cell>
          <cell r="D35" t="str">
            <v>GMUNDNER</v>
          </cell>
        </row>
        <row r="36">
          <cell r="A36" t="str">
            <v>EITs</v>
          </cell>
          <cell r="D36" t="str">
            <v>GUAPAN</v>
          </cell>
        </row>
        <row r="37">
          <cell r="A37" t="str">
            <v>Rest of Latin America</v>
          </cell>
          <cell r="D37" t="str">
            <v>HEIDELBERG CEMENT</v>
          </cell>
        </row>
        <row r="38">
          <cell r="A38" t="str">
            <v>------ Other Economical ------</v>
          </cell>
          <cell r="D38" t="str">
            <v>HOLCIM</v>
          </cell>
        </row>
        <row r="39">
          <cell r="A39" t="str">
            <v>APP</v>
          </cell>
          <cell r="D39" t="str">
            <v>INTERCEMENT</v>
          </cell>
        </row>
        <row r="40">
          <cell r="A40" t="str">
            <v>ASEAN</v>
          </cell>
          <cell r="D40" t="str">
            <v>ITALCEMENTI</v>
          </cell>
        </row>
        <row r="41">
          <cell r="A41" t="str">
            <v>ASIA</v>
          </cell>
          <cell r="D41" t="str">
            <v>KIRCHDORFER</v>
          </cell>
        </row>
        <row r="42">
          <cell r="A42" t="str">
            <v>EU 28</v>
          </cell>
          <cell r="D42" t="str">
            <v>LAFARGE</v>
          </cell>
        </row>
        <row r="43">
          <cell r="A43" t="str">
            <v>G5</v>
          </cell>
          <cell r="D43" t="str">
            <v>LEUBE</v>
          </cell>
        </row>
        <row r="44">
          <cell r="A44" t="str">
            <v>G8</v>
          </cell>
          <cell r="D44" t="str">
            <v>MELON</v>
          </cell>
        </row>
        <row r="45">
          <cell r="A45" t="str">
            <v>Mercosur</v>
          </cell>
          <cell r="D45" t="str">
            <v>OFICEMEN</v>
          </cell>
        </row>
        <row r="46">
          <cell r="A46" t="str">
            <v>Latin America</v>
          </cell>
          <cell r="D46" t="str">
            <v>PORTLAND VALDERRIVAS</v>
          </cell>
        </row>
        <row r="47">
          <cell r="A47" t="str">
            <v>------ Geographical ------</v>
          </cell>
          <cell r="D47" t="str">
            <v>QUINN GROUP</v>
          </cell>
        </row>
        <row r="48">
          <cell r="A48" t="str">
            <v>Africa</v>
          </cell>
          <cell r="D48" t="str">
            <v>SACCI</v>
          </cell>
        </row>
        <row r="49">
          <cell r="A49" t="str">
            <v>Asia (n.e.c.) + Oceania</v>
          </cell>
          <cell r="D49" t="str">
            <v>SCG CEMENT</v>
          </cell>
        </row>
        <row r="50">
          <cell r="A50" t="str">
            <v>Brazil</v>
          </cell>
          <cell r="D50" t="str">
            <v>SCHRETTER</v>
          </cell>
        </row>
        <row r="51">
          <cell r="A51" t="str">
            <v>Central America</v>
          </cell>
          <cell r="D51" t="str">
            <v>SECIL</v>
          </cell>
        </row>
        <row r="52">
          <cell r="A52" t="str">
            <v>China + Korea + Japan</v>
          </cell>
          <cell r="D52" t="str">
            <v>SHREE CEMENT</v>
          </cell>
        </row>
        <row r="53">
          <cell r="A53" t="str">
            <v>CIS</v>
          </cell>
          <cell r="D53" t="str">
            <v>TAIHEIYO</v>
          </cell>
        </row>
        <row r="54">
          <cell r="A54" t="str">
            <v>Europe</v>
          </cell>
          <cell r="D54" t="str">
            <v>TARMAC</v>
          </cell>
        </row>
        <row r="55">
          <cell r="A55" t="str">
            <v>India</v>
          </cell>
          <cell r="D55" t="str">
            <v>TITAN</v>
          </cell>
        </row>
        <row r="56">
          <cell r="A56" t="str">
            <v>Middle East</v>
          </cell>
          <cell r="D56" t="str">
            <v>ULTRATECH CEMENT</v>
          </cell>
        </row>
        <row r="57">
          <cell r="A57" t="str">
            <v>North America</v>
          </cell>
          <cell r="D57" t="str">
            <v>VDZ</v>
          </cell>
        </row>
        <row r="58">
          <cell r="A58" t="str">
            <v>South America ex. Brazil</v>
          </cell>
          <cell r="D58" t="str">
            <v>VICAT FRANCE</v>
          </cell>
        </row>
        <row r="59">
          <cell r="A59" t="str">
            <v>------Cembureau groups------</v>
          </cell>
          <cell r="D59" t="str">
            <v>VICAT SWITZERLAND</v>
          </cell>
        </row>
        <row r="60">
          <cell r="A60" t="str">
            <v>All cembureau</v>
          </cell>
          <cell r="D60" t="str">
            <v>VOTORANTIM</v>
          </cell>
        </row>
        <row r="61">
          <cell r="A61" t="str">
            <v>CEMBUREAU members</v>
          </cell>
          <cell r="D61" t="str">
            <v>WOPFINGER</v>
          </cell>
        </row>
        <row r="62">
          <cell r="A62" t="str">
            <v>Group 1 (DK, FI, SE, NO, IE)</v>
          </cell>
          <cell r="D62" t="str">
            <v>WUP</v>
          </cell>
        </row>
        <row r="63">
          <cell r="A63" t="str">
            <v>Group 2 (EE, LV, PL, HU)</v>
          </cell>
          <cell r="D63" t="str">
            <v>YATAI</v>
          </cell>
        </row>
        <row r="64">
          <cell r="A64" t="str">
            <v>Group 3 (PT, GR, RO, SI, BG)</v>
          </cell>
          <cell r="D64" t="str">
            <v>LAFARGEHOLCIM</v>
          </cell>
        </row>
        <row r="65">
          <cell r="A65" t="str">
            <v>Group 4 (BE, LU, NL)</v>
          </cell>
          <cell r="D65" t="str">
            <v>CIMNAT</v>
          </cell>
        </row>
        <row r="66">
          <cell r="A66" t="str">
            <v>----- Other Groups -----</v>
          </cell>
          <cell r="D66" t="str">
            <v>SIAM CITY CEMENT</v>
          </cell>
        </row>
        <row r="67">
          <cell r="A67" t="str">
            <v>EU 27 + Norway</v>
          </cell>
        </row>
        <row r="68">
          <cell r="A68" t="str">
            <v>Morocco + Algeria + Tunisia</v>
          </cell>
        </row>
        <row r="69">
          <cell r="A69" t="str">
            <v>Asia inc. China, India, CIS and Japan</v>
          </cell>
        </row>
        <row r="70">
          <cell r="A70" t="str">
            <v>South America inc. Brazil</v>
          </cell>
        </row>
        <row r="71">
          <cell r="A71" t="str">
            <v>Asia ex. China, India, CIS and Japan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"/>
      <sheetName val="Index"/>
      <sheetName val="33"/>
      <sheetName val="Graph 33"/>
      <sheetName val="Configuration"/>
      <sheetName val="MD"/>
      <sheetName val="Configurations save"/>
    </sheetNames>
    <sheetDataSet>
      <sheetData sheetId="0"/>
      <sheetData sheetId="1"/>
      <sheetData sheetId="2"/>
      <sheetData sheetId="3"/>
      <sheetData sheetId="4"/>
      <sheetData sheetId="5">
        <row r="2">
          <cell r="D2" t="str">
            <v>All GNR Participants</v>
          </cell>
        </row>
        <row r="3">
          <cell r="D3" t="str">
            <v>AALBORG PORTLAND</v>
          </cell>
        </row>
        <row r="4">
          <cell r="D4" t="str">
            <v>ASH GROVE CEMENT</v>
          </cell>
        </row>
        <row r="5">
          <cell r="D5" t="str">
            <v>BIO BIO</v>
          </cell>
        </row>
        <row r="6">
          <cell r="D6" t="str">
            <v>BUZZI UNICEM</v>
          </cell>
        </row>
        <row r="7">
          <cell r="D7" t="str">
            <v>CALME</v>
          </cell>
        </row>
        <row r="8">
          <cell r="D8" t="str">
            <v>CEMENT HRANICE</v>
          </cell>
        </row>
        <row r="9">
          <cell r="D9" t="str">
            <v>CEMENTERIA DI MONSELICE</v>
          </cell>
        </row>
        <row r="10">
          <cell r="D10" t="str">
            <v>CEMENTI DELLA LUCANIA</v>
          </cell>
        </row>
        <row r="11">
          <cell r="D11" t="str">
            <v>CEMENTI MOCCIA</v>
          </cell>
        </row>
        <row r="12">
          <cell r="D12" t="str">
            <v>CEMENTIR</v>
          </cell>
        </row>
        <row r="13">
          <cell r="D13" t="str">
            <v>CEMENTIROSSI</v>
          </cell>
        </row>
        <row r="14">
          <cell r="D14" t="str">
            <v>CEMENTIZILLO</v>
          </cell>
        </row>
        <row r="15">
          <cell r="D15" t="str">
            <v>CEMENTOS DEL NORTE</v>
          </cell>
        </row>
        <row r="16">
          <cell r="D16" t="str">
            <v>CEMENTOS MOLINS</v>
          </cell>
        </row>
        <row r="17">
          <cell r="D17" t="str">
            <v>CEMENTOS PROGRESO</v>
          </cell>
        </row>
        <row r="18">
          <cell r="D18" t="str">
            <v>CEMENTOWNIA ODRA</v>
          </cell>
        </row>
        <row r="19">
          <cell r="D19" t="str">
            <v>CEMENTOWNIA WARTA</v>
          </cell>
        </row>
        <row r="20">
          <cell r="D20" t="str">
            <v>CEMEX</v>
          </cell>
        </row>
        <row r="21">
          <cell r="D21" t="str">
            <v>CHIMBORAZO</v>
          </cell>
        </row>
        <row r="22">
          <cell r="D22" t="str">
            <v>CIMALUX</v>
          </cell>
        </row>
        <row r="23">
          <cell r="D23" t="str">
            <v>CIMENTOS LIZ</v>
          </cell>
        </row>
        <row r="24">
          <cell r="D24" t="str">
            <v>CIMPOR</v>
          </cell>
        </row>
        <row r="25">
          <cell r="D25" t="str">
            <v>COLACEM</v>
          </cell>
        </row>
        <row r="26">
          <cell r="D26" t="str">
            <v>COMODORO RIVADAVIA</v>
          </cell>
        </row>
        <row r="27">
          <cell r="D27" t="str">
            <v>CRH</v>
          </cell>
        </row>
        <row r="28">
          <cell r="D28" t="str">
            <v>DYCKERHOFF POLSKA</v>
          </cell>
        </row>
        <row r="29">
          <cell r="D29" t="str">
            <v>GMUNDNER</v>
          </cell>
        </row>
        <row r="30">
          <cell r="D30" t="str">
            <v>GUAPAN</v>
          </cell>
        </row>
        <row r="31">
          <cell r="D31" t="str">
            <v>HEIDELBERG CEMENT</v>
          </cell>
        </row>
        <row r="32">
          <cell r="D32" t="str">
            <v>HOLCIM</v>
          </cell>
        </row>
        <row r="33">
          <cell r="D33" t="str">
            <v>INTERCEMENT</v>
          </cell>
        </row>
        <row r="34">
          <cell r="D34" t="str">
            <v>ITALCEMENTI</v>
          </cell>
        </row>
        <row r="35">
          <cell r="D35" t="str">
            <v>KIRCHDORFER</v>
          </cell>
        </row>
        <row r="36">
          <cell r="D36" t="str">
            <v>LAFARGE</v>
          </cell>
        </row>
        <row r="37">
          <cell r="D37" t="str">
            <v>LEUBE</v>
          </cell>
        </row>
        <row r="38">
          <cell r="D38" t="str">
            <v>MELON</v>
          </cell>
        </row>
        <row r="39">
          <cell r="D39" t="str">
            <v>OFICEMEN</v>
          </cell>
        </row>
        <row r="40">
          <cell r="D40" t="str">
            <v>PORTLAND VALDERRIVAS</v>
          </cell>
        </row>
        <row r="41">
          <cell r="D41" t="str">
            <v>QUINN GROUP</v>
          </cell>
        </row>
        <row r="42">
          <cell r="D42" t="str">
            <v>SACCI</v>
          </cell>
        </row>
        <row r="43">
          <cell r="D43" t="str">
            <v>SCG CEMENT</v>
          </cell>
        </row>
        <row r="44">
          <cell r="D44" t="str">
            <v>SCHRETTER</v>
          </cell>
        </row>
        <row r="45">
          <cell r="D45" t="str">
            <v>SECIL</v>
          </cell>
        </row>
        <row r="46">
          <cell r="D46" t="str">
            <v>SHREE CEMENT</v>
          </cell>
        </row>
        <row r="47">
          <cell r="D47" t="str">
            <v>TAIHEIYO</v>
          </cell>
        </row>
        <row r="48">
          <cell r="D48" t="str">
            <v>TARMAC</v>
          </cell>
        </row>
        <row r="49">
          <cell r="D49" t="str">
            <v>TITAN</v>
          </cell>
        </row>
        <row r="50">
          <cell r="D50" t="str">
            <v>ULTRATECH CEMENT</v>
          </cell>
        </row>
        <row r="51">
          <cell r="D51" t="str">
            <v>VDZ</v>
          </cell>
        </row>
        <row r="52">
          <cell r="D52" t="str">
            <v>VICAT FRANCE</v>
          </cell>
        </row>
        <row r="53">
          <cell r="D53" t="str">
            <v>VICAT SWITZERLAND</v>
          </cell>
        </row>
        <row r="54">
          <cell r="D54" t="str">
            <v>VOTORANTIM</v>
          </cell>
        </row>
        <row r="55">
          <cell r="D55" t="str">
            <v>WOPFINGER</v>
          </cell>
        </row>
        <row r="56">
          <cell r="D56" t="str">
            <v>WUP</v>
          </cell>
        </row>
        <row r="57">
          <cell r="D57" t="str">
            <v>YATAI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flow Cement results"/>
      <sheetName val="Inflow Cement results"/>
      <sheetName val="Residential"/>
      <sheetName val="Non Residential"/>
      <sheetName val="Civil Eng"/>
      <sheetName val="State Cement Inflow"/>
      <sheetName val="State Cement Outflow"/>
      <sheetName val="State Aggregate Inflow"/>
      <sheetName val="State Concrete Inflow"/>
      <sheetName val="State Concrete Outflow"/>
      <sheetName val="USA Concrete Inflow"/>
      <sheetName val="USA Aggregate Inflow"/>
      <sheetName val="USA Cement Inflow"/>
      <sheetName val="USA Concrete Outflow"/>
      <sheetName val="USA Cement Outflow"/>
      <sheetName val="Reclaimed FA"/>
      <sheetName val="States conc density"/>
      <sheetName val="States conc cem ratio"/>
      <sheetName val="USA GHG Baseline"/>
      <sheetName val="States GHG total"/>
      <sheetName val="States GHG total decarb"/>
      <sheetName val="States GHG total no SCMs"/>
      <sheetName val="States GHG No SCMs"/>
      <sheetName val="States GHG Baseline"/>
      <sheetName val="States reductions"/>
      <sheetName val="States NOx Baseline"/>
      <sheetName val="States Pb Baseline"/>
      <sheetName val="States CO Baseline"/>
      <sheetName val="States VOC Baseline"/>
      <sheetName val="States PM5 Baseline"/>
      <sheetName val="States PM10 Baseline"/>
      <sheetName val="States SOx Baseline"/>
      <sheetName val="Wt national average GHG"/>
      <sheetName val="States Alt SCMs 2050"/>
      <sheetName val="States Energy Baseline"/>
    </sheetNames>
    <sheetDataSet>
      <sheetData sheetId="0" refreshError="1"/>
      <sheetData sheetId="1">
        <row r="13">
          <cell r="CR13">
            <v>1503.3814612919632</v>
          </cell>
          <cell r="CS13">
            <v>1518.4852005188259</v>
          </cell>
          <cell r="CT13">
            <v>1532.5720647447415</v>
          </cell>
          <cell r="CU13">
            <v>1545.923386936418</v>
          </cell>
          <cell r="CV13">
            <v>1558.0761420251365</v>
          </cell>
          <cell r="CW13">
            <v>1569.3195562908586</v>
          </cell>
          <cell r="CX13">
            <v>1578.9392527062701</v>
          </cell>
          <cell r="CY13">
            <v>1587.4805363658124</v>
          </cell>
          <cell r="CZ13">
            <v>1598.5593620694344</v>
          </cell>
          <cell r="DA13">
            <v>1609.203560654918</v>
          </cell>
          <cell r="DB13">
            <v>1619.4642913234566</v>
          </cell>
          <cell r="DC13">
            <v>1629.9020967296019</v>
          </cell>
          <cell r="DD13">
            <v>1640.0422126423073</v>
          </cell>
          <cell r="DE13">
            <v>1650.4260827705402</v>
          </cell>
          <cell r="DF13">
            <v>1660.806459662439</v>
          </cell>
          <cell r="DG13">
            <v>1671.6981516065207</v>
          </cell>
          <cell r="DH13">
            <v>1683.0810654212728</v>
          </cell>
          <cell r="DI13">
            <v>1694.6521188868319</v>
          </cell>
          <cell r="DJ13">
            <v>1707.6745057906264</v>
          </cell>
          <cell r="DK13">
            <v>1721.5605739124912</v>
          </cell>
          <cell r="DL13">
            <v>1736.7680022993882</v>
          </cell>
          <cell r="DM13">
            <v>1752.9518948516743</v>
          </cell>
          <cell r="DN13">
            <v>1769.7560856578784</v>
          </cell>
          <cell r="DO13">
            <v>1787.8971614224029</v>
          </cell>
          <cell r="DP13">
            <v>1806.4781335780099</v>
          </cell>
          <cell r="DQ13">
            <v>1826.2209171918148</v>
          </cell>
        </row>
        <row r="18">
          <cell r="CR18">
            <v>403.67549566718299</v>
          </cell>
          <cell r="CS18">
            <v>407.71723913390997</v>
          </cell>
          <cell r="CT18">
            <v>411.42032161767202</v>
          </cell>
          <cell r="CU18">
            <v>414.88512484480816</v>
          </cell>
          <cell r="CV18">
            <v>417.94785387712363</v>
          </cell>
          <cell r="CW18">
            <v>420.71532973244484</v>
          </cell>
          <cell r="CX18">
            <v>422.94084224967355</v>
          </cell>
          <cell r="CY18">
            <v>424.82624455326004</v>
          </cell>
          <cell r="CZ18">
            <v>427.64656147259666</v>
          </cell>
          <cell r="DA18">
            <v>430.35889219366618</v>
          </cell>
          <cell r="DB18">
            <v>432.99043398622052</v>
          </cell>
          <cell r="DC18">
            <v>435.74557718302549</v>
          </cell>
          <cell r="DD18">
            <v>438.46867305139585</v>
          </cell>
          <cell r="DE18">
            <v>441.35678639444541</v>
          </cell>
          <cell r="DF18">
            <v>444.33326320246942</v>
          </cell>
          <cell r="DG18">
            <v>447.58272653207496</v>
          </cell>
          <cell r="DH18">
            <v>451.10376336609988</v>
          </cell>
          <cell r="DI18">
            <v>454.79796998391521</v>
          </cell>
          <cell r="DJ18">
            <v>459.09685780191921</v>
          </cell>
          <cell r="DK18">
            <v>463.79969293147133</v>
          </cell>
          <cell r="DL18">
            <v>469.05871675841172</v>
          </cell>
          <cell r="DM18">
            <v>474.75367128106427</v>
          </cell>
          <cell r="DN18">
            <v>480.76100192689228</v>
          </cell>
          <cell r="DO18">
            <v>487.31314922893125</v>
          </cell>
          <cell r="DP18">
            <v>494.10167129114143</v>
          </cell>
          <cell r="DQ18">
            <v>501.35276707211597</v>
          </cell>
        </row>
        <row r="23">
          <cell r="CR23">
            <v>2766.1272472068449</v>
          </cell>
          <cell r="CS23">
            <v>2836.2635615355393</v>
          </cell>
          <cell r="CT23">
            <v>2907.4806795552067</v>
          </cell>
          <cell r="CU23">
            <v>2980.3573035329318</v>
          </cell>
          <cell r="CV23">
            <v>3054.0707084356327</v>
          </cell>
          <cell r="CW23">
            <v>3129.1561194116293</v>
          </cell>
          <cell r="CX23">
            <v>3204.2354799432287</v>
          </cell>
          <cell r="CY23">
            <v>3280.212134258938</v>
          </cell>
          <cell r="CZ23">
            <v>3363.7077424496019</v>
          </cell>
          <cell r="DA23">
            <v>3448.9336730334035</v>
          </cell>
          <cell r="DB23">
            <v>3535.6175721649342</v>
          </cell>
          <cell r="DC23">
            <v>3624.3124516021635</v>
          </cell>
          <cell r="DD23">
            <v>3713.431876281611</v>
          </cell>
          <cell r="DE23">
            <v>3803.1071285688085</v>
          </cell>
          <cell r="DF23">
            <v>3891.7113548061316</v>
          </cell>
          <cell r="DG23">
            <v>3978.793143352239</v>
          </cell>
          <cell r="DH23">
            <v>4062.5493838536204</v>
          </cell>
          <cell r="DI23">
            <v>4140.2600276839294</v>
          </cell>
          <cell r="DJ23">
            <v>4211.9325643473348</v>
          </cell>
          <cell r="DK23">
            <v>4273.6126570460401</v>
          </cell>
          <cell r="DL23">
            <v>4323.1396419139273</v>
          </cell>
          <cell r="DM23">
            <v>4356.6139389250457</v>
          </cell>
          <cell r="DN23">
            <v>4370.1567844119345</v>
          </cell>
          <cell r="DO23">
            <v>4362.4316002325213</v>
          </cell>
          <cell r="DP23">
            <v>4329.5615368529834</v>
          </cell>
          <cell r="DQ23">
            <v>4272.1524567417655</v>
          </cell>
        </row>
        <row r="28">
          <cell r="CR28">
            <v>1021.5073535551273</v>
          </cell>
          <cell r="CS28">
            <v>1032.5085573956785</v>
          </cell>
          <cell r="CT28">
            <v>1043.2191760190199</v>
          </cell>
          <cell r="CU28">
            <v>1053.8556139299799</v>
          </cell>
          <cell r="CV28">
            <v>1064.154284188864</v>
          </cell>
          <cell r="CW28">
            <v>1074.3272582450882</v>
          </cell>
          <cell r="CX28">
            <v>1083.9408391401375</v>
          </cell>
          <cell r="CY28">
            <v>1093.359931380186</v>
          </cell>
          <cell r="CZ28">
            <v>1104.902473737011</v>
          </cell>
          <cell r="DA28">
            <v>1116.6804085124459</v>
          </cell>
          <cell r="DB28">
            <v>1128.7313740159552</v>
          </cell>
          <cell r="DC28">
            <v>1141.4156561970685</v>
          </cell>
          <cell r="DD28">
            <v>1154.431920950341</v>
          </cell>
          <cell r="DE28">
            <v>1168.1274130128186</v>
          </cell>
          <cell r="DF28">
            <v>1182.3474756340365</v>
          </cell>
          <cell r="DG28">
            <v>1197.4270980080291</v>
          </cell>
          <cell r="DH28">
            <v>1213.363762595267</v>
          </cell>
          <cell r="DI28">
            <v>1229.9779362916306</v>
          </cell>
          <cell r="DJ28">
            <v>1248.0993539785704</v>
          </cell>
          <cell r="DK28">
            <v>1267.3777052793994</v>
          </cell>
          <cell r="DL28">
            <v>1288.1378984629264</v>
          </cell>
          <cell r="DM28">
            <v>1310.1929584725385</v>
          </cell>
          <cell r="DN28">
            <v>1333.3491897123768</v>
          </cell>
          <cell r="DO28">
            <v>1358.1074555151226</v>
          </cell>
          <cell r="DP28">
            <v>1383.9256282588558</v>
          </cell>
          <cell r="DQ28">
            <v>1411.3095545111373</v>
          </cell>
        </row>
        <row r="33">
          <cell r="CR33">
            <v>9881.9279090631462</v>
          </cell>
          <cell r="CS33">
            <v>9974.2405384606682</v>
          </cell>
          <cell r="CT33">
            <v>10063.081792210636</v>
          </cell>
          <cell r="CU33">
            <v>10150.599311039317</v>
          </cell>
          <cell r="CV33">
            <v>10234.230326119752</v>
          </cell>
          <cell r="CW33">
            <v>10316.202959811024</v>
          </cell>
          <cell r="CX33">
            <v>10392.368551605177</v>
          </cell>
          <cell r="CY33">
            <v>10466.5939637681</v>
          </cell>
          <cell r="CZ33">
            <v>10562.361750224663</v>
          </cell>
          <cell r="DA33">
            <v>10661.145929412538</v>
          </cell>
          <cell r="DB33">
            <v>10763.63414940564</v>
          </cell>
          <cell r="DC33">
            <v>10873.727422841999</v>
          </cell>
          <cell r="DD33">
            <v>10988.638282026339</v>
          </cell>
          <cell r="DE33">
            <v>11112.006811144238</v>
          </cell>
          <cell r="DF33">
            <v>11242.331487895164</v>
          </cell>
          <cell r="DG33">
            <v>11382.916366357909</v>
          </cell>
          <cell r="DH33">
            <v>11533.548532655026</v>
          </cell>
          <cell r="DI33">
            <v>11692.105059181398</v>
          </cell>
          <cell r="DJ33">
            <v>11866.524570938083</v>
          </cell>
          <cell r="DK33">
            <v>12052.76178164169</v>
          </cell>
          <cell r="DL33">
            <v>12253.505084852979</v>
          </cell>
          <cell r="DM33">
            <v>12466.231513317645</v>
          </cell>
          <cell r="DN33">
            <v>12688.322459057585</v>
          </cell>
          <cell r="DO33">
            <v>12924.163249876729</v>
          </cell>
          <cell r="DP33">
            <v>13167.619813838159</v>
          </cell>
          <cell r="DQ33">
            <v>13423.150833611115</v>
          </cell>
        </row>
        <row r="38">
          <cell r="CR38">
            <v>2000.3335430144834</v>
          </cell>
          <cell r="CS38">
            <v>2027.1341788065256</v>
          </cell>
          <cell r="CT38">
            <v>2052.6819953893064</v>
          </cell>
          <cell r="CU38">
            <v>2077.3613371787433</v>
          </cell>
          <cell r="CV38">
            <v>2100.5341931586154</v>
          </cell>
          <cell r="CW38">
            <v>2122.6052064996402</v>
          </cell>
          <cell r="CX38">
            <v>2142.5948884433019</v>
          </cell>
          <cell r="CY38">
            <v>2161.2695105575331</v>
          </cell>
          <cell r="CZ38">
            <v>2183.6701711157002</v>
          </cell>
          <cell r="DA38">
            <v>2205.7072880632695</v>
          </cell>
          <cell r="DB38">
            <v>2227.4783811030284</v>
          </cell>
          <cell r="DC38">
            <v>2249.793145563679</v>
          </cell>
          <cell r="DD38">
            <v>2272.0200822595216</v>
          </cell>
          <cell r="DE38">
            <v>2294.9452425235286</v>
          </cell>
          <cell r="DF38">
            <v>2318.2540768748586</v>
          </cell>
          <cell r="DG38">
            <v>2342.6991977790531</v>
          </cell>
          <cell r="DH38">
            <v>2368.2855495915792</v>
          </cell>
          <cell r="DI38">
            <v>2394.617280721206</v>
          </cell>
          <cell r="DJ38">
            <v>2423.5048730165654</v>
          </cell>
          <cell r="DK38">
            <v>2454.1517835203485</v>
          </cell>
          <cell r="DL38">
            <v>2487.2306284725055</v>
          </cell>
          <cell r="DM38">
            <v>2522.2720215928421</v>
          </cell>
          <cell r="DN38">
            <v>2558.7754340844622</v>
          </cell>
          <cell r="DO38">
            <v>2597.7529403715234</v>
          </cell>
          <cell r="DP38">
            <v>2637.9048381828397</v>
          </cell>
          <cell r="DQ38">
            <v>2680.2207685517496</v>
          </cell>
        </row>
        <row r="43">
          <cell r="CR43">
            <v>571.65389865401812</v>
          </cell>
          <cell r="CS43">
            <v>578.44422917827251</v>
          </cell>
          <cell r="CT43">
            <v>584.84183140101777</v>
          </cell>
          <cell r="CU43">
            <v>590.97649553288284</v>
          </cell>
          <cell r="CV43">
            <v>596.64893727369781</v>
          </cell>
          <cell r="CW43">
            <v>601.99167026490613</v>
          </cell>
          <cell r="CX43">
            <v>606.6956645435821</v>
          </cell>
          <cell r="CY43">
            <v>611.00441793690879</v>
          </cell>
          <cell r="CZ43">
            <v>616.49509142081115</v>
          </cell>
          <cell r="DA43">
            <v>621.86457755114316</v>
          </cell>
          <cell r="DB43">
            <v>627.13667901765803</v>
          </cell>
          <cell r="DC43">
            <v>632.55821799230398</v>
          </cell>
          <cell r="DD43">
            <v>637.93126740332809</v>
          </cell>
          <cell r="DE43">
            <v>643.50473986863472</v>
          </cell>
          <cell r="DF43">
            <v>649.19471341537064</v>
          </cell>
          <cell r="DG43">
            <v>655.25561519368966</v>
          </cell>
          <cell r="DH43">
            <v>661.72166670801744</v>
          </cell>
          <cell r="DI43">
            <v>668.51729283170243</v>
          </cell>
          <cell r="DJ43">
            <v>676.24720209288898</v>
          </cell>
          <cell r="DK43">
            <v>684.73116776657298</v>
          </cell>
          <cell r="DL43">
            <v>694.24226647702562</v>
          </cell>
          <cell r="DM43">
            <v>704.71401722781593</v>
          </cell>
          <cell r="DN43">
            <v>716.07581795736587</v>
          </cell>
          <cell r="DO43">
            <v>728.70908544326994</v>
          </cell>
          <cell r="DP43">
            <v>742.30273603380738</v>
          </cell>
          <cell r="DQ43">
            <v>757.22356766274788</v>
          </cell>
        </row>
        <row r="48">
          <cell r="CR48">
            <v>212.67943900492992</v>
          </cell>
          <cell r="CS48">
            <v>215.40367078003783</v>
          </cell>
          <cell r="CT48">
            <v>218.01341319572111</v>
          </cell>
          <cell r="CU48">
            <v>220.54881302298963</v>
          </cell>
          <cell r="CV48">
            <v>222.93373146162048</v>
          </cell>
          <cell r="CW48">
            <v>225.20343811713383</v>
          </cell>
          <cell r="CX48">
            <v>227.23750277286535</v>
          </cell>
          <cell r="CY48">
            <v>229.10352140490886</v>
          </cell>
          <cell r="CZ48">
            <v>231.32911597865632</v>
          </cell>
          <cell r="DA48">
            <v>233.44394229386489</v>
          </cell>
          <cell r="DB48">
            <v>235.43591469882222</v>
          </cell>
          <cell r="DC48">
            <v>237.37100007797471</v>
          </cell>
          <cell r="DD48">
            <v>239.1624656619947</v>
          </cell>
          <cell r="DE48">
            <v>240.88096798044216</v>
          </cell>
          <cell r="DF48">
            <v>242.48431586939387</v>
          </cell>
          <cell r="DG48">
            <v>244.05080959147199</v>
          </cell>
          <cell r="DH48">
            <v>245.58478113670299</v>
          </cell>
          <cell r="DI48">
            <v>247.05417217948025</v>
          </cell>
          <cell r="DJ48">
            <v>248.66562963195429</v>
          </cell>
          <cell r="DK48">
            <v>250.35266230881462</v>
          </cell>
          <cell r="DL48">
            <v>252.20693101212328</v>
          </cell>
          <cell r="DM48">
            <v>254.20100349465656</v>
          </cell>
          <cell r="DN48">
            <v>256.30537021036844</v>
          </cell>
          <cell r="DO48">
            <v>258.64898467402418</v>
          </cell>
          <cell r="DP48">
            <v>261.11893460693227</v>
          </cell>
          <cell r="DQ48">
            <v>263.84202513187847</v>
          </cell>
        </row>
        <row r="58">
          <cell r="CR58">
            <v>7350.0829565485183</v>
          </cell>
          <cell r="CS58">
            <v>7590.1716772872023</v>
          </cell>
          <cell r="CT58">
            <v>7840.5313912704878</v>
          </cell>
          <cell r="CU58">
            <v>8103.4478809257998</v>
          </cell>
          <cell r="CV58">
            <v>8377.6550354141364</v>
          </cell>
          <cell r="CW58">
            <v>8665.4654181929509</v>
          </cell>
          <cell r="CX58">
            <v>8964.3054427265597</v>
          </cell>
          <cell r="CY58">
            <v>9277.5893887466518</v>
          </cell>
          <cell r="CZ58">
            <v>9623.7726271702122</v>
          </cell>
          <cell r="DA58">
            <v>9989.1271924790344</v>
          </cell>
          <cell r="DB58">
            <v>10374.314737369554</v>
          </cell>
          <cell r="DC58">
            <v>10782.223036866722</v>
          </cell>
          <cell r="DD58">
            <v>11210.121731819527</v>
          </cell>
          <cell r="DE58">
            <v>11659.695074940682</v>
          </cell>
          <cell r="DF58">
            <v>12127.731560348868</v>
          </cell>
          <cell r="DG58">
            <v>12613.646893140234</v>
          </cell>
          <cell r="DH58">
            <v>13112.44307436634</v>
          </cell>
          <cell r="DI58">
            <v>13615.333975386078</v>
          </cell>
          <cell r="DJ58">
            <v>14119.01566580779</v>
          </cell>
          <cell r="DK58">
            <v>14606.870773676812</v>
          </cell>
          <cell r="DL58">
            <v>15063.695998517389</v>
          </cell>
          <cell r="DM58">
            <v>15465.339949410176</v>
          </cell>
          <cell r="DN58">
            <v>15783.022976993438</v>
          </cell>
          <cell r="DO58">
            <v>15990.733752491273</v>
          </cell>
          <cell r="DP58">
            <v>16052.409325190703</v>
          </cell>
          <cell r="DQ58">
            <v>15944.632858540717</v>
          </cell>
        </row>
        <row r="63">
          <cell r="CR63">
            <v>3719.69741587319</v>
          </cell>
          <cell r="CS63">
            <v>3756.3352635329211</v>
          </cell>
          <cell r="CT63">
            <v>3790.6278562295847</v>
          </cell>
          <cell r="CU63">
            <v>3823.3078492172936</v>
          </cell>
          <cell r="CV63">
            <v>3853.4072747916434</v>
          </cell>
          <cell r="CW63">
            <v>3881.6557506002355</v>
          </cell>
          <cell r="CX63">
            <v>3906.4723329914414</v>
          </cell>
          <cell r="CY63">
            <v>3929.1300234188093</v>
          </cell>
          <cell r="CZ63">
            <v>3957.9501442831097</v>
          </cell>
          <cell r="DA63">
            <v>3986.1127086453125</v>
          </cell>
          <cell r="DB63">
            <v>4013.6675134482502</v>
          </cell>
          <cell r="DC63">
            <v>4041.7849617922111</v>
          </cell>
          <cell r="DD63">
            <v>4069.1710436255526</v>
          </cell>
          <cell r="DE63">
            <v>4096.7852487511846</v>
          </cell>
          <cell r="DF63">
            <v>4123.6428056580771</v>
          </cell>
          <cell r="DG63">
            <v>4150.3858923514999</v>
          </cell>
          <cell r="DH63">
            <v>4176.2488400079746</v>
          </cell>
          <cell r="DI63">
            <v>4199.6133778341245</v>
          </cell>
          <cell r="DJ63">
            <v>4222.3332036406282</v>
          </cell>
          <cell r="DK63">
            <v>4241.744868105292</v>
          </cell>
          <cell r="DL63">
            <v>4257.4730535984709</v>
          </cell>
          <cell r="DM63">
            <v>4267.1571021992859</v>
          </cell>
          <cell r="DN63">
            <v>4268.4046936587401</v>
          </cell>
          <cell r="DO63">
            <v>4261.5103651421232</v>
          </cell>
          <cell r="DP63">
            <v>4243.2922972667875</v>
          </cell>
          <cell r="DQ63">
            <v>4214.9612575597712</v>
          </cell>
        </row>
        <row r="68">
          <cell r="CR68">
            <v>372.54765908417266</v>
          </cell>
          <cell r="CS68">
            <v>375.90703324103561</v>
          </cell>
          <cell r="CT68">
            <v>378.98239614020076</v>
          </cell>
          <cell r="CU68">
            <v>381.84565380800268</v>
          </cell>
          <cell r="CV68">
            <v>384.38763222764373</v>
          </cell>
          <cell r="CW68">
            <v>386.68470509445342</v>
          </cell>
          <cell r="CX68">
            <v>388.56882048085754</v>
          </cell>
          <cell r="CY68">
            <v>390.18156285170699</v>
          </cell>
          <cell r="CZ68">
            <v>392.41615873151659</v>
          </cell>
          <cell r="DA68">
            <v>394.5546748052775</v>
          </cell>
          <cell r="DB68">
            <v>396.61975555840127</v>
          </cell>
          <cell r="DC68">
            <v>398.75850718885067</v>
          </cell>
          <cell r="DD68">
            <v>400.86460467907909</v>
          </cell>
          <cell r="DE68">
            <v>403.078658355058</v>
          </cell>
          <cell r="DF68">
            <v>405.34669592872069</v>
          </cell>
          <cell r="DG68">
            <v>407.79762108246632</v>
          </cell>
          <cell r="DH68">
            <v>410.4260692247999</v>
          </cell>
          <cell r="DI68">
            <v>413.1535495952694</v>
          </cell>
          <cell r="DJ68">
            <v>416.27735173913425</v>
          </cell>
          <cell r="DK68">
            <v>419.63928692511217</v>
          </cell>
          <cell r="DL68">
            <v>423.33004216655718</v>
          </cell>
          <cell r="DM68">
            <v>427.24069388899625</v>
          </cell>
          <cell r="DN68">
            <v>431.25583419597115</v>
          </cell>
          <cell r="DO68">
            <v>435.51612243445106</v>
          </cell>
          <cell r="DP68">
            <v>439.76966527216518</v>
          </cell>
          <cell r="DQ68">
            <v>444.15445242259557</v>
          </cell>
        </row>
        <row r="73">
          <cell r="CR73">
            <v>621.60453037206662</v>
          </cell>
          <cell r="CS73">
            <v>641.97715413157584</v>
          </cell>
          <cell r="CT73">
            <v>663.23492027659631</v>
          </cell>
          <cell r="CU73">
            <v>685.57871341428017</v>
          </cell>
          <cell r="CV73">
            <v>708.93439244698857</v>
          </cell>
          <cell r="CW73">
            <v>733.52399335730297</v>
          </cell>
          <cell r="CX73">
            <v>759.19201562096896</v>
          </cell>
          <cell r="CY73">
            <v>786.27850570920782</v>
          </cell>
          <cell r="CZ73">
            <v>816.35380055470614</v>
          </cell>
          <cell r="DA73">
            <v>848.43415896539864</v>
          </cell>
          <cell r="DB73">
            <v>882.71995601955587</v>
          </cell>
          <cell r="DC73">
            <v>919.63103804347975</v>
          </cell>
          <cell r="DD73">
            <v>959.18381281926213</v>
          </cell>
          <cell r="DE73">
            <v>1001.8087881577285</v>
          </cell>
          <cell r="DF73">
            <v>1047.6092051817104</v>
          </cell>
          <cell r="DG73">
            <v>1096.9750115988054</v>
          </cell>
          <cell r="DH73">
            <v>1150.0137383461206</v>
          </cell>
          <cell r="DI73">
            <v>1206.5861621243494</v>
          </cell>
          <cell r="DJ73">
            <v>1267.0258399486174</v>
          </cell>
          <cell r="DK73">
            <v>1330.5382427315235</v>
          </cell>
          <cell r="DL73">
            <v>1396.2735029027172</v>
          </cell>
          <cell r="DM73">
            <v>1462.2861630358821</v>
          </cell>
          <cell r="DN73">
            <v>1525.616415133738</v>
          </cell>
          <cell r="DO73">
            <v>1582.5837919673813</v>
          </cell>
          <cell r="DP73">
            <v>1627.4318859856194</v>
          </cell>
          <cell r="DQ73">
            <v>1654.0950499730334</v>
          </cell>
        </row>
        <row r="78">
          <cell r="CR78">
            <v>3567.7064144522956</v>
          </cell>
          <cell r="CS78">
            <v>3602.7465777566613</v>
          </cell>
          <cell r="CT78">
            <v>3636.0892649754605</v>
          </cell>
          <cell r="CU78">
            <v>3668.4165122604172</v>
          </cell>
          <cell r="CV78">
            <v>3698.6932629663061</v>
          </cell>
          <cell r="CW78">
            <v>3727.5974728021029</v>
          </cell>
          <cell r="CX78">
            <v>3753.4979780094873</v>
          </cell>
          <cell r="CY78">
            <v>3777.640447559992</v>
          </cell>
          <cell r="CZ78">
            <v>3808.2932627180708</v>
          </cell>
          <cell r="DA78">
            <v>3838.6389155246725</v>
          </cell>
          <cell r="DB78">
            <v>3868.7865583935927</v>
          </cell>
          <cell r="DC78">
            <v>3900.018217873745</v>
          </cell>
          <cell r="DD78">
            <v>3931.2569619257047</v>
          </cell>
          <cell r="DE78">
            <v>3963.7665703914245</v>
          </cell>
          <cell r="DF78">
            <v>3997.0219113631392</v>
          </cell>
          <cell r="DG78">
            <v>4032.2602395456124</v>
          </cell>
          <cell r="DH78">
            <v>4069.5107751138858</v>
          </cell>
          <cell r="DI78">
            <v>4108.1672325727559</v>
          </cell>
          <cell r="DJ78">
            <v>4151.2219242565116</v>
          </cell>
          <cell r="DK78">
            <v>4197.4279256086811</v>
          </cell>
          <cell r="DL78">
            <v>4247.927870471809</v>
          </cell>
          <cell r="DM78">
            <v>4302.0066780125635</v>
          </cell>
          <cell r="DN78">
            <v>4358.893986360039</v>
          </cell>
          <cell r="DO78">
            <v>4420.2485575259416</v>
          </cell>
          <cell r="DP78">
            <v>4483.9763766237593</v>
          </cell>
          <cell r="DQ78">
            <v>4551.6591319223371</v>
          </cell>
        </row>
        <row r="83">
          <cell r="CR83">
            <v>2014.2593520825903</v>
          </cell>
          <cell r="CS83">
            <v>2032.6930482860917</v>
          </cell>
          <cell r="CT83">
            <v>2049.7117246300841</v>
          </cell>
          <cell r="CU83">
            <v>2065.7085684781487</v>
          </cell>
          <cell r="CV83">
            <v>2080.0554749916046</v>
          </cell>
          <cell r="CW83">
            <v>2093.1504651380383</v>
          </cell>
          <cell r="CX83">
            <v>2104.0140328082925</v>
          </cell>
          <cell r="CY83">
            <v>2113.3844105957905</v>
          </cell>
          <cell r="CZ83">
            <v>2126.1880232905605</v>
          </cell>
          <cell r="DA83">
            <v>2138.3412675330837</v>
          </cell>
          <cell r="DB83">
            <v>2149.8929332181215</v>
          </cell>
          <cell r="DC83">
            <v>2161.5876958242807</v>
          </cell>
          <cell r="DD83">
            <v>2172.7610826208111</v>
          </cell>
          <cell r="DE83">
            <v>2184.1436297689797</v>
          </cell>
          <cell r="DF83">
            <v>2195.4009919794626</v>
          </cell>
          <cell r="DG83">
            <v>2207.2516497927209</v>
          </cell>
          <cell r="DH83">
            <v>2219.6994937986601</v>
          </cell>
          <cell r="DI83">
            <v>2232.3784706538208</v>
          </cell>
          <cell r="DJ83">
            <v>2247.0680304157868</v>
          </cell>
          <cell r="DK83">
            <v>2263.0377365050736</v>
          </cell>
          <cell r="DL83">
            <v>2280.9868667055052</v>
          </cell>
          <cell r="DM83">
            <v>2300.5254598753963</v>
          </cell>
          <cell r="DN83">
            <v>2321.2471196493716</v>
          </cell>
          <cell r="DO83">
            <v>2344.1955278419191</v>
          </cell>
          <cell r="DP83">
            <v>2368.2116415922792</v>
          </cell>
          <cell r="DQ83">
            <v>2394.3191959825635</v>
          </cell>
        </row>
        <row r="88">
          <cell r="CR88">
            <v>1409.7054346111945</v>
          </cell>
          <cell r="CS88">
            <v>1419.0772638165909</v>
          </cell>
          <cell r="CT88">
            <v>1427.6809532956468</v>
          </cell>
          <cell r="CU88">
            <v>1435.880358881881</v>
          </cell>
          <cell r="CV88">
            <v>1443.2436445337262</v>
          </cell>
          <cell r="CW88">
            <v>1450.1376583251949</v>
          </cell>
          <cell r="CX88">
            <v>1455.8622350384176</v>
          </cell>
          <cell r="CY88">
            <v>1461.0450321493881</v>
          </cell>
          <cell r="CZ88">
            <v>1469.513216351359</v>
          </cell>
          <cell r="DA88">
            <v>1478.1504597401181</v>
          </cell>
          <cell r="DB88">
            <v>1487.0254181969103</v>
          </cell>
          <cell r="DC88">
            <v>1496.7261787270472</v>
          </cell>
          <cell r="DD88">
            <v>1506.7530097195777</v>
          </cell>
          <cell r="DE88">
            <v>1517.6560860197642</v>
          </cell>
          <cell r="DF88">
            <v>1529.1616942237524</v>
          </cell>
          <cell r="DG88">
            <v>1541.7801070782043</v>
          </cell>
          <cell r="DH88">
            <v>1555.4671314164116</v>
          </cell>
          <cell r="DI88">
            <v>1569.8924085424551</v>
          </cell>
          <cell r="DJ88">
            <v>1586.3270790625866</v>
          </cell>
          <cell r="DK88">
            <v>1604.1490177324486</v>
          </cell>
          <cell r="DL88">
            <v>1623.8036994887589</v>
          </cell>
          <cell r="DM88">
            <v>1644.9183879697484</v>
          </cell>
          <cell r="DN88">
            <v>1667.1074450586893</v>
          </cell>
          <cell r="DO88">
            <v>1691.0546058659675</v>
          </cell>
          <cell r="DP88">
            <v>1715.8010051757265</v>
          </cell>
          <cell r="DQ88">
            <v>1741.9924860840547</v>
          </cell>
        </row>
        <row r="93">
          <cell r="CR93">
            <v>1246.1797505899121</v>
          </cell>
          <cell r="CS93">
            <v>1255.4785193728421</v>
          </cell>
          <cell r="CT93">
            <v>1263.9286172725151</v>
          </cell>
          <cell r="CU93">
            <v>1271.8195795630199</v>
          </cell>
          <cell r="CV93">
            <v>1278.752912238524</v>
          </cell>
          <cell r="CW93">
            <v>1285.0207614066749</v>
          </cell>
          <cell r="CX93">
            <v>1289.995878219921</v>
          </cell>
          <cell r="CY93">
            <v>1294.2009510584721</v>
          </cell>
          <cell r="CZ93">
            <v>1300.9222337598731</v>
          </cell>
          <cell r="DA93">
            <v>1307.4588683265356</v>
          </cell>
          <cell r="DB93">
            <v>1313.8654559006136</v>
          </cell>
          <cell r="DC93">
            <v>1320.6496137375252</v>
          </cell>
          <cell r="DD93">
            <v>1327.3855547647217</v>
          </cell>
          <cell r="DE93">
            <v>1334.5548524099468</v>
          </cell>
          <cell r="DF93">
            <v>1341.929130198936</v>
          </cell>
          <cell r="DG93">
            <v>1349.9517644951411</v>
          </cell>
          <cell r="DH93">
            <v>1358.581932922898</v>
          </cell>
          <cell r="DI93">
            <v>1367.5232932675026</v>
          </cell>
          <cell r="DJ93">
            <v>1377.8435377721944</v>
          </cell>
          <cell r="DK93">
            <v>1388.9688653373159</v>
          </cell>
          <cell r="DL93">
            <v>1401.2297895893425</v>
          </cell>
          <cell r="DM93">
            <v>1414.2437379335934</v>
          </cell>
          <cell r="DN93">
            <v>1427.6122710237214</v>
          </cell>
          <cell r="DO93">
            <v>1441.8546186191015</v>
          </cell>
          <cell r="DP93">
            <v>1456.0915411159767</v>
          </cell>
          <cell r="DQ93">
            <v>1470.8364625436079</v>
          </cell>
        </row>
        <row r="98">
          <cell r="CR98">
            <v>1299.5806435645354</v>
          </cell>
          <cell r="CS98">
            <v>1312.6483494050954</v>
          </cell>
          <cell r="CT98">
            <v>1325.0393222497332</v>
          </cell>
          <cell r="CU98">
            <v>1337.0050751367999</v>
          </cell>
          <cell r="CV98">
            <v>1348.1672149688748</v>
          </cell>
          <cell r="CW98">
            <v>1358.7777065744849</v>
          </cell>
          <cell r="CX98">
            <v>1368.2389424604589</v>
          </cell>
          <cell r="CY98">
            <v>1377.0102979545227</v>
          </cell>
          <cell r="CZ98">
            <v>1388.1345864312643</v>
          </cell>
          <cell r="DA98">
            <v>1399.1002453709261</v>
          </cell>
          <cell r="DB98">
            <v>1409.9403098480398</v>
          </cell>
          <cell r="DC98">
            <v>1421.1159855358419</v>
          </cell>
          <cell r="DD98">
            <v>1432.2163808921177</v>
          </cell>
          <cell r="DE98">
            <v>1443.6896552343496</v>
          </cell>
          <cell r="DF98">
            <v>1455.3233017164166</v>
          </cell>
          <cell r="DG98">
            <v>1467.5532562624248</v>
          </cell>
          <cell r="DH98">
            <v>1480.3709102612956</v>
          </cell>
          <cell r="DI98">
            <v>1493.5347747521882</v>
          </cell>
          <cell r="DJ98">
            <v>1508.1309836646724</v>
          </cell>
          <cell r="DK98">
            <v>1523.6858567572162</v>
          </cell>
          <cell r="DL98">
            <v>1540.6079445678079</v>
          </cell>
          <cell r="DM98">
            <v>1558.6231540288063</v>
          </cell>
          <cell r="DN98">
            <v>1577.4388894894146</v>
          </cell>
          <cell r="DO98">
            <v>1597.6593470601802</v>
          </cell>
          <cell r="DP98">
            <v>1618.5091029531723</v>
          </cell>
          <cell r="DQ98">
            <v>1640.5699280286353</v>
          </cell>
        </row>
        <row r="103">
          <cell r="CR103">
            <v>1767.7193524076938</v>
          </cell>
          <cell r="CS103">
            <v>1780.4983139262877</v>
          </cell>
          <cell r="CT103">
            <v>1792.5319642649774</v>
          </cell>
          <cell r="CU103">
            <v>1804.2068899190053</v>
          </cell>
          <cell r="CV103">
            <v>1814.9954465824012</v>
          </cell>
          <cell r="CW103">
            <v>1825.2639736897254</v>
          </cell>
          <cell r="CX103">
            <v>1834.1609402632384</v>
          </cell>
          <cell r="CY103">
            <v>1842.339452919874</v>
          </cell>
          <cell r="CZ103">
            <v>1854.0989993896292</v>
          </cell>
          <cell r="DA103">
            <v>1865.8682257423134</v>
          </cell>
          <cell r="DB103">
            <v>1877.7147126368945</v>
          </cell>
          <cell r="DC103">
            <v>1890.3302275504539</v>
          </cell>
          <cell r="DD103">
            <v>1903.2054442263288</v>
          </cell>
          <cell r="DE103">
            <v>1917.0654512832552</v>
          </cell>
          <cell r="DF103">
            <v>1931.7306983852905</v>
          </cell>
          <cell r="DG103">
            <v>1947.9418893134934</v>
          </cell>
          <cell r="DH103">
            <v>1965.8185706821423</v>
          </cell>
          <cell r="DI103">
            <v>1985.1454858923717</v>
          </cell>
          <cell r="DJ103">
            <v>2007.5177868062055</v>
          </cell>
          <cell r="DK103">
            <v>2032.3197646949629</v>
          </cell>
          <cell r="DL103">
            <v>2060.1011034444418</v>
          </cell>
          <cell r="DM103">
            <v>2090.4032927629632</v>
          </cell>
          <cell r="DN103">
            <v>2122.6781040755595</v>
          </cell>
          <cell r="DO103">
            <v>2157.542009236251</v>
          </cell>
          <cell r="DP103">
            <v>2193.6608170653199</v>
          </cell>
          <cell r="DQ103">
            <v>2231.5149777372208</v>
          </cell>
        </row>
        <row r="108">
          <cell r="CR108">
            <v>208.47815405515621</v>
          </cell>
          <cell r="CS108">
            <v>212.14880059367124</v>
          </cell>
          <cell r="CT108">
            <v>215.7804832368638</v>
          </cell>
          <cell r="CU108">
            <v>219.4058137039201</v>
          </cell>
          <cell r="CV108">
            <v>222.96859532070675</v>
          </cell>
          <cell r="CW108">
            <v>226.49863638589659</v>
          </cell>
          <cell r="CX108">
            <v>229.90661216770195</v>
          </cell>
          <cell r="CY108">
            <v>233.24921217550764</v>
          </cell>
          <cell r="CZ108">
            <v>236.94349492784022</v>
          </cell>
          <cell r="DA108">
            <v>240.63509526264488</v>
          </cell>
          <cell r="DB108">
            <v>244.3249883172607</v>
          </cell>
          <cell r="DC108">
            <v>248.07690782096506</v>
          </cell>
          <cell r="DD108">
            <v>251.83637596299013</v>
          </cell>
          <cell r="DE108">
            <v>255.67340058264654</v>
          </cell>
          <cell r="DF108">
            <v>259.57009054190939</v>
          </cell>
          <cell r="DG108">
            <v>263.60453588609334</v>
          </cell>
          <cell r="DH108">
            <v>267.7970624422037</v>
          </cell>
          <cell r="DI108">
            <v>272.13891313804334</v>
          </cell>
          <cell r="DJ108">
            <v>276.81370550350903</v>
          </cell>
          <cell r="DK108">
            <v>281.78704707603583</v>
          </cell>
          <cell r="DL108">
            <v>287.15244332809516</v>
          </cell>
          <cell r="DM108">
            <v>292.90751533132243</v>
          </cell>
          <cell r="DN108">
            <v>299.04735730960556</v>
          </cell>
          <cell r="DO108">
            <v>305.69710410739572</v>
          </cell>
          <cell r="DP108">
            <v>312.78173479557563</v>
          </cell>
          <cell r="DQ108">
            <v>320.42250255661475</v>
          </cell>
        </row>
        <row r="113">
          <cell r="CR113">
            <v>1415.3855441816486</v>
          </cell>
          <cell r="CS113">
            <v>1437.4522566535416</v>
          </cell>
          <cell r="CT113">
            <v>1458.8242008318994</v>
          </cell>
          <cell r="CU113">
            <v>1479.7244660110155</v>
          </cell>
          <cell r="CV113">
            <v>1499.7409562350294</v>
          </cell>
          <cell r="CW113">
            <v>1519.1001702593712</v>
          </cell>
          <cell r="CX113">
            <v>1537.1671106619397</v>
          </cell>
          <cell r="CY113">
            <v>1554.3867343602215</v>
          </cell>
          <cell r="CZ113">
            <v>1573.8811327106123</v>
          </cell>
          <cell r="DA113">
            <v>1593.0929715190614</v>
          </cell>
          <cell r="DB113">
            <v>1612.0703839012531</v>
          </cell>
          <cell r="DC113">
            <v>1631.3189586652479</v>
          </cell>
          <cell r="DD113">
            <v>1650.4521958568366</v>
          </cell>
          <cell r="DE113">
            <v>1669.9881545502722</v>
          </cell>
          <cell r="DF113">
            <v>1689.7674766297569</v>
          </cell>
          <cell r="DG113">
            <v>1710.3214677608594</v>
          </cell>
          <cell r="DH113">
            <v>1731.7257129027894</v>
          </cell>
          <cell r="DI113">
            <v>1753.8132806706089</v>
          </cell>
          <cell r="DJ113">
            <v>1777.8389134522622</v>
          </cell>
          <cell r="DK113">
            <v>1803.4066341554608</v>
          </cell>
          <cell r="DL113">
            <v>1831.0651265179149</v>
          </cell>
          <cell r="DM113">
            <v>1860.6321010588581</v>
          </cell>
          <cell r="DN113">
            <v>1891.8973298751625</v>
          </cell>
          <cell r="DO113">
            <v>1925.6219072969434</v>
          </cell>
          <cell r="DP113">
            <v>1961.0584141829495</v>
          </cell>
          <cell r="DQ113">
            <v>1998.9314735757216</v>
          </cell>
        </row>
        <row r="118">
          <cell r="CR118">
            <v>1010.8739483997779</v>
          </cell>
          <cell r="CS118">
            <v>1025.3910220758007</v>
          </cell>
          <cell r="CT118">
            <v>1039.5075749771531</v>
          </cell>
          <cell r="CU118">
            <v>1053.4778386424077</v>
          </cell>
          <cell r="CV118">
            <v>1066.9977595977143</v>
          </cell>
          <cell r="CW118">
            <v>1080.3326829540674</v>
          </cell>
          <cell r="CX118">
            <v>1092.9913214941189</v>
          </cell>
          <cell r="CY118">
            <v>1105.4248609416609</v>
          </cell>
          <cell r="CZ118">
            <v>1120.3717804082917</v>
          </cell>
          <cell r="DA118">
            <v>1135.6176409812724</v>
          </cell>
          <cell r="DB118">
            <v>1151.2073433157275</v>
          </cell>
          <cell r="DC118">
            <v>1167.5529053310784</v>
          </cell>
          <cell r="DD118">
            <v>1184.280844669629</v>
          </cell>
          <cell r="DE118">
            <v>1201.767661284237</v>
          </cell>
          <cell r="DF118">
            <v>1219.7960219730958</v>
          </cell>
          <cell r="DG118">
            <v>1238.7163167608051</v>
          </cell>
          <cell r="DH118">
            <v>1258.4847157145377</v>
          </cell>
          <cell r="DI118">
            <v>1278.8564229822186</v>
          </cell>
          <cell r="DJ118">
            <v>1300.7662460591491</v>
          </cell>
          <cell r="DK118">
            <v>1323.7880247859357</v>
          </cell>
          <cell r="DL118">
            <v>1348.2928165024459</v>
          </cell>
          <cell r="DM118">
            <v>1374.0735178007635</v>
          </cell>
          <cell r="DN118">
            <v>1400.9324368800808</v>
          </cell>
          <cell r="DO118">
            <v>1429.4876963103197</v>
          </cell>
          <cell r="DP118">
            <v>1459.1677924135147</v>
          </cell>
          <cell r="DQ118">
            <v>1490.6194490891539</v>
          </cell>
        </row>
        <row r="123">
          <cell r="CR123">
            <v>2753.6055343508124</v>
          </cell>
          <cell r="CS123">
            <v>2780.6912244843697</v>
          </cell>
          <cell r="CT123">
            <v>2806.140396483388</v>
          </cell>
          <cell r="CU123">
            <v>2830.5111025259539</v>
          </cell>
          <cell r="CV123">
            <v>2853.0109536579112</v>
          </cell>
          <cell r="CW123">
            <v>2874.2044706258675</v>
          </cell>
          <cell r="CX123">
            <v>2892.8287643241856</v>
          </cell>
          <cell r="CY123">
            <v>2909.8808788772076</v>
          </cell>
          <cell r="CZ123">
            <v>2931.8664542304396</v>
          </cell>
          <cell r="DA123">
            <v>2953.3632830900533</v>
          </cell>
          <cell r="DB123">
            <v>2974.3814588622554</v>
          </cell>
          <cell r="DC123">
            <v>2995.8139492987102</v>
          </cell>
          <cell r="DD123">
            <v>3016.658270748856</v>
          </cell>
          <cell r="DE123">
            <v>3037.7161066300541</v>
          </cell>
          <cell r="DF123">
            <v>3058.3536372821109</v>
          </cell>
          <cell r="DG123">
            <v>3079.2994020752958</v>
          </cell>
          <cell r="DH123">
            <v>3100.3249141680499</v>
          </cell>
          <cell r="DI123">
            <v>3120.7113162029782</v>
          </cell>
          <cell r="DJ123">
            <v>3142.5694092829872</v>
          </cell>
          <cell r="DK123">
            <v>3164.7267734032357</v>
          </cell>
          <cell r="DL123">
            <v>3187.9216535026062</v>
          </cell>
          <cell r="DM123">
            <v>3211.5001123154798</v>
          </cell>
          <cell r="DN123">
            <v>3234.8350556375226</v>
          </cell>
          <cell r="DO123">
            <v>3259.2560909737585</v>
          </cell>
          <cell r="DP123">
            <v>3283.2577093866494</v>
          </cell>
          <cell r="DQ123">
            <v>3308.2578860245412</v>
          </cell>
        </row>
        <row r="128">
          <cell r="CR128">
            <v>1602.0219092443112</v>
          </cell>
          <cell r="CS128">
            <v>1618.3882505167348</v>
          </cell>
          <cell r="CT128">
            <v>1634.0823063937787</v>
          </cell>
          <cell r="CU128">
            <v>1649.4631411172086</v>
          </cell>
          <cell r="CV128">
            <v>1664.0538625189147</v>
          </cell>
          <cell r="CW128">
            <v>1678.2125264282986</v>
          </cell>
          <cell r="CX128">
            <v>1691.1718883369467</v>
          </cell>
          <cell r="CY128">
            <v>1703.5572344051252</v>
          </cell>
          <cell r="CZ128">
            <v>1719.3776780880689</v>
          </cell>
          <cell r="DA128">
            <v>1735.3156154773969</v>
          </cell>
          <cell r="DB128">
            <v>1751.4022111133454</v>
          </cell>
          <cell r="DC128">
            <v>1768.2172254982543</v>
          </cell>
          <cell r="DD128">
            <v>1785.1847569058009</v>
          </cell>
          <cell r="DE128">
            <v>1802.8427194017167</v>
          </cell>
          <cell r="DF128">
            <v>1820.8545546624955</v>
          </cell>
          <cell r="DG128">
            <v>1839.723214445683</v>
          </cell>
          <cell r="DH128">
            <v>1859.3671710616836</v>
          </cell>
          <cell r="DI128">
            <v>1879.4040071469572</v>
          </cell>
          <cell r="DJ128">
            <v>1901.1823709312885</v>
          </cell>
          <cell r="DK128">
            <v>1924.0322243270275</v>
          </cell>
          <cell r="DL128">
            <v>1948.4448550102534</v>
          </cell>
          <cell r="DM128">
            <v>1974.0441188604091</v>
          </cell>
          <cell r="DN128">
            <v>2000.4517562184919</v>
          </cell>
          <cell r="DO128">
            <v>2028.4693476279026</v>
          </cell>
          <cell r="DP128">
            <v>2057.1321707829011</v>
          </cell>
          <cell r="DQ128">
            <v>2087.2436719575926</v>
          </cell>
        </row>
        <row r="133">
          <cell r="CR133">
            <v>866.44659474105538</v>
          </cell>
          <cell r="CS133">
            <v>873.71028948575986</v>
          </cell>
          <cell r="CT133">
            <v>880.42548489765431</v>
          </cell>
          <cell r="CU133">
            <v>886.77516195053067</v>
          </cell>
          <cell r="CV133">
            <v>892.49372209587818</v>
          </cell>
          <cell r="CW133">
            <v>897.76441547804097</v>
          </cell>
          <cell r="CX133">
            <v>902.1684661505351</v>
          </cell>
          <cell r="CY133">
            <v>906.03707568646314</v>
          </cell>
          <cell r="CZ133">
            <v>911.51817123070032</v>
          </cell>
          <cell r="DA133">
            <v>916.83658810833367</v>
          </cell>
          <cell r="DB133">
            <v>922.02016307102713</v>
          </cell>
          <cell r="DC133">
            <v>927.39782340370766</v>
          </cell>
          <cell r="DD133">
            <v>932.68760451709932</v>
          </cell>
          <cell r="DE133">
            <v>938.21075754345839</v>
          </cell>
          <cell r="DF133">
            <v>943.82649439572015</v>
          </cell>
          <cell r="DG133">
            <v>949.84589699492426</v>
          </cell>
          <cell r="DH133">
            <v>956.26801955354858</v>
          </cell>
          <cell r="DI133">
            <v>962.92923622637136</v>
          </cell>
          <cell r="DJ133">
            <v>970.58165150396053</v>
          </cell>
          <cell r="DK133">
            <v>978.89282309781083</v>
          </cell>
          <cell r="DL133">
            <v>988.13783179279017</v>
          </cell>
          <cell r="DM133">
            <v>998.11922035036514</v>
          </cell>
          <cell r="DN133">
            <v>1008.6285470288785</v>
          </cell>
          <cell r="DO133">
            <v>1020.0725251969143</v>
          </cell>
          <cell r="DP133">
            <v>1031.9157346580341</v>
          </cell>
          <cell r="DQ133">
            <v>1044.5538984004634</v>
          </cell>
        </row>
        <row r="138">
          <cell r="CR138">
            <v>1717.3829772179379</v>
          </cell>
          <cell r="CS138">
            <v>1750.6823277659896</v>
          </cell>
          <cell r="CT138">
            <v>1782.215012980585</v>
          </cell>
          <cell r="CU138">
            <v>1812.490587863067</v>
          </cell>
          <cell r="CV138">
            <v>1840.944766150038</v>
          </cell>
          <cell r="CW138">
            <v>1868.0751018735864</v>
          </cell>
          <cell r="CX138">
            <v>1892.954289822479</v>
          </cell>
          <cell r="CY138">
            <v>1916.4178267298848</v>
          </cell>
          <cell r="CZ138">
            <v>1943.5126780310566</v>
          </cell>
          <cell r="DA138">
            <v>1970.0876420903442</v>
          </cell>
          <cell r="DB138">
            <v>1996.218384256339</v>
          </cell>
          <cell r="DC138">
            <v>2022.6562917573574</v>
          </cell>
          <cell r="DD138">
            <v>2048.7115467532312</v>
          </cell>
          <cell r="DE138">
            <v>2075.0611867345579</v>
          </cell>
          <cell r="DF138">
            <v>2101.2827430078723</v>
          </cell>
          <cell r="DG138">
            <v>2127.9594273286421</v>
          </cell>
          <cell r="DH138">
            <v>2154.9243261243209</v>
          </cell>
          <cell r="DI138">
            <v>2181.6152474138944</v>
          </cell>
          <cell r="DJ138">
            <v>2209.5377156496434</v>
          </cell>
          <cell r="DK138">
            <v>2237.7124602029253</v>
          </cell>
          <cell r="DL138">
            <v>2266.5472829295686</v>
          </cell>
          <cell r="DM138">
            <v>2295.3914293079579</v>
          </cell>
          <cell r="DN138">
            <v>2323.5990682668453</v>
          </cell>
          <cell r="DO138">
            <v>2351.9485024501264</v>
          </cell>
          <cell r="DP138">
            <v>2379.1316127517166</v>
          </cell>
          <cell r="DQ138">
            <v>2405.9850721664698</v>
          </cell>
        </row>
        <row r="143">
          <cell r="CR143">
            <v>330.10497415275495</v>
          </cell>
          <cell r="CS143">
            <v>336.14504614500538</v>
          </cell>
          <cell r="CT143">
            <v>342.52004179219011</v>
          </cell>
          <cell r="CU143">
            <v>349.35539343767778</v>
          </cell>
          <cell r="CV143">
            <v>356.62477789646891</v>
          </cell>
          <cell r="CW143">
            <v>364.46577662046457</v>
          </cell>
          <cell r="CX143">
            <v>372.80865472725236</v>
          </cell>
          <cell r="CY143">
            <v>381.8545666578093</v>
          </cell>
          <cell r="CZ143">
            <v>392.46465884072768</v>
          </cell>
          <cell r="DA143">
            <v>404.10539257207074</v>
          </cell>
          <cell r="DB143">
            <v>416.88492785776134</v>
          </cell>
          <cell r="DC143">
            <v>431.0200010483577</v>
          </cell>
          <cell r="DD143">
            <v>446.50004103478932</v>
          </cell>
          <cell r="DE143">
            <v>463.52197216737932</v>
          </cell>
          <cell r="DF143">
            <v>482.09271365557652</v>
          </cell>
          <cell r="DG143">
            <v>502.35358480629657</v>
          </cell>
          <cell r="DH143">
            <v>524.28180837445143</v>
          </cell>
          <cell r="DI143">
            <v>547.71968336882037</v>
          </cell>
          <cell r="DJ143">
            <v>572.76098096404257</v>
          </cell>
          <cell r="DK143">
            <v>598.95248757502577</v>
          </cell>
          <cell r="DL143">
            <v>625.89844225343768</v>
          </cell>
          <cell r="DM143">
            <v>652.79855448484159</v>
          </cell>
          <cell r="DN143">
            <v>678.58537931665433</v>
          </cell>
          <cell r="DO143">
            <v>702.16726660992299</v>
          </cell>
          <cell r="DP143">
            <v>721.81838416585833</v>
          </cell>
          <cell r="DQ143">
            <v>736.03786154292629</v>
          </cell>
        </row>
        <row r="148">
          <cell r="CR148">
            <v>954.45465568391592</v>
          </cell>
          <cell r="CS148">
            <v>960.6293055045644</v>
          </cell>
          <cell r="CT148">
            <v>966.22869806797462</v>
          </cell>
          <cell r="CU148">
            <v>971.48941302670028</v>
          </cell>
          <cell r="CV148">
            <v>976.10672344331215</v>
          </cell>
          <cell r="CW148">
            <v>980.32298306940174</v>
          </cell>
          <cell r="CX148">
            <v>983.6578598426313</v>
          </cell>
          <cell r="CY148">
            <v>986.54167456467621</v>
          </cell>
          <cell r="CZ148">
            <v>991.59026012726645</v>
          </cell>
          <cell r="DA148">
            <v>996.6970354370842</v>
          </cell>
          <cell r="DB148">
            <v>1001.9325634901888</v>
          </cell>
          <cell r="DC148">
            <v>1007.7270552737646</v>
          </cell>
          <cell r="DD148">
            <v>1013.7744435768363</v>
          </cell>
          <cell r="DE148">
            <v>1020.4854586638212</v>
          </cell>
          <cell r="DF148">
            <v>1027.7095670834278</v>
          </cell>
          <cell r="DG148">
            <v>1035.8267214389034</v>
          </cell>
          <cell r="DH148">
            <v>1044.8342765609632</v>
          </cell>
          <cell r="DI148">
            <v>1054.5280802605357</v>
          </cell>
          <cell r="DJ148">
            <v>1065.7852598931368</v>
          </cell>
          <cell r="DK148">
            <v>1078.187233808394</v>
          </cell>
          <cell r="DL148">
            <v>1092.0344391698291</v>
          </cell>
          <cell r="DM148">
            <v>1107.0656536692732</v>
          </cell>
          <cell r="DN148">
            <v>1123.0081126073783</v>
          </cell>
          <cell r="DO148">
            <v>1140.3159049814221</v>
          </cell>
          <cell r="DP148">
            <v>1158.3292689920927</v>
          </cell>
          <cell r="DQ148">
            <v>1177.4844516277462</v>
          </cell>
        </row>
        <row r="153">
          <cell r="CR153">
            <v>1314.5078932321485</v>
          </cell>
          <cell r="CS153">
            <v>1326.3225854958182</v>
          </cell>
          <cell r="CT153">
            <v>1337.0449580941822</v>
          </cell>
          <cell r="CU153">
            <v>1347.0096574927156</v>
          </cell>
          <cell r="CV153">
            <v>1355.7307110839647</v>
          </cell>
          <cell r="CW153">
            <v>1363.5599185177016</v>
          </cell>
          <cell r="CX153">
            <v>1369.7480276155584</v>
          </cell>
          <cell r="CY153">
            <v>1374.9327420491063</v>
          </cell>
          <cell r="CZ153">
            <v>1383.0756006001393</v>
          </cell>
          <cell r="DA153">
            <v>1390.935249144808</v>
          </cell>
          <cell r="DB153">
            <v>1398.5824568166972</v>
          </cell>
          <cell r="DC153">
            <v>1406.6279243598656</v>
          </cell>
          <cell r="DD153">
            <v>1414.5550814514791</v>
          </cell>
          <cell r="DE153">
            <v>1422.932592314075</v>
          </cell>
          <cell r="DF153">
            <v>1431.4717434560371</v>
          </cell>
          <cell r="DG153">
            <v>1440.6881978438032</v>
          </cell>
          <cell r="DH153">
            <v>1450.5163746786202</v>
          </cell>
          <cell r="DI153">
            <v>1460.5884619940334</v>
          </cell>
          <cell r="DJ153">
            <v>1472.18062221113</v>
          </cell>
          <cell r="DK153">
            <v>1484.6116864137693</v>
          </cell>
          <cell r="DL153">
            <v>1498.3007610223394</v>
          </cell>
          <cell r="DM153">
            <v>1512.8308574557122</v>
          </cell>
          <cell r="DN153">
            <v>1527.7866868505662</v>
          </cell>
          <cell r="DO153">
            <v>1543.870251580207</v>
          </cell>
          <cell r="DP153">
            <v>1560.1262875884058</v>
          </cell>
          <cell r="DQ153">
            <v>1577.2760770083369</v>
          </cell>
        </row>
        <row r="158">
          <cell r="CR158">
            <v>244.32164420362733</v>
          </cell>
          <cell r="CS158">
            <v>247.21204318599393</v>
          </cell>
          <cell r="CT158">
            <v>249.95775888949356</v>
          </cell>
          <cell r="CU158">
            <v>252.60372465030287</v>
          </cell>
          <cell r="CV158">
            <v>255.0658631152055</v>
          </cell>
          <cell r="CW158">
            <v>257.3854164419763</v>
          </cell>
          <cell r="CX158">
            <v>259.43141258576907</v>
          </cell>
          <cell r="CY158">
            <v>261.28410957410597</v>
          </cell>
          <cell r="CZ158">
            <v>263.53794671336163</v>
          </cell>
          <cell r="DA158">
            <v>265.67663629320487</v>
          </cell>
          <cell r="DB158">
            <v>267.69614310677935</v>
          </cell>
          <cell r="DC158">
            <v>269.68042803626395</v>
          </cell>
          <cell r="DD158">
            <v>271.54403413292221</v>
          </cell>
          <cell r="DE158">
            <v>273.37711816471801</v>
          </cell>
          <cell r="DF158">
            <v>275.14411440589902</v>
          </cell>
          <cell r="DG158">
            <v>276.9433307608233</v>
          </cell>
          <cell r="DH158">
            <v>278.79029010910835</v>
          </cell>
          <cell r="DI158">
            <v>280.65962617808054</v>
          </cell>
          <cell r="DJ158">
            <v>282.79137182532395</v>
          </cell>
          <cell r="DK158">
            <v>285.12150958241091</v>
          </cell>
          <cell r="DL158">
            <v>287.7622499343961</v>
          </cell>
          <cell r="DM158">
            <v>290.69367395817608</v>
          </cell>
          <cell r="DN158">
            <v>293.89399666921145</v>
          </cell>
          <cell r="DO158">
            <v>297.51803299019411</v>
          </cell>
          <cell r="DP158">
            <v>301.45135006295641</v>
          </cell>
          <cell r="DQ158">
            <v>305.84557659778875</v>
          </cell>
        </row>
        <row r="163">
          <cell r="CR163">
            <v>1391.5155752621322</v>
          </cell>
          <cell r="CS163">
            <v>1410.1015447477148</v>
          </cell>
          <cell r="CT163">
            <v>1428.0525303521426</v>
          </cell>
          <cell r="CU163">
            <v>1445.6959119036583</v>
          </cell>
          <cell r="CV163">
            <v>1462.5827257676356</v>
          </cell>
          <cell r="CW163">
            <v>1479.050532655554</v>
          </cell>
          <cell r="CX163">
            <v>1494.3912377773049</v>
          </cell>
          <cell r="CY163">
            <v>1509.2053260707617</v>
          </cell>
          <cell r="CZ163">
            <v>1527.2641184452877</v>
          </cell>
          <cell r="DA163">
            <v>1545.4976541853284</v>
          </cell>
          <cell r="DB163">
            <v>1563.9746678593328</v>
          </cell>
          <cell r="DC163">
            <v>1583.285357842622</v>
          </cell>
          <cell r="DD163">
            <v>1602.9478319232549</v>
          </cell>
          <cell r="DE163">
            <v>1623.5301881921077</v>
          </cell>
          <cell r="DF163">
            <v>1644.7905702830139</v>
          </cell>
          <cell r="DG163">
            <v>1667.2796927002128</v>
          </cell>
          <cell r="DH163">
            <v>1691.0075226040099</v>
          </cell>
          <cell r="DI163">
            <v>1715.7064554092758</v>
          </cell>
          <cell r="DJ163">
            <v>1742.7331346307983</v>
          </cell>
          <cell r="DK163">
            <v>1771.5549564618959</v>
          </cell>
          <cell r="DL163">
            <v>1802.7266159115316</v>
          </cell>
          <cell r="DM163">
            <v>1835.9876198118545</v>
          </cell>
          <cell r="DN163">
            <v>1871.071541692676</v>
          </cell>
          <cell r="DO163">
            <v>1908.8169358930718</v>
          </cell>
          <cell r="DP163">
            <v>1948.4016608465645</v>
          </cell>
          <cell r="DQ163">
            <v>1990.6656937453736</v>
          </cell>
        </row>
        <row r="168">
          <cell r="CR168">
            <v>733.28451196526657</v>
          </cell>
          <cell r="CS168">
            <v>740.0487383607524</v>
          </cell>
          <cell r="CT168">
            <v>746.34448638315553</v>
          </cell>
          <cell r="CU168">
            <v>752.31923368484604</v>
          </cell>
          <cell r="CV168">
            <v>757.75354225908814</v>
          </cell>
          <cell r="CW168">
            <v>762.79402595108149</v>
          </cell>
          <cell r="CX168">
            <v>767.09311742601312</v>
          </cell>
          <cell r="CY168">
            <v>770.91534368232169</v>
          </cell>
          <cell r="CZ168">
            <v>776.0156159346061</v>
          </cell>
          <cell r="DA168">
            <v>780.92908180749873</v>
          </cell>
          <cell r="DB168">
            <v>785.66446144880865</v>
          </cell>
          <cell r="DC168">
            <v>790.4748338267691</v>
          </cell>
          <cell r="DD168">
            <v>795.10772019887372</v>
          </cell>
          <cell r="DE168">
            <v>799.80405163690739</v>
          </cell>
          <cell r="DF168">
            <v>804.42242494119637</v>
          </cell>
          <cell r="DG168">
            <v>809.19294462798825</v>
          </cell>
          <cell r="DH168">
            <v>814.0890079995952</v>
          </cell>
          <cell r="DI168">
            <v>818.95104743204683</v>
          </cell>
          <cell r="DJ168">
            <v>824.37979347911642</v>
          </cell>
          <cell r="DK168">
            <v>830.08472964434441</v>
          </cell>
          <cell r="DL168">
            <v>836.28372258809759</v>
          </cell>
          <cell r="DM168">
            <v>842.81079420633614</v>
          </cell>
          <cell r="DN168">
            <v>849.498332029425</v>
          </cell>
          <cell r="DO168">
            <v>856.69713901153045</v>
          </cell>
          <cell r="DP168">
            <v>863.98452940282004</v>
          </cell>
          <cell r="DQ168">
            <v>871.71721136768792</v>
          </cell>
        </row>
        <row r="173">
          <cell r="CR173">
            <v>2457.7321397199048</v>
          </cell>
          <cell r="CS173">
            <v>2490.7937968937767</v>
          </cell>
          <cell r="CT173">
            <v>2523.2358070659393</v>
          </cell>
          <cell r="CU173">
            <v>2555.651760153014</v>
          </cell>
          <cell r="CV173">
            <v>2587.3349200360244</v>
          </cell>
          <cell r="CW173">
            <v>2618.8939929883418</v>
          </cell>
          <cell r="CX173">
            <v>2649.1859765145637</v>
          </cell>
          <cell r="CY173">
            <v>2679.2619095773189</v>
          </cell>
          <cell r="CZ173">
            <v>2715.5062432849227</v>
          </cell>
          <cell r="DA173">
            <v>2752.8292259793961</v>
          </cell>
          <cell r="DB173">
            <v>2791.4059302638125</v>
          </cell>
          <cell r="DC173">
            <v>2832.2921084131012</v>
          </cell>
          <cell r="DD173">
            <v>2874.7403373298293</v>
          </cell>
          <cell r="DE173">
            <v>2919.7694212800998</v>
          </cell>
          <cell r="DF173">
            <v>2967.030225949864</v>
          </cell>
          <cell r="DG173">
            <v>3017.5071796262491</v>
          </cell>
          <cell r="DH173">
            <v>3071.2692008466765</v>
          </cell>
          <cell r="DI173">
            <v>3127.9114726741609</v>
          </cell>
          <cell r="DJ173">
            <v>3189.7859175324702</v>
          </cell>
          <cell r="DK173">
            <v>3256.0515182021918</v>
          </cell>
          <cell r="DL173">
            <v>3327.7242729253194</v>
          </cell>
          <cell r="DM173">
            <v>3404.4512647505035</v>
          </cell>
          <cell r="DN173">
            <v>3485.8843376683799</v>
          </cell>
          <cell r="DO173">
            <v>3573.5847361042033</v>
          </cell>
          <cell r="DP173">
            <v>3666.2956258111954</v>
          </cell>
          <cell r="DQ173">
            <v>3765.6244176857654</v>
          </cell>
        </row>
        <row r="178">
          <cell r="CR178">
            <v>2782.4328574858446</v>
          </cell>
          <cell r="CS178">
            <v>2817.5132380145296</v>
          </cell>
          <cell r="CT178">
            <v>2850.9349703556582</v>
          </cell>
          <cell r="CU178">
            <v>2883.1666158744047</v>
          </cell>
          <cell r="CV178">
            <v>2913.3847753785958</v>
          </cell>
          <cell r="CW178">
            <v>2942.0509502088098</v>
          </cell>
          <cell r="CX178">
            <v>2967.8748255523315</v>
          </cell>
          <cell r="CY178">
            <v>2991.7331901708676</v>
          </cell>
          <cell r="CZ178">
            <v>3019.8629486027348</v>
          </cell>
          <cell r="DA178">
            <v>3047.034131335844</v>
          </cell>
          <cell r="DB178">
            <v>3073.2561691926676</v>
          </cell>
          <cell r="DC178">
            <v>3099.4366564906231</v>
          </cell>
          <cell r="DD178">
            <v>3124.678481927629</v>
          </cell>
          <cell r="DE178">
            <v>3149.8877040661391</v>
          </cell>
          <cell r="DF178">
            <v>3174.6098738320288</v>
          </cell>
          <cell r="DG178">
            <v>3199.7718630184681</v>
          </cell>
          <cell r="DH178">
            <v>3225.3976707843467</v>
          </cell>
          <cell r="DI178">
            <v>3251.046648461328</v>
          </cell>
          <cell r="DJ178">
            <v>3279.1192766570166</v>
          </cell>
          <cell r="DK178">
            <v>3308.7609435786217</v>
          </cell>
          <cell r="DL178">
            <v>3341.0207453426265</v>
          </cell>
          <cell r="DM178">
            <v>3375.5358959287259</v>
          </cell>
          <cell r="DN178">
            <v>3411.9319334210231</v>
          </cell>
          <cell r="DO178">
            <v>3451.7833996499976</v>
          </cell>
          <cell r="DP178">
            <v>3493.7381097190009</v>
          </cell>
          <cell r="DQ178">
            <v>3539.3686210470332</v>
          </cell>
        </row>
        <row r="183">
          <cell r="CR183">
            <v>322.94577010871399</v>
          </cell>
          <cell r="CS183">
            <v>324.67718423173392</v>
          </cell>
          <cell r="CT183">
            <v>326.21186028799139</v>
          </cell>
          <cell r="CU183">
            <v>327.63160547841699</v>
          </cell>
          <cell r="CV183">
            <v>328.81490879324974</v>
          </cell>
          <cell r="CW183">
            <v>329.84261560435698</v>
          </cell>
          <cell r="CX183">
            <v>330.52459687756709</v>
          </cell>
          <cell r="CY183">
            <v>331.00927871816975</v>
          </cell>
          <cell r="CZ183">
            <v>332.26034563641133</v>
          </cell>
          <cell r="DA183">
            <v>333.4814450894437</v>
          </cell>
          <cell r="DB183">
            <v>334.69154527055798</v>
          </cell>
          <cell r="DC183">
            <v>336.0498965840261</v>
          </cell>
          <cell r="DD183">
            <v>337.45026032057467</v>
          </cell>
          <cell r="DE183">
            <v>339.06644497526031</v>
          </cell>
          <cell r="DF183">
            <v>340.8785245723484</v>
          </cell>
          <cell r="DG183">
            <v>343.08262385358466</v>
          </cell>
          <cell r="DH183">
            <v>345.75107634246888</v>
          </cell>
          <cell r="DI183">
            <v>348.89894008811734</v>
          </cell>
          <cell r="DJ183">
            <v>352.95956927827501</v>
          </cell>
          <cell r="DK183">
            <v>357.89133207551367</v>
          </cell>
          <cell r="DL183">
            <v>363.92174213413455</v>
          </cell>
          <cell r="DM183">
            <v>371.05965679390829</v>
          </cell>
          <cell r="DN183">
            <v>379.29038574511014</v>
          </cell>
          <cell r="DO183">
            <v>388.84160610630624</v>
          </cell>
          <cell r="DP183">
            <v>399.48772216458383</v>
          </cell>
          <cell r="DQ183">
            <v>411.36937398933514</v>
          </cell>
        </row>
        <row r="188">
          <cell r="CR188">
            <v>3554.0394900359825</v>
          </cell>
          <cell r="CS188">
            <v>3585.518385294301</v>
          </cell>
          <cell r="CT188">
            <v>3614.7950711224112</v>
          </cell>
          <cell r="CU188">
            <v>3642.5697861105727</v>
          </cell>
          <cell r="CV188">
            <v>3667.7380523155516</v>
          </cell>
          <cell r="CW188">
            <v>3690.988866809741</v>
          </cell>
          <cell r="CX188">
            <v>3710.5886258685423</v>
          </cell>
          <cell r="CY188">
            <v>3727.8055804571268</v>
          </cell>
          <cell r="CZ188">
            <v>3751.2005109442034</v>
          </cell>
          <cell r="DA188">
            <v>3773.5731600188592</v>
          </cell>
          <cell r="DB188">
            <v>3794.9502713270194</v>
          </cell>
          <cell r="DC188">
            <v>3816.5607008946463</v>
          </cell>
          <cell r="DD188">
            <v>3837.1713972205616</v>
          </cell>
          <cell r="DE188">
            <v>3857.9730363184499</v>
          </cell>
          <cell r="DF188">
            <v>3878.3036053930846</v>
          </cell>
          <cell r="DG188">
            <v>3899.334369366763</v>
          </cell>
          <cell r="DH188">
            <v>3921.0068321079671</v>
          </cell>
          <cell r="DI188">
            <v>3942.6427210609836</v>
          </cell>
          <cell r="DJ188">
            <v>3967.300042268711</v>
          </cell>
          <cell r="DK188">
            <v>3993.7197923646891</v>
          </cell>
          <cell r="DL188">
            <v>4023.1457969497133</v>
          </cell>
          <cell r="DM188">
            <v>4054.9675725489942</v>
          </cell>
          <cell r="DN188">
            <v>4088.571549751141</v>
          </cell>
          <cell r="DO188">
            <v>4125.8574975717929</v>
          </cell>
          <cell r="DP188">
            <v>4164.9343333551296</v>
          </cell>
          <cell r="DQ188">
            <v>4207.6664192693133</v>
          </cell>
        </row>
        <row r="193">
          <cell r="CR193">
            <v>1258.056739275753</v>
          </cell>
          <cell r="CS193">
            <v>1270.1330698575166</v>
          </cell>
          <cell r="CT193">
            <v>1281.5401091695312</v>
          </cell>
          <cell r="CU193">
            <v>1292.5636920722027</v>
          </cell>
          <cell r="CV193">
            <v>1302.8118780741461</v>
          </cell>
          <cell r="CW193">
            <v>1312.5776232686876</v>
          </cell>
          <cell r="CX193">
            <v>1321.2413248300836</v>
          </cell>
          <cell r="CY193">
            <v>1329.3280242656074</v>
          </cell>
          <cell r="CZ193">
            <v>1340.1457688542105</v>
          </cell>
          <cell r="DA193">
            <v>1351.023028874486</v>
          </cell>
          <cell r="DB193">
            <v>1362.0371619060061</v>
          </cell>
          <cell r="DC193">
            <v>1373.7308310026456</v>
          </cell>
          <cell r="DD193">
            <v>1385.7148878457228</v>
          </cell>
          <cell r="DE193">
            <v>1398.5299220145207</v>
          </cell>
          <cell r="DF193">
            <v>1412.0136220689274</v>
          </cell>
          <cell r="DG193">
            <v>1426.7067590975821</v>
          </cell>
          <cell r="DH193">
            <v>1442.6795673998604</v>
          </cell>
          <cell r="DI193">
            <v>1459.7589863355715</v>
          </cell>
          <cell r="DJ193">
            <v>1479.1990097425441</v>
          </cell>
          <cell r="DK193">
            <v>1500.5838585129168</v>
          </cell>
          <cell r="DL193">
            <v>1524.4420740979695</v>
          </cell>
          <cell r="DM193">
            <v>1550.5658916851826</v>
          </cell>
          <cell r="DN193">
            <v>1578.7175573965105</v>
          </cell>
          <cell r="DO193">
            <v>1609.6016337287219</v>
          </cell>
          <cell r="DP193">
            <v>1642.4223827549977</v>
          </cell>
          <cell r="DQ193">
            <v>1677.8039717722313</v>
          </cell>
        </row>
        <row r="198">
          <cell r="CR198">
            <v>948.79442526697676</v>
          </cell>
          <cell r="CS198">
            <v>960.28050612807056</v>
          </cell>
          <cell r="CT198">
            <v>971.13270702238151</v>
          </cell>
          <cell r="CU198">
            <v>981.53910733037992</v>
          </cell>
          <cell r="CV198">
            <v>991.16660251116627</v>
          </cell>
          <cell r="CW198">
            <v>1000.2022984460382</v>
          </cell>
          <cell r="CX198">
            <v>1008.1368846995028</v>
          </cell>
          <cell r="CY198">
            <v>1015.3315296752771</v>
          </cell>
          <cell r="CZ198">
            <v>1024.2505432012185</v>
          </cell>
          <cell r="DA198">
            <v>1032.8220415742835</v>
          </cell>
          <cell r="DB198">
            <v>1041.0651915436756</v>
          </cell>
          <cell r="DC198">
            <v>1049.3501649998798</v>
          </cell>
          <cell r="DD198">
            <v>1057.3431224462001</v>
          </cell>
          <cell r="DE198">
            <v>1065.4085005607485</v>
          </cell>
          <cell r="DF198">
            <v>1073.3767288496274</v>
          </cell>
          <cell r="DG198">
            <v>1081.5994660199322</v>
          </cell>
          <cell r="DH198">
            <v>1090.0668757835738</v>
          </cell>
          <cell r="DI198">
            <v>1098.5808660604853</v>
          </cell>
          <cell r="DJ198">
            <v>1108.001836590367</v>
          </cell>
          <cell r="DK198">
            <v>1117.9405082747362</v>
          </cell>
          <cell r="DL198">
            <v>1128.7144634000651</v>
          </cell>
          <cell r="DM198">
            <v>1140.10299121973</v>
          </cell>
          <cell r="DN198">
            <v>1151.8818797995882</v>
          </cell>
          <cell r="DO198">
            <v>1164.5478847867635</v>
          </cell>
          <cell r="DP198">
            <v>1177.5198647589168</v>
          </cell>
          <cell r="DQ198">
            <v>1191.3021005365044</v>
          </cell>
        </row>
        <row r="203">
          <cell r="CR203">
            <v>2686.9085046377149</v>
          </cell>
          <cell r="CS203">
            <v>2711.4678013355442</v>
          </cell>
          <cell r="CT203">
            <v>2734.3573024028956</v>
          </cell>
          <cell r="CU203">
            <v>2756.1620639890534</v>
          </cell>
          <cell r="CV203">
            <v>2776.0150723906409</v>
          </cell>
          <cell r="CW203">
            <v>2794.4918331777226</v>
          </cell>
          <cell r="CX203">
            <v>2810.2228884543874</v>
          </cell>
          <cell r="CY203">
            <v>2824.2464189070452</v>
          </cell>
          <cell r="CZ203">
            <v>2843.4226436364625</v>
          </cell>
          <cell r="DA203">
            <v>2861.9884508659161</v>
          </cell>
          <cell r="DB203">
            <v>2879.9747606625315</v>
          </cell>
          <cell r="DC203">
            <v>2898.3701427835113</v>
          </cell>
          <cell r="DD203">
            <v>2916.1990270156602</v>
          </cell>
          <cell r="DE203">
            <v>2934.4206975156194</v>
          </cell>
          <cell r="DF203">
            <v>2952.5202896344854</v>
          </cell>
          <cell r="DG203">
            <v>2971.4438765498126</v>
          </cell>
          <cell r="DH203">
            <v>2991.1597423622879</v>
          </cell>
          <cell r="DI203">
            <v>3011.1456862431442</v>
          </cell>
          <cell r="DJ203">
            <v>3033.8388379976022</v>
          </cell>
          <cell r="DK203">
            <v>3058.2458678013936</v>
          </cell>
          <cell r="DL203">
            <v>3085.3496324666121</v>
          </cell>
          <cell r="DM203">
            <v>3114.6553118268639</v>
          </cell>
          <cell r="DN203">
            <v>3145.6573539139572</v>
          </cell>
          <cell r="DO203">
            <v>3179.8230174367636</v>
          </cell>
          <cell r="DP203">
            <v>3215.6162099555513</v>
          </cell>
          <cell r="DQ203">
            <v>3254.454585051928</v>
          </cell>
        </row>
        <row r="208">
          <cell r="CR208">
            <v>117.84056596429923</v>
          </cell>
          <cell r="CS208">
            <v>119.79053179030211</v>
          </cell>
          <cell r="CT208">
            <v>121.71244176265623</v>
          </cell>
          <cell r="CU208">
            <v>123.63631739244852</v>
          </cell>
          <cell r="CV208">
            <v>125.52653918947908</v>
          </cell>
          <cell r="CW208">
            <v>127.41604483528204</v>
          </cell>
          <cell r="CX208">
            <v>129.24917706726387</v>
          </cell>
          <cell r="CY208">
            <v>131.08388923109715</v>
          </cell>
          <cell r="CZ208">
            <v>133.25261228682757</v>
          </cell>
          <cell r="DA208">
            <v>135.50026118011237</v>
          </cell>
          <cell r="DB208">
            <v>137.84197749743907</v>
          </cell>
          <cell r="DC208">
            <v>140.33800515487701</v>
          </cell>
          <cell r="DD208">
            <v>142.95561644233749</v>
          </cell>
          <cell r="DE208">
            <v>145.75180097751536</v>
          </cell>
          <cell r="DF208">
            <v>148.71220063200371</v>
          </cell>
          <cell r="DG208">
            <v>151.88951601851795</v>
          </cell>
          <cell r="DH208">
            <v>155.2880258512605</v>
          </cell>
          <cell r="DI208">
            <v>158.88624094603574</v>
          </cell>
          <cell r="DJ208">
            <v>162.80298029554979</v>
          </cell>
          <cell r="DK208">
            <v>166.99205463168892</v>
          </cell>
          <cell r="DL208">
            <v>171.50191507627414</v>
          </cell>
          <cell r="DM208">
            <v>176.31026836287765</v>
          </cell>
          <cell r="DN208">
            <v>181.39498842010971</v>
          </cell>
          <cell r="DO208">
            <v>186.83256619477015</v>
          </cell>
          <cell r="DP208">
            <v>192.55518771427796</v>
          </cell>
          <cell r="DQ208">
            <v>198.64349220849954</v>
          </cell>
        </row>
        <row r="213">
          <cell r="CR213">
            <v>1497.2668738765569</v>
          </cell>
          <cell r="CS213">
            <v>1524.9797235650003</v>
          </cell>
          <cell r="CT213">
            <v>1552.3479155433233</v>
          </cell>
          <cell r="CU213">
            <v>1579.6303533676873</v>
          </cell>
          <cell r="CV213">
            <v>1606.4140236606727</v>
          </cell>
          <cell r="CW213">
            <v>1632.9649174910446</v>
          </cell>
          <cell r="CX213">
            <v>1658.6332920212553</v>
          </cell>
          <cell r="CY213">
            <v>1683.9155184813644</v>
          </cell>
          <cell r="CZ213">
            <v>1712.1634266015644</v>
          </cell>
          <cell r="DA213">
            <v>1740.6748384050334</v>
          </cell>
          <cell r="DB213">
            <v>1769.5102672324865</v>
          </cell>
          <cell r="DC213">
            <v>1799.2093474944159</v>
          </cell>
          <cell r="DD213">
            <v>1829.3453411378578</v>
          </cell>
          <cell r="DE213">
            <v>1860.4469477127423</v>
          </cell>
          <cell r="DF213">
            <v>1892.3047701061878</v>
          </cell>
          <cell r="DG213">
            <v>1925.4415564343399</v>
          </cell>
          <cell r="DH213">
            <v>1959.8844028392086</v>
          </cell>
          <cell r="DI213">
            <v>1995.3944989295669</v>
          </cell>
          <cell r="DJ213">
            <v>2033.2741618271029</v>
          </cell>
          <cell r="DK213">
            <v>2073.0507968605998</v>
          </cell>
          <cell r="DL213">
            <v>2115.2878090607992</v>
          </cell>
          <cell r="DM213">
            <v>2159.7725149961625</v>
          </cell>
          <cell r="DN213">
            <v>2206.2784965768296</v>
          </cell>
          <cell r="DO213">
            <v>2255.6631726914784</v>
          </cell>
          <cell r="DP213">
            <v>2307.1556511874114</v>
          </cell>
          <cell r="DQ213">
            <v>2361.6170838356775</v>
          </cell>
        </row>
        <row r="218">
          <cell r="CR218">
            <v>306.06651408476137</v>
          </cell>
          <cell r="CS218">
            <v>308.97437140537295</v>
          </cell>
          <cell r="CT218">
            <v>311.7954003125451</v>
          </cell>
          <cell r="CU218">
            <v>314.62957921681345</v>
          </cell>
          <cell r="CV218">
            <v>317.38221831054534</v>
          </cell>
          <cell r="CW218">
            <v>320.16045297301525</v>
          </cell>
          <cell r="CX218">
            <v>322.8089157968875</v>
          </cell>
          <cell r="CY218">
            <v>325.50559114324551</v>
          </cell>
          <cell r="CZ218">
            <v>329.22932722727865</v>
          </cell>
          <cell r="DA218">
            <v>333.23106082261302</v>
          </cell>
          <cell r="DB218">
            <v>337.5560767556467</v>
          </cell>
          <cell r="DC218">
            <v>342.37988373957478</v>
          </cell>
          <cell r="DD218">
            <v>347.60569793662899</v>
          </cell>
          <cell r="DE218">
            <v>353.39707880192418</v>
          </cell>
          <cell r="DF218">
            <v>359.70833458781863</v>
          </cell>
          <cell r="DG218">
            <v>366.6853650703506</v>
          </cell>
          <cell r="DH218">
            <v>374.32946010764454</v>
          </cell>
          <cell r="DI218">
            <v>382.56290474639582</v>
          </cell>
          <cell r="DJ218">
            <v>391.7031003330826</v>
          </cell>
          <cell r="DK218">
            <v>401.58460211074816</v>
          </cell>
          <cell r="DL218">
            <v>412.3035342216981</v>
          </cell>
          <cell r="DM218">
            <v>423.74411006854916</v>
          </cell>
          <cell r="DN218">
            <v>435.78229011225994</v>
          </cell>
          <cell r="DO218">
            <v>448.56211648305816</v>
          </cell>
          <cell r="DP218">
            <v>461.81072415849667</v>
          </cell>
          <cell r="DQ218">
            <v>475.66252762010845</v>
          </cell>
        </row>
        <row r="223">
          <cell r="CR223">
            <v>2094.5689046272782</v>
          </cell>
          <cell r="CS223">
            <v>2122.0633250174433</v>
          </cell>
          <cell r="CT223">
            <v>2148.1477054363932</v>
          </cell>
          <cell r="CU223">
            <v>2173.1852928005756</v>
          </cell>
          <cell r="CV223">
            <v>2196.5315279697425</v>
          </cell>
          <cell r="CW223">
            <v>2218.5504107639317</v>
          </cell>
          <cell r="CX223">
            <v>2238.2421961344589</v>
          </cell>
          <cell r="CY223">
            <v>2256.3030293745214</v>
          </cell>
          <cell r="CZ223">
            <v>2277.5993667215444</v>
          </cell>
          <cell r="DA223">
            <v>2298.0658316240006</v>
          </cell>
          <cell r="DB223">
            <v>2317.7272689594211</v>
          </cell>
          <cell r="DC223">
            <v>2337.3063551109117</v>
          </cell>
          <cell r="DD223">
            <v>2356.1226941847235</v>
          </cell>
          <cell r="DE223">
            <v>2374.8910529363602</v>
          </cell>
          <cell r="DF223">
            <v>2393.2626166791852</v>
          </cell>
          <cell r="DG223">
            <v>2411.9456444374155</v>
          </cell>
          <cell r="DH223">
            <v>2430.9321303421239</v>
          </cell>
          <cell r="DI223">
            <v>2449.8367000972066</v>
          </cell>
          <cell r="DJ223">
            <v>2470.4433108324956</v>
          </cell>
          <cell r="DK223">
            <v>2492.0004776817441</v>
          </cell>
          <cell r="DL223">
            <v>2515.2040091539166</v>
          </cell>
          <cell r="DM223">
            <v>2539.6456231035263</v>
          </cell>
          <cell r="DN223">
            <v>2564.8994074556904</v>
          </cell>
          <cell r="DO223">
            <v>2592.0312364731508</v>
          </cell>
          <cell r="DP223">
            <v>2619.8648033242134</v>
          </cell>
          <cell r="DQ223">
            <v>2649.4777520716088</v>
          </cell>
        </row>
        <row r="228">
          <cell r="CR228">
            <v>9876.7590958437358</v>
          </cell>
          <cell r="CS228">
            <v>10078.180217950663</v>
          </cell>
          <cell r="CT228">
            <v>10288.792932893353</v>
          </cell>
          <cell r="CU228">
            <v>10512.562374819798</v>
          </cell>
          <cell r="CV228">
            <v>10748.004413588933</v>
          </cell>
          <cell r="CW228">
            <v>10999.429193860298</v>
          </cell>
          <cell r="CX228">
            <v>11263.714119888522</v>
          </cell>
          <cell r="CY228">
            <v>11547.280026576656</v>
          </cell>
          <cell r="CZ228">
            <v>11879.753992505342</v>
          </cell>
          <cell r="DA228">
            <v>12241.123853906582</v>
          </cell>
          <cell r="DB228">
            <v>12633.928951727808</v>
          </cell>
          <cell r="DC228">
            <v>13064.213535747142</v>
          </cell>
          <cell r="DD228">
            <v>13529.581575453078</v>
          </cell>
          <cell r="DE228">
            <v>14034.447773312859</v>
          </cell>
          <cell r="DF228">
            <v>14575.940291964915</v>
          </cell>
          <cell r="DG228">
            <v>15155.271181260672</v>
          </cell>
          <cell r="DH228">
            <v>15767.269938113081</v>
          </cell>
          <cell r="DI228">
            <v>16401.599067397474</v>
          </cell>
          <cell r="DJ228">
            <v>17056.576656647812</v>
          </cell>
          <cell r="DK228">
            <v>17711.916976812034</v>
          </cell>
          <cell r="DL228">
            <v>18350.820844437083</v>
          </cell>
          <cell r="DM228">
            <v>18945.263440559269</v>
          </cell>
          <cell r="DN228">
            <v>19462.517487599835</v>
          </cell>
          <cell r="DO228">
            <v>19875.277318517648</v>
          </cell>
          <cell r="DP228">
            <v>20142.151367910847</v>
          </cell>
          <cell r="DQ228">
            <v>20237.586764618609</v>
          </cell>
        </row>
        <row r="233">
          <cell r="CR233">
            <v>1379.4817431902957</v>
          </cell>
          <cell r="CS233">
            <v>1411.8451618079089</v>
          </cell>
          <cell r="CT233">
            <v>1444.8188905754869</v>
          </cell>
          <cell r="CU233">
            <v>1478.7629062678752</v>
          </cell>
          <cell r="CV233">
            <v>1513.4329362228018</v>
          </cell>
          <cell r="CW233">
            <v>1549.2115257373553</v>
          </cell>
          <cell r="CX233">
            <v>1585.6575478631094</v>
          </cell>
          <cell r="CY233">
            <v>1623.3743598563124</v>
          </cell>
          <cell r="CZ233">
            <v>1665.5347841730218</v>
          </cell>
          <cell r="DA233">
            <v>1709.8438717959725</v>
          </cell>
          <cell r="DB233">
            <v>1756.4998101874262</v>
          </cell>
          <cell r="DC233">
            <v>1806.1094002575483</v>
          </cell>
          <cell r="DD233">
            <v>1858.3695483389783</v>
          </cell>
          <cell r="DE233">
            <v>1913.763445472392</v>
          </cell>
          <cell r="DF233">
            <v>1971.996510141551</v>
          </cell>
          <cell r="DG233">
            <v>2033.2569755245968</v>
          </cell>
          <cell r="DH233">
            <v>2097.0388653798</v>
          </cell>
          <cell r="DI233">
            <v>2162.2537447390532</v>
          </cell>
          <cell r="DJ233">
            <v>2228.7469578988348</v>
          </cell>
          <cell r="DK233">
            <v>2294.2055806939825</v>
          </cell>
          <cell r="DL233">
            <v>2356.5809176103758</v>
          </cell>
          <cell r="DM233">
            <v>2412.3960883161708</v>
          </cell>
          <cell r="DN233">
            <v>2457.4558616389077</v>
          </cell>
          <cell r="DO233">
            <v>2488.018745137455</v>
          </cell>
          <cell r="DP233">
            <v>2498.722223888697</v>
          </cell>
          <cell r="DQ233">
            <v>2486.1729877230282</v>
          </cell>
        </row>
        <row r="238">
          <cell r="CR238">
            <v>106.62776795062291</v>
          </cell>
          <cell r="CS238">
            <v>107.8219898548366</v>
          </cell>
          <cell r="CT238">
            <v>108.97483536727327</v>
          </cell>
          <cell r="CU238">
            <v>110.10974620663615</v>
          </cell>
          <cell r="CV238">
            <v>111.19351209315482</v>
          </cell>
          <cell r="CW238">
            <v>112.24901820439095</v>
          </cell>
          <cell r="CX238">
            <v>113.22317246354737</v>
          </cell>
          <cell r="CY238">
            <v>114.15685974923804</v>
          </cell>
          <cell r="CZ238">
            <v>115.31946677769361</v>
          </cell>
          <cell r="DA238">
            <v>116.48698892839002</v>
          </cell>
          <cell r="DB238">
            <v>117.66212488711653</v>
          </cell>
          <cell r="DC238">
            <v>118.8857508009994</v>
          </cell>
          <cell r="DD238">
            <v>120.12218125104619</v>
          </cell>
          <cell r="DE238">
            <v>121.41235837729982</v>
          </cell>
          <cell r="DF238">
            <v>122.73973409321502</v>
          </cell>
          <cell r="DG238">
            <v>124.14580804672232</v>
          </cell>
          <cell r="DH238">
            <v>125.63382180011581</v>
          </cell>
          <cell r="DI238">
            <v>127.18754728188264</v>
          </cell>
          <cell r="DJ238">
            <v>128.90826777102734</v>
          </cell>
          <cell r="DK238">
            <v>130.76109802839255</v>
          </cell>
          <cell r="DL238">
            <v>132.78951080262777</v>
          </cell>
          <cell r="DM238">
            <v>134.97791749421822</v>
          </cell>
          <cell r="DN238">
            <v>137.30991195018328</v>
          </cell>
          <cell r="DO238">
            <v>139.84833547395738</v>
          </cell>
          <cell r="DP238">
            <v>142.53561112503007</v>
          </cell>
          <cell r="DQ238">
            <v>145.43343489718859</v>
          </cell>
        </row>
        <row r="243">
          <cell r="CR243">
            <v>2170.2066752022729</v>
          </cell>
          <cell r="CS243">
            <v>2199.9901097160691</v>
          </cell>
          <cell r="CT243">
            <v>2228.5274166863637</v>
          </cell>
          <cell r="CU243">
            <v>2256.1868780814293</v>
          </cell>
          <cell r="CV243">
            <v>2282.3193295863748</v>
          </cell>
          <cell r="CW243">
            <v>2307.3013053961404</v>
          </cell>
          <cell r="CX243">
            <v>2330.1299088886954</v>
          </cell>
          <cell r="CY243">
            <v>2351.5294799199837</v>
          </cell>
          <cell r="CZ243">
            <v>2376.4849149270012</v>
          </cell>
          <cell r="DA243">
            <v>2400.9009825422181</v>
          </cell>
          <cell r="DB243">
            <v>2424.8432932040378</v>
          </cell>
          <cell r="DC243">
            <v>2449.0957768967855</v>
          </cell>
          <cell r="DD243">
            <v>2473.0137775860858</v>
          </cell>
          <cell r="DE243">
            <v>2497.3818206571959</v>
          </cell>
          <cell r="DF243">
            <v>2521.9001384325529</v>
          </cell>
          <cell r="DG243">
            <v>2547.3561974917538</v>
          </cell>
          <cell r="DH243">
            <v>2573.8089872738274</v>
          </cell>
          <cell r="DI243">
            <v>2600.9337113861766</v>
          </cell>
          <cell r="DJ243">
            <v>2630.6458642063517</v>
          </cell>
          <cell r="DK243">
            <v>2662.2601438100392</v>
          </cell>
          <cell r="DL243">
            <v>2696.5874025259909</v>
          </cell>
          <cell r="DM243">
            <v>2733.3021422014936</v>
          </cell>
          <cell r="DN243">
            <v>2772.0555492010099</v>
          </cell>
          <cell r="DO243">
            <v>2814.0364111278614</v>
          </cell>
          <cell r="DP243">
            <v>2858.0950925332218</v>
          </cell>
          <cell r="DQ243">
            <v>2905.3977191780286</v>
          </cell>
        </row>
        <row r="248">
          <cell r="CR248">
            <v>2031.5332464334533</v>
          </cell>
          <cell r="CS248">
            <v>2051.447867256411</v>
          </cell>
          <cell r="CT248">
            <v>2070.5652307704768</v>
          </cell>
          <cell r="CU248">
            <v>2089.27073047456</v>
          </cell>
          <cell r="CV248">
            <v>2107.0239619774475</v>
          </cell>
          <cell r="CW248">
            <v>2124.2110966800792</v>
          </cell>
          <cell r="CX248">
            <v>2139.9687392862943</v>
          </cell>
          <cell r="CY248">
            <v>2154.9946814450013</v>
          </cell>
          <cell r="CZ248">
            <v>2173.8236385564487</v>
          </cell>
          <cell r="DA248">
            <v>2192.7911161944139</v>
          </cell>
          <cell r="DB248">
            <v>2211.9917306321295</v>
          </cell>
          <cell r="DC248">
            <v>2232.1618905464275</v>
          </cell>
          <cell r="DD248">
            <v>2252.7449368830421</v>
          </cell>
          <cell r="DE248">
            <v>2274.4587332513183</v>
          </cell>
          <cell r="DF248">
            <v>2297.0309433046496</v>
          </cell>
          <cell r="DG248">
            <v>2321.1453767926287</v>
          </cell>
          <cell r="DH248">
            <v>2346.8083135833149</v>
          </cell>
          <cell r="DI248">
            <v>2373.6579454149251</v>
          </cell>
          <cell r="DJ248">
            <v>2403.3108363213396</v>
          </cell>
          <cell r="DK248">
            <v>2435.0310166169438</v>
          </cell>
          <cell r="DL248">
            <v>2469.4010075875995</v>
          </cell>
          <cell r="DM248">
            <v>2505.9745067121476</v>
          </cell>
          <cell r="DN248">
            <v>2544.2809514054679</v>
          </cell>
          <cell r="DO248">
            <v>2585.2260003152842</v>
          </cell>
          <cell r="DP248">
            <v>2627.6462902251078</v>
          </cell>
          <cell r="DQ248">
            <v>2672.4694132636214</v>
          </cell>
        </row>
        <row r="253">
          <cell r="CR253">
            <v>421.24651312557671</v>
          </cell>
          <cell r="CS253">
            <v>425.70048225051869</v>
          </cell>
          <cell r="CT253">
            <v>430.00331283136347</v>
          </cell>
          <cell r="CU253">
            <v>434.24154221308436</v>
          </cell>
          <cell r="CV253">
            <v>438.28533790352776</v>
          </cell>
          <cell r="CW253">
            <v>442.21656767909553</v>
          </cell>
          <cell r="CX253">
            <v>445.82852721940708</v>
          </cell>
          <cell r="CY253">
            <v>449.27164757636092</v>
          </cell>
          <cell r="CZ253">
            <v>453.56523635723897</v>
          </cell>
          <cell r="DA253">
            <v>457.85912169644689</v>
          </cell>
          <cell r="DB253">
            <v>462.16659621213148</v>
          </cell>
          <cell r="DC253">
            <v>466.64957347861127</v>
          </cell>
          <cell r="DD253">
            <v>471.18294951636835</v>
          </cell>
          <cell r="DE253">
            <v>475.935324635082</v>
          </cell>
          <cell r="DF253">
            <v>480.85874556090857</v>
          </cell>
          <cell r="DG253">
            <v>486.12561329164055</v>
          </cell>
          <cell r="DH253">
            <v>491.76116958720831</v>
          </cell>
          <cell r="DI253">
            <v>497.71272928527469</v>
          </cell>
          <cell r="DJ253">
            <v>504.36755206148882</v>
          </cell>
          <cell r="DK253">
            <v>511.58801565230169</v>
          </cell>
          <cell r="DL253">
            <v>519.52432245486216</v>
          </cell>
          <cell r="DM253">
            <v>528.09179345357097</v>
          </cell>
          <cell r="DN253">
            <v>537.19137706031506</v>
          </cell>
          <cell r="DO253">
            <v>547.01324074545937</v>
          </cell>
          <cell r="DP253">
            <v>557.28002254661806</v>
          </cell>
          <cell r="DQ253">
            <v>568.15708889047437</v>
          </cell>
        </row>
        <row r="258">
          <cell r="CR258">
            <v>1959.2482095119049</v>
          </cell>
          <cell r="CS258">
            <v>1977.5641512344591</v>
          </cell>
          <cell r="CT258">
            <v>1994.827622670633</v>
          </cell>
          <cell r="CU258">
            <v>2011.4552246008061</v>
          </cell>
          <cell r="CV258">
            <v>2026.8832862098461</v>
          </cell>
          <cell r="CW258">
            <v>2041.5232382094146</v>
          </cell>
          <cell r="CX258">
            <v>2054.4629774703499</v>
          </cell>
          <cell r="CY258">
            <v>2066.4201054204132</v>
          </cell>
          <cell r="CZ258">
            <v>2082.0911024931156</v>
          </cell>
          <cell r="DA258">
            <v>2097.5617893628878</v>
          </cell>
          <cell r="DB258">
            <v>2112.8465744784189</v>
          </cell>
          <cell r="DC258">
            <v>2128.6060968596212</v>
          </cell>
          <cell r="DD258">
            <v>2144.1421176299336</v>
          </cell>
          <cell r="DE258">
            <v>2160.0716240270303</v>
          </cell>
          <cell r="DF258">
            <v>2175.9865030312722</v>
          </cell>
          <cell r="DG258">
            <v>2192.4750622141073</v>
          </cell>
          <cell r="DH258">
            <v>2209.4441124038276</v>
          </cell>
          <cell r="DI258">
            <v>2226.4529744322645</v>
          </cell>
          <cell r="DJ258">
            <v>2245.1126974548097</v>
          </cell>
          <cell r="DK258">
            <v>2264.6589791146325</v>
          </cell>
          <cell r="DL258">
            <v>2285.7048664907197</v>
          </cell>
          <cell r="DM258">
            <v>2307.8441152795858</v>
          </cell>
          <cell r="DN258">
            <v>2330.6714309351228</v>
          </cell>
          <cell r="DO258">
            <v>2355.1764143870823</v>
          </cell>
          <cell r="DP258">
            <v>2380.2631804504126</v>
          </cell>
          <cell r="DQ258">
            <v>2406.9218334959151</v>
          </cell>
        </row>
        <row r="263">
          <cell r="CR263">
            <v>228.74912445004065</v>
          </cell>
          <cell r="CS263">
            <v>230.01250729737421</v>
          </cell>
          <cell r="CT263">
            <v>231.17596935387155</v>
          </cell>
          <cell r="CU263">
            <v>232.30668625624185</v>
          </cell>
          <cell r="CV263">
            <v>233.34243680579448</v>
          </cell>
          <cell r="CW263">
            <v>234.35931507235409</v>
          </cell>
          <cell r="CX263">
            <v>235.26041302396106</v>
          </cell>
          <cell r="CY263">
            <v>236.17699479048451</v>
          </cell>
          <cell r="CZ263">
            <v>237.78239955576919</v>
          </cell>
          <cell r="DA263">
            <v>239.59196980726574</v>
          </cell>
          <cell r="DB263">
            <v>241.65722674024664</v>
          </cell>
          <cell r="DC263">
            <v>244.11742567438387</v>
          </cell>
          <cell r="DD263">
            <v>246.92698828149969</v>
          </cell>
          <cell r="DE263">
            <v>250.21076031549683</v>
          </cell>
          <cell r="DF263">
            <v>253.94640012077116</v>
          </cell>
          <cell r="DG263">
            <v>258.23142230299845</v>
          </cell>
          <cell r="DH263">
            <v>263.05623528036585</v>
          </cell>
          <cell r="DI263">
            <v>268.34768748396755</v>
          </cell>
          <cell r="DJ263">
            <v>274.28662826735581</v>
          </cell>
          <cell r="DK263">
            <v>280.72072525602107</v>
          </cell>
          <cell r="DL263">
            <v>287.66463238308916</v>
          </cell>
          <cell r="DM263">
            <v>294.9852432086891</v>
          </cell>
          <cell r="DN263">
            <v>302.54070188192509</v>
          </cell>
          <cell r="DO263">
            <v>310.36735071643443</v>
          </cell>
          <cell r="DP263">
            <v>318.22568842465535</v>
          </cell>
          <cell r="DQ263">
            <v>326.15289193177068</v>
          </cell>
        </row>
      </sheetData>
      <sheetData sheetId="2" refreshError="1"/>
      <sheetData sheetId="3" refreshError="1"/>
      <sheetData sheetId="4" refreshError="1"/>
      <sheetData sheetId="5">
        <row r="2">
          <cell r="BY2">
            <v>1503.3814612919632</v>
          </cell>
          <cell r="BZ2">
            <v>1518.4852005188259</v>
          </cell>
          <cell r="CA2">
            <v>1532.5720647447415</v>
          </cell>
          <cell r="CB2">
            <v>1545.923386936418</v>
          </cell>
          <cell r="CC2">
            <v>1558.0761420251365</v>
          </cell>
          <cell r="CD2">
            <v>1569.3195562908586</v>
          </cell>
          <cell r="CE2">
            <v>1578.9392527062701</v>
          </cell>
          <cell r="CF2">
            <v>1587.4805363658124</v>
          </cell>
          <cell r="CG2">
            <v>1598.5593620694344</v>
          </cell>
          <cell r="CH2">
            <v>1609.203560654918</v>
          </cell>
          <cell r="CI2">
            <v>1619.4642913234566</v>
          </cell>
          <cell r="CJ2">
            <v>1629.9020967296019</v>
          </cell>
          <cell r="CK2">
            <v>1640.0422126423073</v>
          </cell>
          <cell r="CL2">
            <v>1650.4260827705402</v>
          </cell>
          <cell r="CM2">
            <v>1660.806459662439</v>
          </cell>
          <cell r="CN2">
            <v>1671.6981516065207</v>
          </cell>
          <cell r="CO2">
            <v>1683.0810654212728</v>
          </cell>
          <cell r="CP2">
            <v>1694.6521188868319</v>
          </cell>
          <cell r="CQ2">
            <v>1707.6745057906264</v>
          </cell>
          <cell r="CR2">
            <v>1721.5605739124912</v>
          </cell>
          <cell r="CS2">
            <v>1736.7680022993882</v>
          </cell>
          <cell r="CT2">
            <v>1752.9518948516743</v>
          </cell>
          <cell r="CU2">
            <v>1769.7560856578784</v>
          </cell>
          <cell r="CV2">
            <v>1787.8971614224029</v>
          </cell>
          <cell r="CW2">
            <v>1806.4781335780099</v>
          </cell>
          <cell r="CX2">
            <v>1826.2209171918148</v>
          </cell>
        </row>
        <row r="3">
          <cell r="BY3">
            <v>403.67549566718299</v>
          </cell>
          <cell r="BZ3">
            <v>407.71723913390997</v>
          </cell>
          <cell r="CA3">
            <v>411.42032161767202</v>
          </cell>
          <cell r="CB3">
            <v>414.88512484480816</v>
          </cell>
          <cell r="CC3">
            <v>417.94785387712363</v>
          </cell>
          <cell r="CD3">
            <v>420.71532973244484</v>
          </cell>
          <cell r="CE3">
            <v>422.94084224967355</v>
          </cell>
          <cell r="CF3">
            <v>424.82624455326004</v>
          </cell>
          <cell r="CG3">
            <v>427.64656147259666</v>
          </cell>
          <cell r="CH3">
            <v>430.35889219366618</v>
          </cell>
          <cell r="CI3">
            <v>432.99043398622052</v>
          </cell>
          <cell r="CJ3">
            <v>435.74557718302549</v>
          </cell>
          <cell r="CK3">
            <v>438.46867305139585</v>
          </cell>
          <cell r="CL3">
            <v>441.35678639444541</v>
          </cell>
          <cell r="CM3">
            <v>444.33326320246942</v>
          </cell>
          <cell r="CN3">
            <v>447.58272653207496</v>
          </cell>
          <cell r="CO3">
            <v>451.10376336609988</v>
          </cell>
          <cell r="CP3">
            <v>454.79796998391521</v>
          </cell>
          <cell r="CQ3">
            <v>459.09685780191921</v>
          </cell>
          <cell r="CR3">
            <v>463.79969293147133</v>
          </cell>
          <cell r="CS3">
            <v>469.05871675841172</v>
          </cell>
          <cell r="CT3">
            <v>474.75367128106427</v>
          </cell>
          <cell r="CU3">
            <v>480.76100192689228</v>
          </cell>
          <cell r="CV3">
            <v>487.31314922893125</v>
          </cell>
          <cell r="CW3">
            <v>494.10167129114143</v>
          </cell>
          <cell r="CX3">
            <v>501.35276707211597</v>
          </cell>
        </row>
        <row r="4">
          <cell r="BY4">
            <v>2766.1272472068449</v>
          </cell>
          <cell r="BZ4">
            <v>2836.2635615355393</v>
          </cell>
          <cell r="CA4">
            <v>2907.4806795552067</v>
          </cell>
          <cell r="CB4">
            <v>2980.3573035329318</v>
          </cell>
          <cell r="CC4">
            <v>3054.0707084356327</v>
          </cell>
          <cell r="CD4">
            <v>3129.1561194116293</v>
          </cell>
          <cell r="CE4">
            <v>3204.2354799432287</v>
          </cell>
          <cell r="CF4">
            <v>3280.212134258938</v>
          </cell>
          <cell r="CG4">
            <v>3363.7077424496019</v>
          </cell>
          <cell r="CH4">
            <v>3448.9336730334035</v>
          </cell>
          <cell r="CI4">
            <v>3535.6175721649342</v>
          </cell>
          <cell r="CJ4">
            <v>3624.3124516021635</v>
          </cell>
          <cell r="CK4">
            <v>3713.431876281611</v>
          </cell>
          <cell r="CL4">
            <v>3803.1071285688085</v>
          </cell>
          <cell r="CM4">
            <v>3891.7113548061316</v>
          </cell>
          <cell r="CN4">
            <v>3978.793143352239</v>
          </cell>
          <cell r="CO4">
            <v>4062.5493838536204</v>
          </cell>
          <cell r="CP4">
            <v>4140.2600276839294</v>
          </cell>
          <cell r="CQ4">
            <v>4211.9325643473348</v>
          </cell>
          <cell r="CR4">
            <v>4273.6126570460401</v>
          </cell>
          <cell r="CS4">
            <v>4323.1396419139273</v>
          </cell>
          <cell r="CT4">
            <v>4356.6139389250457</v>
          </cell>
          <cell r="CU4">
            <v>4370.1567844119345</v>
          </cell>
          <cell r="CV4">
            <v>4362.4316002325213</v>
          </cell>
          <cell r="CW4">
            <v>4329.5615368529834</v>
          </cell>
          <cell r="CX4">
            <v>4272.1524567417655</v>
          </cell>
        </row>
        <row r="5">
          <cell r="BY5">
            <v>1021.5073535551273</v>
          </cell>
          <cell r="BZ5">
            <v>1032.5085573956785</v>
          </cell>
          <cell r="CA5">
            <v>1043.2191760190199</v>
          </cell>
          <cell r="CB5">
            <v>1053.8556139299799</v>
          </cell>
          <cell r="CC5">
            <v>1064.154284188864</v>
          </cell>
          <cell r="CD5">
            <v>1074.3272582450882</v>
          </cell>
          <cell r="CE5">
            <v>1083.9408391401375</v>
          </cell>
          <cell r="CF5">
            <v>1093.359931380186</v>
          </cell>
          <cell r="CG5">
            <v>1104.902473737011</v>
          </cell>
          <cell r="CH5">
            <v>1116.6804085124459</v>
          </cell>
          <cell r="CI5">
            <v>1128.7313740159552</v>
          </cell>
          <cell r="CJ5">
            <v>1141.4156561970685</v>
          </cell>
          <cell r="CK5">
            <v>1154.431920950341</v>
          </cell>
          <cell r="CL5">
            <v>1168.1274130128186</v>
          </cell>
          <cell r="CM5">
            <v>1182.3474756340365</v>
          </cell>
          <cell r="CN5">
            <v>1197.4270980080291</v>
          </cell>
          <cell r="CO5">
            <v>1213.363762595267</v>
          </cell>
          <cell r="CP5">
            <v>1229.9779362916306</v>
          </cell>
          <cell r="CQ5">
            <v>1248.0993539785704</v>
          </cell>
          <cell r="CR5">
            <v>1267.3777052793994</v>
          </cell>
          <cell r="CS5">
            <v>1288.1378984629264</v>
          </cell>
          <cell r="CT5">
            <v>1310.1929584725385</v>
          </cell>
          <cell r="CU5">
            <v>1333.3491897123768</v>
          </cell>
          <cell r="CV5">
            <v>1358.1074555151226</v>
          </cell>
          <cell r="CW5">
            <v>1383.9256282588558</v>
          </cell>
          <cell r="CX5">
            <v>1411.3095545111373</v>
          </cell>
        </row>
        <row r="6">
          <cell r="BY6">
            <v>9881.9279090631462</v>
          </cell>
          <cell r="BZ6">
            <v>9974.2405384606682</v>
          </cell>
          <cell r="CA6">
            <v>10063.081792210636</v>
          </cell>
          <cell r="CB6">
            <v>10150.599311039317</v>
          </cell>
          <cell r="CC6">
            <v>10234.230326119752</v>
          </cell>
          <cell r="CD6">
            <v>10316.202959811024</v>
          </cell>
          <cell r="CE6">
            <v>10392.368551605177</v>
          </cell>
          <cell r="CF6">
            <v>10466.5939637681</v>
          </cell>
          <cell r="CG6">
            <v>10562.361750224663</v>
          </cell>
          <cell r="CH6">
            <v>10661.145929412538</v>
          </cell>
          <cell r="CI6">
            <v>10763.63414940564</v>
          </cell>
          <cell r="CJ6">
            <v>10873.727422841999</v>
          </cell>
          <cell r="CK6">
            <v>10988.638282026339</v>
          </cell>
          <cell r="CL6">
            <v>11112.006811144238</v>
          </cell>
          <cell r="CM6">
            <v>11242.331487895164</v>
          </cell>
          <cell r="CN6">
            <v>11382.916366357909</v>
          </cell>
          <cell r="CO6">
            <v>11533.548532655026</v>
          </cell>
          <cell r="CP6">
            <v>11692.105059181398</v>
          </cell>
          <cell r="CQ6">
            <v>11866.524570938083</v>
          </cell>
          <cell r="CR6">
            <v>12052.76178164169</v>
          </cell>
          <cell r="CS6">
            <v>12253.505084852979</v>
          </cell>
          <cell r="CT6">
            <v>12466.231513317645</v>
          </cell>
          <cell r="CU6">
            <v>12688.322459057585</v>
          </cell>
          <cell r="CV6">
            <v>12924.163249876729</v>
          </cell>
          <cell r="CW6">
            <v>13167.619813838159</v>
          </cell>
          <cell r="CX6">
            <v>13423.150833611115</v>
          </cell>
        </row>
        <row r="7">
          <cell r="BY7">
            <v>2000.3335430144834</v>
          </cell>
          <cell r="BZ7">
            <v>2027.1341788065256</v>
          </cell>
          <cell r="CA7">
            <v>2052.6819953893064</v>
          </cell>
          <cell r="CB7">
            <v>2077.3613371787433</v>
          </cell>
          <cell r="CC7">
            <v>2100.5341931586154</v>
          </cell>
          <cell r="CD7">
            <v>2122.6052064996402</v>
          </cell>
          <cell r="CE7">
            <v>2142.5948884433019</v>
          </cell>
          <cell r="CF7">
            <v>2161.2695105575331</v>
          </cell>
          <cell r="CG7">
            <v>2183.6701711157002</v>
          </cell>
          <cell r="CH7">
            <v>2205.7072880632695</v>
          </cell>
          <cell r="CI7">
            <v>2227.4783811030284</v>
          </cell>
          <cell r="CJ7">
            <v>2249.793145563679</v>
          </cell>
          <cell r="CK7">
            <v>2272.0200822595216</v>
          </cell>
          <cell r="CL7">
            <v>2294.9452425235286</v>
          </cell>
          <cell r="CM7">
            <v>2318.2540768748586</v>
          </cell>
          <cell r="CN7">
            <v>2342.6991977790531</v>
          </cell>
          <cell r="CO7">
            <v>2368.2855495915792</v>
          </cell>
          <cell r="CP7">
            <v>2394.617280721206</v>
          </cell>
          <cell r="CQ7">
            <v>2423.5048730165654</v>
          </cell>
          <cell r="CR7">
            <v>2454.1517835203485</v>
          </cell>
          <cell r="CS7">
            <v>2487.2306284725055</v>
          </cell>
          <cell r="CT7">
            <v>2522.2720215928421</v>
          </cell>
          <cell r="CU7">
            <v>2558.7754340844622</v>
          </cell>
          <cell r="CV7">
            <v>2597.7529403715234</v>
          </cell>
          <cell r="CW7">
            <v>2637.9048381828397</v>
          </cell>
          <cell r="CX7">
            <v>2680.2207685517496</v>
          </cell>
        </row>
        <row r="8">
          <cell r="BY8">
            <v>571.65389865401812</v>
          </cell>
          <cell r="BZ8">
            <v>578.44422917827251</v>
          </cell>
          <cell r="CA8">
            <v>584.84183140101777</v>
          </cell>
          <cell r="CB8">
            <v>590.97649553288284</v>
          </cell>
          <cell r="CC8">
            <v>596.64893727369781</v>
          </cell>
          <cell r="CD8">
            <v>601.99167026490613</v>
          </cell>
          <cell r="CE8">
            <v>606.6956645435821</v>
          </cell>
          <cell r="CF8">
            <v>611.00441793690879</v>
          </cell>
          <cell r="CG8">
            <v>616.49509142081115</v>
          </cell>
          <cell r="CH8">
            <v>621.86457755114316</v>
          </cell>
          <cell r="CI8">
            <v>627.13667901765803</v>
          </cell>
          <cell r="CJ8">
            <v>632.55821799230398</v>
          </cell>
          <cell r="CK8">
            <v>637.93126740332809</v>
          </cell>
          <cell r="CL8">
            <v>643.50473986863472</v>
          </cell>
          <cell r="CM8">
            <v>649.19471341537064</v>
          </cell>
          <cell r="CN8">
            <v>655.25561519368966</v>
          </cell>
          <cell r="CO8">
            <v>661.72166670801744</v>
          </cell>
          <cell r="CP8">
            <v>668.51729283170243</v>
          </cell>
          <cell r="CQ8">
            <v>676.24720209288898</v>
          </cell>
          <cell r="CR8">
            <v>684.73116776657298</v>
          </cell>
          <cell r="CS8">
            <v>694.24226647702562</v>
          </cell>
          <cell r="CT8">
            <v>704.71401722781593</v>
          </cell>
          <cell r="CU8">
            <v>716.07581795736587</v>
          </cell>
          <cell r="CV8">
            <v>728.70908544326994</v>
          </cell>
          <cell r="CW8">
            <v>742.30273603380738</v>
          </cell>
          <cell r="CX8">
            <v>757.22356766274788</v>
          </cell>
        </row>
        <row r="9">
          <cell r="BY9">
            <v>212.67943900492992</v>
          </cell>
          <cell r="BZ9">
            <v>215.40367078003783</v>
          </cell>
          <cell r="CA9">
            <v>218.01341319572111</v>
          </cell>
          <cell r="CB9">
            <v>220.54881302298963</v>
          </cell>
          <cell r="CC9">
            <v>222.93373146162048</v>
          </cell>
          <cell r="CD9">
            <v>225.20343811713383</v>
          </cell>
          <cell r="CE9">
            <v>227.23750277286535</v>
          </cell>
          <cell r="CF9">
            <v>229.10352140490886</v>
          </cell>
          <cell r="CG9">
            <v>231.32911597865632</v>
          </cell>
          <cell r="CH9">
            <v>233.44394229386489</v>
          </cell>
          <cell r="CI9">
            <v>235.43591469882222</v>
          </cell>
          <cell r="CJ9">
            <v>237.37100007797471</v>
          </cell>
          <cell r="CK9">
            <v>239.1624656619947</v>
          </cell>
          <cell r="CL9">
            <v>240.88096798044216</v>
          </cell>
          <cell r="CM9">
            <v>242.48431586939387</v>
          </cell>
          <cell r="CN9">
            <v>244.05080959147199</v>
          </cell>
          <cell r="CO9">
            <v>245.58478113670299</v>
          </cell>
          <cell r="CP9">
            <v>247.05417217948025</v>
          </cell>
          <cell r="CQ9">
            <v>248.66562963195429</v>
          </cell>
          <cell r="CR9">
            <v>250.35266230881462</v>
          </cell>
          <cell r="CS9">
            <v>252.20693101212328</v>
          </cell>
          <cell r="CT9">
            <v>254.20100349465656</v>
          </cell>
          <cell r="CU9">
            <v>256.30537021036844</v>
          </cell>
          <cell r="CV9">
            <v>258.64898467402418</v>
          </cell>
          <cell r="CW9">
            <v>261.11893460693227</v>
          </cell>
          <cell r="CX9">
            <v>263.84202513187847</v>
          </cell>
        </row>
        <row r="10">
          <cell r="BY10">
            <v>7350.0829565485183</v>
          </cell>
          <cell r="BZ10">
            <v>7590.1716772872023</v>
          </cell>
          <cell r="CA10">
            <v>7840.5313912704878</v>
          </cell>
          <cell r="CB10">
            <v>8103.4478809257998</v>
          </cell>
          <cell r="CC10">
            <v>8377.6550354141364</v>
          </cell>
          <cell r="CD10">
            <v>8665.4654181929509</v>
          </cell>
          <cell r="CE10">
            <v>8964.3054427265597</v>
          </cell>
          <cell r="CF10">
            <v>9277.5893887466518</v>
          </cell>
          <cell r="CG10">
            <v>9623.7726271702122</v>
          </cell>
          <cell r="CH10">
            <v>9989.1271924790344</v>
          </cell>
          <cell r="CI10">
            <v>10374.314737369554</v>
          </cell>
          <cell r="CJ10">
            <v>10782.223036866722</v>
          </cell>
          <cell r="CK10">
            <v>11210.121731819527</v>
          </cell>
          <cell r="CL10">
            <v>11659.695074940682</v>
          </cell>
          <cell r="CM10">
            <v>12127.731560348868</v>
          </cell>
          <cell r="CN10">
            <v>12613.646893140234</v>
          </cell>
          <cell r="CO10">
            <v>13112.44307436634</v>
          </cell>
          <cell r="CP10">
            <v>13615.333975386078</v>
          </cell>
          <cell r="CQ10">
            <v>14119.01566580779</v>
          </cell>
          <cell r="CR10">
            <v>14606.870773676812</v>
          </cell>
          <cell r="CS10">
            <v>15063.695998517389</v>
          </cell>
          <cell r="CT10">
            <v>15465.339949410176</v>
          </cell>
          <cell r="CU10">
            <v>15783.022976993438</v>
          </cell>
          <cell r="CV10">
            <v>15990.733752491273</v>
          </cell>
          <cell r="CW10">
            <v>16052.409325190703</v>
          </cell>
          <cell r="CX10">
            <v>15944.632858540717</v>
          </cell>
        </row>
        <row r="11">
          <cell r="BY11">
            <v>3719.69741587319</v>
          </cell>
          <cell r="BZ11">
            <v>3756.3352635329211</v>
          </cell>
          <cell r="CA11">
            <v>3790.6278562295847</v>
          </cell>
          <cell r="CB11">
            <v>3823.3078492172936</v>
          </cell>
          <cell r="CC11">
            <v>3853.4072747916434</v>
          </cell>
          <cell r="CD11">
            <v>3881.6557506002355</v>
          </cell>
          <cell r="CE11">
            <v>3906.4723329914414</v>
          </cell>
          <cell r="CF11">
            <v>3929.1300234188093</v>
          </cell>
          <cell r="CG11">
            <v>3957.9501442831097</v>
          </cell>
          <cell r="CH11">
            <v>3986.1127086453125</v>
          </cell>
          <cell r="CI11">
            <v>4013.6675134482502</v>
          </cell>
          <cell r="CJ11">
            <v>4041.7849617922111</v>
          </cell>
          <cell r="CK11">
            <v>4069.1710436255526</v>
          </cell>
          <cell r="CL11">
            <v>4096.7852487511846</v>
          </cell>
          <cell r="CM11">
            <v>4123.6428056580771</v>
          </cell>
          <cell r="CN11">
            <v>4150.3858923514999</v>
          </cell>
          <cell r="CO11">
            <v>4176.2488400079746</v>
          </cell>
          <cell r="CP11">
            <v>4199.6133778341245</v>
          </cell>
          <cell r="CQ11">
            <v>4222.3332036406282</v>
          </cell>
          <cell r="CR11">
            <v>4241.744868105292</v>
          </cell>
          <cell r="CS11">
            <v>4257.4730535984709</v>
          </cell>
          <cell r="CT11">
            <v>4267.1571021992859</v>
          </cell>
          <cell r="CU11">
            <v>4268.4046936587401</v>
          </cell>
          <cell r="CV11">
            <v>4261.5103651421232</v>
          </cell>
          <cell r="CW11">
            <v>4243.2922972667875</v>
          </cell>
          <cell r="CX11">
            <v>4214.9612575597712</v>
          </cell>
        </row>
        <row r="12">
          <cell r="BY12">
            <v>372.54765908417266</v>
          </cell>
          <cell r="BZ12">
            <v>375.90703324103561</v>
          </cell>
          <cell r="CA12">
            <v>378.98239614020076</v>
          </cell>
          <cell r="CB12">
            <v>381.84565380800268</v>
          </cell>
          <cell r="CC12">
            <v>384.38763222764373</v>
          </cell>
          <cell r="CD12">
            <v>386.68470509445342</v>
          </cell>
          <cell r="CE12">
            <v>388.56882048085754</v>
          </cell>
          <cell r="CF12">
            <v>390.18156285170699</v>
          </cell>
          <cell r="CG12">
            <v>392.41615873151659</v>
          </cell>
          <cell r="CH12">
            <v>394.5546748052775</v>
          </cell>
          <cell r="CI12">
            <v>396.61975555840127</v>
          </cell>
          <cell r="CJ12">
            <v>398.75850718885067</v>
          </cell>
          <cell r="CK12">
            <v>400.86460467907909</v>
          </cell>
          <cell r="CL12">
            <v>403.078658355058</v>
          </cell>
          <cell r="CM12">
            <v>405.34669592872069</v>
          </cell>
          <cell r="CN12">
            <v>407.79762108246632</v>
          </cell>
          <cell r="CO12">
            <v>410.4260692247999</v>
          </cell>
          <cell r="CP12">
            <v>413.1535495952694</v>
          </cell>
          <cell r="CQ12">
            <v>416.27735173913425</v>
          </cell>
          <cell r="CR12">
            <v>419.63928692511217</v>
          </cell>
          <cell r="CS12">
            <v>423.33004216655718</v>
          </cell>
          <cell r="CT12">
            <v>427.24069388899625</v>
          </cell>
          <cell r="CU12">
            <v>431.25583419597115</v>
          </cell>
          <cell r="CV12">
            <v>435.51612243445106</v>
          </cell>
          <cell r="CW12">
            <v>439.76966527216518</v>
          </cell>
          <cell r="CX12">
            <v>444.15445242259557</v>
          </cell>
        </row>
        <row r="13">
          <cell r="BY13">
            <v>621.60453037206662</v>
          </cell>
          <cell r="BZ13">
            <v>641.97715413157584</v>
          </cell>
          <cell r="CA13">
            <v>663.23492027659631</v>
          </cell>
          <cell r="CB13">
            <v>685.57871341428017</v>
          </cell>
          <cell r="CC13">
            <v>708.93439244698857</v>
          </cell>
          <cell r="CD13">
            <v>733.52399335730297</v>
          </cell>
          <cell r="CE13">
            <v>759.19201562096896</v>
          </cell>
          <cell r="CF13">
            <v>786.27850570920782</v>
          </cell>
          <cell r="CG13">
            <v>816.35380055470614</v>
          </cell>
          <cell r="CH13">
            <v>848.43415896539864</v>
          </cell>
          <cell r="CI13">
            <v>882.71995601955587</v>
          </cell>
          <cell r="CJ13">
            <v>919.63103804347975</v>
          </cell>
          <cell r="CK13">
            <v>959.18381281926213</v>
          </cell>
          <cell r="CL13">
            <v>1001.8087881577285</v>
          </cell>
          <cell r="CM13">
            <v>1047.6092051817104</v>
          </cell>
          <cell r="CN13">
            <v>1096.9750115988054</v>
          </cell>
          <cell r="CO13">
            <v>1150.0137383461206</v>
          </cell>
          <cell r="CP13">
            <v>1206.5861621243494</v>
          </cell>
          <cell r="CQ13">
            <v>1267.0258399486174</v>
          </cell>
          <cell r="CR13">
            <v>1330.5382427315235</v>
          </cell>
          <cell r="CS13">
            <v>1396.2735029027172</v>
          </cell>
          <cell r="CT13">
            <v>1462.2861630358821</v>
          </cell>
          <cell r="CU13">
            <v>1525.616415133738</v>
          </cell>
          <cell r="CV13">
            <v>1582.5837919673813</v>
          </cell>
          <cell r="CW13">
            <v>1627.4318859856194</v>
          </cell>
          <cell r="CX13">
            <v>1654.0950499730334</v>
          </cell>
        </row>
        <row r="14">
          <cell r="BY14">
            <v>3567.7064144522956</v>
          </cell>
          <cell r="BZ14">
            <v>3602.7465777566613</v>
          </cell>
          <cell r="CA14">
            <v>3636.0892649754605</v>
          </cell>
          <cell r="CB14">
            <v>3668.4165122604172</v>
          </cell>
          <cell r="CC14">
            <v>3698.6932629663061</v>
          </cell>
          <cell r="CD14">
            <v>3727.5974728021029</v>
          </cell>
          <cell r="CE14">
            <v>3753.4979780094873</v>
          </cell>
          <cell r="CF14">
            <v>3777.640447559992</v>
          </cell>
          <cell r="CG14">
            <v>3808.2932627180708</v>
          </cell>
          <cell r="CH14">
            <v>3838.6389155246725</v>
          </cell>
          <cell r="CI14">
            <v>3868.7865583935927</v>
          </cell>
          <cell r="CJ14">
            <v>3900.018217873745</v>
          </cell>
          <cell r="CK14">
            <v>3931.2569619257047</v>
          </cell>
          <cell r="CL14">
            <v>3963.7665703914245</v>
          </cell>
          <cell r="CM14">
            <v>3997.0219113631392</v>
          </cell>
          <cell r="CN14">
            <v>4032.2602395456124</v>
          </cell>
          <cell r="CO14">
            <v>4069.5107751138858</v>
          </cell>
          <cell r="CP14">
            <v>4108.1672325727559</v>
          </cell>
          <cell r="CQ14">
            <v>4151.2219242565116</v>
          </cell>
          <cell r="CR14">
            <v>4197.4279256086811</v>
          </cell>
          <cell r="CS14">
            <v>4247.927870471809</v>
          </cell>
          <cell r="CT14">
            <v>4302.0066780125635</v>
          </cell>
          <cell r="CU14">
            <v>4358.893986360039</v>
          </cell>
          <cell r="CV14">
            <v>4420.2485575259416</v>
          </cell>
          <cell r="CW14">
            <v>4483.9763766237593</v>
          </cell>
          <cell r="CX14">
            <v>4551.6591319223371</v>
          </cell>
        </row>
        <row r="15">
          <cell r="BY15">
            <v>2014.2593520825903</v>
          </cell>
          <cell r="BZ15">
            <v>2032.6930482860917</v>
          </cell>
          <cell r="CA15">
            <v>2049.7117246300841</v>
          </cell>
          <cell r="CB15">
            <v>2065.7085684781487</v>
          </cell>
          <cell r="CC15">
            <v>2080.0554749916046</v>
          </cell>
          <cell r="CD15">
            <v>2093.1504651380383</v>
          </cell>
          <cell r="CE15">
            <v>2104.0140328082925</v>
          </cell>
          <cell r="CF15">
            <v>2113.3844105957905</v>
          </cell>
          <cell r="CG15">
            <v>2126.1880232905605</v>
          </cell>
          <cell r="CH15">
            <v>2138.3412675330837</v>
          </cell>
          <cell r="CI15">
            <v>2149.8929332181215</v>
          </cell>
          <cell r="CJ15">
            <v>2161.5876958242807</v>
          </cell>
          <cell r="CK15">
            <v>2172.7610826208111</v>
          </cell>
          <cell r="CL15">
            <v>2184.1436297689797</v>
          </cell>
          <cell r="CM15">
            <v>2195.4009919794626</v>
          </cell>
          <cell r="CN15">
            <v>2207.2516497927209</v>
          </cell>
          <cell r="CO15">
            <v>2219.6994937986601</v>
          </cell>
          <cell r="CP15">
            <v>2232.3784706538208</v>
          </cell>
          <cell r="CQ15">
            <v>2247.0680304157868</v>
          </cell>
          <cell r="CR15">
            <v>2263.0377365050736</v>
          </cell>
          <cell r="CS15">
            <v>2280.9868667055052</v>
          </cell>
          <cell r="CT15">
            <v>2300.5254598753963</v>
          </cell>
          <cell r="CU15">
            <v>2321.2471196493716</v>
          </cell>
          <cell r="CV15">
            <v>2344.1955278419191</v>
          </cell>
          <cell r="CW15">
            <v>2368.2116415922792</v>
          </cell>
          <cell r="CX15">
            <v>2394.3191959825635</v>
          </cell>
        </row>
        <row r="16">
          <cell r="BY16">
            <v>1409.7054346111945</v>
          </cell>
          <cell r="BZ16">
            <v>1419.0772638165909</v>
          </cell>
          <cell r="CA16">
            <v>1427.6809532956468</v>
          </cell>
          <cell r="CB16">
            <v>1435.880358881881</v>
          </cell>
          <cell r="CC16">
            <v>1443.2436445337262</v>
          </cell>
          <cell r="CD16">
            <v>1450.1376583251949</v>
          </cell>
          <cell r="CE16">
            <v>1455.8622350384176</v>
          </cell>
          <cell r="CF16">
            <v>1461.0450321493881</v>
          </cell>
          <cell r="CG16">
            <v>1469.513216351359</v>
          </cell>
          <cell r="CH16">
            <v>1478.1504597401181</v>
          </cell>
          <cell r="CI16">
            <v>1487.0254181969103</v>
          </cell>
          <cell r="CJ16">
            <v>1496.7261787270472</v>
          </cell>
          <cell r="CK16">
            <v>1506.7530097195777</v>
          </cell>
          <cell r="CL16">
            <v>1517.6560860197642</v>
          </cell>
          <cell r="CM16">
            <v>1529.1616942237524</v>
          </cell>
          <cell r="CN16">
            <v>1541.7801070782043</v>
          </cell>
          <cell r="CO16">
            <v>1555.4671314164116</v>
          </cell>
          <cell r="CP16">
            <v>1569.8924085424551</v>
          </cell>
          <cell r="CQ16">
            <v>1586.3270790625866</v>
          </cell>
          <cell r="CR16">
            <v>1604.1490177324486</v>
          </cell>
          <cell r="CS16">
            <v>1623.8036994887589</v>
          </cell>
          <cell r="CT16">
            <v>1644.9183879697484</v>
          </cell>
          <cell r="CU16">
            <v>1667.1074450586893</v>
          </cell>
          <cell r="CV16">
            <v>1691.0546058659675</v>
          </cell>
          <cell r="CW16">
            <v>1715.8010051757265</v>
          </cell>
          <cell r="CX16">
            <v>1741.9924860840547</v>
          </cell>
        </row>
        <row r="17">
          <cell r="BY17">
            <v>1246.1797505899121</v>
          </cell>
          <cell r="BZ17">
            <v>1255.4785193728421</v>
          </cell>
          <cell r="CA17">
            <v>1263.9286172725151</v>
          </cell>
          <cell r="CB17">
            <v>1271.8195795630199</v>
          </cell>
          <cell r="CC17">
            <v>1278.752912238524</v>
          </cell>
          <cell r="CD17">
            <v>1285.0207614066749</v>
          </cell>
          <cell r="CE17">
            <v>1289.995878219921</v>
          </cell>
          <cell r="CF17">
            <v>1294.2009510584721</v>
          </cell>
          <cell r="CG17">
            <v>1300.9222337598731</v>
          </cell>
          <cell r="CH17">
            <v>1307.4588683265356</v>
          </cell>
          <cell r="CI17">
            <v>1313.8654559006136</v>
          </cell>
          <cell r="CJ17">
            <v>1320.6496137375252</v>
          </cell>
          <cell r="CK17">
            <v>1327.3855547647217</v>
          </cell>
          <cell r="CL17">
            <v>1334.5548524099468</v>
          </cell>
          <cell r="CM17">
            <v>1341.929130198936</v>
          </cell>
          <cell r="CN17">
            <v>1349.9517644951411</v>
          </cell>
          <cell r="CO17">
            <v>1358.581932922898</v>
          </cell>
          <cell r="CP17">
            <v>1367.5232932675026</v>
          </cell>
          <cell r="CQ17">
            <v>1377.8435377721944</v>
          </cell>
          <cell r="CR17">
            <v>1388.9688653373159</v>
          </cell>
          <cell r="CS17">
            <v>1401.2297895893425</v>
          </cell>
          <cell r="CT17">
            <v>1414.2437379335934</v>
          </cell>
          <cell r="CU17">
            <v>1427.6122710237214</v>
          </cell>
          <cell r="CV17">
            <v>1441.8546186191015</v>
          </cell>
          <cell r="CW17">
            <v>1456.0915411159767</v>
          </cell>
          <cell r="CX17">
            <v>1470.8364625436079</v>
          </cell>
        </row>
        <row r="18">
          <cell r="BY18">
            <v>1299.5806435645354</v>
          </cell>
          <cell r="BZ18">
            <v>1312.6483494050954</v>
          </cell>
          <cell r="CA18">
            <v>1325.0393222497332</v>
          </cell>
          <cell r="CB18">
            <v>1337.0050751367999</v>
          </cell>
          <cell r="CC18">
            <v>1348.1672149688748</v>
          </cell>
          <cell r="CD18">
            <v>1358.7777065744849</v>
          </cell>
          <cell r="CE18">
            <v>1368.2389424604589</v>
          </cell>
          <cell r="CF18">
            <v>1377.0102979545227</v>
          </cell>
          <cell r="CG18">
            <v>1388.1345864312643</v>
          </cell>
          <cell r="CH18">
            <v>1399.1002453709261</v>
          </cell>
          <cell r="CI18">
            <v>1409.9403098480398</v>
          </cell>
          <cell r="CJ18">
            <v>1421.1159855358419</v>
          </cell>
          <cell r="CK18">
            <v>1432.2163808921177</v>
          </cell>
          <cell r="CL18">
            <v>1443.6896552343496</v>
          </cell>
          <cell r="CM18">
            <v>1455.3233017164166</v>
          </cell>
          <cell r="CN18">
            <v>1467.5532562624248</v>
          </cell>
          <cell r="CO18">
            <v>1480.3709102612956</v>
          </cell>
          <cell r="CP18">
            <v>1493.5347747521882</v>
          </cell>
          <cell r="CQ18">
            <v>1508.1309836646724</v>
          </cell>
          <cell r="CR18">
            <v>1523.6858567572162</v>
          </cell>
          <cell r="CS18">
            <v>1540.6079445678079</v>
          </cell>
          <cell r="CT18">
            <v>1558.6231540288063</v>
          </cell>
          <cell r="CU18">
            <v>1577.4388894894146</v>
          </cell>
          <cell r="CV18">
            <v>1597.6593470601802</v>
          </cell>
          <cell r="CW18">
            <v>1618.5091029531723</v>
          </cell>
          <cell r="CX18">
            <v>1640.5699280286353</v>
          </cell>
        </row>
        <row r="19">
          <cell r="BY19">
            <v>1767.7193524076938</v>
          </cell>
          <cell r="BZ19">
            <v>1780.4983139262877</v>
          </cell>
          <cell r="CA19">
            <v>1792.5319642649774</v>
          </cell>
          <cell r="CB19">
            <v>1804.2068899190053</v>
          </cell>
          <cell r="CC19">
            <v>1814.9954465824012</v>
          </cell>
          <cell r="CD19">
            <v>1825.2639736897254</v>
          </cell>
          <cell r="CE19">
            <v>1834.1609402632384</v>
          </cell>
          <cell r="CF19">
            <v>1842.339452919874</v>
          </cell>
          <cell r="CG19">
            <v>1854.0989993896292</v>
          </cell>
          <cell r="CH19">
            <v>1865.8682257423134</v>
          </cell>
          <cell r="CI19">
            <v>1877.7147126368945</v>
          </cell>
          <cell r="CJ19">
            <v>1890.3302275504539</v>
          </cell>
          <cell r="CK19">
            <v>1903.2054442263288</v>
          </cell>
          <cell r="CL19">
            <v>1917.0654512832552</v>
          </cell>
          <cell r="CM19">
            <v>1931.7306983852905</v>
          </cell>
          <cell r="CN19">
            <v>1947.9418893134934</v>
          </cell>
          <cell r="CO19">
            <v>1965.8185706821423</v>
          </cell>
          <cell r="CP19">
            <v>1985.1454858923717</v>
          </cell>
          <cell r="CQ19">
            <v>2007.5177868062055</v>
          </cell>
          <cell r="CR19">
            <v>2032.3197646949629</v>
          </cell>
          <cell r="CS19">
            <v>2060.1011034444418</v>
          </cell>
          <cell r="CT19">
            <v>2090.4032927629632</v>
          </cell>
          <cell r="CU19">
            <v>2122.6781040755595</v>
          </cell>
          <cell r="CV19">
            <v>2157.542009236251</v>
          </cell>
          <cell r="CW19">
            <v>2193.6608170653199</v>
          </cell>
          <cell r="CX19">
            <v>2231.5149777372208</v>
          </cell>
        </row>
        <row r="20">
          <cell r="BY20">
            <v>208.47815405515621</v>
          </cell>
          <cell r="BZ20">
            <v>212.14880059367124</v>
          </cell>
          <cell r="CA20">
            <v>215.7804832368638</v>
          </cell>
          <cell r="CB20">
            <v>219.4058137039201</v>
          </cell>
          <cell r="CC20">
            <v>222.96859532070675</v>
          </cell>
          <cell r="CD20">
            <v>226.49863638589659</v>
          </cell>
          <cell r="CE20">
            <v>229.90661216770195</v>
          </cell>
          <cell r="CF20">
            <v>233.24921217550764</v>
          </cell>
          <cell r="CG20">
            <v>236.94349492784022</v>
          </cell>
          <cell r="CH20">
            <v>240.63509526264488</v>
          </cell>
          <cell r="CI20">
            <v>244.3249883172607</v>
          </cell>
          <cell r="CJ20">
            <v>248.07690782096506</v>
          </cell>
          <cell r="CK20">
            <v>251.83637596299013</v>
          </cell>
          <cell r="CL20">
            <v>255.67340058264654</v>
          </cell>
          <cell r="CM20">
            <v>259.57009054190939</v>
          </cell>
          <cell r="CN20">
            <v>263.60453588609334</v>
          </cell>
          <cell r="CO20">
            <v>267.7970624422037</v>
          </cell>
          <cell r="CP20">
            <v>272.13891313804334</v>
          </cell>
          <cell r="CQ20">
            <v>276.81370550350903</v>
          </cell>
          <cell r="CR20">
            <v>281.78704707603583</v>
          </cell>
          <cell r="CS20">
            <v>287.15244332809516</v>
          </cell>
          <cell r="CT20">
            <v>292.90751533132243</v>
          </cell>
          <cell r="CU20">
            <v>299.04735730960556</v>
          </cell>
          <cell r="CV20">
            <v>305.69710410739572</v>
          </cell>
          <cell r="CW20">
            <v>312.78173479557563</v>
          </cell>
          <cell r="CX20">
            <v>320.42250255661475</v>
          </cell>
        </row>
        <row r="21">
          <cell r="BY21">
            <v>1415.3855441816486</v>
          </cell>
          <cell r="BZ21">
            <v>1437.4522566535416</v>
          </cell>
          <cell r="CA21">
            <v>1458.8242008318994</v>
          </cell>
          <cell r="CB21">
            <v>1479.7244660110155</v>
          </cell>
          <cell r="CC21">
            <v>1499.7409562350294</v>
          </cell>
          <cell r="CD21">
            <v>1519.1001702593712</v>
          </cell>
          <cell r="CE21">
            <v>1537.1671106619397</v>
          </cell>
          <cell r="CF21">
            <v>1554.3867343602215</v>
          </cell>
          <cell r="CG21">
            <v>1573.8811327106123</v>
          </cell>
          <cell r="CH21">
            <v>1593.0929715190614</v>
          </cell>
          <cell r="CI21">
            <v>1612.0703839012531</v>
          </cell>
          <cell r="CJ21">
            <v>1631.3189586652479</v>
          </cell>
          <cell r="CK21">
            <v>1650.4521958568366</v>
          </cell>
          <cell r="CL21">
            <v>1669.9881545502722</v>
          </cell>
          <cell r="CM21">
            <v>1689.7674766297569</v>
          </cell>
          <cell r="CN21">
            <v>1710.3214677608594</v>
          </cell>
          <cell r="CO21">
            <v>1731.7257129027894</v>
          </cell>
          <cell r="CP21">
            <v>1753.8132806706089</v>
          </cell>
          <cell r="CQ21">
            <v>1777.8389134522622</v>
          </cell>
          <cell r="CR21">
            <v>1803.4066341554608</v>
          </cell>
          <cell r="CS21">
            <v>1831.0651265179149</v>
          </cell>
          <cell r="CT21">
            <v>1860.6321010588581</v>
          </cell>
          <cell r="CU21">
            <v>1891.8973298751625</v>
          </cell>
          <cell r="CV21">
            <v>1925.6219072969434</v>
          </cell>
          <cell r="CW21">
            <v>1961.0584141829495</v>
          </cell>
          <cell r="CX21">
            <v>1998.9314735757216</v>
          </cell>
        </row>
        <row r="22">
          <cell r="BY22">
            <v>1010.8739483997779</v>
          </cell>
          <cell r="BZ22">
            <v>1025.3910220758007</v>
          </cell>
          <cell r="CA22">
            <v>1039.5075749771531</v>
          </cell>
          <cell r="CB22">
            <v>1053.4778386424077</v>
          </cell>
          <cell r="CC22">
            <v>1066.9977595977143</v>
          </cell>
          <cell r="CD22">
            <v>1080.3326829540674</v>
          </cell>
          <cell r="CE22">
            <v>1092.9913214941189</v>
          </cell>
          <cell r="CF22">
            <v>1105.4248609416609</v>
          </cell>
          <cell r="CG22">
            <v>1120.3717804082917</v>
          </cell>
          <cell r="CH22">
            <v>1135.6176409812724</v>
          </cell>
          <cell r="CI22">
            <v>1151.2073433157275</v>
          </cell>
          <cell r="CJ22">
            <v>1167.5529053310784</v>
          </cell>
          <cell r="CK22">
            <v>1184.280844669629</v>
          </cell>
          <cell r="CL22">
            <v>1201.767661284237</v>
          </cell>
          <cell r="CM22">
            <v>1219.7960219730958</v>
          </cell>
          <cell r="CN22">
            <v>1238.7163167608051</v>
          </cell>
          <cell r="CO22">
            <v>1258.4847157145377</v>
          </cell>
          <cell r="CP22">
            <v>1278.8564229822186</v>
          </cell>
          <cell r="CQ22">
            <v>1300.7662460591491</v>
          </cell>
          <cell r="CR22">
            <v>1323.7880247859357</v>
          </cell>
          <cell r="CS22">
            <v>1348.2928165024459</v>
          </cell>
          <cell r="CT22">
            <v>1374.0735178007635</v>
          </cell>
          <cell r="CU22">
            <v>1400.9324368800808</v>
          </cell>
          <cell r="CV22">
            <v>1429.4876963103197</v>
          </cell>
          <cell r="CW22">
            <v>1459.1677924135147</v>
          </cell>
          <cell r="CX22">
            <v>1490.6194490891539</v>
          </cell>
        </row>
        <row r="23">
          <cell r="BY23">
            <v>2753.6055343508124</v>
          </cell>
          <cell r="BZ23">
            <v>2780.6912244843697</v>
          </cell>
          <cell r="CA23">
            <v>2806.140396483388</v>
          </cell>
          <cell r="CB23">
            <v>2830.5111025259539</v>
          </cell>
          <cell r="CC23">
            <v>2853.0109536579112</v>
          </cell>
          <cell r="CD23">
            <v>2874.2044706258675</v>
          </cell>
          <cell r="CE23">
            <v>2892.8287643241856</v>
          </cell>
          <cell r="CF23">
            <v>2909.8808788772076</v>
          </cell>
          <cell r="CG23">
            <v>2931.8664542304396</v>
          </cell>
          <cell r="CH23">
            <v>2953.3632830900533</v>
          </cell>
          <cell r="CI23">
            <v>2974.3814588622554</v>
          </cell>
          <cell r="CJ23">
            <v>2995.8139492987102</v>
          </cell>
          <cell r="CK23">
            <v>3016.658270748856</v>
          </cell>
          <cell r="CL23">
            <v>3037.7161066300541</v>
          </cell>
          <cell r="CM23">
            <v>3058.3536372821109</v>
          </cell>
          <cell r="CN23">
            <v>3079.2994020752958</v>
          </cell>
          <cell r="CO23">
            <v>3100.3249141680499</v>
          </cell>
          <cell r="CP23">
            <v>3120.7113162029782</v>
          </cell>
          <cell r="CQ23">
            <v>3142.5694092829872</v>
          </cell>
          <cell r="CR23">
            <v>3164.7267734032357</v>
          </cell>
          <cell r="CS23">
            <v>3187.9216535026062</v>
          </cell>
          <cell r="CT23">
            <v>3211.5001123154798</v>
          </cell>
          <cell r="CU23">
            <v>3234.8350556375226</v>
          </cell>
          <cell r="CV23">
            <v>3259.2560909737585</v>
          </cell>
          <cell r="CW23">
            <v>3283.2577093866494</v>
          </cell>
          <cell r="CX23">
            <v>3308.2578860245412</v>
          </cell>
        </row>
        <row r="24">
          <cell r="BY24">
            <v>1602.0219092443112</v>
          </cell>
          <cell r="BZ24">
            <v>1618.3882505167348</v>
          </cell>
          <cell r="CA24">
            <v>1634.0823063937787</v>
          </cell>
          <cell r="CB24">
            <v>1649.4631411172086</v>
          </cell>
          <cell r="CC24">
            <v>1664.0538625189147</v>
          </cell>
          <cell r="CD24">
            <v>1678.2125264282986</v>
          </cell>
          <cell r="CE24">
            <v>1691.1718883369467</v>
          </cell>
          <cell r="CF24">
            <v>1703.5572344051252</v>
          </cell>
          <cell r="CG24">
            <v>1719.3776780880689</v>
          </cell>
          <cell r="CH24">
            <v>1735.3156154773969</v>
          </cell>
          <cell r="CI24">
            <v>1751.4022111133454</v>
          </cell>
          <cell r="CJ24">
            <v>1768.2172254982543</v>
          </cell>
          <cell r="CK24">
            <v>1785.1847569058009</v>
          </cell>
          <cell r="CL24">
            <v>1802.8427194017167</v>
          </cell>
          <cell r="CM24">
            <v>1820.8545546624955</v>
          </cell>
          <cell r="CN24">
            <v>1839.723214445683</v>
          </cell>
          <cell r="CO24">
            <v>1859.3671710616836</v>
          </cell>
          <cell r="CP24">
            <v>1879.4040071469572</v>
          </cell>
          <cell r="CQ24">
            <v>1901.1823709312885</v>
          </cell>
          <cell r="CR24">
            <v>1924.0322243270275</v>
          </cell>
          <cell r="CS24">
            <v>1948.4448550102534</v>
          </cell>
          <cell r="CT24">
            <v>1974.0441188604091</v>
          </cell>
          <cell r="CU24">
            <v>2000.4517562184919</v>
          </cell>
          <cell r="CV24">
            <v>2028.4693476279026</v>
          </cell>
          <cell r="CW24">
            <v>2057.1321707829011</v>
          </cell>
          <cell r="CX24">
            <v>2087.2436719575926</v>
          </cell>
        </row>
        <row r="25">
          <cell r="BY25">
            <v>866.44659474105538</v>
          </cell>
          <cell r="BZ25">
            <v>873.71028948575986</v>
          </cell>
          <cell r="CA25">
            <v>880.42548489765431</v>
          </cell>
          <cell r="CB25">
            <v>886.77516195053067</v>
          </cell>
          <cell r="CC25">
            <v>892.49372209587818</v>
          </cell>
          <cell r="CD25">
            <v>897.76441547804097</v>
          </cell>
          <cell r="CE25">
            <v>902.1684661505351</v>
          </cell>
          <cell r="CF25">
            <v>906.03707568646314</v>
          </cell>
          <cell r="CG25">
            <v>911.51817123070032</v>
          </cell>
          <cell r="CH25">
            <v>916.83658810833367</v>
          </cell>
          <cell r="CI25">
            <v>922.02016307102713</v>
          </cell>
          <cell r="CJ25">
            <v>927.39782340370766</v>
          </cell>
          <cell r="CK25">
            <v>932.68760451709932</v>
          </cell>
          <cell r="CL25">
            <v>938.21075754345839</v>
          </cell>
          <cell r="CM25">
            <v>943.82649439572015</v>
          </cell>
          <cell r="CN25">
            <v>949.84589699492426</v>
          </cell>
          <cell r="CO25">
            <v>956.26801955354858</v>
          </cell>
          <cell r="CP25">
            <v>962.92923622637136</v>
          </cell>
          <cell r="CQ25">
            <v>970.58165150396053</v>
          </cell>
          <cell r="CR25">
            <v>978.89282309781083</v>
          </cell>
          <cell r="CS25">
            <v>988.13783179279017</v>
          </cell>
          <cell r="CT25">
            <v>998.11922035036514</v>
          </cell>
          <cell r="CU25">
            <v>1008.6285470288785</v>
          </cell>
          <cell r="CV25">
            <v>1020.0725251969143</v>
          </cell>
          <cell r="CW25">
            <v>1031.9157346580341</v>
          </cell>
          <cell r="CX25">
            <v>1044.5538984004634</v>
          </cell>
        </row>
        <row r="26">
          <cell r="BY26">
            <v>1717.3829772179379</v>
          </cell>
          <cell r="BZ26">
            <v>1750.6823277659896</v>
          </cell>
          <cell r="CA26">
            <v>1782.215012980585</v>
          </cell>
          <cell r="CB26">
            <v>1812.490587863067</v>
          </cell>
          <cell r="CC26">
            <v>1840.944766150038</v>
          </cell>
          <cell r="CD26">
            <v>1868.0751018735864</v>
          </cell>
          <cell r="CE26">
            <v>1892.954289822479</v>
          </cell>
          <cell r="CF26">
            <v>1916.4178267298848</v>
          </cell>
          <cell r="CG26">
            <v>1943.5126780310566</v>
          </cell>
          <cell r="CH26">
            <v>1970.0876420903442</v>
          </cell>
          <cell r="CI26">
            <v>1996.218384256339</v>
          </cell>
          <cell r="CJ26">
            <v>2022.6562917573574</v>
          </cell>
          <cell r="CK26">
            <v>2048.7115467532312</v>
          </cell>
          <cell r="CL26">
            <v>2075.0611867345579</v>
          </cell>
          <cell r="CM26">
            <v>2101.2827430078723</v>
          </cell>
          <cell r="CN26">
            <v>2127.9594273286421</v>
          </cell>
          <cell r="CO26">
            <v>2154.9243261243209</v>
          </cell>
          <cell r="CP26">
            <v>2181.6152474138944</v>
          </cell>
          <cell r="CQ26">
            <v>2209.5377156496434</v>
          </cell>
          <cell r="CR26">
            <v>2237.7124602029253</v>
          </cell>
          <cell r="CS26">
            <v>2266.5472829295686</v>
          </cell>
          <cell r="CT26">
            <v>2295.3914293079579</v>
          </cell>
          <cell r="CU26">
            <v>2323.5990682668453</v>
          </cell>
          <cell r="CV26">
            <v>2351.9485024501264</v>
          </cell>
          <cell r="CW26">
            <v>2379.1316127517166</v>
          </cell>
          <cell r="CX26">
            <v>2405.9850721664698</v>
          </cell>
        </row>
        <row r="27">
          <cell r="BY27">
            <v>330.10497415275495</v>
          </cell>
          <cell r="BZ27">
            <v>336.14504614500538</v>
          </cell>
          <cell r="CA27">
            <v>342.52004179219011</v>
          </cell>
          <cell r="CB27">
            <v>349.35539343767778</v>
          </cell>
          <cell r="CC27">
            <v>356.62477789646891</v>
          </cell>
          <cell r="CD27">
            <v>364.46577662046457</v>
          </cell>
          <cell r="CE27">
            <v>372.80865472725236</v>
          </cell>
          <cell r="CF27">
            <v>381.8545666578093</v>
          </cell>
          <cell r="CG27">
            <v>392.46465884072768</v>
          </cell>
          <cell r="CH27">
            <v>404.10539257207074</v>
          </cell>
          <cell r="CI27">
            <v>416.88492785776134</v>
          </cell>
          <cell r="CJ27">
            <v>431.0200010483577</v>
          </cell>
          <cell r="CK27">
            <v>446.50004103478932</v>
          </cell>
          <cell r="CL27">
            <v>463.52197216737932</v>
          </cell>
          <cell r="CM27">
            <v>482.09271365557652</v>
          </cell>
          <cell r="CN27">
            <v>502.35358480629657</v>
          </cell>
          <cell r="CO27">
            <v>524.28180837445143</v>
          </cell>
          <cell r="CP27">
            <v>547.71968336882037</v>
          </cell>
          <cell r="CQ27">
            <v>572.76098096404257</v>
          </cell>
          <cell r="CR27">
            <v>598.95248757502577</v>
          </cell>
          <cell r="CS27">
            <v>625.89844225343768</v>
          </cell>
          <cell r="CT27">
            <v>652.79855448484159</v>
          </cell>
          <cell r="CU27">
            <v>678.58537931665433</v>
          </cell>
          <cell r="CV27">
            <v>702.16726660992299</v>
          </cell>
          <cell r="CW27">
            <v>721.81838416585833</v>
          </cell>
          <cell r="CX27">
            <v>736.03786154292629</v>
          </cell>
        </row>
        <row r="28">
          <cell r="BY28">
            <v>954.45465568391592</v>
          </cell>
          <cell r="BZ28">
            <v>960.6293055045644</v>
          </cell>
          <cell r="CA28">
            <v>966.22869806797462</v>
          </cell>
          <cell r="CB28">
            <v>971.48941302670028</v>
          </cell>
          <cell r="CC28">
            <v>976.10672344331215</v>
          </cell>
          <cell r="CD28">
            <v>980.32298306940174</v>
          </cell>
          <cell r="CE28">
            <v>983.6578598426313</v>
          </cell>
          <cell r="CF28">
            <v>986.54167456467621</v>
          </cell>
          <cell r="CG28">
            <v>991.59026012726645</v>
          </cell>
          <cell r="CH28">
            <v>996.6970354370842</v>
          </cell>
          <cell r="CI28">
            <v>1001.9325634901888</v>
          </cell>
          <cell r="CJ28">
            <v>1007.7270552737646</v>
          </cell>
          <cell r="CK28">
            <v>1013.7744435768363</v>
          </cell>
          <cell r="CL28">
            <v>1020.4854586638212</v>
          </cell>
          <cell r="CM28">
            <v>1027.7095670834278</v>
          </cell>
          <cell r="CN28">
            <v>1035.8267214389034</v>
          </cell>
          <cell r="CO28">
            <v>1044.8342765609632</v>
          </cell>
          <cell r="CP28">
            <v>1054.5280802605357</v>
          </cell>
          <cell r="CQ28">
            <v>1065.7852598931368</v>
          </cell>
          <cell r="CR28">
            <v>1078.187233808394</v>
          </cell>
          <cell r="CS28">
            <v>1092.0344391698291</v>
          </cell>
          <cell r="CT28">
            <v>1107.0656536692732</v>
          </cell>
          <cell r="CU28">
            <v>1123.0081126073783</v>
          </cell>
          <cell r="CV28">
            <v>1140.3159049814221</v>
          </cell>
          <cell r="CW28">
            <v>1158.3292689920927</v>
          </cell>
          <cell r="CX28">
            <v>1177.4844516277462</v>
          </cell>
        </row>
        <row r="29">
          <cell r="BY29">
            <v>1314.5078932321485</v>
          </cell>
          <cell r="BZ29">
            <v>1326.3225854958182</v>
          </cell>
          <cell r="CA29">
            <v>1337.0449580941822</v>
          </cell>
          <cell r="CB29">
            <v>1347.0096574927156</v>
          </cell>
          <cell r="CC29">
            <v>1355.7307110839647</v>
          </cell>
          <cell r="CD29">
            <v>1363.5599185177016</v>
          </cell>
          <cell r="CE29">
            <v>1369.7480276155584</v>
          </cell>
          <cell r="CF29">
            <v>1374.9327420491063</v>
          </cell>
          <cell r="CG29">
            <v>1383.0756006001393</v>
          </cell>
          <cell r="CH29">
            <v>1390.935249144808</v>
          </cell>
          <cell r="CI29">
            <v>1398.5824568166972</v>
          </cell>
          <cell r="CJ29">
            <v>1406.6279243598656</v>
          </cell>
          <cell r="CK29">
            <v>1414.5550814514791</v>
          </cell>
          <cell r="CL29">
            <v>1422.932592314075</v>
          </cell>
          <cell r="CM29">
            <v>1431.4717434560371</v>
          </cell>
          <cell r="CN29">
            <v>1440.6881978438032</v>
          </cell>
          <cell r="CO29">
            <v>1450.5163746786202</v>
          </cell>
          <cell r="CP29">
            <v>1460.5884619940334</v>
          </cell>
          <cell r="CQ29">
            <v>1472.18062221113</v>
          </cell>
          <cell r="CR29">
            <v>1484.6116864137693</v>
          </cell>
          <cell r="CS29">
            <v>1498.3007610223394</v>
          </cell>
          <cell r="CT29">
            <v>1512.8308574557122</v>
          </cell>
          <cell r="CU29">
            <v>1527.7866868505662</v>
          </cell>
          <cell r="CV29">
            <v>1543.870251580207</v>
          </cell>
          <cell r="CW29">
            <v>1560.1262875884058</v>
          </cell>
          <cell r="CX29">
            <v>1577.2760770083369</v>
          </cell>
        </row>
        <row r="30">
          <cell r="BY30">
            <v>244.32164420362733</v>
          </cell>
          <cell r="BZ30">
            <v>247.21204318599393</v>
          </cell>
          <cell r="CA30">
            <v>249.95775888949356</v>
          </cell>
          <cell r="CB30">
            <v>252.60372465030287</v>
          </cell>
          <cell r="CC30">
            <v>255.0658631152055</v>
          </cell>
          <cell r="CD30">
            <v>257.3854164419763</v>
          </cell>
          <cell r="CE30">
            <v>259.43141258576907</v>
          </cell>
          <cell r="CF30">
            <v>261.28410957410597</v>
          </cell>
          <cell r="CG30">
            <v>263.53794671336163</v>
          </cell>
          <cell r="CH30">
            <v>265.67663629320487</v>
          </cell>
          <cell r="CI30">
            <v>267.69614310677935</v>
          </cell>
          <cell r="CJ30">
            <v>269.68042803626395</v>
          </cell>
          <cell r="CK30">
            <v>271.54403413292221</v>
          </cell>
          <cell r="CL30">
            <v>273.37711816471801</v>
          </cell>
          <cell r="CM30">
            <v>275.14411440589902</v>
          </cell>
          <cell r="CN30">
            <v>276.9433307608233</v>
          </cell>
          <cell r="CO30">
            <v>278.79029010910835</v>
          </cell>
          <cell r="CP30">
            <v>280.65962617808054</v>
          </cell>
          <cell r="CQ30">
            <v>282.79137182532395</v>
          </cell>
          <cell r="CR30">
            <v>285.12150958241091</v>
          </cell>
          <cell r="CS30">
            <v>287.7622499343961</v>
          </cell>
          <cell r="CT30">
            <v>290.69367395817608</v>
          </cell>
          <cell r="CU30">
            <v>293.89399666921145</v>
          </cell>
          <cell r="CV30">
            <v>297.51803299019411</v>
          </cell>
          <cell r="CW30">
            <v>301.45135006295641</v>
          </cell>
          <cell r="CX30">
            <v>305.84557659778875</v>
          </cell>
        </row>
        <row r="31">
          <cell r="BY31">
            <v>1391.5155752621322</v>
          </cell>
          <cell r="BZ31">
            <v>1410.1015447477148</v>
          </cell>
          <cell r="CA31">
            <v>1428.0525303521426</v>
          </cell>
          <cell r="CB31">
            <v>1445.6959119036583</v>
          </cell>
          <cell r="CC31">
            <v>1462.5827257676356</v>
          </cell>
          <cell r="CD31">
            <v>1479.050532655554</v>
          </cell>
          <cell r="CE31">
            <v>1494.3912377773049</v>
          </cell>
          <cell r="CF31">
            <v>1509.2053260707617</v>
          </cell>
          <cell r="CG31">
            <v>1527.2641184452877</v>
          </cell>
          <cell r="CH31">
            <v>1545.4976541853284</v>
          </cell>
          <cell r="CI31">
            <v>1563.9746678593328</v>
          </cell>
          <cell r="CJ31">
            <v>1583.285357842622</v>
          </cell>
          <cell r="CK31">
            <v>1602.9478319232549</v>
          </cell>
          <cell r="CL31">
            <v>1623.5301881921077</v>
          </cell>
          <cell r="CM31">
            <v>1644.7905702830139</v>
          </cell>
          <cell r="CN31">
            <v>1667.2796927002128</v>
          </cell>
          <cell r="CO31">
            <v>1691.0075226040099</v>
          </cell>
          <cell r="CP31">
            <v>1715.7064554092758</v>
          </cell>
          <cell r="CQ31">
            <v>1742.7331346307983</v>
          </cell>
          <cell r="CR31">
            <v>1771.5549564618959</v>
          </cell>
          <cell r="CS31">
            <v>1802.7266159115316</v>
          </cell>
          <cell r="CT31">
            <v>1835.9876198118545</v>
          </cell>
          <cell r="CU31">
            <v>1871.071541692676</v>
          </cell>
          <cell r="CV31">
            <v>1908.8169358930718</v>
          </cell>
          <cell r="CW31">
            <v>1948.4016608465645</v>
          </cell>
          <cell r="CX31">
            <v>1990.6656937453736</v>
          </cell>
        </row>
        <row r="32">
          <cell r="BY32">
            <v>733.28451196526657</v>
          </cell>
          <cell r="BZ32">
            <v>740.0487383607524</v>
          </cell>
          <cell r="CA32">
            <v>746.34448638315553</v>
          </cell>
          <cell r="CB32">
            <v>752.31923368484604</v>
          </cell>
          <cell r="CC32">
            <v>757.75354225908814</v>
          </cell>
          <cell r="CD32">
            <v>762.79402595108149</v>
          </cell>
          <cell r="CE32">
            <v>767.09311742601312</v>
          </cell>
          <cell r="CF32">
            <v>770.91534368232169</v>
          </cell>
          <cell r="CG32">
            <v>776.0156159346061</v>
          </cell>
          <cell r="CH32">
            <v>780.92908180749873</v>
          </cell>
          <cell r="CI32">
            <v>785.66446144880865</v>
          </cell>
          <cell r="CJ32">
            <v>790.4748338267691</v>
          </cell>
          <cell r="CK32">
            <v>795.10772019887372</v>
          </cell>
          <cell r="CL32">
            <v>799.80405163690739</v>
          </cell>
          <cell r="CM32">
            <v>804.42242494119637</v>
          </cell>
          <cell r="CN32">
            <v>809.19294462798825</v>
          </cell>
          <cell r="CO32">
            <v>814.0890079995952</v>
          </cell>
          <cell r="CP32">
            <v>818.95104743204683</v>
          </cell>
          <cell r="CQ32">
            <v>824.37979347911642</v>
          </cell>
          <cell r="CR32">
            <v>830.08472964434441</v>
          </cell>
          <cell r="CS32">
            <v>836.28372258809759</v>
          </cell>
          <cell r="CT32">
            <v>842.81079420633614</v>
          </cell>
          <cell r="CU32">
            <v>849.498332029425</v>
          </cell>
          <cell r="CV32">
            <v>856.69713901153045</v>
          </cell>
          <cell r="CW32">
            <v>863.98452940282004</v>
          </cell>
          <cell r="CX32">
            <v>871.71721136768792</v>
          </cell>
        </row>
        <row r="33">
          <cell r="BY33">
            <v>2457.7321397199048</v>
          </cell>
          <cell r="BZ33">
            <v>2490.7937968937767</v>
          </cell>
          <cell r="CA33">
            <v>2523.2358070659393</v>
          </cell>
          <cell r="CB33">
            <v>2555.651760153014</v>
          </cell>
          <cell r="CC33">
            <v>2587.3349200360244</v>
          </cell>
          <cell r="CD33">
            <v>2618.8939929883418</v>
          </cell>
          <cell r="CE33">
            <v>2649.1859765145637</v>
          </cell>
          <cell r="CF33">
            <v>2679.2619095773189</v>
          </cell>
          <cell r="CG33">
            <v>2715.5062432849227</v>
          </cell>
          <cell r="CH33">
            <v>2752.8292259793961</v>
          </cell>
          <cell r="CI33">
            <v>2791.4059302638125</v>
          </cell>
          <cell r="CJ33">
            <v>2832.2921084131012</v>
          </cell>
          <cell r="CK33">
            <v>2874.7403373298293</v>
          </cell>
          <cell r="CL33">
            <v>2919.7694212800998</v>
          </cell>
          <cell r="CM33">
            <v>2967.030225949864</v>
          </cell>
          <cell r="CN33">
            <v>3017.5071796262491</v>
          </cell>
          <cell r="CO33">
            <v>3071.2692008466765</v>
          </cell>
          <cell r="CP33">
            <v>3127.9114726741609</v>
          </cell>
          <cell r="CQ33">
            <v>3189.7859175324702</v>
          </cell>
          <cell r="CR33">
            <v>3256.0515182021918</v>
          </cell>
          <cell r="CS33">
            <v>3327.7242729253194</v>
          </cell>
          <cell r="CT33">
            <v>3404.4512647505035</v>
          </cell>
          <cell r="CU33">
            <v>3485.8843376683799</v>
          </cell>
          <cell r="CV33">
            <v>3573.5847361042033</v>
          </cell>
          <cell r="CW33">
            <v>3666.2956258111954</v>
          </cell>
          <cell r="CX33">
            <v>3765.6244176857654</v>
          </cell>
        </row>
        <row r="34">
          <cell r="BY34">
            <v>2782.4328574858446</v>
          </cell>
          <cell r="BZ34">
            <v>2817.5132380145296</v>
          </cell>
          <cell r="CA34">
            <v>2850.9349703556582</v>
          </cell>
          <cell r="CB34">
            <v>2883.1666158744047</v>
          </cell>
          <cell r="CC34">
            <v>2913.3847753785958</v>
          </cell>
          <cell r="CD34">
            <v>2942.0509502088098</v>
          </cell>
          <cell r="CE34">
            <v>2967.8748255523315</v>
          </cell>
          <cell r="CF34">
            <v>2991.7331901708676</v>
          </cell>
          <cell r="CG34">
            <v>3019.8629486027348</v>
          </cell>
          <cell r="CH34">
            <v>3047.034131335844</v>
          </cell>
          <cell r="CI34">
            <v>3073.2561691926676</v>
          </cell>
          <cell r="CJ34">
            <v>3099.4366564906231</v>
          </cell>
          <cell r="CK34">
            <v>3124.678481927629</v>
          </cell>
          <cell r="CL34">
            <v>3149.8877040661391</v>
          </cell>
          <cell r="CM34">
            <v>3174.6098738320288</v>
          </cell>
          <cell r="CN34">
            <v>3199.7718630184681</v>
          </cell>
          <cell r="CO34">
            <v>3225.3976707843467</v>
          </cell>
          <cell r="CP34">
            <v>3251.046648461328</v>
          </cell>
          <cell r="CQ34">
            <v>3279.1192766570166</v>
          </cell>
          <cell r="CR34">
            <v>3308.7609435786217</v>
          </cell>
          <cell r="CS34">
            <v>3341.0207453426265</v>
          </cell>
          <cell r="CT34">
            <v>3375.5358959287259</v>
          </cell>
          <cell r="CU34">
            <v>3411.9319334210231</v>
          </cell>
          <cell r="CV34">
            <v>3451.7833996499976</v>
          </cell>
          <cell r="CW34">
            <v>3493.7381097190009</v>
          </cell>
          <cell r="CX34">
            <v>3539.3686210470332</v>
          </cell>
        </row>
        <row r="35">
          <cell r="BY35">
            <v>322.94577010871399</v>
          </cell>
          <cell r="BZ35">
            <v>324.67718423173392</v>
          </cell>
          <cell r="CA35">
            <v>326.21186028799139</v>
          </cell>
          <cell r="CB35">
            <v>327.63160547841699</v>
          </cell>
          <cell r="CC35">
            <v>328.81490879324974</v>
          </cell>
          <cell r="CD35">
            <v>329.84261560435698</v>
          </cell>
          <cell r="CE35">
            <v>330.52459687756709</v>
          </cell>
          <cell r="CF35">
            <v>331.00927871816975</v>
          </cell>
          <cell r="CG35">
            <v>332.26034563641133</v>
          </cell>
          <cell r="CH35">
            <v>333.4814450894437</v>
          </cell>
          <cell r="CI35">
            <v>334.69154527055798</v>
          </cell>
          <cell r="CJ35">
            <v>336.0498965840261</v>
          </cell>
          <cell r="CK35">
            <v>337.45026032057467</v>
          </cell>
          <cell r="CL35">
            <v>339.06644497526031</v>
          </cell>
          <cell r="CM35">
            <v>340.8785245723484</v>
          </cell>
          <cell r="CN35">
            <v>343.08262385358466</v>
          </cell>
          <cell r="CO35">
            <v>345.75107634246888</v>
          </cell>
          <cell r="CP35">
            <v>348.89894008811734</v>
          </cell>
          <cell r="CQ35">
            <v>352.95956927827501</v>
          </cell>
          <cell r="CR35">
            <v>357.89133207551367</v>
          </cell>
          <cell r="CS35">
            <v>363.92174213413455</v>
          </cell>
          <cell r="CT35">
            <v>371.05965679390829</v>
          </cell>
          <cell r="CU35">
            <v>379.29038574511014</v>
          </cell>
          <cell r="CV35">
            <v>388.84160610630624</v>
          </cell>
          <cell r="CW35">
            <v>399.48772216458383</v>
          </cell>
          <cell r="CX35">
            <v>411.36937398933514</v>
          </cell>
        </row>
        <row r="36">
          <cell r="BY36">
            <v>3554.0394900359825</v>
          </cell>
          <cell r="BZ36">
            <v>3585.518385294301</v>
          </cell>
          <cell r="CA36">
            <v>3614.7950711224112</v>
          </cell>
          <cell r="CB36">
            <v>3642.5697861105727</v>
          </cell>
          <cell r="CC36">
            <v>3667.7380523155516</v>
          </cell>
          <cell r="CD36">
            <v>3690.988866809741</v>
          </cell>
          <cell r="CE36">
            <v>3710.5886258685423</v>
          </cell>
          <cell r="CF36">
            <v>3727.8055804571268</v>
          </cell>
          <cell r="CG36">
            <v>3751.2005109442034</v>
          </cell>
          <cell r="CH36">
            <v>3773.5731600188592</v>
          </cell>
          <cell r="CI36">
            <v>3794.9502713270194</v>
          </cell>
          <cell r="CJ36">
            <v>3816.5607008946463</v>
          </cell>
          <cell r="CK36">
            <v>3837.1713972205616</v>
          </cell>
          <cell r="CL36">
            <v>3857.9730363184499</v>
          </cell>
          <cell r="CM36">
            <v>3878.3036053930846</v>
          </cell>
          <cell r="CN36">
            <v>3899.334369366763</v>
          </cell>
          <cell r="CO36">
            <v>3921.0068321079671</v>
          </cell>
          <cell r="CP36">
            <v>3942.6427210609836</v>
          </cell>
          <cell r="CQ36">
            <v>3967.300042268711</v>
          </cell>
          <cell r="CR36">
            <v>3993.7197923646891</v>
          </cell>
          <cell r="CS36">
            <v>4023.1457969497133</v>
          </cell>
          <cell r="CT36">
            <v>4054.9675725489942</v>
          </cell>
          <cell r="CU36">
            <v>4088.571549751141</v>
          </cell>
          <cell r="CV36">
            <v>4125.8574975717929</v>
          </cell>
          <cell r="CW36">
            <v>4164.9343333551296</v>
          </cell>
          <cell r="CX36">
            <v>4207.6664192693133</v>
          </cell>
        </row>
        <row r="37">
          <cell r="BY37">
            <v>1258.056739275753</v>
          </cell>
          <cell r="BZ37">
            <v>1270.1330698575166</v>
          </cell>
          <cell r="CA37">
            <v>1281.5401091695312</v>
          </cell>
          <cell r="CB37">
            <v>1292.5636920722027</v>
          </cell>
          <cell r="CC37">
            <v>1302.8118780741461</v>
          </cell>
          <cell r="CD37">
            <v>1312.5776232686876</v>
          </cell>
          <cell r="CE37">
            <v>1321.2413248300836</v>
          </cell>
          <cell r="CF37">
            <v>1329.3280242656074</v>
          </cell>
          <cell r="CG37">
            <v>1340.1457688542105</v>
          </cell>
          <cell r="CH37">
            <v>1351.023028874486</v>
          </cell>
          <cell r="CI37">
            <v>1362.0371619060061</v>
          </cell>
          <cell r="CJ37">
            <v>1373.7308310026456</v>
          </cell>
          <cell r="CK37">
            <v>1385.7148878457228</v>
          </cell>
          <cell r="CL37">
            <v>1398.5299220145207</v>
          </cell>
          <cell r="CM37">
            <v>1412.0136220689274</v>
          </cell>
          <cell r="CN37">
            <v>1426.7067590975821</v>
          </cell>
          <cell r="CO37">
            <v>1442.6795673998604</v>
          </cell>
          <cell r="CP37">
            <v>1459.7589863355715</v>
          </cell>
          <cell r="CQ37">
            <v>1479.1990097425441</v>
          </cell>
          <cell r="CR37">
            <v>1500.5838585129168</v>
          </cell>
          <cell r="CS37">
            <v>1524.4420740979695</v>
          </cell>
          <cell r="CT37">
            <v>1550.5658916851826</v>
          </cell>
          <cell r="CU37">
            <v>1578.7175573965105</v>
          </cell>
          <cell r="CV37">
            <v>1609.6016337287219</v>
          </cell>
          <cell r="CW37">
            <v>1642.4223827549977</v>
          </cell>
          <cell r="CX37">
            <v>1677.8039717722313</v>
          </cell>
        </row>
        <row r="38">
          <cell r="BY38">
            <v>948.79442526697676</v>
          </cell>
          <cell r="BZ38">
            <v>960.28050612807056</v>
          </cell>
          <cell r="CA38">
            <v>971.13270702238151</v>
          </cell>
          <cell r="CB38">
            <v>981.53910733037992</v>
          </cell>
          <cell r="CC38">
            <v>991.16660251116627</v>
          </cell>
          <cell r="CD38">
            <v>1000.2022984460382</v>
          </cell>
          <cell r="CE38">
            <v>1008.1368846995028</v>
          </cell>
          <cell r="CF38">
            <v>1015.3315296752771</v>
          </cell>
          <cell r="CG38">
            <v>1024.2505432012185</v>
          </cell>
          <cell r="CH38">
            <v>1032.8220415742835</v>
          </cell>
          <cell r="CI38">
            <v>1041.0651915436756</v>
          </cell>
          <cell r="CJ38">
            <v>1049.3501649998798</v>
          </cell>
          <cell r="CK38">
            <v>1057.3431224462001</v>
          </cell>
          <cell r="CL38">
            <v>1065.4085005607485</v>
          </cell>
          <cell r="CM38">
            <v>1073.3767288496274</v>
          </cell>
          <cell r="CN38">
            <v>1081.5994660199322</v>
          </cell>
          <cell r="CO38">
            <v>1090.0668757835738</v>
          </cell>
          <cell r="CP38">
            <v>1098.5808660604853</v>
          </cell>
          <cell r="CQ38">
            <v>1108.001836590367</v>
          </cell>
          <cell r="CR38">
            <v>1117.9405082747362</v>
          </cell>
          <cell r="CS38">
            <v>1128.7144634000651</v>
          </cell>
          <cell r="CT38">
            <v>1140.10299121973</v>
          </cell>
          <cell r="CU38">
            <v>1151.8818797995882</v>
          </cell>
          <cell r="CV38">
            <v>1164.5478847867635</v>
          </cell>
          <cell r="CW38">
            <v>1177.5198647589168</v>
          </cell>
          <cell r="CX38">
            <v>1191.3021005365044</v>
          </cell>
        </row>
        <row r="39">
          <cell r="BY39">
            <v>2686.9085046377149</v>
          </cell>
          <cell r="BZ39">
            <v>2711.4678013355442</v>
          </cell>
          <cell r="CA39">
            <v>2734.3573024028956</v>
          </cell>
          <cell r="CB39">
            <v>2756.1620639890534</v>
          </cell>
          <cell r="CC39">
            <v>2776.0150723906409</v>
          </cell>
          <cell r="CD39">
            <v>2794.4918331777226</v>
          </cell>
          <cell r="CE39">
            <v>2810.2228884543874</v>
          </cell>
          <cell r="CF39">
            <v>2824.2464189070452</v>
          </cell>
          <cell r="CG39">
            <v>2843.4226436364625</v>
          </cell>
          <cell r="CH39">
            <v>2861.9884508659161</v>
          </cell>
          <cell r="CI39">
            <v>2879.9747606625315</v>
          </cell>
          <cell r="CJ39">
            <v>2898.3701427835113</v>
          </cell>
          <cell r="CK39">
            <v>2916.1990270156602</v>
          </cell>
          <cell r="CL39">
            <v>2934.4206975156194</v>
          </cell>
          <cell r="CM39">
            <v>2952.5202896344854</v>
          </cell>
          <cell r="CN39">
            <v>2971.4438765498126</v>
          </cell>
          <cell r="CO39">
            <v>2991.1597423622879</v>
          </cell>
          <cell r="CP39">
            <v>3011.1456862431442</v>
          </cell>
          <cell r="CQ39">
            <v>3033.8388379976022</v>
          </cell>
          <cell r="CR39">
            <v>3058.2458678013936</v>
          </cell>
          <cell r="CS39">
            <v>3085.3496324666121</v>
          </cell>
          <cell r="CT39">
            <v>3114.6553118268639</v>
          </cell>
          <cell r="CU39">
            <v>3145.6573539139572</v>
          </cell>
          <cell r="CV39">
            <v>3179.8230174367636</v>
          </cell>
          <cell r="CW39">
            <v>3215.6162099555513</v>
          </cell>
          <cell r="CX39">
            <v>3254.454585051928</v>
          </cell>
        </row>
        <row r="40">
          <cell r="BY40">
            <v>117.84056596429923</v>
          </cell>
          <cell r="BZ40">
            <v>119.79053179030211</v>
          </cell>
          <cell r="CA40">
            <v>121.71244176265623</v>
          </cell>
          <cell r="CB40">
            <v>123.63631739244852</v>
          </cell>
          <cell r="CC40">
            <v>125.52653918947908</v>
          </cell>
          <cell r="CD40">
            <v>127.41604483528204</v>
          </cell>
          <cell r="CE40">
            <v>129.24917706726387</v>
          </cell>
          <cell r="CF40">
            <v>131.08388923109715</v>
          </cell>
          <cell r="CG40">
            <v>133.25261228682757</v>
          </cell>
          <cell r="CH40">
            <v>135.50026118011237</v>
          </cell>
          <cell r="CI40">
            <v>137.84197749743907</v>
          </cell>
          <cell r="CJ40">
            <v>140.33800515487701</v>
          </cell>
          <cell r="CK40">
            <v>142.95561644233749</v>
          </cell>
          <cell r="CL40">
            <v>145.75180097751536</v>
          </cell>
          <cell r="CM40">
            <v>148.71220063200371</v>
          </cell>
          <cell r="CN40">
            <v>151.88951601851795</v>
          </cell>
          <cell r="CO40">
            <v>155.2880258512605</v>
          </cell>
          <cell r="CP40">
            <v>158.88624094603574</v>
          </cell>
          <cell r="CQ40">
            <v>162.80298029554979</v>
          </cell>
          <cell r="CR40">
            <v>166.99205463168892</v>
          </cell>
          <cell r="CS40">
            <v>171.50191507627414</v>
          </cell>
          <cell r="CT40">
            <v>176.31026836287765</v>
          </cell>
          <cell r="CU40">
            <v>181.39498842010971</v>
          </cell>
          <cell r="CV40">
            <v>186.83256619477015</v>
          </cell>
          <cell r="CW40">
            <v>192.55518771427796</v>
          </cell>
          <cell r="CX40">
            <v>198.64349220849954</v>
          </cell>
        </row>
        <row r="41">
          <cell r="BY41">
            <v>1497.2668738765569</v>
          </cell>
          <cell r="BZ41">
            <v>1524.9797235650003</v>
          </cell>
          <cell r="CA41">
            <v>1552.3479155433233</v>
          </cell>
          <cell r="CB41">
            <v>1579.6303533676873</v>
          </cell>
          <cell r="CC41">
            <v>1606.4140236606727</v>
          </cell>
          <cell r="CD41">
            <v>1632.9649174910446</v>
          </cell>
          <cell r="CE41">
            <v>1658.6332920212553</v>
          </cell>
          <cell r="CF41">
            <v>1683.9155184813644</v>
          </cell>
          <cell r="CG41">
            <v>1712.1634266015644</v>
          </cell>
          <cell r="CH41">
            <v>1740.6748384050334</v>
          </cell>
          <cell r="CI41">
            <v>1769.5102672324865</v>
          </cell>
          <cell r="CJ41">
            <v>1799.2093474944159</v>
          </cell>
          <cell r="CK41">
            <v>1829.3453411378578</v>
          </cell>
          <cell r="CL41">
            <v>1860.4469477127423</v>
          </cell>
          <cell r="CM41">
            <v>1892.3047701061878</v>
          </cell>
          <cell r="CN41">
            <v>1925.4415564343399</v>
          </cell>
          <cell r="CO41">
            <v>1959.8844028392086</v>
          </cell>
          <cell r="CP41">
            <v>1995.3944989295669</v>
          </cell>
          <cell r="CQ41">
            <v>2033.2741618271029</v>
          </cell>
          <cell r="CR41">
            <v>2073.0507968605998</v>
          </cell>
          <cell r="CS41">
            <v>2115.2878090607992</v>
          </cell>
          <cell r="CT41">
            <v>2159.7725149961625</v>
          </cell>
          <cell r="CU41">
            <v>2206.2784965768296</v>
          </cell>
          <cell r="CV41">
            <v>2255.6631726914784</v>
          </cell>
          <cell r="CW41">
            <v>2307.1556511874114</v>
          </cell>
          <cell r="CX41">
            <v>2361.6170838356775</v>
          </cell>
        </row>
        <row r="42">
          <cell r="BY42">
            <v>306.06651408476137</v>
          </cell>
          <cell r="BZ42">
            <v>308.97437140537295</v>
          </cell>
          <cell r="CA42">
            <v>311.7954003125451</v>
          </cell>
          <cell r="CB42">
            <v>314.62957921681345</v>
          </cell>
          <cell r="CC42">
            <v>317.38221831054534</v>
          </cell>
          <cell r="CD42">
            <v>320.16045297301525</v>
          </cell>
          <cell r="CE42">
            <v>322.8089157968875</v>
          </cell>
          <cell r="CF42">
            <v>325.50559114324551</v>
          </cell>
          <cell r="CG42">
            <v>329.22932722727865</v>
          </cell>
          <cell r="CH42">
            <v>333.23106082261302</v>
          </cell>
          <cell r="CI42">
            <v>337.5560767556467</v>
          </cell>
          <cell r="CJ42">
            <v>342.37988373957478</v>
          </cell>
          <cell r="CK42">
            <v>347.60569793662899</v>
          </cell>
          <cell r="CL42">
            <v>353.39707880192418</v>
          </cell>
          <cell r="CM42">
            <v>359.70833458781863</v>
          </cell>
          <cell r="CN42">
            <v>366.6853650703506</v>
          </cell>
          <cell r="CO42">
            <v>374.32946010764454</v>
          </cell>
          <cell r="CP42">
            <v>382.56290474639582</v>
          </cell>
          <cell r="CQ42">
            <v>391.7031003330826</v>
          </cell>
          <cell r="CR42">
            <v>401.58460211074816</v>
          </cell>
          <cell r="CS42">
            <v>412.3035342216981</v>
          </cell>
          <cell r="CT42">
            <v>423.74411006854916</v>
          </cell>
          <cell r="CU42">
            <v>435.78229011225994</v>
          </cell>
          <cell r="CV42">
            <v>448.56211648305816</v>
          </cell>
          <cell r="CW42">
            <v>461.81072415849667</v>
          </cell>
          <cell r="CX42">
            <v>475.66252762010845</v>
          </cell>
        </row>
        <row r="43">
          <cell r="BY43">
            <v>2094.5689046272782</v>
          </cell>
          <cell r="BZ43">
            <v>2122.0633250174433</v>
          </cell>
          <cell r="CA43">
            <v>2148.1477054363932</v>
          </cell>
          <cell r="CB43">
            <v>2173.1852928005756</v>
          </cell>
          <cell r="CC43">
            <v>2196.5315279697425</v>
          </cell>
          <cell r="CD43">
            <v>2218.5504107639317</v>
          </cell>
          <cell r="CE43">
            <v>2238.2421961344589</v>
          </cell>
          <cell r="CF43">
            <v>2256.3030293745214</v>
          </cell>
          <cell r="CG43">
            <v>2277.5993667215444</v>
          </cell>
          <cell r="CH43">
            <v>2298.0658316240006</v>
          </cell>
          <cell r="CI43">
            <v>2317.7272689594211</v>
          </cell>
          <cell r="CJ43">
            <v>2337.3063551109117</v>
          </cell>
          <cell r="CK43">
            <v>2356.1226941847235</v>
          </cell>
          <cell r="CL43">
            <v>2374.8910529363602</v>
          </cell>
          <cell r="CM43">
            <v>2393.2626166791852</v>
          </cell>
          <cell r="CN43">
            <v>2411.9456444374155</v>
          </cell>
          <cell r="CO43">
            <v>2430.9321303421239</v>
          </cell>
          <cell r="CP43">
            <v>2449.8367000972066</v>
          </cell>
          <cell r="CQ43">
            <v>2470.4433108324956</v>
          </cell>
          <cell r="CR43">
            <v>2492.0004776817441</v>
          </cell>
          <cell r="CS43">
            <v>2515.2040091539166</v>
          </cell>
          <cell r="CT43">
            <v>2539.6456231035263</v>
          </cell>
          <cell r="CU43">
            <v>2564.8994074556904</v>
          </cell>
          <cell r="CV43">
            <v>2592.0312364731508</v>
          </cell>
          <cell r="CW43">
            <v>2619.8648033242134</v>
          </cell>
          <cell r="CX43">
            <v>2649.4777520716088</v>
          </cell>
        </row>
        <row r="44">
          <cell r="BY44">
            <v>9876.7590958437358</v>
          </cell>
          <cell r="BZ44">
            <v>10078.180217950663</v>
          </cell>
          <cell r="CA44">
            <v>10288.792932893353</v>
          </cell>
          <cell r="CB44">
            <v>10512.562374819798</v>
          </cell>
          <cell r="CC44">
            <v>10748.004413588933</v>
          </cell>
          <cell r="CD44">
            <v>10999.429193860298</v>
          </cell>
          <cell r="CE44">
            <v>11263.714119888522</v>
          </cell>
          <cell r="CF44">
            <v>11547.280026576656</v>
          </cell>
          <cell r="CG44">
            <v>11879.753992505342</v>
          </cell>
          <cell r="CH44">
            <v>12241.123853906582</v>
          </cell>
          <cell r="CI44">
            <v>12633.928951727808</v>
          </cell>
          <cell r="CJ44">
            <v>13064.213535747142</v>
          </cell>
          <cell r="CK44">
            <v>13529.581575453078</v>
          </cell>
          <cell r="CL44">
            <v>14034.447773312859</v>
          </cell>
          <cell r="CM44">
            <v>14575.940291964915</v>
          </cell>
          <cell r="CN44">
            <v>15155.271181260672</v>
          </cell>
          <cell r="CO44">
            <v>15767.269938113081</v>
          </cell>
          <cell r="CP44">
            <v>16401.599067397474</v>
          </cell>
          <cell r="CQ44">
            <v>17056.576656647812</v>
          </cell>
          <cell r="CR44">
            <v>17711.916976812034</v>
          </cell>
          <cell r="CS44">
            <v>18350.820844437083</v>
          </cell>
          <cell r="CT44">
            <v>18945.263440559269</v>
          </cell>
          <cell r="CU44">
            <v>19462.517487599835</v>
          </cell>
          <cell r="CV44">
            <v>19875.277318517648</v>
          </cell>
          <cell r="CW44">
            <v>20142.151367910847</v>
          </cell>
          <cell r="CX44">
            <v>20237.586764618609</v>
          </cell>
        </row>
        <row r="45">
          <cell r="BY45">
            <v>1379.4817431902957</v>
          </cell>
          <cell r="BZ45">
            <v>1411.8451618079089</v>
          </cell>
          <cell r="CA45">
            <v>1444.8188905754869</v>
          </cell>
          <cell r="CB45">
            <v>1478.7629062678752</v>
          </cell>
          <cell r="CC45">
            <v>1513.4329362228018</v>
          </cell>
          <cell r="CD45">
            <v>1549.2115257373553</v>
          </cell>
          <cell r="CE45">
            <v>1585.6575478631094</v>
          </cell>
          <cell r="CF45">
            <v>1623.3743598563124</v>
          </cell>
          <cell r="CG45">
            <v>1665.5347841730218</v>
          </cell>
          <cell r="CH45">
            <v>1709.8438717959725</v>
          </cell>
          <cell r="CI45">
            <v>1756.4998101874262</v>
          </cell>
          <cell r="CJ45">
            <v>1806.1094002575483</v>
          </cell>
          <cell r="CK45">
            <v>1858.3695483389783</v>
          </cell>
          <cell r="CL45">
            <v>1913.763445472392</v>
          </cell>
          <cell r="CM45">
            <v>1971.996510141551</v>
          </cell>
          <cell r="CN45">
            <v>2033.2569755245968</v>
          </cell>
          <cell r="CO45">
            <v>2097.0388653798</v>
          </cell>
          <cell r="CP45">
            <v>2162.2537447390532</v>
          </cell>
          <cell r="CQ45">
            <v>2228.7469578988348</v>
          </cell>
          <cell r="CR45">
            <v>2294.2055806939825</v>
          </cell>
          <cell r="CS45">
            <v>2356.5809176103758</v>
          </cell>
          <cell r="CT45">
            <v>2412.3960883161708</v>
          </cell>
          <cell r="CU45">
            <v>2457.4558616389077</v>
          </cell>
          <cell r="CV45">
            <v>2488.018745137455</v>
          </cell>
          <cell r="CW45">
            <v>2498.722223888697</v>
          </cell>
          <cell r="CX45">
            <v>2486.1729877230282</v>
          </cell>
        </row>
        <row r="46">
          <cell r="BY46">
            <v>106.62776795062291</v>
          </cell>
          <cell r="BZ46">
            <v>107.8219898548366</v>
          </cell>
          <cell r="CA46">
            <v>108.97483536727327</v>
          </cell>
          <cell r="CB46">
            <v>110.10974620663615</v>
          </cell>
          <cell r="CC46">
            <v>111.19351209315482</v>
          </cell>
          <cell r="CD46">
            <v>112.24901820439095</v>
          </cell>
          <cell r="CE46">
            <v>113.22317246354737</v>
          </cell>
          <cell r="CF46">
            <v>114.15685974923804</v>
          </cell>
          <cell r="CG46">
            <v>115.31946677769361</v>
          </cell>
          <cell r="CH46">
            <v>116.48698892839002</v>
          </cell>
          <cell r="CI46">
            <v>117.66212488711653</v>
          </cell>
          <cell r="CJ46">
            <v>118.8857508009994</v>
          </cell>
          <cell r="CK46">
            <v>120.12218125104619</v>
          </cell>
          <cell r="CL46">
            <v>121.41235837729982</v>
          </cell>
          <cell r="CM46">
            <v>122.73973409321502</v>
          </cell>
          <cell r="CN46">
            <v>124.14580804672232</v>
          </cell>
          <cell r="CO46">
            <v>125.63382180011581</v>
          </cell>
          <cell r="CP46">
            <v>127.18754728188264</v>
          </cell>
          <cell r="CQ46">
            <v>128.90826777102734</v>
          </cell>
          <cell r="CR46">
            <v>130.76109802839255</v>
          </cell>
          <cell r="CS46">
            <v>132.78951080262777</v>
          </cell>
          <cell r="CT46">
            <v>134.97791749421822</v>
          </cell>
          <cell r="CU46">
            <v>137.30991195018328</v>
          </cell>
          <cell r="CV46">
            <v>139.84833547395738</v>
          </cell>
          <cell r="CW46">
            <v>142.53561112503007</v>
          </cell>
          <cell r="CX46">
            <v>145.43343489718859</v>
          </cell>
        </row>
        <row r="47">
          <cell r="BY47">
            <v>2170.2066752022729</v>
          </cell>
          <cell r="BZ47">
            <v>2199.9901097160691</v>
          </cell>
          <cell r="CA47">
            <v>2228.5274166863637</v>
          </cell>
          <cell r="CB47">
            <v>2256.1868780814293</v>
          </cell>
          <cell r="CC47">
            <v>2282.3193295863748</v>
          </cell>
          <cell r="CD47">
            <v>2307.3013053961404</v>
          </cell>
          <cell r="CE47">
            <v>2330.1299088886954</v>
          </cell>
          <cell r="CF47">
            <v>2351.5294799199837</v>
          </cell>
          <cell r="CG47">
            <v>2376.4849149270012</v>
          </cell>
          <cell r="CH47">
            <v>2400.9009825422181</v>
          </cell>
          <cell r="CI47">
            <v>2424.8432932040378</v>
          </cell>
          <cell r="CJ47">
            <v>2449.0957768967855</v>
          </cell>
          <cell r="CK47">
            <v>2473.0137775860858</v>
          </cell>
          <cell r="CL47">
            <v>2497.3818206571959</v>
          </cell>
          <cell r="CM47">
            <v>2521.9001384325529</v>
          </cell>
          <cell r="CN47">
            <v>2547.3561974917538</v>
          </cell>
          <cell r="CO47">
            <v>2573.8089872738274</v>
          </cell>
          <cell r="CP47">
            <v>2600.9337113861766</v>
          </cell>
          <cell r="CQ47">
            <v>2630.6458642063517</v>
          </cell>
          <cell r="CR47">
            <v>2662.2601438100392</v>
          </cell>
          <cell r="CS47">
            <v>2696.5874025259909</v>
          </cell>
          <cell r="CT47">
            <v>2733.3021422014936</v>
          </cell>
          <cell r="CU47">
            <v>2772.0555492010099</v>
          </cell>
          <cell r="CV47">
            <v>2814.0364111278614</v>
          </cell>
          <cell r="CW47">
            <v>2858.0950925332218</v>
          </cell>
          <cell r="CX47">
            <v>2905.3977191780286</v>
          </cell>
        </row>
        <row r="48">
          <cell r="BY48">
            <v>2031.5332464334533</v>
          </cell>
          <cell r="BZ48">
            <v>2051.447867256411</v>
          </cell>
          <cell r="CA48">
            <v>2070.5652307704768</v>
          </cell>
          <cell r="CB48">
            <v>2089.27073047456</v>
          </cell>
          <cell r="CC48">
            <v>2107.0239619774475</v>
          </cell>
          <cell r="CD48">
            <v>2124.2110966800792</v>
          </cell>
          <cell r="CE48">
            <v>2139.9687392862943</v>
          </cell>
          <cell r="CF48">
            <v>2154.9946814450013</v>
          </cell>
          <cell r="CG48">
            <v>2173.8236385564487</v>
          </cell>
          <cell r="CH48">
            <v>2192.7911161944139</v>
          </cell>
          <cell r="CI48">
            <v>2211.9917306321295</v>
          </cell>
          <cell r="CJ48">
            <v>2232.1618905464275</v>
          </cell>
          <cell r="CK48">
            <v>2252.7449368830421</v>
          </cell>
          <cell r="CL48">
            <v>2274.4587332513183</v>
          </cell>
          <cell r="CM48">
            <v>2297.0309433046496</v>
          </cell>
          <cell r="CN48">
            <v>2321.1453767926287</v>
          </cell>
          <cell r="CO48">
            <v>2346.8083135833149</v>
          </cell>
          <cell r="CP48">
            <v>2373.6579454149251</v>
          </cell>
          <cell r="CQ48">
            <v>2403.3108363213396</v>
          </cell>
          <cell r="CR48">
            <v>2435.0310166169438</v>
          </cell>
          <cell r="CS48">
            <v>2469.4010075875995</v>
          </cell>
          <cell r="CT48">
            <v>2505.9745067121476</v>
          </cell>
          <cell r="CU48">
            <v>2544.2809514054679</v>
          </cell>
          <cell r="CV48">
            <v>2585.2260003152842</v>
          </cell>
          <cell r="CW48">
            <v>2627.6462902251078</v>
          </cell>
          <cell r="CX48">
            <v>2672.4694132636214</v>
          </cell>
        </row>
        <row r="49">
          <cell r="BY49">
            <v>421.24651312557671</v>
          </cell>
          <cell r="BZ49">
            <v>425.70048225051869</v>
          </cell>
          <cell r="CA49">
            <v>430.00331283136347</v>
          </cell>
          <cell r="CB49">
            <v>434.24154221308436</v>
          </cell>
          <cell r="CC49">
            <v>438.28533790352776</v>
          </cell>
          <cell r="CD49">
            <v>442.21656767909553</v>
          </cell>
          <cell r="CE49">
            <v>445.82852721940708</v>
          </cell>
          <cell r="CF49">
            <v>449.27164757636092</v>
          </cell>
          <cell r="CG49">
            <v>453.56523635723897</v>
          </cell>
          <cell r="CH49">
            <v>457.85912169644689</v>
          </cell>
          <cell r="CI49">
            <v>462.16659621213148</v>
          </cell>
          <cell r="CJ49">
            <v>466.64957347861127</v>
          </cell>
          <cell r="CK49">
            <v>471.18294951636835</v>
          </cell>
          <cell r="CL49">
            <v>475.935324635082</v>
          </cell>
          <cell r="CM49">
            <v>480.85874556090857</v>
          </cell>
          <cell r="CN49">
            <v>486.12561329164055</v>
          </cell>
          <cell r="CO49">
            <v>491.76116958720831</v>
          </cell>
          <cell r="CP49">
            <v>497.71272928527469</v>
          </cell>
          <cell r="CQ49">
            <v>504.36755206148882</v>
          </cell>
          <cell r="CR49">
            <v>511.58801565230169</v>
          </cell>
          <cell r="CS49">
            <v>519.52432245486216</v>
          </cell>
          <cell r="CT49">
            <v>528.09179345357097</v>
          </cell>
          <cell r="CU49">
            <v>537.19137706031506</v>
          </cell>
          <cell r="CV49">
            <v>547.01324074545937</v>
          </cell>
          <cell r="CW49">
            <v>557.28002254661806</v>
          </cell>
          <cell r="CX49">
            <v>568.15708889047437</v>
          </cell>
        </row>
        <row r="50">
          <cell r="BY50">
            <v>1959.2482095119049</v>
          </cell>
          <cell r="BZ50">
            <v>1977.5641512344591</v>
          </cell>
          <cell r="CA50">
            <v>1994.827622670633</v>
          </cell>
          <cell r="CB50">
            <v>2011.4552246008061</v>
          </cell>
          <cell r="CC50">
            <v>2026.8832862098461</v>
          </cell>
          <cell r="CD50">
            <v>2041.5232382094146</v>
          </cell>
          <cell r="CE50">
            <v>2054.4629774703499</v>
          </cell>
          <cell r="CF50">
            <v>2066.4201054204132</v>
          </cell>
          <cell r="CG50">
            <v>2082.0911024931156</v>
          </cell>
          <cell r="CH50">
            <v>2097.5617893628878</v>
          </cell>
          <cell r="CI50">
            <v>2112.8465744784189</v>
          </cell>
          <cell r="CJ50">
            <v>2128.6060968596212</v>
          </cell>
          <cell r="CK50">
            <v>2144.1421176299336</v>
          </cell>
          <cell r="CL50">
            <v>2160.0716240270303</v>
          </cell>
          <cell r="CM50">
            <v>2175.9865030312722</v>
          </cell>
          <cell r="CN50">
            <v>2192.4750622141073</v>
          </cell>
          <cell r="CO50">
            <v>2209.4441124038276</v>
          </cell>
          <cell r="CP50">
            <v>2226.4529744322645</v>
          </cell>
          <cell r="CQ50">
            <v>2245.1126974548097</v>
          </cell>
          <cell r="CR50">
            <v>2264.6589791146325</v>
          </cell>
          <cell r="CS50">
            <v>2285.7048664907197</v>
          </cell>
          <cell r="CT50">
            <v>2307.8441152795858</v>
          </cell>
          <cell r="CU50">
            <v>2330.6714309351228</v>
          </cell>
          <cell r="CV50">
            <v>2355.1764143870823</v>
          </cell>
          <cell r="CW50">
            <v>2380.2631804504126</v>
          </cell>
          <cell r="CX50">
            <v>2406.9218334959151</v>
          </cell>
        </row>
        <row r="51">
          <cell r="BY51">
            <v>228.74912445004065</v>
          </cell>
          <cell r="BZ51">
            <v>230.01250729737421</v>
          </cell>
          <cell r="CA51">
            <v>231.17596935387155</v>
          </cell>
          <cell r="CB51">
            <v>232.30668625624185</v>
          </cell>
          <cell r="CC51">
            <v>233.34243680579448</v>
          </cell>
          <cell r="CD51">
            <v>234.35931507235409</v>
          </cell>
          <cell r="CE51">
            <v>235.26041302396106</v>
          </cell>
          <cell r="CF51">
            <v>236.17699479048451</v>
          </cell>
          <cell r="CG51">
            <v>237.78239955576919</v>
          </cell>
          <cell r="CH51">
            <v>239.59196980726574</v>
          </cell>
          <cell r="CI51">
            <v>241.65722674024664</v>
          </cell>
          <cell r="CJ51">
            <v>244.11742567438387</v>
          </cell>
          <cell r="CK51">
            <v>246.92698828149969</v>
          </cell>
          <cell r="CL51">
            <v>250.21076031549683</v>
          </cell>
          <cell r="CM51">
            <v>253.94640012077116</v>
          </cell>
          <cell r="CN51">
            <v>258.23142230299845</v>
          </cell>
          <cell r="CO51">
            <v>263.05623528036585</v>
          </cell>
          <cell r="CP51">
            <v>268.34768748396755</v>
          </cell>
          <cell r="CQ51">
            <v>274.28662826735581</v>
          </cell>
          <cell r="CR51">
            <v>280.72072525602107</v>
          </cell>
          <cell r="CS51">
            <v>287.66463238308916</v>
          </cell>
          <cell r="CT51">
            <v>294.9852432086891</v>
          </cell>
          <cell r="CU51">
            <v>302.54070188192509</v>
          </cell>
          <cell r="CV51">
            <v>310.36735071643443</v>
          </cell>
          <cell r="CW51">
            <v>318.22568842465535</v>
          </cell>
          <cell r="CX51">
            <v>326.15289193177068</v>
          </cell>
        </row>
      </sheetData>
      <sheetData sheetId="6">
        <row r="2">
          <cell r="BY2">
            <v>814.22949495605826</v>
          </cell>
          <cell r="BZ2">
            <v>834.68112858443169</v>
          </cell>
          <cell r="CA2">
            <v>854.77282772219257</v>
          </cell>
          <cell r="CB2">
            <v>874.53061420591689</v>
          </cell>
          <cell r="CC2">
            <v>893.98571092290922</v>
          </cell>
          <cell r="CD2">
            <v>913.17454947904571</v>
          </cell>
          <cell r="CE2">
            <v>932.13863189135373</v>
          </cell>
          <cell r="CF2">
            <v>950.92405342820416</v>
          </cell>
          <cell r="CG2">
            <v>969.58051143293642</v>
          </cell>
          <cell r="CH2">
            <v>988.15968102857039</v>
          </cell>
          <cell r="CI2">
            <v>1006.7129294361731</v>
          </cell>
          <cell r="CJ2">
            <v>1025.2884545710676</v>
          </cell>
          <cell r="CK2">
            <v>1043.9280520647135</v>
          </cell>
          <cell r="CL2">
            <v>1062.6638155728037</v>
          </cell>
          <cell r="CM2">
            <v>1081.5151364458657</v>
          </cell>
          <cell r="CN2">
            <v>1100.4863742841403</v>
          </cell>
          <cell r="CO2">
            <v>1119.5655130859539</v>
          </cell>
          <cell r="CP2">
            <v>1138.7240045253352</v>
          </cell>
          <cell r="CQ2">
            <v>1157.9178483891783</v>
          </cell>
          <cell r="CR2">
            <v>1177.0897969896951</v>
          </cell>
          <cell r="CS2">
            <v>1196.1724246069975</v>
          </cell>
          <cell r="CT2">
            <v>1215.0916996840708</v>
          </cell>
          <cell r="CU2">
            <v>1233.7706521074447</v>
          </cell>
          <cell r="CV2">
            <v>1252.1327441420181</v>
          </cell>
          <cell r="CW2">
            <v>1270.1046240314008</v>
          </cell>
          <cell r="CX2">
            <v>1287.6180504180768</v>
          </cell>
        </row>
        <row r="3">
          <cell r="BY3">
            <v>258.80199503376485</v>
          </cell>
          <cell r="BZ3">
            <v>265.86548568513336</v>
          </cell>
          <cell r="CA3">
            <v>272.83660853310295</v>
          </cell>
          <cell r="CB3">
            <v>279.72468689120814</v>
          </cell>
          <cell r="CC3">
            <v>286.54223254863143</v>
          </cell>
          <cell r="CD3">
            <v>293.30508499687448</v>
          </cell>
          <cell r="CE3">
            <v>300.03241373452278</v>
          </cell>
          <cell r="CF3">
            <v>306.74650968172818</v>
          </cell>
          <cell r="CG3">
            <v>313.47230802691854</v>
          </cell>
          <cell r="CH3">
            <v>320.23661206413789</v>
          </cell>
          <cell r="CI3">
            <v>327.06702303072785</v>
          </cell>
          <cell r="CJ3">
            <v>333.99062078007097</v>
          </cell>
          <cell r="CK3">
            <v>341.03247968495418</v>
          </cell>
          <cell r="CL3">
            <v>348.21413839488753</v>
          </cell>
          <cell r="CM3">
            <v>355.55216582033034</v>
          </cell>
          <cell r="CN3">
            <v>363.05697395114532</v>
          </cell>
          <cell r="CO3">
            <v>370.73201599806731</v>
          </cell>
          <cell r="CP3">
            <v>378.57347184873521</v>
          </cell>
          <cell r="CQ3">
            <v>386.57046063651421</v>
          </cell>
          <cell r="CR3">
            <v>394.70573678587732</v>
          </cell>
          <cell r="CS3">
            <v>402.95673403210935</v>
          </cell>
          <cell r="CT3">
            <v>411.29674241283089</v>
          </cell>
          <cell r="CU3">
            <v>419.69596009944416</v>
          </cell>
          <cell r="CV3">
            <v>428.12217422939386</v>
          </cell>
          <cell r="CW3">
            <v>436.54089853942412</v>
          </cell>
          <cell r="CX3">
            <v>444.91491911525861</v>
          </cell>
        </row>
        <row r="4">
          <cell r="BY4">
            <v>1302.1955661527977</v>
          </cell>
          <cell r="BZ4">
            <v>1336.7711155265042</v>
          </cell>
          <cell r="CA4">
            <v>1370.7523389814314</v>
          </cell>
          <cell r="CB4">
            <v>1404.1926348494928</v>
          </cell>
          <cell r="CC4">
            <v>1437.160692674935</v>
          </cell>
          <cell r="CD4">
            <v>1469.7411698774144</v>
          </cell>
          <cell r="CE4">
            <v>1502.0348875987993</v>
          </cell>
          <cell r="CF4">
            <v>1534.158072178815</v>
          </cell>
          <cell r="CG4">
            <v>1566.2401584552736</v>
          </cell>
          <cell r="CH4">
            <v>1598.4197662068625</v>
          </cell>
          <cell r="CI4">
            <v>1630.8386722243649</v>
          </cell>
          <cell r="CJ4">
            <v>1663.6339066167754</v>
          </cell>
          <cell r="CK4">
            <v>1696.9284519169321</v>
          </cell>
          <cell r="CL4">
            <v>1730.8213486272571</v>
          </cell>
          <cell r="CM4">
            <v>1765.3782426189771</v>
          </cell>
          <cell r="CN4">
            <v>1800.6234970968417</v>
          </cell>
          <cell r="CO4">
            <v>1836.5349120495293</v>
          </cell>
          <cell r="CP4">
            <v>1873.0418567568086</v>
          </cell>
          <cell r="CQ4">
            <v>1910.0272636183715</v>
          </cell>
          <cell r="CR4">
            <v>1947.3335099011397</v>
          </cell>
          <cell r="CS4">
            <v>1984.7717887515871</v>
          </cell>
          <cell r="CT4">
            <v>2022.1341964888873</v>
          </cell>
          <cell r="CU4">
            <v>2059.2074810510321</v>
          </cell>
          <cell r="CV4">
            <v>2095.7872327043979</v>
          </cell>
          <cell r="CW4">
            <v>2131.6912651857228</v>
          </cell>
          <cell r="CX4">
            <v>2166.7710336246882</v>
          </cell>
        </row>
        <row r="5">
          <cell r="BY5">
            <v>621.77710590869412</v>
          </cell>
          <cell r="BZ5">
            <v>632.63075851384713</v>
          </cell>
          <cell r="CA5">
            <v>643.32187708493871</v>
          </cell>
          <cell r="CB5">
            <v>653.88882582026633</v>
          </cell>
          <cell r="CC5">
            <v>664.36798500566897</v>
          </cell>
          <cell r="CD5">
            <v>674.79314021714254</v>
          </cell>
          <cell r="CE5">
            <v>685.19500905227744</v>
          </cell>
          <cell r="CF5">
            <v>695.60081006857286</v>
          </cell>
          <cell r="CG5">
            <v>706.03376980675557</v>
          </cell>
          <cell r="CH5">
            <v>716.51248447309831</v>
          </cell>
          <cell r="CI5">
            <v>727.05010340488479</v>
          </cell>
          <cell r="CJ5">
            <v>737.65337152669349</v>
          </cell>
          <cell r="CK5">
            <v>748.3216386486863</v>
          </cell>
          <cell r="CL5">
            <v>759.04599307010062</v>
          </cell>
          <cell r="CM5">
            <v>769.80868911033872</v>
          </cell>
          <cell r="CN5">
            <v>780.58300798385267</v>
          </cell>
          <cell r="CO5">
            <v>791.33362760462796</v>
          </cell>
          <cell r="CP5">
            <v>802.0174987513517</v>
          </cell>
          <cell r="CQ5">
            <v>812.58515523885694</v>
          </cell>
          <cell r="CR5">
            <v>822.98234210471855</v>
          </cell>
          <cell r="CS5">
            <v>833.15183517319497</v>
          </cell>
          <cell r="CT5">
            <v>843.03534225976478</v>
          </cell>
          <cell r="CU5">
            <v>852.57540661611483</v>
          </cell>
          <cell r="CV5">
            <v>861.71726087581646</v>
          </cell>
          <cell r="CW5">
            <v>870.41059328335655</v>
          </cell>
          <cell r="CX5">
            <v>878.61118445220927</v>
          </cell>
        </row>
        <row r="6">
          <cell r="BY6">
            <v>5139.5366637076604</v>
          </cell>
          <cell r="BZ6">
            <v>5243.4462607904916</v>
          </cell>
          <cell r="CA6">
            <v>5346.0116645400485</v>
          </cell>
          <cell r="CB6">
            <v>5447.6536359007914</v>
          </cell>
          <cell r="CC6">
            <v>5548.8401175461249</v>
          </cell>
          <cell r="CD6">
            <v>5650.0859103186394</v>
          </cell>
          <cell r="CE6">
            <v>5751.9493282301846</v>
          </cell>
          <cell r="CF6">
            <v>5855.0240245672849</v>
          </cell>
          <cell r="CG6">
            <v>5959.9244337434902</v>
          </cell>
          <cell r="CH6">
            <v>6067.2639366717394</v>
          </cell>
          <cell r="CI6">
            <v>6177.6259283332656</v>
          </cell>
          <cell r="CJ6">
            <v>6291.5293076340631</v>
          </cell>
          <cell r="CK6">
            <v>6409.3912607553057</v>
          </cell>
          <cell r="CL6">
            <v>6531.4912513418149</v>
          </cell>
          <cell r="CM6">
            <v>6657.9405826186921</v>
          </cell>
          <cell r="CN6">
            <v>6788.6615993200703</v>
          </cell>
          <cell r="CO6">
            <v>6923.3795605846408</v>
          </cell>
          <cell r="CP6">
            <v>7061.6286114609247</v>
          </cell>
          <cell r="CQ6">
            <v>7202.7714026704634</v>
          </cell>
          <cell r="CR6">
            <v>7346.0301032111565</v>
          </cell>
          <cell r="CS6">
            <v>7490.5251503123018</v>
          </cell>
          <cell r="CT6">
            <v>7635.3173356415346</v>
          </cell>
          <cell r="CU6">
            <v>7779.4488479508736</v>
          </cell>
          <cell r="CV6">
            <v>7921.9796280902574</v>
          </cell>
          <cell r="CW6">
            <v>8062.0166370069583</v>
          </cell>
          <cell r="CX6">
            <v>8198.7350864921082</v>
          </cell>
        </row>
        <row r="7">
          <cell r="BY7">
            <v>958.08973429496723</v>
          </cell>
          <cell r="BZ7">
            <v>982.46172467268241</v>
          </cell>
          <cell r="CA7">
            <v>1006.4066305441424</v>
          </cell>
          <cell r="CB7">
            <v>1029.9736701457202</v>
          </cell>
          <cell r="CC7">
            <v>1053.2245085375437</v>
          </cell>
          <cell r="CD7">
            <v>1076.2335931973755</v>
          </cell>
          <cell r="CE7">
            <v>1099.0878928344766</v>
          </cell>
          <cell r="CF7">
            <v>1121.8857886752678</v>
          </cell>
          <cell r="CG7">
            <v>1144.7349478744025</v>
          </cell>
          <cell r="CH7">
            <v>1167.7491274948989</v>
          </cell>
          <cell r="CI7">
            <v>1191.0440011815979</v>
          </cell>
          <cell r="CJ7">
            <v>1214.7322495338569</v>
          </cell>
          <cell r="CK7">
            <v>1238.9182852520162</v>
          </cell>
          <cell r="CL7">
            <v>1263.6930711685229</v>
          </cell>
          <cell r="CM7">
            <v>1289.1295142967106</v>
          </cell>
          <cell r="CN7">
            <v>1315.2788730682014</v>
          </cell>
          <cell r="CO7">
            <v>1342.1685014828909</v>
          </cell>
          <cell r="CP7">
            <v>1369.8010887022228</v>
          </cell>
          <cell r="CQ7">
            <v>1398.1553613256715</v>
          </cell>
          <cell r="CR7">
            <v>1427.1880298924909</v>
          </cell>
          <cell r="CS7">
            <v>1456.8366135257284</v>
          </cell>
          <cell r="CT7">
            <v>1487.0226940181924</v>
          </cell>
          <cell r="CU7">
            <v>1517.6551481772635</v>
          </cell>
          <cell r="CV7">
            <v>1548.6329839574144</v>
          </cell>
          <cell r="CW7">
            <v>1579.847544351825</v>
          </cell>
          <cell r="CX7">
            <v>1611.1840131267352</v>
          </cell>
        </row>
        <row r="8">
          <cell r="BY8">
            <v>364.00868453874443</v>
          </cell>
          <cell r="BZ8">
            <v>372.86311856747523</v>
          </cell>
          <cell r="CA8">
            <v>381.53626786613415</v>
          </cell>
          <cell r="CB8">
            <v>390.0410526065761</v>
          </cell>
          <cell r="CC8">
            <v>398.39194555022141</v>
          </cell>
          <cell r="CD8">
            <v>406.60453166729258</v>
          </cell>
          <cell r="CE8">
            <v>414.69501135889311</v>
          </cell>
          <cell r="CF8">
            <v>422.67968142291033</v>
          </cell>
          <cell r="CG8">
            <v>430.57445340387835</v>
          </cell>
          <cell r="CH8">
            <v>438.39448035425949</v>
          </cell>
          <cell r="CI8">
            <v>446.1539562728853</v>
          </cell>
          <cell r="CJ8">
            <v>453.86612889290927</v>
          </cell>
          <cell r="CK8">
            <v>461.54353147652625</v>
          </cell>
          <cell r="CL8">
            <v>469.19839994469652</v>
          </cell>
          <cell r="CM8">
            <v>476.84320455396573</v>
          </cell>
          <cell r="CN8">
            <v>484.49119510356468</v>
          </cell>
          <cell r="CO8">
            <v>492.15683808189937</v>
          </cell>
          <cell r="CP8">
            <v>499.85601491521243</v>
          </cell>
          <cell r="CQ8">
            <v>507.60585420692945</v>
          </cell>
          <cell r="CR8">
            <v>515.42408983589837</v>
          </cell>
          <cell r="CS8">
            <v>523.32787365432353</v>
          </cell>
          <cell r="CT8">
            <v>531.33202785860044</v>
          </cell>
          <cell r="CU8">
            <v>539.4467962219278</v>
          </cell>
          <cell r="CV8">
            <v>547.67523846883273</v>
          </cell>
          <cell r="CW8">
            <v>556.01049581079963</v>
          </cell>
          <cell r="CX8">
            <v>564.43322202805166</v>
          </cell>
        </row>
        <row r="9">
          <cell r="BY9">
            <v>133.78017075155094</v>
          </cell>
          <cell r="BZ9">
            <v>136.85313815762868</v>
          </cell>
          <cell r="CA9">
            <v>139.87821720149168</v>
          </cell>
          <cell r="CB9">
            <v>142.85731778047273</v>
          </cell>
          <cell r="CC9">
            <v>145.79053249286451</v>
          </cell>
          <cell r="CD9">
            <v>148.67560252462093</v>
          </cell>
          <cell r="CE9">
            <v>151.50758062667336</v>
          </cell>
          <cell r="CF9">
            <v>154.27877400027933</v>
          </cell>
          <cell r="CG9">
            <v>156.97901803145237</v>
          </cell>
          <cell r="CH9">
            <v>159.5962842507609</v>
          </cell>
          <cell r="CI9">
            <v>162.11757204923379</v>
          </cell>
          <cell r="CJ9">
            <v>164.52998495766496</v>
          </cell>
          <cell r="CK9">
            <v>166.82185883913891</v>
          </cell>
          <cell r="CL9">
            <v>168.98379737568436</v>
          </cell>
          <cell r="CM9">
            <v>171.00948093820352</v>
          </cell>
          <cell r="CN9">
            <v>172.89614513485429</v>
          </cell>
          <cell r="CO9">
            <v>174.6446693167664</v>
          </cell>
          <cell r="CP9">
            <v>176.25926669721949</v>
          </cell>
          <cell r="CQ9">
            <v>177.74682044937813</v>
          </cell>
          <cell r="CR9">
            <v>179.11595836097064</v>
          </cell>
          <cell r="CS9">
            <v>180.3759962511412</v>
          </cell>
          <cell r="CT9">
            <v>181.53590113026547</v>
          </cell>
          <cell r="CU9">
            <v>182.60342380007012</v>
          </cell>
          <cell r="CV9">
            <v>183.58452511920578</v>
          </cell>
          <cell r="CW9">
            <v>184.48317318562061</v>
          </cell>
          <cell r="CX9">
            <v>185.30152806345822</v>
          </cell>
        </row>
        <row r="11">
          <cell r="BY11">
            <v>3204.5641178328879</v>
          </cell>
          <cell r="BZ11">
            <v>3295.4324658378864</v>
          </cell>
          <cell r="CA11">
            <v>3384.6053092277425</v>
          </cell>
          <cell r="CB11">
            <v>3472.0816008733209</v>
          </cell>
          <cell r="CC11">
            <v>3557.872697297903</v>
          </cell>
          <cell r="CD11">
            <v>3642.0032249184874</v>
          </cell>
          <cell r="CE11">
            <v>3724.513442771879</v>
          </cell>
          <cell r="CF11">
            <v>3805.4625471439404</v>
          </cell>
          <cell r="CG11">
            <v>3884.9319966998119</v>
          </cell>
          <cell r="CH11">
            <v>3963.0277247510458</v>
          </cell>
          <cell r="CI11">
            <v>4039.8801502268116</v>
          </cell>
          <cell r="CJ11">
            <v>4115.6412344104447</v>
          </cell>
          <cell r="CK11">
            <v>4190.4784002948472</v>
          </cell>
          <cell r="CL11">
            <v>4264.5658016021707</v>
          </cell>
          <cell r="CM11">
            <v>4338.074030038465</v>
          </cell>
          <cell r="CN11">
            <v>4411.1597339712935</v>
          </cell>
          <cell r="CO11">
            <v>4483.9567092128336</v>
          </cell>
          <cell r="CP11">
            <v>4556.5698204717155</v>
          </cell>
          <cell r="CQ11">
            <v>4629.0727006260922</v>
          </cell>
          <cell r="CR11">
            <v>4701.5096663364038</v>
          </cell>
          <cell r="CS11">
            <v>4773.9017802401986</v>
          </cell>
          <cell r="CT11">
            <v>4846.2565367862171</v>
          </cell>
          <cell r="CU11">
            <v>4918.5802640541242</v>
          </cell>
          <cell r="CV11">
            <v>4990.8920150736267</v>
          </cell>
          <cell r="CW11">
            <v>5063.237480361603</v>
          </cell>
          <cell r="CX11">
            <v>5135.7013274806868</v>
          </cell>
        </row>
        <row r="12">
          <cell r="BY12">
            <v>1775.0242533333799</v>
          </cell>
          <cell r="BZ12">
            <v>1820.3562660185121</v>
          </cell>
          <cell r="CA12">
            <v>1864.770038095239</v>
          </cell>
          <cell r="CB12">
            <v>1908.2847604307556</v>
          </cell>
          <cell r="CC12">
            <v>1950.9216824260225</v>
          </cell>
          <cell r="CD12">
            <v>1992.7039855880212</v>
          </cell>
          <cell r="CE12">
            <v>2033.6574791983185</v>
          </cell>
          <cell r="CF12">
            <v>2073.8118053241633</v>
          </cell>
          <cell r="CG12">
            <v>2113.201647003772</v>
          </cell>
          <cell r="CH12">
            <v>2151.8673274581874</v>
          </cell>
          <cell r="CI12">
            <v>2189.854228146562</v>
          </cell>
          <cell r="CJ12">
            <v>2227.2106618618736</v>
          </cell>
          <cell r="CK12">
            <v>2263.9841845989313</v>
          </cell>
          <cell r="CL12">
            <v>2300.2167379106422</v>
          </cell>
          <cell r="CM12">
            <v>2335.9393754696566</v>
          </cell>
          <cell r="CN12">
            <v>2371.1675437766125</v>
          </cell>
          <cell r="CO12">
            <v>2405.8978981337841</v>
          </cell>
          <cell r="CP12">
            <v>2440.1074415608823</v>
          </cell>
          <cell r="CQ12">
            <v>2473.7554323220647</v>
          </cell>
          <cell r="CR12">
            <v>2506.7881017141626</v>
          </cell>
          <cell r="CS12">
            <v>2539.1458411311742</v>
          </cell>
          <cell r="CT12">
            <v>2570.7722105346784</v>
          </cell>
          <cell r="CU12">
            <v>2601.6239075357425</v>
          </cell>
          <cell r="CV12">
            <v>2631.6807108123035</v>
          </cell>
          <cell r="CW12">
            <v>2660.9543621591633</v>
          </cell>
          <cell r="CX12">
            <v>2689.4953771356354</v>
          </cell>
        </row>
        <row r="13">
          <cell r="BY13">
            <v>205.85134563390676</v>
          </cell>
          <cell r="BZ13">
            <v>211.24890387276167</v>
          </cell>
          <cell r="CA13">
            <v>216.56353289442416</v>
          </cell>
          <cell r="CB13">
            <v>221.80570615884136</v>
          </cell>
          <cell r="CC13">
            <v>226.98837972927919</v>
          </cell>
          <cell r="CD13">
            <v>232.12699416684995</v>
          </cell>
          <cell r="CE13">
            <v>237.23940354825018</v>
          </cell>
          <cell r="CF13">
            <v>242.34568643722957</v>
          </cell>
          <cell r="CG13">
            <v>247.46778845129137</v>
          </cell>
          <cell r="CH13">
            <v>252.62894710781939</v>
          </cell>
          <cell r="CI13">
            <v>257.85286159872987</v>
          </cell>
          <cell r="CJ13">
            <v>263.16259596130669</v>
          </cell>
          <cell r="CK13">
            <v>268.57924275443457</v>
          </cell>
          <cell r="CL13">
            <v>274.12041993616134</v>
          </cell>
          <cell r="CM13">
            <v>279.79871650841397</v>
          </cell>
          <cell r="CN13">
            <v>285.62023187441247</v>
          </cell>
          <cell r="CO13">
            <v>291.58336107226887</v>
          </cell>
          <cell r="CP13">
            <v>297.6779591536955</v>
          </cell>
          <cell r="CQ13">
            <v>303.8849750826592</v>
          </cell>
          <cell r="CR13">
            <v>310.17658666154625</v>
          </cell>
          <cell r="CS13">
            <v>316.51680544898011</v>
          </cell>
          <cell r="CT13">
            <v>322.86246801988489</v>
          </cell>
          <cell r="CU13">
            <v>329.16449844268936</v>
          </cell>
          <cell r="CV13">
            <v>335.36932196648763</v>
          </cell>
          <cell r="CW13">
            <v>341.4203296137199</v>
          </cell>
          <cell r="CX13">
            <v>347.25932892965062</v>
          </cell>
        </row>
        <row r="14">
          <cell r="BY14">
            <v>258.80187710987849</v>
          </cell>
          <cell r="BZ14">
            <v>265.86523425782207</v>
          </cell>
          <cell r="CA14">
            <v>272.83609868778444</v>
          </cell>
          <cell r="CB14">
            <v>279.72369978373683</v>
          </cell>
          <cell r="CC14">
            <v>286.54040148254853</v>
          </cell>
          <cell r="CD14">
            <v>293.3018204630464</v>
          </cell>
          <cell r="CE14">
            <v>300.0268039174901</v>
          </cell>
          <cell r="CF14">
            <v>306.73719423154114</v>
          </cell>
          <cell r="CG14">
            <v>313.45732492271571</v>
          </cell>
          <cell r="CH14">
            <v>320.21322007117817</v>
          </cell>
          <cell r="CI14">
            <v>327.03150537417338</v>
          </cell>
          <cell r="CJ14">
            <v>333.93807892925895</v>
          </cell>
          <cell r="CK14">
            <v>340.95662923179947</v>
          </cell>
          <cell r="CL14">
            <v>348.10712171573243</v>
          </cell>
          <cell r="CM14">
            <v>355.40439880888596</v>
          </cell>
          <cell r="CN14">
            <v>362.85704798292136</v>
          </cell>
          <cell r="CO14">
            <v>370.46668461680804</v>
          </cell>
          <cell r="CP14">
            <v>378.22776951189235</v>
          </cell>
          <cell r="CQ14">
            <v>386.12803362230841</v>
          </cell>
          <cell r="CR14">
            <v>394.14951622197896</v>
          </cell>
          <cell r="CS14">
            <v>402.27014236311612</v>
          </cell>
          <cell r="CT14">
            <v>410.46568126126778</v>
          </cell>
          <cell r="CU14">
            <v>418.71185418617119</v>
          </cell>
          <cell r="CV14">
            <v>426.98631573897012</v>
          </cell>
          <cell r="CW14">
            <v>435.27023071339954</v>
          </cell>
          <cell r="CX14">
            <v>443.54921702668128</v>
          </cell>
        </row>
        <row r="15">
          <cell r="BY15">
            <v>2057.24249971782</v>
          </cell>
          <cell r="BZ15">
            <v>2100.8630610853597</v>
          </cell>
          <cell r="CA15">
            <v>2143.7275233167265</v>
          </cell>
          <cell r="CB15">
            <v>2185.91835196686</v>
          </cell>
          <cell r="CC15">
            <v>2227.5189533742678</v>
          </cell>
          <cell r="CD15">
            <v>2268.6133496404668</v>
          </cell>
          <cell r="CE15">
            <v>2309.2863725032385</v>
          </cell>
          <cell r="CF15">
            <v>2349.6240518436607</v>
          </cell>
          <cell r="CG15">
            <v>2389.7138247648436</v>
          </cell>
          <cell r="CH15">
            <v>2429.6442017897953</v>
          </cell>
          <cell r="CI15">
            <v>2469.503610517676</v>
          </cell>
          <cell r="CJ15">
            <v>2509.3782898043046</v>
          </cell>
          <cell r="CK15">
            <v>2549.3493026880524</v>
          </cell>
          <cell r="CL15">
            <v>2589.4889286386915</v>
          </cell>
          <cell r="CM15">
            <v>2629.8568336903409</v>
          </cell>
          <cell r="CN15">
            <v>2670.4964593947034</v>
          </cell>
          <cell r="CO15">
            <v>2711.432001795034</v>
          </cell>
          <cell r="CP15">
            <v>2752.6661850813953</v>
          </cell>
          <cell r="CQ15">
            <v>2794.1788164608088</v>
          </cell>
          <cell r="CR15">
            <v>2835.925904053247</v>
          </cell>
          <cell r="CS15">
            <v>2877.8389962775091</v>
          </cell>
          <cell r="CT15">
            <v>2919.8244094341326</v>
          </cell>
          <cell r="CU15">
            <v>2961.7621631713755</v>
          </cell>
          <cell r="CV15">
            <v>3003.5047071632389</v>
          </cell>
          <cell r="CW15">
            <v>3044.8758208968411</v>
          </cell>
          <cell r="CX15">
            <v>3085.6703064745216</v>
          </cell>
        </row>
        <row r="16">
          <cell r="BY16">
            <v>1106.1573508910215</v>
          </cell>
          <cell r="BZ16">
            <v>1133.1934196313546</v>
          </cell>
          <cell r="CA16">
            <v>1159.7341415835649</v>
          </cell>
          <cell r="CB16">
            <v>1185.8252065772153</v>
          </cell>
          <cell r="CC16">
            <v>1211.5177031078451</v>
          </cell>
          <cell r="CD16">
            <v>1236.8667250431745</v>
          </cell>
          <cell r="CE16">
            <v>1261.9298252139015</v>
          </cell>
          <cell r="CF16">
            <v>1286.7653561683278</v>
          </cell>
          <cell r="CG16">
            <v>1311.4307688831309</v>
          </cell>
          <cell r="CH16">
            <v>1335.9809529318259</v>
          </cell>
          <cell r="CI16">
            <v>1360.4666970844355</v>
          </cell>
          <cell r="CJ16">
            <v>1384.9333339074783</v>
          </cell>
          <cell r="CK16">
            <v>1409.4196140978288</v>
          </cell>
          <cell r="CL16">
            <v>1433.9568424213651</v>
          </cell>
          <cell r="CM16">
            <v>1458.5682989564241</v>
          </cell>
          <cell r="CN16">
            <v>1483.2689635873912</v>
          </cell>
          <cell r="CO16">
            <v>1508.0655517362966</v>
          </cell>
          <cell r="CP16">
            <v>1532.9568479692423</v>
          </cell>
          <cell r="CQ16">
            <v>1557.9342869119746</v>
          </cell>
          <cell r="CR16">
            <v>1582.9826794442902</v>
          </cell>
          <cell r="CS16">
            <v>1608.0809262555836</v>
          </cell>
          <cell r="CT16">
            <v>1633.2025180417809</v>
          </cell>
          <cell r="CU16">
            <v>1658.3156126319311</v>
          </cell>
          <cell r="CV16">
            <v>1683.3825205776482</v>
          </cell>
          <cell r="CW16">
            <v>1708.3585266324953</v>
          </cell>
          <cell r="CX16">
            <v>1733.1901131459108</v>
          </cell>
        </row>
        <row r="17">
          <cell r="BY17">
            <v>951.19183724203981</v>
          </cell>
          <cell r="BZ17">
            <v>967.74629507083318</v>
          </cell>
          <cell r="CA17">
            <v>984.15137544564925</v>
          </cell>
          <cell r="CB17">
            <v>1000.5001129543949</v>
          </cell>
          <cell r="CC17">
            <v>1016.8890815039121</v>
          </cell>
          <cell r="CD17">
            <v>1033.4169585191698</v>
          </cell>
          <cell r="CE17">
            <v>1050.1827906286117</v>
          </cell>
          <cell r="CF17">
            <v>1067.2838781011269</v>
          </cell>
          <cell r="CG17">
            <v>1084.8132432082152</v>
          </cell>
          <cell r="CH17">
            <v>1102.8567231982533</v>
          </cell>
          <cell r="CI17">
            <v>1121.4898251704958</v>
          </cell>
          <cell r="CJ17">
            <v>1140.7745798820085</v>
          </cell>
          <cell r="CK17">
            <v>1160.7567082126297</v>
          </cell>
          <cell r="CL17">
            <v>1181.4634409909725</v>
          </cell>
          <cell r="CM17">
            <v>1202.9022921032929</v>
          </cell>
          <cell r="CN17">
            <v>1225.0609732039043</v>
          </cell>
          <cell r="CO17">
            <v>1247.9084691923501</v>
          </cell>
          <cell r="CP17">
            <v>1271.3970934975264</v>
          </cell>
          <cell r="CQ17">
            <v>1295.4651461924282</v>
          </cell>
          <cell r="CR17">
            <v>1320.0396450748558</v>
          </cell>
          <cell r="CS17">
            <v>1345.0385283643125</v>
          </cell>
          <cell r="CT17">
            <v>1370.371768388532</v>
          </cell>
          <cell r="CU17">
            <v>1395.9410024678059</v>
          </cell>
          <cell r="CV17">
            <v>1421.6375676849998</v>
          </cell>
          <cell r="CW17">
            <v>1447.3391772014188</v>
          </cell>
          <cell r="CX17">
            <v>1472.9058286677634</v>
          </cell>
        </row>
        <row r="18">
          <cell r="BY18">
            <v>864.67230194188301</v>
          </cell>
          <cell r="BZ18">
            <v>881.32409661409929</v>
          </cell>
          <cell r="CA18">
            <v>897.73028550798927</v>
          </cell>
          <cell r="CB18">
            <v>913.94863925038248</v>
          </cell>
          <cell r="CC18">
            <v>930.03881177343567</v>
          </cell>
          <cell r="CD18">
            <v>946.06202532450698</v>
          </cell>
          <cell r="CE18">
            <v>962.0807696747014</v>
          </cell>
          <cell r="CF18">
            <v>978.15831157434127</v>
          </cell>
          <cell r="CG18">
            <v>994.35780972912823</v>
          </cell>
          <cell r="CH18">
            <v>1010.7408742948724</v>
          </cell>
          <cell r="CI18">
            <v>1027.3654936684266</v>
          </cell>
          <cell r="CJ18">
            <v>1044.2833592062625</v>
          </cell>
          <cell r="CK18">
            <v>1061.5367274279615</v>
          </cell>
          <cell r="CL18">
            <v>1079.1550466331437</v>
          </cell>
          <cell r="CM18">
            <v>1097.1516254898806</v>
          </cell>
          <cell r="CN18">
            <v>1115.5206308851912</v>
          </cell>
          <cell r="CO18">
            <v>1134.2346768198183</v>
          </cell>
          <cell r="CP18">
            <v>1153.2432161317624</v>
          </cell>
          <cell r="CQ18">
            <v>1172.4718831303744</v>
          </cell>
          <cell r="CR18">
            <v>1191.8228660227758</v>
          </cell>
          <cell r="CS18">
            <v>1211.1763193441825</v>
          </cell>
          <cell r="CT18">
            <v>1230.3927639557241</v>
          </cell>
          <cell r="CU18">
            <v>1249.3163710920512</v>
          </cell>
          <cell r="CV18">
            <v>1267.7789916577203</v>
          </cell>
          <cell r="CW18">
            <v>1285.6047731720078</v>
          </cell>
          <cell r="CX18">
            <v>1302.6152004674786</v>
          </cell>
        </row>
        <row r="19">
          <cell r="BY19">
            <v>724.24304425114201</v>
          </cell>
          <cell r="BZ19">
            <v>740.86418742785543</v>
          </cell>
          <cell r="CA19">
            <v>757.22124756187327</v>
          </cell>
          <cell r="CB19">
            <v>773.34652329989819</v>
          </cell>
          <cell r="CC19">
            <v>789.27431949852553</v>
          </cell>
          <cell r="CD19">
            <v>805.04025082607041</v>
          </cell>
          <cell r="CE19">
            <v>820.68053058615646</v>
          </cell>
          <cell r="CF19">
            <v>836.23118433741922</v>
          </cell>
          <cell r="CG19">
            <v>851.72713941146162</v>
          </cell>
          <cell r="CH19">
            <v>867.20117302829965</v>
          </cell>
          <cell r="CI19">
            <v>882.68274961649672</v>
          </cell>
          <cell r="CJ19">
            <v>898.19682980688958</v>
          </cell>
          <cell r="CK19">
            <v>913.76277132259497</v>
          </cell>
          <cell r="CL19">
            <v>929.39344850026896</v>
          </cell>
          <cell r="CM19">
            <v>945.09468393675365</v>
          </cell>
          <cell r="CN19">
            <v>960.86501804297302</v>
          </cell>
          <cell r="CO19">
            <v>976.69575908852812</v>
          </cell>
          <cell r="CP19">
            <v>992.57118452188001</v>
          </cell>
          <cell r="CQ19">
            <v>1008.4687293772631</v>
          </cell>
          <cell r="CR19">
            <v>1024.3590142154344</v>
          </cell>
          <cell r="CS19">
            <v>1040.2056320091565</v>
          </cell>
          <cell r="CT19">
            <v>1055.9647135324328</v>
          </cell>
          <cell r="CU19">
            <v>1071.5843965960066</v>
          </cell>
          <cell r="CV19">
            <v>1087.0044064460731</v>
          </cell>
          <cell r="CW19">
            <v>1102.1559900572593</v>
          </cell>
          <cell r="CX19">
            <v>1116.9624258652532</v>
          </cell>
        </row>
        <row r="20">
          <cell r="BY20">
            <v>1203.6465506711108</v>
          </cell>
          <cell r="BZ20">
            <v>1221.530481480266</v>
          </cell>
          <cell r="CA20">
            <v>1239.214792535402</v>
          </cell>
          <cell r="CB20">
            <v>1256.7788768867879</v>
          </cell>
          <cell r="CC20">
            <v>1274.2931471719262</v>
          </cell>
          <cell r="CD20">
            <v>1291.818428613175</v>
          </cell>
          <cell r="CE20">
            <v>1309.4067817291884</v>
          </cell>
          <cell r="CF20">
            <v>1327.1039157582682</v>
          </cell>
          <cell r="CG20">
            <v>1344.9531411597777</v>
          </cell>
          <cell r="CH20">
            <v>1363.0005096415516</v>
          </cell>
          <cell r="CI20">
            <v>1381.3004552897996</v>
          </cell>
          <cell r="CJ20">
            <v>1399.9209596590806</v>
          </cell>
          <cell r="CK20">
            <v>1418.9471024487984</v>
          </cell>
          <cell r="CL20">
            <v>1438.4818935109458</v>
          </cell>
          <cell r="CM20">
            <v>1458.6435356952238</v>
          </cell>
          <cell r="CN20">
            <v>1479.5587134565146</v>
          </cell>
          <cell r="CO20">
            <v>1501.3520637468891</v>
          </cell>
          <cell r="CP20">
            <v>1524.1325602788556</v>
          </cell>
          <cell r="CQ20">
            <v>1547.9780280048826</v>
          </cell>
          <cell r="CR20">
            <v>1572.9193293888438</v>
          </cell>
          <cell r="CS20">
            <v>1598.9258999719154</v>
          </cell>
          <cell r="CT20">
            <v>1625.8942692568621</v>
          </cell>
          <cell r="CU20">
            <v>1653.6410135122692</v>
          </cell>
          <cell r="CV20">
            <v>1681.9012745779501</v>
          </cell>
          <cell r="CW20">
            <v>1710.3335540457938</v>
          </cell>
          <cell r="CX20">
            <v>1738.5309615463648</v>
          </cell>
        </row>
        <row r="21">
          <cell r="BY21">
            <v>128.12620994729812</v>
          </cell>
          <cell r="BZ21">
            <v>130.87622433444454</v>
          </cell>
          <cell r="CA21">
            <v>133.57521627517374</v>
          </cell>
          <cell r="CB21">
            <v>136.22328080865893</v>
          </cell>
          <cell r="CC21">
            <v>138.81918183166488</v>
          </cell>
          <cell r="CD21">
            <v>141.36025702452315</v>
          </cell>
          <cell r="CE21">
            <v>143.84248670377707</v>
          </cell>
          <cell r="CF21">
            <v>146.26074613090216</v>
          </cell>
          <cell r="CG21">
            <v>148.60924159812734</v>
          </cell>
          <cell r="CH21">
            <v>150.88210587135464</v>
          </cell>
          <cell r="CI21">
            <v>153.07410280760405</v>
          </cell>
          <cell r="CJ21">
            <v>155.18136973906775</v>
          </cell>
          <cell r="CK21">
            <v>157.20211446422749</v>
          </cell>
          <cell r="CL21">
            <v>159.13718430377907</v>
          </cell>
          <cell r="CM21">
            <v>160.99043783474895</v>
          </cell>
          <cell r="CN21">
            <v>162.76887320101508</v>
          </cell>
          <cell r="CO21">
            <v>164.48249606074245</v>
          </cell>
          <cell r="CP21">
            <v>166.14394015877366</v>
          </cell>
          <cell r="CQ21">
            <v>167.76787923527911</v>
          </cell>
          <cell r="CR21">
            <v>169.37028661503194</v>
          </cell>
          <cell r="CS21">
            <v>170.96760635371254</v>
          </cell>
          <cell r="CT21">
            <v>172.57589755636059</v>
          </cell>
          <cell r="CU21">
            <v>174.21000390919275</v>
          </cell>
          <cell r="CV21">
            <v>175.8827874181531</v>
          </cell>
          <cell r="CW21">
            <v>177.6044527585332</v>
          </cell>
          <cell r="CX21">
            <v>179.38197929218018</v>
          </cell>
        </row>
        <row r="22">
          <cell r="BY22">
            <v>626.25138837987015</v>
          </cell>
          <cell r="BZ22">
            <v>642.81074227254248</v>
          </cell>
          <cell r="CA22">
            <v>659.03707915887799</v>
          </cell>
          <cell r="CB22">
            <v>674.93622766423096</v>
          </cell>
          <cell r="CC22">
            <v>690.51649638076719</v>
          </cell>
          <cell r="CD22">
            <v>705.78909758830036</v>
          </cell>
          <cell r="CE22">
            <v>720.76882992910407</v>
          </cell>
          <cell r="CF22">
            <v>735.4748867772139</v>
          </cell>
          <cell r="CG22">
            <v>749.93161840944049</v>
          </cell>
          <cell r="CH22">
            <v>764.16906974351116</v>
          </cell>
          <cell r="CI22">
            <v>778.22314835600014</v>
          </cell>
          <cell r="CJ22">
            <v>792.13534542001833</v>
          </cell>
          <cell r="CK22">
            <v>805.95201855439586</v>
          </cell>
          <cell r="CL22">
            <v>819.72332556068557</v>
          </cell>
          <cell r="CM22">
            <v>833.50194674584759</v>
          </cell>
          <cell r="CN22">
            <v>847.34173530185467</v>
          </cell>
          <cell r="CO22">
            <v>861.29639023594677</v>
          </cell>
          <cell r="CP22">
            <v>875.4181717419051</v>
          </cell>
          <cell r="CQ22">
            <v>889.756603370824</v>
          </cell>
          <cell r="CR22">
            <v>904.35705919351699</v>
          </cell>
          <cell r="CS22">
            <v>919.25913828487933</v>
          </cell>
          <cell r="CT22">
            <v>934.49478705766887</v>
          </cell>
          <cell r="CU22">
            <v>950.08622705664857</v>
          </cell>
          <cell r="CV22">
            <v>966.04385268378167</v>
          </cell>
          <cell r="CW22">
            <v>982.36434669251003</v>
          </cell>
          <cell r="CX22">
            <v>999.02929460529583</v>
          </cell>
        </row>
        <row r="23">
          <cell r="BY23">
            <v>608.79914538836044</v>
          </cell>
          <cell r="BZ23">
            <v>623.96414509094723</v>
          </cell>
          <cell r="CA23">
            <v>638.94167288847075</v>
          </cell>
          <cell r="CB23">
            <v>653.77919980042907</v>
          </cell>
          <cell r="CC23">
            <v>668.53175534864488</v>
          </cell>
          <cell r="CD23">
            <v>683.2599024699125</v>
          </cell>
          <cell r="CE23">
            <v>698.02676564155945</v>
          </cell>
          <cell r="CF23">
            <v>712.8942351597982</v>
          </cell>
          <cell r="CG23">
            <v>727.91863147008485</v>
          </cell>
          <cell r="CH23">
            <v>743.14623761404107</v>
          </cell>
          <cell r="CI23">
            <v>758.60917161447128</v>
          </cell>
          <cell r="CJ23">
            <v>774.32206334177522</v>
          </cell>
          <cell r="CK23">
            <v>790.27992487001688</v>
          </cell>
          <cell r="CL23">
            <v>806.45747334938278</v>
          </cell>
          <cell r="CM23">
            <v>822.81000183102913</v>
          </cell>
          <cell r="CN23">
            <v>839.27571958439853</v>
          </cell>
          <cell r="CO23">
            <v>855.77932090793183</v>
          </cell>
          <cell r="CP23">
            <v>872.23640760010755</v>
          </cell>
          <cell r="CQ23">
            <v>888.55829755092248</v>
          </cell>
          <cell r="CR23">
            <v>904.65670891602758</v>
          </cell>
          <cell r="CS23">
            <v>920.44782209810523</v>
          </cell>
          <cell r="CT23">
            <v>935.85529358866756</v>
          </cell>
          <cell r="CU23">
            <v>950.81192477611148</v>
          </cell>
          <cell r="CV23">
            <v>965.25986470209057</v>
          </cell>
          <cell r="CW23">
            <v>979.14942750425826</v>
          </cell>
          <cell r="CX23">
            <v>992.43680300802225</v>
          </cell>
        </row>
        <row r="24">
          <cell r="BY24">
            <v>1629.6948862521494</v>
          </cell>
          <cell r="BZ24">
            <v>1667.3176626885925</v>
          </cell>
          <cell r="CA24">
            <v>1704.5099627729278</v>
          </cell>
          <cell r="CB24">
            <v>1741.3768612631156</v>
          </cell>
          <cell r="CC24">
            <v>1778.0329114207714</v>
          </cell>
          <cell r="CD24">
            <v>1814.5977335013829</v>
          </cell>
          <cell r="CE24">
            <v>1851.1900321816438</v>
          </cell>
          <cell r="CF24">
            <v>1887.9201418801858</v>
          </cell>
          <cell r="CG24">
            <v>1924.881492987306</v>
          </cell>
          <cell r="CH24">
            <v>1962.1416612944624</v>
          </cell>
          <cell r="CI24">
            <v>1999.7338564696531</v>
          </cell>
          <cell r="CJ24">
            <v>2037.6497856690366</v>
          </cell>
          <cell r="CK24">
            <v>2075.8347767917021</v>
          </cell>
          <cell r="CL24">
            <v>2114.1858650595159</v>
          </cell>
          <cell r="CM24">
            <v>2152.5532591261122</v>
          </cell>
          <cell r="CN24">
            <v>2190.7452475913287</v>
          </cell>
          <cell r="CO24">
            <v>2228.5362325527767</v>
          </cell>
          <cell r="CP24">
            <v>2265.677235238717</v>
          </cell>
          <cell r="CQ24">
            <v>2301.9079565415664</v>
          </cell>
          <cell r="CR24">
            <v>2336.9693278680688</v>
          </cell>
          <cell r="CS24">
            <v>2370.6154744632368</v>
          </cell>
          <cell r="CT24">
            <v>2402.6241340551651</v>
          </cell>
          <cell r="CU24">
            <v>2432.8048072939246</v>
          </cell>
          <cell r="CV24">
            <v>2461.004223326383</v>
          </cell>
          <cell r="CW24">
            <v>2487.1090322403952</v>
          </cell>
          <cell r="CX24">
            <v>2511.0459328627221</v>
          </cell>
        </row>
        <row r="25">
          <cell r="BY25">
            <v>1001.7377693687423</v>
          </cell>
          <cell r="BZ25">
            <v>1021.8048298947604</v>
          </cell>
          <cell r="CA25">
            <v>1041.6070236857274</v>
          </cell>
          <cell r="CB25">
            <v>1061.2111356075573</v>
          </cell>
          <cell r="CC25">
            <v>1080.6862544937253</v>
          </cell>
          <cell r="CD25">
            <v>1100.1020728442372</v>
          </cell>
          <cell r="CE25">
            <v>1119.5267219139919</v>
          </cell>
          <cell r="CF25">
            <v>1139.0240808182957</v>
          </cell>
          <cell r="CG25">
            <v>1158.6506112395889</v>
          </cell>
          <cell r="CH25">
            <v>1178.451901259428</v>
          </cell>
          <cell r="CI25">
            <v>1198.4592274105728</v>
          </cell>
          <cell r="CJ25">
            <v>1218.6865337351567</v>
          </cell>
          <cell r="CK25">
            <v>1239.1282538232579</v>
          </cell>
          <cell r="CL25">
            <v>1259.7583507765735</v>
          </cell>
          <cell r="CM25">
            <v>1280.5308219918211</v>
          </cell>
          <cell r="CN25">
            <v>1301.3817299363213</v>
          </cell>
          <cell r="CO25">
            <v>1322.2326097112204</v>
          </cell>
          <cell r="CP25">
            <v>1342.9949073195476</v>
          </cell>
          <cell r="CQ25">
            <v>1363.5749534157105</v>
          </cell>
          <cell r="CR25">
            <v>1383.8788999313615</v>
          </cell>
          <cell r="CS25">
            <v>1403.8170527137677</v>
          </cell>
          <cell r="CT25">
            <v>1423.3071211529448</v>
          </cell>
          <cell r="CU25">
            <v>1442.276063435364</v>
          </cell>
          <cell r="CV25">
            <v>1460.6604112145492</v>
          </cell>
          <cell r="CW25">
            <v>1478.4051796879401</v>
          </cell>
          <cell r="CX25">
            <v>1495.4616735668233</v>
          </cell>
        </row>
        <row r="26">
          <cell r="BY26">
            <v>545.83752549178371</v>
          </cell>
          <cell r="BZ26">
            <v>557.33197253598269</v>
          </cell>
          <cell r="CA26">
            <v>568.61111342133199</v>
          </cell>
          <cell r="CB26">
            <v>579.70450972378808</v>
          </cell>
          <cell r="CC26">
            <v>590.64270656519352</v>
          </cell>
          <cell r="CD26">
            <v>601.45668258175226</v>
          </cell>
          <cell r="CE26">
            <v>612.17734570655921</v>
          </cell>
          <cell r="CF26">
            <v>622.835056911788</v>
          </cell>
          <cell r="CG26">
            <v>633.45916162920821</v>
          </cell>
          <cell r="CH26">
            <v>644.07750514891268</v>
          </cell>
          <cell r="CI26">
            <v>654.71590556085448</v>
          </cell>
          <cell r="CJ26">
            <v>665.39755821289077</v>
          </cell>
          <cell r="CK26">
            <v>676.14235136376533</v>
          </cell>
          <cell r="CL26">
            <v>686.96608473588844</v>
          </cell>
          <cell r="CM26">
            <v>697.87960054211374</v>
          </cell>
          <cell r="CN26">
            <v>708.88785816950417</v>
          </cell>
          <cell r="CO26">
            <v>719.98900534375798</v>
          </cell>
          <cell r="CP26">
            <v>731.17351537894297</v>
          </cell>
          <cell r="CQ26">
            <v>742.42346721477372</v>
          </cell>
          <cell r="CR26">
            <v>753.71203961853007</v>
          </cell>
          <cell r="CS26">
            <v>765.00327433997154</v>
          </cell>
          <cell r="CT26">
            <v>776.25214045655321</v>
          </cell>
          <cell r="CU26">
            <v>787.40491108699973</v>
          </cell>
          <cell r="CV26">
            <v>798.39985024692896</v>
          </cell>
          <cell r="CW26">
            <v>809.16820369872903</v>
          </cell>
          <cell r="CX26">
            <v>819.6354897926542</v>
          </cell>
        </row>
        <row r="27">
          <cell r="BY27">
            <v>1474.3078616532675</v>
          </cell>
          <cell r="BZ27">
            <v>1500.4307520169803</v>
          </cell>
          <cell r="CA27">
            <v>1526.1612714669081</v>
          </cell>
          <cell r="CB27">
            <v>1551.5916063300749</v>
          </cell>
          <cell r="CC27">
            <v>1576.813336523795</v>
          </cell>
          <cell r="CD27">
            <v>1601.9167596383381</v>
          </cell>
          <cell r="CE27">
            <v>1626.990052468863</v>
          </cell>
          <cell r="CF27">
            <v>1652.1178691931771</v>
          </cell>
          <cell r="CG27">
            <v>1677.3790090188527</v>
          </cell>
          <cell r="CH27">
            <v>1702.8428946535769</v>
          </cell>
          <cell r="CI27">
            <v>1728.5647845757953</v>
          </cell>
          <cell r="CJ27">
            <v>1754.5798804917231</v>
          </cell>
          <cell r="CK27">
            <v>1780.896753998552</v>
          </cell>
          <cell r="CL27">
            <v>1807.4907576197816</v>
          </cell>
          <cell r="CM27">
            <v>1834.2982543479964</v>
          </cell>
          <cell r="CN27">
            <v>1861.2125521967812</v>
          </cell>
          <cell r="CO27">
            <v>1888.0823389827901</v>
          </cell>
          <cell r="CP27">
            <v>1914.7131761656833</v>
          </cell>
          <cell r="CQ27">
            <v>1940.8722567716532</v>
          </cell>
          <cell r="CR27">
            <v>1966.2962160818608</v>
          </cell>
          <cell r="CS27">
            <v>1990.7013785227846</v>
          </cell>
          <cell r="CT27">
            <v>2013.795507798186</v>
          </cell>
          <cell r="CU27">
            <v>2035.2899630442337</v>
          </cell>
          <cell r="CV27">
            <v>2054.9111832259109</v>
          </cell>
          <cell r="CW27">
            <v>2072.4106152171557</v>
          </cell>
          <cell r="CX27">
            <v>2087.5725187663515</v>
          </cell>
        </row>
        <row r="28">
          <cell r="BY28">
            <v>179.22843478870055</v>
          </cell>
          <cell r="BZ28">
            <v>182.40486872185789</v>
          </cell>
          <cell r="CA28">
            <v>185.55856087878132</v>
          </cell>
          <cell r="CB28">
            <v>188.70550854123292</v>
          </cell>
          <cell r="CC28">
            <v>191.86258201545371</v>
          </cell>
          <cell r="CD28">
            <v>195.04742659893896</v>
          </cell>
          <cell r="CE28">
            <v>198.27829091862782</v>
          </cell>
          <cell r="CF28">
            <v>201.57373639403079</v>
          </cell>
          <cell r="CG28">
            <v>204.95219409706414</v>
          </cell>
          <cell r="CH28">
            <v>208.43135712917092</v>
          </cell>
          <cell r="CI28">
            <v>212.02742670446167</v>
          </cell>
          <cell r="CJ28">
            <v>215.75426320450643</v>
          </cell>
          <cell r="CK28">
            <v>219.62252221945727</v>
          </cell>
          <cell r="CL28">
            <v>223.63887268179531</v>
          </cell>
          <cell r="CM28">
            <v>227.80539475341556</v>
          </cell>
          <cell r="CN28">
            <v>232.11923836399944</v>
          </cell>
          <cell r="CO28">
            <v>236.57259262766644</v>
          </cell>
          <cell r="CP28">
            <v>241.15297792177086</v>
          </cell>
          <cell r="CQ28">
            <v>245.84383285050527</v>
          </cell>
          <cell r="CR28">
            <v>250.62533299747724</v>
          </cell>
          <cell r="CS28">
            <v>255.47535075643657</v>
          </cell>
          <cell r="CT28">
            <v>260.37044776857135</v>
          </cell>
          <cell r="CU28">
            <v>265.28678544186653</v>
          </cell>
          <cell r="CV28">
            <v>270.20084668899665</v>
          </cell>
          <cell r="CW28">
            <v>275.08988492019478</v>
          </cell>
          <cell r="CX28">
            <v>279.93205408276236</v>
          </cell>
        </row>
        <row r="29">
          <cell r="BY29">
            <v>650.23764640163881</v>
          </cell>
          <cell r="BZ29">
            <v>661.6339768436751</v>
          </cell>
          <cell r="CA29">
            <v>672.87425844412144</v>
          </cell>
          <cell r="CB29">
            <v>684.00743578206493</v>
          </cell>
          <cell r="CC29">
            <v>695.0848168648846</v>
          </cell>
          <cell r="CD29">
            <v>706.16056171975811</v>
          </cell>
          <cell r="CE29">
            <v>717.29214862470371</v>
          </cell>
          <cell r="CF29">
            <v>728.54053797562892</v>
          </cell>
          <cell r="CG29">
            <v>739.96975965623835</v>
          </cell>
          <cell r="CH29">
            <v>751.64571893064362</v>
          </cell>
          <cell r="CI29">
            <v>763.63414244523187</v>
          </cell>
          <cell r="CJ29">
            <v>775.99774689436981</v>
          </cell>
          <cell r="CK29">
            <v>788.79287317307467</v>
          </cell>
          <cell r="CL29">
            <v>802.06595098570517</v>
          </cell>
          <cell r="CM29">
            <v>815.8502141254562</v>
          </cell>
          <cell r="CN29">
            <v>830.16306281137008</v>
          </cell>
          <cell r="CO29">
            <v>845.00437300886529</v>
          </cell>
          <cell r="CP29">
            <v>860.3559046606415</v>
          </cell>
          <cell r="CQ29">
            <v>876.18178990620299</v>
          </cell>
          <cell r="CR29">
            <v>892.42991853294598</v>
          </cell>
          <cell r="CS29">
            <v>909.03390830479952</v>
          </cell>
          <cell r="CT29">
            <v>925.91527504584906</v>
          </cell>
          <cell r="CU29">
            <v>942.98541702989064</v>
          </cell>
          <cell r="CV29">
            <v>960.14710520143626</v>
          </cell>
          <cell r="CW29">
            <v>977.29531519223724</v>
          </cell>
          <cell r="CX29">
            <v>994.31742317692886</v>
          </cell>
        </row>
        <row r="30">
          <cell r="BY30">
            <v>859.70987947614481</v>
          </cell>
          <cell r="BZ30">
            <v>881.79047435611756</v>
          </cell>
          <cell r="CA30">
            <v>903.58752589832591</v>
          </cell>
          <cell r="CB30">
            <v>925.15429104211307</v>
          </cell>
          <cell r="CC30">
            <v>946.55377098836857</v>
          </cell>
          <cell r="CD30">
            <v>967.8577097390895</v>
          </cell>
          <cell r="CE30">
            <v>989.14500163222624</v>
          </cell>
          <cell r="CF30">
            <v>1010.4993744225628</v>
          </cell>
          <cell r="CG30">
            <v>1032.0062672469905</v>
          </cell>
          <cell r="CH30">
            <v>1053.7489140377702</v>
          </cell>
          <cell r="CI30">
            <v>1075.8037670231274</v>
          </cell>
          <cell r="CJ30">
            <v>1098.2355321844727</v>
          </cell>
          <cell r="CK30">
            <v>1121.09220969335</v>
          </cell>
          <cell r="CL30">
            <v>1144.4006082328347</v>
          </cell>
          <cell r="CM30">
            <v>1168.162813286744</v>
          </cell>
          <cell r="CN30">
            <v>1192.3540313412009</v>
          </cell>
          <cell r="CO30">
            <v>1216.9221131601832</v>
          </cell>
          <cell r="CP30">
            <v>1241.7888958631202</v>
          </cell>
          <cell r="CQ30">
            <v>1266.8533129799735</v>
          </cell>
          <cell r="CR30">
            <v>1291.9960212831706</v>
          </cell>
          <cell r="CS30">
            <v>1317.0851025554016</v>
          </cell>
          <cell r="CT30">
            <v>1341.9822426735159</v>
          </cell>
          <cell r="CU30">
            <v>1366.5486996604729</v>
          </cell>
          <cell r="CV30">
            <v>1390.650375339404</v>
          </cell>
          <cell r="CW30">
            <v>1414.1614182716883</v>
          </cell>
          <cell r="CX30">
            <v>1436.9660029699776</v>
          </cell>
        </row>
        <row r="31">
          <cell r="BY31">
            <v>158.44850700289663</v>
          </cell>
          <cell r="BZ31">
            <v>161.80862786472687</v>
          </cell>
          <cell r="CA31">
            <v>165.09486987910162</v>
          </cell>
          <cell r="CB31">
            <v>168.30830591315197</v>
          </cell>
          <cell r="CC31">
            <v>171.44834913640682</v>
          </cell>
          <cell r="CD31">
            <v>174.51252652402113</v>
          </cell>
          <cell r="CE31">
            <v>177.49644336936529</v>
          </cell>
          <cell r="CF31">
            <v>180.39397749501745</v>
          </cell>
          <cell r="CG31">
            <v>183.19771812587101</v>
          </cell>
          <cell r="CH31">
            <v>185.89963046547766</v>
          </cell>
          <cell r="CI31">
            <v>188.49188942769973</v>
          </cell>
          <cell r="CJ31">
            <v>190.96779329885334</v>
          </cell>
          <cell r="CK31">
            <v>193.32264823925851</v>
          </cell>
          <cell r="CL31">
            <v>195.55451228578909</v>
          </cell>
          <cell r="CM31">
            <v>197.66470341394415</v>
          </cell>
          <cell r="CN31">
            <v>199.6580067814393</v>
          </cell>
          <cell r="CO31">
            <v>201.5425553902075</v>
          </cell>
          <cell r="CP31">
            <v>203.32939906860787</v>
          </cell>
          <cell r="CQ31">
            <v>205.03181252817313</v>
          </cell>
          <cell r="CR31">
            <v>206.66441956969152</v>
          </cell>
          <cell r="CS31">
            <v>208.24222469975876</v>
          </cell>
          <cell r="CT31">
            <v>209.77964504838855</v>
          </cell>
          <cell r="CU31">
            <v>211.28962605550061</v>
          </cell>
          <cell r="CV31">
            <v>212.7829068460079</v>
          </cell>
          <cell r="CW31">
            <v>214.26747920223733</v>
          </cell>
          <cell r="CX31">
            <v>215.7482612243262</v>
          </cell>
        </row>
        <row r="32">
          <cell r="BY32">
            <v>842.96828848659698</v>
          </cell>
          <cell r="BZ32">
            <v>862.9689806466456</v>
          </cell>
          <cell r="CA32">
            <v>882.66951474301231</v>
          </cell>
          <cell r="CB32">
            <v>902.11519833329476</v>
          </cell>
          <cell r="CC32">
            <v>921.35743518622439</v>
          </cell>
          <cell r="CD32">
            <v>940.45265166312811</v>
          </cell>
          <cell r="CE32">
            <v>959.46068221570897</v>
          </cell>
          <cell r="CF32">
            <v>978.442570394683</v>
          </cell>
          <cell r="CG32">
            <v>997.45785365281824</v>
          </cell>
          <cell r="CH32">
            <v>1016.5615154877088</v>
          </cell>
          <cell r="CI32">
            <v>1035.8008840344455</v>
          </cell>
          <cell r="CJ32">
            <v>1055.2128108467675</v>
          </cell>
          <cell r="CK32">
            <v>1074.821461869097</v>
          </cell>
          <cell r="CL32">
            <v>1094.6369886427819</v>
          </cell>
          <cell r="CM32">
            <v>1114.6552279564387</v>
          </cell>
          <cell r="CN32">
            <v>1134.8584212476812</v>
          </cell>
          <cell r="CO32">
            <v>1155.216779426579</v>
          </cell>
          <cell r="CP32">
            <v>1175.6905766156608</v>
          </cell>
          <cell r="CQ32">
            <v>1196.232366817294</v>
          </cell>
          <cell r="CR32">
            <v>1216.7889008690054</v>
          </cell>
          <cell r="CS32">
            <v>1237.3023841152917</v>
          </cell>
          <cell r="CT32">
            <v>1257.7108498831099</v>
          </cell>
          <cell r="CU32">
            <v>1277.9476077315458</v>
          </cell>
          <cell r="CV32">
            <v>1297.9399253726137</v>
          </cell>
          <cell r="CW32">
            <v>1317.6072811237318</v>
          </cell>
          <cell r="CX32">
            <v>1336.8596446819497</v>
          </cell>
        </row>
        <row r="33">
          <cell r="BY33">
            <v>440.63847001210934</v>
          </cell>
          <cell r="BZ33">
            <v>449.93935678018016</v>
          </cell>
          <cell r="CA33">
            <v>459.1083139122926</v>
          </cell>
          <cell r="CB33">
            <v>468.17084824950365</v>
          </cell>
          <cell r="CC33">
            <v>477.15319268461786</v>
          </cell>
          <cell r="CD33">
            <v>486.08155632781757</v>
          </cell>
          <cell r="CE33">
            <v>494.98128052555359</v>
          </cell>
          <cell r="CF33">
            <v>503.87590936186837</v>
          </cell>
          <cell r="CG33">
            <v>512.78620959389468</v>
          </cell>
          <cell r="CH33">
            <v>521.72919702481704</v>
          </cell>
          <cell r="CI33">
            <v>530.71723898898847</v>
          </cell>
          <cell r="CJ33">
            <v>539.75730265819755</v>
          </cell>
          <cell r="CK33">
            <v>548.85040625522402</v>
          </cell>
          <cell r="CL33">
            <v>557.99130914850889</v>
          </cell>
          <cell r="CM33">
            <v>567.1684548190226</v>
          </cell>
          <cell r="CN33">
            <v>576.36416580124001</v>
          </cell>
          <cell r="CO33">
            <v>585.55508575427621</v>
          </cell>
          <cell r="CP33">
            <v>594.71286739111713</v>
          </cell>
          <cell r="CQ33">
            <v>603.80510615856178</v>
          </cell>
          <cell r="CR33">
            <v>612.79650707873998</v>
          </cell>
          <cell r="CS33">
            <v>621.65024053457284</v>
          </cell>
          <cell r="CT33">
            <v>630.32939700257646</v>
          </cell>
          <cell r="CU33">
            <v>638.79840568198188</v>
          </cell>
          <cell r="CV33">
            <v>647.02425642739217</v>
          </cell>
          <cell r="CW33">
            <v>654.97737280115939</v>
          </cell>
          <cell r="CX33">
            <v>662.63203008033963</v>
          </cell>
        </row>
        <row r="34">
          <cell r="BY34">
            <v>1469.0458814715562</v>
          </cell>
          <cell r="BZ34">
            <v>1499.1445700554978</v>
          </cell>
          <cell r="CA34">
            <v>1528.8121387642818</v>
          </cell>
          <cell r="CB34">
            <v>1558.1471994808815</v>
          </cell>
          <cell r="CC34">
            <v>1587.2553451755273</v>
          </cell>
          <cell r="CD34">
            <v>1616.2480129426915</v>
          </cell>
          <cell r="CE34">
            <v>1645.2407968339712</v>
          </cell>
          <cell r="CF34">
            <v>1674.3509347467957</v>
          </cell>
          <cell r="CG34">
            <v>1703.6937911684577</v>
          </cell>
          <cell r="CH34">
            <v>1733.3783182162083</v>
          </cell>
          <cell r="CI34">
            <v>1763.5016855526455</v>
          </cell>
          <cell r="CJ34">
            <v>1794.1434938377292</v>
          </cell>
          <cell r="CK34">
            <v>1825.3601816717107</v>
          </cell>
          <cell r="CL34">
            <v>1857.18035268381</v>
          </cell>
          <cell r="CM34">
            <v>1889.6017444805884</v>
          </cell>
          <cell r="CN34">
            <v>1922.5904104515917</v>
          </cell>
          <cell r="CO34">
            <v>1956.0823927984584</v>
          </cell>
          <cell r="CP34">
            <v>1989.9877666154339</v>
          </cell>
          <cell r="CQ34">
            <v>2024.1964973019208</v>
          </cell>
          <cell r="CR34">
            <v>2058.5851672685194</v>
          </cell>
          <cell r="CS34">
            <v>2093.0233906584085</v>
          </cell>
          <cell r="CT34">
            <v>2127.3787278345299</v>
          </cell>
          <cell r="CU34">
            <v>2161.5191712009801</v>
          </cell>
          <cell r="CV34">
            <v>2195.3127712322776</v>
          </cell>
          <cell r="CW34">
            <v>2228.624608553866</v>
          </cell>
          <cell r="CX34">
            <v>2261.3119493673917</v>
          </cell>
        </row>
        <row r="35">
          <cell r="BY35">
            <v>1321.8237479904567</v>
          </cell>
          <cell r="BZ35">
            <v>1354.2234646359714</v>
          </cell>
          <cell r="CA35">
            <v>1385.9666512478716</v>
          </cell>
          <cell r="CB35">
            <v>1417.0896329071734</v>
          </cell>
          <cell r="CC35">
            <v>1447.6299702430322</v>
          </cell>
          <cell r="CD35">
            <v>1477.6243528602802</v>
          </cell>
          <cell r="CE35">
            <v>1507.1066022623256</v>
          </cell>
          <cell r="CF35">
            <v>1536.1058868118885</v>
          </cell>
          <cell r="CG35">
            <v>1564.6452805961208</v>
          </cell>
          <cell r="CH35">
            <v>1592.7408160818877</v>
          </cell>
          <cell r="CI35">
            <v>1620.4011820701708</v>
          </cell>
          <cell r="CJ35">
            <v>1647.6281990446619</v>
          </cell>
          <cell r="CK35">
            <v>1674.4181597437473</v>
          </cell>
          <cell r="CL35">
            <v>1700.7640523125626</v>
          </cell>
          <cell r="CM35">
            <v>1726.6585901569376</v>
          </cell>
          <cell r="CN35">
            <v>1752.0978665904358</v>
          </cell>
          <cell r="CO35">
            <v>1777.0853496914413</v>
          </cell>
          <cell r="CP35">
            <v>1801.6358526506187</v>
          </cell>
          <cell r="CQ35">
            <v>1825.7790741068957</v>
          </cell>
          <cell r="CR35">
            <v>1849.5623103990247</v>
          </cell>
          <cell r="CS35">
            <v>1873.0519951478109</v>
          </cell>
          <cell r="CT35">
            <v>1896.3338094094347</v>
          </cell>
          <cell r="CU35">
            <v>1919.511212076357</v>
          </cell>
          <cell r="CV35">
            <v>1942.702352358986</v>
          </cell>
          <cell r="CW35">
            <v>1966.0354383177078</v>
          </cell>
          <cell r="CX35">
            <v>1989.6427483323009</v>
          </cell>
        </row>
        <row r="36">
          <cell r="BY36">
            <v>207.65950384971558</v>
          </cell>
          <cell r="BZ36">
            <v>211.25491407955724</v>
          </cell>
          <cell r="CA36">
            <v>214.81613363547183</v>
          </cell>
          <cell r="CB36">
            <v>218.35665452184827</v>
          </cell>
          <cell r="CC36">
            <v>221.8895455804651</v>
          </cell>
          <cell r="CD36">
            <v>225.42748382585111</v>
          </cell>
          <cell r="CE36">
            <v>228.98293831364424</v>
          </cell>
          <cell r="CF36">
            <v>232.56851064625494</v>
          </cell>
          <cell r="CG36">
            <v>236.19744900243049</v>
          </cell>
          <cell r="CH36">
            <v>239.88437471652702</v>
          </cell>
          <cell r="CI36">
            <v>243.64628186829452</v>
          </cell>
          <cell r="CJ36">
            <v>247.50387325840236</v>
          </cell>
          <cell r="CK36">
            <v>251.48326022402401</v>
          </cell>
          <cell r="CL36">
            <v>255.61796572847052</v>
          </cell>
          <cell r="CM36">
            <v>259.9510339041301</v>
          </cell>
          <cell r="CN36">
            <v>264.53689087065555</v>
          </cell>
          <cell r="CO36">
            <v>269.44246573586832</v>
          </cell>
          <cell r="CP36">
            <v>274.7470174916333</v>
          </cell>
          <cell r="CQ36">
            <v>280.5401622305701</v>
          </cell>
          <cell r="CR36">
            <v>286.91776963976315</v>
          </cell>
          <cell r="CS36">
            <v>293.97568045973787</v>
          </cell>
          <cell r="CT36">
            <v>301.80154177114753</v>
          </cell>
          <cell r="CU36">
            <v>310.46540169354074</v>
          </cell>
          <cell r="CV36">
            <v>320.00998395439387</v>
          </cell>
          <cell r="CW36">
            <v>330.44172201859698</v>
          </cell>
          <cell r="CX36">
            <v>341.72364034255719</v>
          </cell>
        </row>
        <row r="37">
          <cell r="BY37">
            <v>2207.9294956452359</v>
          </cell>
          <cell r="BZ37">
            <v>2254.9723991844094</v>
          </cell>
          <cell r="CA37">
            <v>2301.1181045395915</v>
          </cell>
          <cell r="CB37">
            <v>2346.4557124205649</v>
          </cell>
          <cell r="CC37">
            <v>2391.073133973332</v>
          </cell>
          <cell r="CD37">
            <v>2435.0547745150552</v>
          </cell>
          <cell r="CE37">
            <v>2478.4793072507696</v>
          </cell>
          <cell r="CF37">
            <v>2521.4173304857486</v>
          </cell>
          <cell r="CG37">
            <v>2563.9287848332956</v>
          </cell>
          <cell r="CH37">
            <v>2606.0601656936133</v>
          </cell>
          <cell r="CI37">
            <v>2647.8417730964325</v>
          </cell>
          <cell r="CJ37">
            <v>2689.2854433318662</v>
          </cell>
          <cell r="CK37">
            <v>2730.3833390704817</v>
          </cell>
          <cell r="CL37">
            <v>2771.1083775700336</v>
          </cell>
          <cell r="CM37">
            <v>2811.4167172031907</v>
          </cell>
          <cell r="CN37">
            <v>2851.2524081803667</v>
          </cell>
          <cell r="CO37">
            <v>2890.5538937972851</v>
          </cell>
          <cell r="CP37">
            <v>2929.261606913843</v>
          </cell>
          <cell r="CQ37">
            <v>2967.3255414028308</v>
          </cell>
          <cell r="CR37">
            <v>3004.7114828265471</v>
          </cell>
          <cell r="CS37">
            <v>3041.4046222305956</v>
          </cell>
          <cell r="CT37">
            <v>3077.4095726595178</v>
          </cell>
          <cell r="CU37">
            <v>3112.7463264928647</v>
          </cell>
          <cell r="CV37">
            <v>3147.4423475005951</v>
          </cell>
          <cell r="CW37">
            <v>3181.5216626952051</v>
          </cell>
          <cell r="CX37">
            <v>3214.992374141345</v>
          </cell>
        </row>
        <row r="38">
          <cell r="BY38">
            <v>704.02560674516099</v>
          </cell>
          <cell r="BZ38">
            <v>718.37187657432571</v>
          </cell>
          <cell r="CA38">
            <v>732.4771323254231</v>
          </cell>
          <cell r="CB38">
            <v>746.38931185689307</v>
          </cell>
          <cell r="CC38">
            <v>760.16082237037131</v>
          </cell>
          <cell r="CD38">
            <v>773.84841234411419</v>
          </cell>
          <cell r="CE38">
            <v>787.51287153980616</v>
          </cell>
          <cell r="CF38">
            <v>801.21848946052023</v>
          </cell>
          <cell r="CG38">
            <v>815.03227118725363</v>
          </cell>
          <cell r="CH38">
            <v>829.02298323573723</v>
          </cell>
          <cell r="CI38">
            <v>843.26016052977184</v>
          </cell>
          <cell r="CJ38">
            <v>857.81323017014847</v>
          </cell>
          <cell r="CK38">
            <v>872.75088736712405</v>
          </cell>
          <cell r="CL38">
            <v>888.14079444485014</v>
          </cell>
          <cell r="CM38">
            <v>904.04957827101316</v>
          </cell>
          <cell r="CN38">
            <v>920.54299630759692</v>
          </cell>
          <cell r="CO38">
            <v>937.68604976263305</v>
          </cell>
          <cell r="CP38">
            <v>955.54276190707185</v>
          </cell>
          <cell r="CQ38">
            <v>974.17531985419384</v>
          </cell>
          <cell r="CR38">
            <v>993.64230112358007</v>
          </cell>
          <cell r="CS38">
            <v>1013.9957712500675</v>
          </cell>
          <cell r="CT38">
            <v>1035.2771450872713</v>
          </cell>
          <cell r="CU38">
            <v>1057.5118518842983</v>
          </cell>
          <cell r="CV38">
            <v>1080.7030278605584</v>
          </cell>
          <cell r="CW38">
            <v>1104.8246648323925</v>
          </cell>
          <cell r="CX38">
            <v>1129.8148412159965</v>
          </cell>
        </row>
        <row r="39">
          <cell r="BY39">
            <v>612.92297045595433</v>
          </cell>
          <cell r="BZ39">
            <v>627.45040163895601</v>
          </cell>
          <cell r="CA39">
            <v>641.71509962729078</v>
          </cell>
          <cell r="CB39">
            <v>655.72930889525969</v>
          </cell>
          <cell r="CC39">
            <v>669.50514999561915</v>
          </cell>
          <cell r="CD39">
            <v>683.05470329457489</v>
          </cell>
          <cell r="CE39">
            <v>696.39040316349519</v>
          </cell>
          <cell r="CF39">
            <v>709.52559137861749</v>
          </cell>
          <cell r="CG39">
            <v>722.47501747063393</v>
          </cell>
          <cell r="CH39">
            <v>735.25505180991104</v>
          </cell>
          <cell r="CI39">
            <v>747.88340740050103</v>
          </cell>
          <cell r="CJ39">
            <v>760.37824884636075</v>
          </cell>
          <cell r="CK39">
            <v>772.75668785130051</v>
          </cell>
          <cell r="CL39">
            <v>785.03279937627042</v>
          </cell>
          <cell r="CM39">
            <v>797.21541224093664</v>
          </cell>
          <cell r="CN39">
            <v>809.30600574842651</v>
          </cell>
          <cell r="CO39">
            <v>821.29706055916859</v>
          </cell>
          <cell r="CP39">
            <v>833.17115947958132</v>
          </cell>
          <cell r="CQ39">
            <v>844.90101766826251</v>
          </cell>
          <cell r="CR39">
            <v>856.45046214942886</v>
          </cell>
          <cell r="CS39">
            <v>867.77621008960818</v>
          </cell>
          <cell r="CT39">
            <v>878.83015280717541</v>
          </cell>
          <cell r="CU39">
            <v>889.56177278327129</v>
          </cell>
          <cell r="CV39">
            <v>899.92032419702775</v>
          </cell>
          <cell r="CW39">
            <v>909.85649218273454</v>
          </cell>
          <cell r="CX39">
            <v>919.32338880113639</v>
          </cell>
        </row>
        <row r="40">
          <cell r="BY40">
            <v>1797.6362673253238</v>
          </cell>
          <cell r="BZ40">
            <v>1832.9201675454958</v>
          </cell>
          <cell r="CA40">
            <v>1867.6127518811049</v>
          </cell>
          <cell r="CB40">
            <v>1901.8090568875273</v>
          </cell>
          <cell r="CC40">
            <v>1935.6025504131976</v>
          </cell>
          <cell r="CD40">
            <v>1969.0827704831559</v>
          </cell>
          <cell r="CE40">
            <v>2002.3328735067812</v>
          </cell>
          <cell r="CF40">
            <v>2035.4270571753864</v>
          </cell>
          <cell r="CG40">
            <v>2068.4279455278015</v>
          </cell>
          <cell r="CH40">
            <v>2101.3841524381096</v>
          </cell>
          <cell r="CI40">
            <v>2134.328341035276</v>
          </cell>
          <cell r="CJ40">
            <v>2167.2761379840872</v>
          </cell>
          <cell r="CK40">
            <v>2200.2262215404826</v>
          </cell>
          <cell r="CL40">
            <v>2233.1617766395129</v>
          </cell>
          <cell r="CM40">
            <v>2266.0533140746966</v>
          </cell>
          <cell r="CN40">
            <v>2298.8626149305001</v>
          </cell>
          <cell r="CO40">
            <v>2331.5473252914217</v>
          </cell>
          <cell r="CP40">
            <v>2364.0655306506278</v>
          </cell>
          <cell r="CQ40">
            <v>2396.3795218538871</v>
          </cell>
          <cell r="CR40">
            <v>2428.4579568672571</v>
          </cell>
          <cell r="CS40">
            <v>2460.2757488447983</v>
          </cell>
          <cell r="CT40">
            <v>2491.8112794234094</v>
          </cell>
          <cell r="CU40">
            <v>2523.0409301190803</v>
          </cell>
          <cell r="CV40">
            <v>2553.9313942675853</v>
          </cell>
          <cell r="CW40">
            <v>2584.4306959669921</v>
          </cell>
          <cell r="CX40">
            <v>2614.4592035959495</v>
          </cell>
        </row>
        <row r="41">
          <cell r="BY41">
            <v>66.833342873698427</v>
          </cell>
          <cell r="BZ41">
            <v>68.580774798189211</v>
          </cell>
          <cell r="CA41">
            <v>70.304205591805541</v>
          </cell>
          <cell r="CB41">
            <v>72.0072193898053</v>
          </cell>
          <cell r="CC41">
            <v>73.694620054587205</v>
          </cell>
          <cell r="CD41">
            <v>75.372534442413482</v>
          </cell>
          <cell r="CE41">
            <v>77.048425487766579</v>
          </cell>
          <cell r="CF41">
            <v>78.730970095311108</v>
          </cell>
          <cell r="CG41">
            <v>80.429771080237813</v>
          </cell>
          <cell r="CH41">
            <v>82.154896735134344</v>
          </cell>
          <cell r="CI41">
            <v>83.916271898709724</v>
          </cell>
          <cell r="CJ41">
            <v>85.722974225741027</v>
          </cell>
          <cell r="CK41">
            <v>87.582511741268092</v>
          </cell>
          <cell r="CL41">
            <v>89.500167284051315</v>
          </cell>
          <cell r="CM41">
            <v>91.478489793914861</v>
          </cell>
          <cell r="CN41">
            <v>93.516992841861395</v>
          </cell>
          <cell r="CO41">
            <v>95.612091497015854</v>
          </cell>
          <cell r="CP41">
            <v>97.757275225969948</v>
          </cell>
          <cell r="CQ41">
            <v>99.94348275752742</v>
          </cell>
          <cell r="CR41">
            <v>102.15961954673939</v>
          </cell>
          <cell r="CS41">
            <v>104.39314311259312</v>
          </cell>
          <cell r="CT41">
            <v>106.63063806562619</v>
          </cell>
          <cell r="CU41">
            <v>108.85831138970235</v>
          </cell>
          <cell r="CV41">
            <v>111.0623579743976</v>
          </cell>
          <cell r="CW41">
            <v>113.22917315798742</v>
          </cell>
          <cell r="CX41">
            <v>115.34541835190814</v>
          </cell>
        </row>
        <row r="42">
          <cell r="BY42">
            <v>624.30299277523648</v>
          </cell>
          <cell r="BZ42">
            <v>639.15136655505751</v>
          </cell>
          <cell r="CA42">
            <v>653.71719028844257</v>
          </cell>
          <cell r="CB42">
            <v>668.03031325721588</v>
          </cell>
          <cell r="CC42">
            <v>682.1263160195125</v>
          </cell>
          <cell r="CD42">
            <v>696.04674618586955</v>
          </cell>
          <cell r="CE42">
            <v>709.83902952417566</v>
          </cell>
          <cell r="CF42">
            <v>723.55583217847959</v>
          </cell>
          <cell r="CG42">
            <v>737.25371715815129</v>
          </cell>
          <cell r="CH42">
            <v>750.99105991479382</v>
          </cell>
          <cell r="CI42">
            <v>764.82534317187879</v>
          </cell>
          <cell r="CJ42">
            <v>778.81010711194062</v>
          </cell>
          <cell r="CK42">
            <v>792.99195023753862</v>
          </cell>
          <cell r="CL42">
            <v>807.4080270130637</v>
          </cell>
          <cell r="CM42">
            <v>822.08445317084522</v>
          </cell>
          <cell r="CN42">
            <v>837.03590985554479</v>
          </cell>
          <cell r="CO42">
            <v>852.26655475390248</v>
          </cell>
          <cell r="CP42">
            <v>867.77213844423045</v>
          </cell>
          <cell r="CQ42">
            <v>883.54303029112725</v>
          </cell>
          <cell r="CR42">
            <v>899.56771842825606</v>
          </cell>
          <cell r="CS42">
            <v>915.83628608357412</v>
          </cell>
          <cell r="CT42">
            <v>932.34338546916752</v>
          </cell>
          <cell r="CU42">
            <v>949.09031697284126</v>
          </cell>
          <cell r="CV42">
            <v>966.08595184037517</v>
          </cell>
          <cell r="CW42">
            <v>983.34638632105998</v>
          </cell>
          <cell r="CX42">
            <v>1000.8933648720281</v>
          </cell>
        </row>
        <row r="43">
          <cell r="BY43">
            <v>184.98205306345139</v>
          </cell>
          <cell r="BZ43">
            <v>188.9808883733146</v>
          </cell>
          <cell r="CA43">
            <v>192.98978833793643</v>
          </cell>
          <cell r="CB43">
            <v>197.03571267157122</v>
          </cell>
          <cell r="CC43">
            <v>201.14935881259606</v>
          </cell>
          <cell r="CD43">
            <v>205.36489725893</v>
          </cell>
          <cell r="CE43">
            <v>209.71950537589754</v>
          </cell>
          <cell r="CF43">
            <v>214.2526720393717</v>
          </cell>
          <cell r="CG43">
            <v>219.00525414315001</v>
          </cell>
          <cell r="CH43">
            <v>224.01828087446029</v>
          </cell>
          <cell r="CI43">
            <v>229.33152362486248</v>
          </cell>
          <cell r="CJ43">
            <v>234.98187665688639</v>
          </cell>
          <cell r="CK43">
            <v>241.00162223225169</v>
          </cell>
          <cell r="CL43">
            <v>247.41667911665189</v>
          </cell>
          <cell r="CM43">
            <v>254.24495115500579</v>
          </cell>
          <cell r="CN43">
            <v>261.49490017334938</v>
          </cell>
          <cell r="CO43">
            <v>269.16446289708</v>
          </cell>
          <cell r="CP43">
            <v>277.24041304336924</v>
          </cell>
          <cell r="CQ43">
            <v>285.69823539041374</v>
          </cell>
          <cell r="CR43">
            <v>294.50252796192126</v>
          </cell>
          <cell r="CS43">
            <v>303.60788489712638</v>
          </cell>
          <cell r="CT43">
            <v>312.9601454423206</v>
          </cell>
          <cell r="CU43">
            <v>322.49783870544286</v>
          </cell>
          <cell r="CV43">
            <v>332.15362618342931</v>
          </cell>
          <cell r="CW43">
            <v>341.85555739075505</v>
          </cell>
          <cell r="CX43">
            <v>351.5280112024052</v>
          </cell>
        </row>
        <row r="44">
          <cell r="BY44">
            <v>1052.5075101047014</v>
          </cell>
          <cell r="BZ44">
            <v>1080.2283582265025</v>
          </cell>
          <cell r="CA44">
            <v>1107.3509660921186</v>
          </cell>
          <cell r="CB44">
            <v>1133.8998629239481</v>
          </cell>
          <cell r="CC44">
            <v>1159.9033711167631</v>
          </cell>
          <cell r="CD44">
            <v>1185.3922307130488</v>
          </cell>
          <cell r="CE44">
            <v>1210.398345783864</v>
          </cell>
          <cell r="CF44">
            <v>1234.95370311129</v>
          </cell>
          <cell r="CG44">
            <v>1259.0894783634467</v>
          </cell>
          <cell r="CH44">
            <v>1282.8352989598086</v>
          </cell>
          <cell r="CI44">
            <v>1306.2185912415102</v>
          </cell>
          <cell r="CJ44">
            <v>1329.2639176025959</v>
          </cell>
          <cell r="CK44">
            <v>1351.9922170454875</v>
          </cell>
          <cell r="CL44">
            <v>1374.4199023142667</v>
          </cell>
          <cell r="CM44">
            <v>1396.5578322302365</v>
          </cell>
          <cell r="CN44">
            <v>1418.4102566366364</v>
          </cell>
          <cell r="CO44">
            <v>1439.9739071725885</v>
          </cell>
          <cell r="CP44">
            <v>1461.2374621637962</v>
          </cell>
          <cell r="CQ44">
            <v>1482.1816311274865</v>
          </cell>
          <cell r="CR44">
            <v>1502.7800701195106</v>
          </cell>
          <cell r="CS44">
            <v>1523.0012472950636</v>
          </cell>
          <cell r="CT44">
            <v>1542.8112344977408</v>
          </cell>
          <cell r="CU44">
            <v>1562.1772260959804</v>
          </cell>
          <cell r="CV44">
            <v>1581.0714146671789</v>
          </cell>
          <cell r="CW44">
            <v>1599.4747250708606</v>
          </cell>
          <cell r="CX44">
            <v>1617.3798602759698</v>
          </cell>
        </row>
        <row r="45">
          <cell r="BY45">
            <v>5247.5848828126163</v>
          </cell>
          <cell r="BZ45">
            <v>5357.2361701970021</v>
          </cell>
          <cell r="CA45">
            <v>5465.2098473843125</v>
          </cell>
          <cell r="CB45">
            <v>5571.9047542152312</v>
          </cell>
          <cell r="CC45">
            <v>5677.7829228411156</v>
          </cell>
          <cell r="CD45">
            <v>5783.3785972359183</v>
          </cell>
          <cell r="CE45">
            <v>5889.3057466107857</v>
          </cell>
          <cell r="CF45">
            <v>5996.2614008584878</v>
          </cell>
          <cell r="CG45">
            <v>6105.0222193196469</v>
          </cell>
          <cell r="CH45">
            <v>6216.432352375823</v>
          </cell>
          <cell r="CI45">
            <v>6331.3818299937302</v>
          </cell>
          <cell r="CJ45">
            <v>6450.7762122194854</v>
          </cell>
          <cell r="CK45">
            <v>6575.4997464860753</v>
          </cell>
          <cell r="CL45">
            <v>6706.3754560952548</v>
          </cell>
          <cell r="CM45">
            <v>6844.1261763914299</v>
          </cell>
          <cell r="CN45">
            <v>6989.3404529783447</v>
          </cell>
          <cell r="CO45">
            <v>7142.446469247323</v>
          </cell>
          <cell r="CP45">
            <v>7303.695939765802</v>
          </cell>
          <cell r="CQ45">
            <v>7473.1584040535145</v>
          </cell>
          <cell r="CR45">
            <v>7650.7248023436241</v>
          </cell>
          <cell r="CS45">
            <v>7836.117826563881</v>
          </cell>
          <cell r="CT45">
            <v>8028.9055295938451</v>
          </cell>
          <cell r="CU45">
            <v>8228.5142479800634</v>
          </cell>
          <cell r="CV45">
            <v>8434.2372057228931</v>
          </cell>
          <cell r="CW45">
            <v>8645.2362707154971</v>
          </cell>
          <cell r="CX45">
            <v>8860.5361183731711</v>
          </cell>
        </row>
        <row r="46">
          <cell r="BY46">
            <v>764.40804218733365</v>
          </cell>
          <cell r="BZ46">
            <v>783.08997960192698</v>
          </cell>
          <cell r="CA46">
            <v>801.40441510827509</v>
          </cell>
          <cell r="CB46">
            <v>819.37269696290321</v>
          </cell>
          <cell r="CC46">
            <v>837.01864884188194</v>
          </cell>
          <cell r="CD46">
            <v>854.3683032520313</v>
          </cell>
          <cell r="CE46">
            <v>871.44988273311003</v>
          </cell>
          <cell r="CF46">
            <v>888.294027214376</v>
          </cell>
          <cell r="CG46">
            <v>904.93421340048542</v>
          </cell>
          <cell r="CH46">
            <v>921.40723960057244</v>
          </cell>
          <cell r="CI46">
            <v>937.75357358580504</v>
          </cell>
          <cell r="CJ46">
            <v>954.01730603074691</v>
          </cell>
          <cell r="CK46">
            <v>970.24544304301662</v>
          </cell>
          <cell r="CL46">
            <v>986.48632641407153</v>
          </cell>
          <cell r="CM46">
            <v>1002.7870936185652</v>
          </cell>
          <cell r="CN46">
            <v>1019.1902671799243</v>
          </cell>
          <cell r="CO46">
            <v>1035.7297631164201</v>
          </cell>
          <cell r="CP46">
            <v>1052.4267869945938</v>
          </cell>
          <cell r="CQ46">
            <v>1069.2861974385887</v>
          </cell>
          <cell r="CR46">
            <v>1086.2939240317512</v>
          </cell>
          <cell r="CS46">
            <v>1103.4159132374696</v>
          </cell>
          <cell r="CT46">
            <v>1120.5988536364862</v>
          </cell>
          <cell r="CU46">
            <v>1137.7726393637181</v>
          </cell>
          <cell r="CV46">
            <v>1154.8542267895843</v>
          </cell>
          <cell r="CW46">
            <v>1171.7522886581241</v>
          </cell>
          <cell r="CX46">
            <v>1188.3719262284339</v>
          </cell>
        </row>
        <row r="47">
          <cell r="BY47">
            <v>67.247604769269799</v>
          </cell>
          <cell r="BZ47">
            <v>68.534684633103893</v>
          </cell>
          <cell r="CA47">
            <v>69.802976284220804</v>
          </cell>
          <cell r="CB47">
            <v>71.055772455086029</v>
          </cell>
          <cell r="CC47">
            <v>72.296158544210215</v>
          </cell>
          <cell r="CD47">
            <v>73.526925996166796</v>
          </cell>
          <cell r="CE47">
            <v>74.750505787997184</v>
          </cell>
          <cell r="CF47">
            <v>75.968926771942051</v>
          </cell>
          <cell r="CG47">
            <v>77.183802544516567</v>
          </cell>
          <cell r="CH47">
            <v>78.396347826489375</v>
          </cell>
          <cell r="CI47">
            <v>79.607421813823379</v>
          </cell>
          <cell r="CJ47">
            <v>80.817592523543823</v>
          </cell>
          <cell r="CK47">
            <v>82.027213524678018</v>
          </cell>
          <cell r="CL47">
            <v>83.236502985293697</v>
          </cell>
          <cell r="CM47">
            <v>84.445614781402384</v>
          </cell>
          <cell r="CN47">
            <v>85.654692417795388</v>
          </cell>
          <cell r="CO47">
            <v>86.863898441520391</v>
          </cell>
          <cell r="CP47">
            <v>88.07341442347132</v>
          </cell>
          <cell r="CQ47">
            <v>89.28340888127461</v>
          </cell>
          <cell r="CR47">
            <v>90.493972324737229</v>
          </cell>
          <cell r="CS47">
            <v>91.705019989174417</v>
          </cell>
          <cell r="CT47">
            <v>92.916164373716555</v>
          </cell>
          <cell r="CU47">
            <v>94.126562250182275</v>
          </cell>
          <cell r="CV47">
            <v>95.334744882839061</v>
          </cell>
          <cell r="CW47">
            <v>96.538445547468811</v>
          </cell>
          <cell r="CX47">
            <v>97.734443892841824</v>
          </cell>
        </row>
        <row r="48">
          <cell r="BY48">
            <v>1002.1032504438308</v>
          </cell>
          <cell r="BZ48">
            <v>1028.9630641374035</v>
          </cell>
          <cell r="CA48">
            <v>1055.3348911425765</v>
          </cell>
          <cell r="CB48">
            <v>1081.2388524587088</v>
          </cell>
          <cell r="CC48">
            <v>1106.7011318651819</v>
          </cell>
          <cell r="CD48">
            <v>1131.7538008224287</v>
          </cell>
          <cell r="CE48">
            <v>1156.4346321909084</v>
          </cell>
          <cell r="CF48">
            <v>1180.7867855922627</v>
          </cell>
          <cell r="CG48">
            <v>1204.858252097765</v>
          </cell>
          <cell r="CH48">
            <v>1228.7009735885658</v>
          </cell>
          <cell r="CI48">
            <v>1252.3696043273417</v>
          </cell>
          <cell r="CJ48">
            <v>1275.9199544051414</v>
          </cell>
          <cell r="CK48">
            <v>1299.4072348261466</v>
          </cell>
          <cell r="CL48">
            <v>1322.8842947032726</v>
          </cell>
          <cell r="CM48">
            <v>1346.4000837394121</v>
          </cell>
          <cell r="CN48">
            <v>1369.9985727450769</v>
          </cell>
          <cell r="CO48">
            <v>1393.7183136646045</v>
          </cell>
          <cell r="CP48">
            <v>1417.5927204410568</v>
          </cell>
          <cell r="CQ48">
            <v>1441.651015543179</v>
          </cell>
          <cell r="CR48">
            <v>1465.9196364232623</v>
          </cell>
          <cell r="CS48">
            <v>1490.4237611627559</v>
          </cell>
          <cell r="CT48">
            <v>1515.188524998553</v>
          </cell>
          <cell r="CU48">
            <v>1540.2394863115283</v>
          </cell>
          <cell r="CV48">
            <v>1565.6019762042843</v>
          </cell>
          <cell r="CW48">
            <v>1591.2991255321756</v>
          </cell>
          <cell r="CX48">
            <v>1617.3485828228359</v>
          </cell>
        </row>
        <row r="49">
          <cell r="BY49">
            <v>1055.5406699745051</v>
          </cell>
          <cell r="BZ49">
            <v>1076.8172432936276</v>
          </cell>
          <cell r="CA49">
            <v>1097.7472155171176</v>
          </cell>
          <cell r="CB49">
            <v>1118.3823676108043</v>
          </cell>
          <cell r="CC49">
            <v>1138.7756160313961</v>
          </cell>
          <cell r="CD49">
            <v>1158.9812978318118</v>
          </cell>
          <cell r="CE49">
            <v>1179.0557900697484</v>
          </cell>
          <cell r="CF49">
            <v>1199.0581692493286</v>
          </cell>
          <cell r="CG49">
            <v>1219.0505256913377</v>
          </cell>
          <cell r="CH49">
            <v>1239.0975190209563</v>
          </cell>
          <cell r="CI49">
            <v>1259.2648229649681</v>
          </cell>
          <cell r="CJ49">
            <v>1279.6162668602574</v>
          </cell>
          <cell r="CK49">
            <v>1300.2097152650913</v>
          </cell>
          <cell r="CL49">
            <v>1321.0919889166532</v>
          </cell>
          <cell r="CM49">
            <v>1342.2933625511519</v>
          </cell>
          <cell r="CN49">
            <v>1363.8223270904921</v>
          </cell>
          <cell r="CO49">
            <v>1385.6613449016495</v>
          </cell>
          <cell r="CP49">
            <v>1407.764252326665</v>
          </cell>
          <cell r="CQ49">
            <v>1430.0557912382251</v>
          </cell>
          <cell r="CR49">
            <v>1452.4335133795175</v>
          </cell>
          <cell r="CS49">
            <v>1474.7720353814027</v>
          </cell>
          <cell r="CT49">
            <v>1496.9293641915001</v>
          </cell>
          <cell r="CU49">
            <v>1518.7547914492939</v>
          </cell>
          <cell r="CV49">
            <v>1540.0976926241999</v>
          </cell>
          <cell r="CW49">
            <v>1560.816476429894</v>
          </cell>
          <cell r="CX49">
            <v>1580.7869188369555</v>
          </cell>
        </row>
        <row r="50">
          <cell r="BY50">
            <v>269.79241639248767</v>
          </cell>
          <cell r="BZ50">
            <v>274.52992425849527</v>
          </cell>
          <cell r="CA50">
            <v>279.21529955096446</v>
          </cell>
          <cell r="CB50">
            <v>283.8618403888695</v>
          </cell>
          <cell r="CC50">
            <v>288.48073502806051</v>
          </cell>
          <cell r="CD50">
            <v>293.08103735952545</v>
          </cell>
          <cell r="CE50">
            <v>297.67002976597473</v>
          </cell>
          <cell r="CF50">
            <v>302.25395075736651</v>
          </cell>
          <cell r="CG50">
            <v>306.83899891622082</v>
          </cell>
          <cell r="CH50">
            <v>311.43246736817082</v>
          </cell>
          <cell r="CI50">
            <v>316.04382734172924</v>
          </cell>
          <cell r="CJ50">
            <v>320.68557312269888</v>
          </cell>
          <cell r="CK50">
            <v>325.37366474273938</v>
          </cell>
          <cell r="CL50">
            <v>330.12745390471696</v>
          </cell>
          <cell r="CM50">
            <v>334.96904371299843</v>
          </cell>
          <cell r="CN50">
            <v>339.92210258561323</v>
          </cell>
          <cell r="CO50">
            <v>345.01021602455836</v>
          </cell>
          <cell r="CP50">
            <v>350.25490719862484</v>
          </cell>
          <cell r="CQ50">
            <v>355.67348286927637</v>
          </cell>
          <cell r="CR50">
            <v>361.27686503847565</v>
          </cell>
          <cell r="CS50">
            <v>367.06755675921124</v>
          </cell>
          <cell r="CT50">
            <v>373.03787255683699</v>
          </cell>
          <cell r="CU50">
            <v>379.16854910163738</v>
          </cell>
          <cell r="CV50">
            <v>385.42784440969865</v>
          </cell>
          <cell r="CW50">
            <v>391.7712309035179</v>
          </cell>
          <cell r="CX50">
            <v>398.1417800782466</v>
          </cell>
        </row>
        <row r="51">
          <cell r="BY51">
            <v>1160.8203157737682</v>
          </cell>
          <cell r="BZ51">
            <v>1184.3540701688976</v>
          </cell>
          <cell r="CA51">
            <v>1207.6250894381362</v>
          </cell>
          <cell r="CB51">
            <v>1230.720103533072</v>
          </cell>
          <cell r="CC51">
            <v>1253.727674085681</v>
          </cell>
          <cell r="CD51">
            <v>1276.7350146954236</v>
          </cell>
          <cell r="CE51">
            <v>1299.8243784602214</v>
          </cell>
          <cell r="CF51">
            <v>1323.069150139514</v>
          </cell>
          <cell r="CG51">
            <v>1346.529868466389</v>
          </cell>
          <cell r="CH51">
            <v>1370.2504781856055</v>
          </cell>
          <cell r="CI51">
            <v>1394.2551617679669</v>
          </cell>
          <cell r="CJ51">
            <v>1418.5461164152018</v>
          </cell>
          <cell r="CK51">
            <v>1443.1026114594804</v>
          </cell>
          <cell r="CL51">
            <v>1467.8815762085965</v>
          </cell>
          <cell r="CM51">
            <v>1492.8198280591287</v>
          </cell>
          <cell r="CN51">
            <v>1517.8378659050873</v>
          </cell>
          <cell r="CO51">
            <v>1542.8449469443349</v>
          </cell>
          <cell r="CP51">
            <v>1567.7449674438744</v>
          </cell>
          <cell r="CQ51">
            <v>1592.4425152461281</v>
          </cell>
          <cell r="CR51">
            <v>1616.848386582451</v>
          </cell>
          <cell r="CS51">
            <v>1640.8838855851764</v>
          </cell>
          <cell r="CT51">
            <v>1664.4833596681515</v>
          </cell>
          <cell r="CU51">
            <v>1687.5946556086276</v>
          </cell>
          <cell r="CV51">
            <v>1710.1774769674491</v>
          </cell>
          <cell r="CW51">
            <v>1732.1999345744121</v>
          </cell>
          <cell r="CX51">
            <v>1753.6338529046916</v>
          </cell>
        </row>
        <row r="52">
          <cell r="BY52">
            <v>148.5957418277915</v>
          </cell>
          <cell r="BZ52">
            <v>150.80266762052852</v>
          </cell>
          <cell r="CA52">
            <v>152.99738940065089</v>
          </cell>
          <cell r="CB52">
            <v>155.19973369795318</v>
          </cell>
          <cell r="CC52">
            <v>157.43321571466362</v>
          </cell>
          <cell r="CD52">
            <v>159.72593651575929</v>
          </cell>
          <cell r="CE52">
            <v>162.11128864173941</v>
          </cell>
          <cell r="CF52">
            <v>164.62825322223685</v>
          </cell>
          <cell r="CG52">
            <v>167.32108594108911</v>
          </cell>
          <cell r="CH52">
            <v>170.23824338163396</v>
          </cell>
          <cell r="CI52">
            <v>173.43049145488908</v>
          </cell>
          <cell r="CJ52">
            <v>176.94825149226801</v>
          </cell>
          <cell r="CK52">
            <v>180.83835823964728</v>
          </cell>
          <cell r="CL52">
            <v>185.14050580999373</v>
          </cell>
          <cell r="CM52">
            <v>189.88372347786805</v>
          </cell>
          <cell r="CN52">
            <v>195.08324088559124</v>
          </cell>
          <cell r="CO52">
            <v>200.73806907890824</v>
          </cell>
          <cell r="CP52">
            <v>206.82954631768942</v>
          </cell>
          <cell r="CQ52">
            <v>213.32098929085424</v>
          </cell>
          <cell r="CR52">
            <v>220.15846853008915</v>
          </cell>
          <cell r="CS52">
            <v>227.27260960365982</v>
          </cell>
          <cell r="CT52">
            <v>234.58122538859584</v>
          </cell>
          <cell r="CU52">
            <v>241.99252155841987</v>
          </cell>
          <cell r="CV52">
            <v>249.40859361085253</v>
          </cell>
          <cell r="CW52">
            <v>256.72894854354416</v>
          </cell>
          <cell r="CX52">
            <v>263.85383024807373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">
          <cell r="BS2">
            <v>2276.3547587905737</v>
          </cell>
        </row>
        <row r="3">
          <cell r="BS3">
            <v>2308.8762313343368</v>
          </cell>
        </row>
        <row r="4">
          <cell r="BS4">
            <v>2267.5852664283275</v>
          </cell>
        </row>
        <row r="5">
          <cell r="BS5">
            <v>2311.6151939049114</v>
          </cell>
        </row>
        <row r="6">
          <cell r="BS6">
            <v>2267.5852664283275</v>
          </cell>
        </row>
        <row r="7">
          <cell r="BS7">
            <v>2314.1761733481571</v>
          </cell>
        </row>
        <row r="8">
          <cell r="BS8">
            <v>1933.4208242321192</v>
          </cell>
        </row>
        <row r="9">
          <cell r="BS9">
            <v>1933.4208242321192</v>
          </cell>
        </row>
        <row r="11">
          <cell r="BS11">
            <v>1923.720743792645</v>
          </cell>
        </row>
        <row r="12">
          <cell r="BS12">
            <v>2276.3547587905737</v>
          </cell>
        </row>
        <row r="13">
          <cell r="BS13">
            <v>2308.8762313343368</v>
          </cell>
        </row>
        <row r="14">
          <cell r="BS14">
            <v>1981.0411987443595</v>
          </cell>
        </row>
        <row r="15">
          <cell r="BS15">
            <v>1937.7468030213852</v>
          </cell>
        </row>
        <row r="16">
          <cell r="BS16">
            <v>1937.7468030213852</v>
          </cell>
        </row>
        <row r="17">
          <cell r="BS17">
            <v>1935.3291988751553</v>
          </cell>
        </row>
        <row r="18">
          <cell r="BS18">
            <v>1959.4953523859351</v>
          </cell>
        </row>
        <row r="19">
          <cell r="BS19">
            <v>1923.720743792645</v>
          </cell>
        </row>
        <row r="20">
          <cell r="BS20">
            <v>1959.4953523859351</v>
          </cell>
        </row>
        <row r="21">
          <cell r="BS21">
            <v>1933.4208242321192</v>
          </cell>
        </row>
        <row r="22">
          <cell r="BS22">
            <v>1933.4208242321192</v>
          </cell>
        </row>
        <row r="23">
          <cell r="BS23">
            <v>1933.4208242321192</v>
          </cell>
        </row>
        <row r="24">
          <cell r="BS24">
            <v>1937.7468030213852</v>
          </cell>
        </row>
        <row r="25">
          <cell r="BS25">
            <v>2294.874891984392</v>
          </cell>
        </row>
        <row r="26">
          <cell r="BS26">
            <v>1923.720743792645</v>
          </cell>
        </row>
        <row r="27">
          <cell r="BS27">
            <v>1959.4953523859351</v>
          </cell>
        </row>
        <row r="28">
          <cell r="BS28">
            <v>1981.0411987443595</v>
          </cell>
        </row>
        <row r="29">
          <cell r="BS29">
            <v>1935.3291988751553</v>
          </cell>
        </row>
        <row r="30">
          <cell r="BS30">
            <v>1930.5978140736381</v>
          </cell>
        </row>
        <row r="31">
          <cell r="BS31">
            <v>1933.4208242321192</v>
          </cell>
        </row>
        <row r="32">
          <cell r="BS32">
            <v>1933.4208242321192</v>
          </cell>
        </row>
        <row r="33">
          <cell r="BS33">
            <v>1945.0539991934254</v>
          </cell>
        </row>
        <row r="34">
          <cell r="BS34">
            <v>1933.4208242321192</v>
          </cell>
        </row>
        <row r="35">
          <cell r="BS35">
            <v>1923.720743792645</v>
          </cell>
        </row>
        <row r="36">
          <cell r="BS36">
            <v>1935.3291988751553</v>
          </cell>
        </row>
        <row r="37">
          <cell r="BS37">
            <v>1937.7468030213852</v>
          </cell>
        </row>
        <row r="38">
          <cell r="BS38">
            <v>1959.4953523859351</v>
          </cell>
        </row>
        <row r="39">
          <cell r="BS39">
            <v>1981.0411987443595</v>
          </cell>
        </row>
        <row r="40">
          <cell r="BS40">
            <v>1933.4208242321192</v>
          </cell>
        </row>
        <row r="41">
          <cell r="BS41">
            <v>1933.4208242321192</v>
          </cell>
        </row>
        <row r="42">
          <cell r="BS42">
            <v>1923.720743792645</v>
          </cell>
        </row>
        <row r="43">
          <cell r="BS43">
            <v>1935.3291988751553</v>
          </cell>
        </row>
        <row r="44">
          <cell r="BS44">
            <v>2276.3547587905737</v>
          </cell>
        </row>
        <row r="45">
          <cell r="BS45">
            <v>1959.4953523859351</v>
          </cell>
        </row>
        <row r="46">
          <cell r="BS46">
            <v>1945.0539991934254</v>
          </cell>
        </row>
        <row r="47">
          <cell r="BS47">
            <v>1933.4208242321192</v>
          </cell>
        </row>
        <row r="48">
          <cell r="BS48">
            <v>1933.4208242321192</v>
          </cell>
        </row>
        <row r="49">
          <cell r="BS49">
            <v>1981.0411987443595</v>
          </cell>
        </row>
        <row r="50">
          <cell r="BS50">
            <v>1933.4208242321192</v>
          </cell>
        </row>
        <row r="51">
          <cell r="BS51">
            <v>1937.7468030213852</v>
          </cell>
        </row>
        <row r="52">
          <cell r="BS52">
            <v>1945.0539991934254</v>
          </cell>
        </row>
      </sheetData>
      <sheetData sheetId="17">
        <row r="2">
          <cell r="BS2">
            <v>9.8881109870286057</v>
          </cell>
        </row>
        <row r="3">
          <cell r="BS3">
            <v>9.2594178761202333</v>
          </cell>
        </row>
        <row r="4">
          <cell r="BS4">
            <v>8.6097054112229063</v>
          </cell>
        </row>
        <row r="5">
          <cell r="BS5">
            <v>9.3944544906570204</v>
          </cell>
        </row>
        <row r="6">
          <cell r="BS6">
            <v>8.6097054112229063</v>
          </cell>
        </row>
        <row r="7">
          <cell r="BS7">
            <v>9.0804686893768913</v>
          </cell>
        </row>
        <row r="8">
          <cell r="BS8">
            <v>7.7375991769058787</v>
          </cell>
        </row>
        <row r="9">
          <cell r="BS9">
            <v>7.7375991769058787</v>
          </cell>
        </row>
        <row r="11">
          <cell r="BS11">
            <v>8.3023022595856339</v>
          </cell>
        </row>
        <row r="12">
          <cell r="BS12">
            <v>9.8881109870286057</v>
          </cell>
        </row>
        <row r="13">
          <cell r="BS13">
            <v>9.2594178761202333</v>
          </cell>
        </row>
        <row r="14">
          <cell r="BS14">
            <v>7.5766365389706163</v>
          </cell>
        </row>
        <row r="15">
          <cell r="BS15">
            <v>7.8975779801724837</v>
          </cell>
        </row>
        <row r="16">
          <cell r="BS16">
            <v>7.8975779801724837</v>
          </cell>
        </row>
        <row r="17">
          <cell r="BS17">
            <v>7.720489911839536</v>
          </cell>
        </row>
        <row r="18">
          <cell r="BS18">
            <v>7.9279099073870336</v>
          </cell>
        </row>
        <row r="19">
          <cell r="BS19">
            <v>8.3023022595856339</v>
          </cell>
        </row>
        <row r="20">
          <cell r="BS20">
            <v>7.9279099073870336</v>
          </cell>
        </row>
        <row r="21">
          <cell r="BS21">
            <v>7.7375991769058787</v>
          </cell>
        </row>
        <row r="22">
          <cell r="BS22">
            <v>7.7375991769058787</v>
          </cell>
        </row>
        <row r="23">
          <cell r="BS23">
            <v>7.7375991769058787</v>
          </cell>
        </row>
        <row r="24">
          <cell r="BS24">
            <v>7.8975779801724837</v>
          </cell>
        </row>
        <row r="25">
          <cell r="BS25">
            <v>9.2171564733915812</v>
          </cell>
        </row>
        <row r="26">
          <cell r="BS26">
            <v>8.3023022595856339</v>
          </cell>
        </row>
        <row r="27">
          <cell r="BS27">
            <v>7.9279099073870336</v>
          </cell>
        </row>
        <row r="28">
          <cell r="BS28">
            <v>7.5766365389706163</v>
          </cell>
        </row>
        <row r="29">
          <cell r="BS29">
            <v>7.720489911839536</v>
          </cell>
        </row>
        <row r="30">
          <cell r="BS30">
            <v>7.284539044136852</v>
          </cell>
        </row>
        <row r="31">
          <cell r="BS31">
            <v>7.7375991769058787</v>
          </cell>
        </row>
        <row r="32">
          <cell r="BS32">
            <v>7.7375991769058787</v>
          </cell>
        </row>
        <row r="33">
          <cell r="BS33">
            <v>7.5816422886435015</v>
          </cell>
        </row>
        <row r="34">
          <cell r="BS34">
            <v>7.7375991769058787</v>
          </cell>
        </row>
        <row r="35">
          <cell r="BS35">
            <v>8.3023022595856339</v>
          </cell>
        </row>
        <row r="36">
          <cell r="BS36">
            <v>7.720489911839536</v>
          </cell>
        </row>
        <row r="37">
          <cell r="BS37">
            <v>7.8975779801724837</v>
          </cell>
        </row>
        <row r="38">
          <cell r="BS38">
            <v>7.9279099073870336</v>
          </cell>
        </row>
        <row r="39">
          <cell r="BS39">
            <v>7.5766365389706163</v>
          </cell>
        </row>
        <row r="40">
          <cell r="BS40">
            <v>7.7375991769058787</v>
          </cell>
        </row>
        <row r="41">
          <cell r="BS41">
            <v>7.7375991769058787</v>
          </cell>
        </row>
        <row r="42">
          <cell r="BS42">
            <v>8.3023022595856339</v>
          </cell>
        </row>
        <row r="43">
          <cell r="BS43">
            <v>7.720489911839536</v>
          </cell>
        </row>
        <row r="44">
          <cell r="BS44">
            <v>9.8881109870286057</v>
          </cell>
        </row>
        <row r="45">
          <cell r="BS45">
            <v>7.9279099073870336</v>
          </cell>
        </row>
        <row r="46">
          <cell r="BS46">
            <v>7.5816422886435015</v>
          </cell>
        </row>
        <row r="47">
          <cell r="BS47">
            <v>7.7375991769058787</v>
          </cell>
        </row>
        <row r="48">
          <cell r="BS48">
            <v>7.7375991769058787</v>
          </cell>
        </row>
        <row r="49">
          <cell r="BS49">
            <v>7.5766365389706163</v>
          </cell>
        </row>
        <row r="50">
          <cell r="BS50">
            <v>7.7375991769058787</v>
          </cell>
        </row>
        <row r="51">
          <cell r="BS51">
            <v>7.8975779801724837</v>
          </cell>
        </row>
        <row r="52">
          <cell r="BS52">
            <v>7.5816422886435015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ock_Per_V3"/>
      <sheetName val="Stock_Per_V3 (3)"/>
      <sheetName val="State Stock Calc"/>
      <sheetName val="Stock per cap"/>
      <sheetName val="State production"/>
      <sheetName val="Sheet1"/>
      <sheetName val="Inflow Cement results3"/>
      <sheetName val="Inflow Natural Fine agg"/>
      <sheetName val="Inflow Crushed Fine agg"/>
      <sheetName val="Inflow Natural Coarse agg"/>
      <sheetName val="Inflow Crushed Coarse agg"/>
      <sheetName val="Inflow Water results"/>
      <sheetName val="Inflow Fly Ash (concrete)"/>
      <sheetName val="Inflow Slag (concrete)"/>
      <sheetName val="Outflow Cement results"/>
      <sheetName val="Production per capita"/>
      <sheetName val="North America"/>
      <sheetName val="Constituents"/>
      <sheetName val="Inflow Aggregates results"/>
      <sheetName val="Inflow Concrete results"/>
      <sheetName val="Outflow Concrete results"/>
      <sheetName val="Conversion"/>
      <sheetName val="State GDP"/>
      <sheetName val="Inflow Cement results"/>
      <sheetName val="Inflow Cement results2"/>
      <sheetName val="State Stock (2)"/>
    </sheetNames>
    <sheetDataSet>
      <sheetData sheetId="0"/>
      <sheetData sheetId="1"/>
      <sheetData sheetId="2">
        <row r="12">
          <cell r="A12" t="str">
            <v>Alabama</v>
          </cell>
        </row>
        <row r="22">
          <cell r="A22" t="str">
            <v>Alaska</v>
          </cell>
        </row>
        <row r="32">
          <cell r="A32" t="str">
            <v>Arizona</v>
          </cell>
        </row>
        <row r="42">
          <cell r="A42" t="str">
            <v>Arkansas</v>
          </cell>
        </row>
        <row r="52">
          <cell r="A52" t="str">
            <v>California</v>
          </cell>
        </row>
        <row r="62">
          <cell r="A62" t="str">
            <v>Colorado</v>
          </cell>
        </row>
        <row r="72">
          <cell r="A72" t="str">
            <v>Connecticut</v>
          </cell>
        </row>
        <row r="82">
          <cell r="A82" t="str">
            <v>Delaware</v>
          </cell>
        </row>
        <row r="102">
          <cell r="A102" t="str">
            <v>Florida</v>
          </cell>
        </row>
        <row r="112">
          <cell r="A112" t="str">
            <v>Georgia</v>
          </cell>
        </row>
        <row r="122">
          <cell r="A122" t="str">
            <v>Hawaii</v>
          </cell>
        </row>
        <row r="132">
          <cell r="A132" t="str">
            <v>Idaho</v>
          </cell>
        </row>
        <row r="142">
          <cell r="A142" t="str">
            <v>Illinois</v>
          </cell>
        </row>
        <row r="152">
          <cell r="A152" t="str">
            <v>Indiana</v>
          </cell>
        </row>
        <row r="162">
          <cell r="A162" t="str">
            <v>Iowa</v>
          </cell>
        </row>
        <row r="172">
          <cell r="A172" t="str">
            <v>Kansas</v>
          </cell>
        </row>
        <row r="182">
          <cell r="A182" t="str">
            <v>Kentucky</v>
          </cell>
        </row>
        <row r="192">
          <cell r="A192" t="str">
            <v>Louisiana</v>
          </cell>
        </row>
        <row r="202">
          <cell r="A202" t="str">
            <v>Maine</v>
          </cell>
        </row>
        <row r="212">
          <cell r="A212" t="str">
            <v>Maryland</v>
          </cell>
        </row>
        <row r="222">
          <cell r="A222" t="str">
            <v>Massachusetts</v>
          </cell>
        </row>
        <row r="232">
          <cell r="A232" t="str">
            <v>Michigan</v>
          </cell>
        </row>
        <row r="242">
          <cell r="A242" t="str">
            <v>Minnesota</v>
          </cell>
        </row>
        <row r="252">
          <cell r="A252" t="str">
            <v>Mississippi</v>
          </cell>
        </row>
        <row r="262">
          <cell r="A262" t="str">
            <v>Missouri</v>
          </cell>
        </row>
        <row r="272">
          <cell r="A272" t="str">
            <v>Montana</v>
          </cell>
        </row>
        <row r="282">
          <cell r="A282" t="str">
            <v>Nebraska</v>
          </cell>
        </row>
        <row r="292">
          <cell r="A292" t="str">
            <v>Nevada</v>
          </cell>
        </row>
        <row r="302">
          <cell r="A302" t="str">
            <v>New Hampshire</v>
          </cell>
        </row>
        <row r="312">
          <cell r="A312" t="str">
            <v>New Jersey</v>
          </cell>
        </row>
        <row r="322">
          <cell r="A322" t="str">
            <v>New Mexico</v>
          </cell>
        </row>
        <row r="332">
          <cell r="A332" t="str">
            <v>New York</v>
          </cell>
        </row>
        <row r="342">
          <cell r="A342" t="str">
            <v>North Carolina</v>
          </cell>
        </row>
        <row r="352">
          <cell r="A352" t="str">
            <v>North Dakota</v>
          </cell>
        </row>
        <row r="362">
          <cell r="A362" t="str">
            <v>Ohio</v>
          </cell>
        </row>
        <row r="372">
          <cell r="A372" t="str">
            <v>Oklahoma</v>
          </cell>
        </row>
        <row r="382">
          <cell r="A382" t="str">
            <v>Oregon</v>
          </cell>
        </row>
        <row r="392">
          <cell r="A392" t="str">
            <v>Pennsylvania</v>
          </cell>
        </row>
        <row r="402">
          <cell r="A402" t="str">
            <v>Rhode Island</v>
          </cell>
        </row>
        <row r="412">
          <cell r="A412" t="str">
            <v>South Carolina</v>
          </cell>
        </row>
        <row r="422">
          <cell r="A422" t="str">
            <v>South Dakota</v>
          </cell>
        </row>
        <row r="432">
          <cell r="A432" t="str">
            <v>Tennessee</v>
          </cell>
        </row>
        <row r="442">
          <cell r="A442" t="str">
            <v>Texas</v>
          </cell>
        </row>
        <row r="452">
          <cell r="A452" t="str">
            <v>Utah</v>
          </cell>
        </row>
        <row r="462">
          <cell r="A462" t="str">
            <v>Vermont</v>
          </cell>
        </row>
        <row r="472">
          <cell r="A472" t="str">
            <v>Virginia</v>
          </cell>
        </row>
        <row r="482">
          <cell r="A482" t="str">
            <v>Washington</v>
          </cell>
        </row>
        <row r="492">
          <cell r="A492" t="str">
            <v>West Virginia</v>
          </cell>
        </row>
        <row r="502">
          <cell r="A502" t="str">
            <v>Wisconsin</v>
          </cell>
        </row>
        <row r="512">
          <cell r="A512" t="str">
            <v>Wyoming</v>
          </cell>
        </row>
      </sheetData>
      <sheetData sheetId="3"/>
      <sheetData sheetId="4">
        <row r="11">
          <cell r="U11">
            <v>40891</v>
          </cell>
        </row>
      </sheetData>
      <sheetData sheetId="5"/>
      <sheetData sheetId="6">
        <row r="8">
          <cell r="CR8">
            <v>92900.12825395586</v>
          </cell>
          <cell r="CS8">
            <v>93750.542026862269</v>
          </cell>
          <cell r="CT8">
            <v>94552.431901862146</v>
          </cell>
          <cell r="CU8">
            <v>95324.853302636882</v>
          </cell>
          <cell r="CV8">
            <v>96039.927566112252</v>
          </cell>
          <cell r="CW8">
            <v>96716.991727621527</v>
          </cell>
          <cell r="CX8">
            <v>97312.125311928801</v>
          </cell>
          <cell r="CY8">
            <v>97860.491454646923</v>
          </cell>
          <cell r="CZ8">
            <v>98590.136583016021</v>
          </cell>
          <cell r="DA8">
            <v>99314.74065149785</v>
          </cell>
          <cell r="DB8">
            <v>100038.01983139641</v>
          </cell>
          <cell r="DC8">
            <v>100795.64645963488</v>
          </cell>
          <cell r="DD8">
            <v>101558.18611634523</v>
          </cell>
          <cell r="DE8">
            <v>102360.11340286699</v>
          </cell>
          <cell r="DF8">
            <v>103186.38819569908</v>
          </cell>
          <cell r="DG8">
            <v>104069.98706782493</v>
          </cell>
          <cell r="DH8">
            <v>105010.38476259587</v>
          </cell>
          <cell r="DI8">
            <v>105989.37039930676</v>
          </cell>
          <cell r="DJ8">
            <v>107087.36594108981</v>
          </cell>
          <cell r="DK8">
            <v>108268.423653726</v>
          </cell>
          <cell r="DL8">
            <v>109562.33080302621</v>
          </cell>
          <cell r="DM8">
            <v>110948.21968536125</v>
          </cell>
          <cell r="DN8">
            <v>112404.20794097916</v>
          </cell>
          <cell r="DO8">
            <v>113975.62474983628</v>
          </cell>
          <cell r="DP8">
            <v>115605.6029238468</v>
          </cell>
          <cell r="DQ8">
            <v>117338.74488316081</v>
          </cell>
        </row>
        <row r="13">
          <cell r="CR13">
            <v>1503.3814612919632</v>
          </cell>
          <cell r="CS13">
            <v>1518.4852005188259</v>
          </cell>
          <cell r="CT13">
            <v>1532.5720647447415</v>
          </cell>
          <cell r="CU13">
            <v>1545.923386936418</v>
          </cell>
          <cell r="CV13">
            <v>1558.0761420251365</v>
          </cell>
          <cell r="CW13">
            <v>1569.3195562908586</v>
          </cell>
          <cell r="CX13">
            <v>1578.9392527062701</v>
          </cell>
          <cell r="CY13">
            <v>1587.4805363658124</v>
          </cell>
          <cell r="CZ13">
            <v>1598.5593620694344</v>
          </cell>
          <cell r="DA13">
            <v>1609.203560654918</v>
          </cell>
          <cell r="DB13">
            <v>1619.4642913234566</v>
          </cell>
          <cell r="DC13">
            <v>1629.9020967296019</v>
          </cell>
          <cell r="DD13">
            <v>1640.0422126423073</v>
          </cell>
          <cell r="DE13">
            <v>1650.4260827705402</v>
          </cell>
          <cell r="DF13">
            <v>1660.806459662439</v>
          </cell>
          <cell r="DG13">
            <v>1671.6981516065207</v>
          </cell>
          <cell r="DH13">
            <v>1683.0810654212728</v>
          </cell>
          <cell r="DI13">
            <v>1694.6521188868319</v>
          </cell>
          <cell r="DJ13">
            <v>1707.6745057906264</v>
          </cell>
          <cell r="DK13">
            <v>1721.5605739124912</v>
          </cell>
          <cell r="DL13">
            <v>1736.7680022993882</v>
          </cell>
          <cell r="DM13">
            <v>1752.9518948516743</v>
          </cell>
          <cell r="DN13">
            <v>1769.7560856578784</v>
          </cell>
          <cell r="DO13">
            <v>1787.8971614224029</v>
          </cell>
          <cell r="DP13">
            <v>1806.4781335780099</v>
          </cell>
          <cell r="DQ13">
            <v>1826.2209171918148</v>
          </cell>
        </row>
        <row r="18">
          <cell r="CR18">
            <v>403.67549566718299</v>
          </cell>
          <cell r="CS18">
            <v>407.71723913390997</v>
          </cell>
          <cell r="CT18">
            <v>411.42032161767202</v>
          </cell>
          <cell r="CU18">
            <v>414.88512484480816</v>
          </cell>
          <cell r="CV18">
            <v>417.94785387712363</v>
          </cell>
          <cell r="CW18">
            <v>420.71532973244484</v>
          </cell>
          <cell r="CX18">
            <v>422.94084224967355</v>
          </cell>
          <cell r="CY18">
            <v>424.82624455326004</v>
          </cell>
          <cell r="CZ18">
            <v>427.64656147259666</v>
          </cell>
          <cell r="DA18">
            <v>430.35889219366618</v>
          </cell>
          <cell r="DB18">
            <v>432.99043398622052</v>
          </cell>
          <cell r="DC18">
            <v>435.74557718302549</v>
          </cell>
          <cell r="DD18">
            <v>438.46867305139585</v>
          </cell>
          <cell r="DE18">
            <v>441.35678639444541</v>
          </cell>
          <cell r="DF18">
            <v>444.33326320246942</v>
          </cell>
          <cell r="DG18">
            <v>447.58272653207496</v>
          </cell>
          <cell r="DH18">
            <v>451.10376336609988</v>
          </cell>
          <cell r="DI18">
            <v>454.79796998391521</v>
          </cell>
          <cell r="DJ18">
            <v>459.09685780191921</v>
          </cell>
          <cell r="DK18">
            <v>463.79969293147133</v>
          </cell>
          <cell r="DL18">
            <v>469.05871675841172</v>
          </cell>
          <cell r="DM18">
            <v>474.75367128106427</v>
          </cell>
          <cell r="DN18">
            <v>480.76100192689228</v>
          </cell>
          <cell r="DO18">
            <v>487.31314922893125</v>
          </cell>
          <cell r="DP18">
            <v>494.10167129114143</v>
          </cell>
          <cell r="DQ18">
            <v>501.35276707211597</v>
          </cell>
        </row>
        <row r="23">
          <cell r="CR23">
            <v>2766.1272472068449</v>
          </cell>
          <cell r="CS23">
            <v>2836.2635615355393</v>
          </cell>
          <cell r="CT23">
            <v>2907.4806795552067</v>
          </cell>
          <cell r="CU23">
            <v>2980.3573035329318</v>
          </cell>
          <cell r="CV23">
            <v>3054.0707084356327</v>
          </cell>
          <cell r="CW23">
            <v>3129.1561194116293</v>
          </cell>
          <cell r="CX23">
            <v>3204.2354799432287</v>
          </cell>
          <cell r="CY23">
            <v>3280.212134258938</v>
          </cell>
          <cell r="CZ23">
            <v>3363.7077424496019</v>
          </cell>
          <cell r="DA23">
            <v>3448.9336730334035</v>
          </cell>
          <cell r="DB23">
            <v>3535.6175721649342</v>
          </cell>
          <cell r="DC23">
            <v>3624.3124516021635</v>
          </cell>
          <cell r="DD23">
            <v>3713.431876281611</v>
          </cell>
          <cell r="DE23">
            <v>3803.1071285688085</v>
          </cell>
          <cell r="DF23">
            <v>3891.7113548061316</v>
          </cell>
          <cell r="DG23">
            <v>3978.793143352239</v>
          </cell>
          <cell r="DH23">
            <v>4062.5493838536204</v>
          </cell>
          <cell r="DI23">
            <v>4140.2600276839294</v>
          </cell>
          <cell r="DJ23">
            <v>4211.9325643473348</v>
          </cell>
          <cell r="DK23">
            <v>4273.6126570460401</v>
          </cell>
          <cell r="DL23">
            <v>4323.1396419139273</v>
          </cell>
          <cell r="DM23">
            <v>4356.6139389250457</v>
          </cell>
          <cell r="DN23">
            <v>4370.1567844119345</v>
          </cell>
          <cell r="DO23">
            <v>4362.4316002325213</v>
          </cell>
          <cell r="DP23">
            <v>4329.5615368529834</v>
          </cell>
          <cell r="DQ23">
            <v>4272.1524567417655</v>
          </cell>
        </row>
        <row r="28">
          <cell r="CR28">
            <v>1021.5073535551273</v>
          </cell>
          <cell r="CS28">
            <v>1032.5085573956785</v>
          </cell>
          <cell r="CT28">
            <v>1043.2191760190199</v>
          </cell>
          <cell r="CU28">
            <v>1053.8556139299799</v>
          </cell>
          <cell r="CV28">
            <v>1064.154284188864</v>
          </cell>
          <cell r="CW28">
            <v>1074.3272582450882</v>
          </cell>
          <cell r="CX28">
            <v>1083.9408391401375</v>
          </cell>
          <cell r="CY28">
            <v>1093.359931380186</v>
          </cell>
          <cell r="CZ28">
            <v>1104.902473737011</v>
          </cell>
          <cell r="DA28">
            <v>1116.6804085124459</v>
          </cell>
          <cell r="DB28">
            <v>1128.7313740159552</v>
          </cell>
          <cell r="DC28">
            <v>1141.4156561970685</v>
          </cell>
          <cell r="DD28">
            <v>1154.431920950341</v>
          </cell>
          <cell r="DE28">
            <v>1168.1274130128186</v>
          </cell>
          <cell r="DF28">
            <v>1182.3474756340365</v>
          </cell>
          <cell r="DG28">
            <v>1197.4270980080291</v>
          </cell>
          <cell r="DH28">
            <v>1213.363762595267</v>
          </cell>
          <cell r="DI28">
            <v>1229.9779362916306</v>
          </cell>
          <cell r="DJ28">
            <v>1248.0993539785704</v>
          </cell>
          <cell r="DK28">
            <v>1267.3777052793994</v>
          </cell>
          <cell r="DL28">
            <v>1288.1378984629264</v>
          </cell>
          <cell r="DM28">
            <v>1310.1929584725385</v>
          </cell>
          <cell r="DN28">
            <v>1333.3491897123768</v>
          </cell>
          <cell r="DO28">
            <v>1358.1074555151226</v>
          </cell>
          <cell r="DP28">
            <v>1383.9256282588558</v>
          </cell>
          <cell r="DQ28">
            <v>1411.3095545111373</v>
          </cell>
        </row>
        <row r="33">
          <cell r="CR33">
            <v>9881.9279090631462</v>
          </cell>
          <cell r="CS33">
            <v>9974.2405384606682</v>
          </cell>
          <cell r="CT33">
            <v>10063.081792210636</v>
          </cell>
          <cell r="CU33">
            <v>10150.599311039317</v>
          </cell>
          <cell r="CV33">
            <v>10234.230326119752</v>
          </cell>
          <cell r="CW33">
            <v>10316.202959811024</v>
          </cell>
          <cell r="CX33">
            <v>10392.368551605177</v>
          </cell>
          <cell r="CY33">
            <v>10466.5939637681</v>
          </cell>
          <cell r="CZ33">
            <v>10562.361750224663</v>
          </cell>
          <cell r="DA33">
            <v>10661.145929412538</v>
          </cell>
          <cell r="DB33">
            <v>10763.63414940564</v>
          </cell>
          <cell r="DC33">
            <v>10873.727422841999</v>
          </cell>
          <cell r="DD33">
            <v>10988.638282026339</v>
          </cell>
          <cell r="DE33">
            <v>11112.006811144238</v>
          </cell>
          <cell r="DF33">
            <v>11242.331487895164</v>
          </cell>
          <cell r="DG33">
            <v>11382.916366357909</v>
          </cell>
          <cell r="DH33">
            <v>11533.548532655026</v>
          </cell>
          <cell r="DI33">
            <v>11692.105059181398</v>
          </cell>
          <cell r="DJ33">
            <v>11866.524570938083</v>
          </cell>
          <cell r="DK33">
            <v>12052.76178164169</v>
          </cell>
          <cell r="DL33">
            <v>12253.505084852979</v>
          </cell>
          <cell r="DM33">
            <v>12466.231513317645</v>
          </cell>
          <cell r="DN33">
            <v>12688.322459057585</v>
          </cell>
          <cell r="DO33">
            <v>12924.163249876729</v>
          </cell>
          <cell r="DP33">
            <v>13167.619813838159</v>
          </cell>
          <cell r="DQ33">
            <v>13423.150833611115</v>
          </cell>
        </row>
        <row r="38">
          <cell r="CR38">
            <v>2000.3335430144834</v>
          </cell>
          <cell r="CS38">
            <v>2027.1341788065256</v>
          </cell>
          <cell r="CT38">
            <v>2052.6819953893064</v>
          </cell>
          <cell r="CU38">
            <v>2077.3613371787433</v>
          </cell>
          <cell r="CV38">
            <v>2100.5341931586154</v>
          </cell>
          <cell r="CW38">
            <v>2122.6052064996402</v>
          </cell>
          <cell r="CX38">
            <v>2142.5948884433019</v>
          </cell>
          <cell r="CY38">
            <v>2161.2695105575331</v>
          </cell>
          <cell r="CZ38">
            <v>2183.6701711157002</v>
          </cell>
          <cell r="DA38">
            <v>2205.7072880632695</v>
          </cell>
          <cell r="DB38">
            <v>2227.4783811030284</v>
          </cell>
          <cell r="DC38">
            <v>2249.793145563679</v>
          </cell>
          <cell r="DD38">
            <v>2272.0200822595216</v>
          </cell>
          <cell r="DE38">
            <v>2294.9452425235286</v>
          </cell>
          <cell r="DF38">
            <v>2318.2540768748586</v>
          </cell>
          <cell r="DG38">
            <v>2342.6991977790531</v>
          </cell>
          <cell r="DH38">
            <v>2368.2855495915792</v>
          </cell>
          <cell r="DI38">
            <v>2394.617280721206</v>
          </cell>
          <cell r="DJ38">
            <v>2423.5048730165654</v>
          </cell>
          <cell r="DK38">
            <v>2454.1517835203485</v>
          </cell>
          <cell r="DL38">
            <v>2487.2306284725055</v>
          </cell>
          <cell r="DM38">
            <v>2522.2720215928421</v>
          </cell>
          <cell r="DN38">
            <v>2558.7754340844622</v>
          </cell>
          <cell r="DO38">
            <v>2597.7529403715234</v>
          </cell>
          <cell r="DP38">
            <v>2637.9048381828397</v>
          </cell>
          <cell r="DQ38">
            <v>2680.2207685517496</v>
          </cell>
        </row>
        <row r="43">
          <cell r="CR43">
            <v>571.65389865401812</v>
          </cell>
          <cell r="CS43">
            <v>578.44422917827251</v>
          </cell>
          <cell r="CT43">
            <v>584.84183140101777</v>
          </cell>
          <cell r="CU43">
            <v>590.97649553288284</v>
          </cell>
          <cell r="CV43">
            <v>596.64893727369781</v>
          </cell>
          <cell r="CW43">
            <v>601.99167026490613</v>
          </cell>
          <cell r="CX43">
            <v>606.6956645435821</v>
          </cell>
          <cell r="CY43">
            <v>611.00441793690879</v>
          </cell>
          <cell r="CZ43">
            <v>616.49509142081115</v>
          </cell>
          <cell r="DA43">
            <v>621.86457755114316</v>
          </cell>
          <cell r="DB43">
            <v>627.13667901765803</v>
          </cell>
          <cell r="DC43">
            <v>632.55821799230398</v>
          </cell>
          <cell r="DD43">
            <v>637.93126740332809</v>
          </cell>
          <cell r="DE43">
            <v>643.50473986863472</v>
          </cell>
          <cell r="DF43">
            <v>649.19471341537064</v>
          </cell>
          <cell r="DG43">
            <v>655.25561519368966</v>
          </cell>
          <cell r="DH43">
            <v>661.72166670801744</v>
          </cell>
          <cell r="DI43">
            <v>668.51729283170243</v>
          </cell>
          <cell r="DJ43">
            <v>676.24720209288898</v>
          </cell>
          <cell r="DK43">
            <v>684.73116776657298</v>
          </cell>
          <cell r="DL43">
            <v>694.24226647702562</v>
          </cell>
          <cell r="DM43">
            <v>704.71401722781593</v>
          </cell>
          <cell r="DN43">
            <v>716.07581795736587</v>
          </cell>
          <cell r="DO43">
            <v>728.70908544326994</v>
          </cell>
          <cell r="DP43">
            <v>742.30273603380738</v>
          </cell>
          <cell r="DQ43">
            <v>757.22356766274788</v>
          </cell>
        </row>
        <row r="48">
          <cell r="CR48">
            <v>212.67943900492992</v>
          </cell>
          <cell r="CS48">
            <v>215.40367078003783</v>
          </cell>
          <cell r="CT48">
            <v>218.01341319572111</v>
          </cell>
          <cell r="CU48">
            <v>220.54881302298963</v>
          </cell>
          <cell r="CV48">
            <v>222.93373146162048</v>
          </cell>
          <cell r="CW48">
            <v>225.20343811713383</v>
          </cell>
          <cell r="CX48">
            <v>227.23750277286535</v>
          </cell>
          <cell r="CY48">
            <v>229.10352140490886</v>
          </cell>
          <cell r="CZ48">
            <v>231.32911597865632</v>
          </cell>
          <cell r="DA48">
            <v>233.44394229386489</v>
          </cell>
          <cell r="DB48">
            <v>235.43591469882222</v>
          </cell>
          <cell r="DC48">
            <v>237.37100007797471</v>
          </cell>
          <cell r="DD48">
            <v>239.1624656619947</v>
          </cell>
          <cell r="DE48">
            <v>240.88096798044216</v>
          </cell>
          <cell r="DF48">
            <v>242.48431586939387</v>
          </cell>
          <cell r="DG48">
            <v>244.05080959147199</v>
          </cell>
          <cell r="DH48">
            <v>245.58478113670299</v>
          </cell>
          <cell r="DI48">
            <v>247.05417217948025</v>
          </cell>
          <cell r="DJ48">
            <v>248.66562963195429</v>
          </cell>
          <cell r="DK48">
            <v>250.35266230881462</v>
          </cell>
          <cell r="DL48">
            <v>252.20693101212328</v>
          </cell>
          <cell r="DM48">
            <v>254.20100349465656</v>
          </cell>
          <cell r="DN48">
            <v>256.30537021036844</v>
          </cell>
          <cell r="DO48">
            <v>258.64898467402418</v>
          </cell>
          <cell r="DP48">
            <v>261.11893460693227</v>
          </cell>
          <cell r="DQ48">
            <v>263.84202513187847</v>
          </cell>
        </row>
        <row r="58">
          <cell r="CR58">
            <v>7350.0829565485183</v>
          </cell>
          <cell r="CS58">
            <v>7590.1716772872023</v>
          </cell>
          <cell r="CT58">
            <v>7840.5313912704878</v>
          </cell>
          <cell r="CU58">
            <v>8103.4478809257998</v>
          </cell>
          <cell r="CV58">
            <v>8377.6550354141364</v>
          </cell>
          <cell r="CW58">
            <v>8665.4654181929509</v>
          </cell>
          <cell r="CX58">
            <v>8964.3054427265597</v>
          </cell>
          <cell r="CY58">
            <v>9277.5893887466518</v>
          </cell>
          <cell r="CZ58">
            <v>9623.7726271702122</v>
          </cell>
          <cell r="DA58">
            <v>9989.1271924790344</v>
          </cell>
          <cell r="DB58">
            <v>10374.314737369554</v>
          </cell>
          <cell r="DC58">
            <v>10782.223036866722</v>
          </cell>
          <cell r="DD58">
            <v>11210.121731819527</v>
          </cell>
          <cell r="DE58">
            <v>11659.695074940682</v>
          </cell>
          <cell r="DF58">
            <v>12127.731560348868</v>
          </cell>
          <cell r="DG58">
            <v>12613.646893140234</v>
          </cell>
          <cell r="DH58">
            <v>13112.44307436634</v>
          </cell>
          <cell r="DI58">
            <v>13615.333975386078</v>
          </cell>
          <cell r="DJ58">
            <v>14119.01566580779</v>
          </cell>
          <cell r="DK58">
            <v>14606.870773676812</v>
          </cell>
          <cell r="DL58">
            <v>15063.695998517389</v>
          </cell>
          <cell r="DM58">
            <v>15465.339949410176</v>
          </cell>
          <cell r="DN58">
            <v>15783.022976993438</v>
          </cell>
          <cell r="DO58">
            <v>15990.733752491273</v>
          </cell>
          <cell r="DP58">
            <v>16052.409325190703</v>
          </cell>
          <cell r="DQ58">
            <v>15944.632858540717</v>
          </cell>
        </row>
        <row r="63">
          <cell r="CR63">
            <v>3719.69741587319</v>
          </cell>
          <cell r="CS63">
            <v>3756.3352635329211</v>
          </cell>
          <cell r="CT63">
            <v>3790.6278562295847</v>
          </cell>
          <cell r="CU63">
            <v>3823.3078492172936</v>
          </cell>
          <cell r="CV63">
            <v>3853.4072747916434</v>
          </cell>
          <cell r="CW63">
            <v>3881.6557506002355</v>
          </cell>
          <cell r="CX63">
            <v>3906.4723329914414</v>
          </cell>
          <cell r="CY63">
            <v>3929.1300234188093</v>
          </cell>
          <cell r="CZ63">
            <v>3957.9501442831097</v>
          </cell>
          <cell r="DA63">
            <v>3986.1127086453125</v>
          </cell>
          <cell r="DB63">
            <v>4013.6675134482502</v>
          </cell>
          <cell r="DC63">
            <v>4041.7849617922111</v>
          </cell>
          <cell r="DD63">
            <v>4069.1710436255526</v>
          </cell>
          <cell r="DE63">
            <v>4096.7852487511846</v>
          </cell>
          <cell r="DF63">
            <v>4123.6428056580771</v>
          </cell>
          <cell r="DG63">
            <v>4150.3858923514999</v>
          </cell>
          <cell r="DH63">
            <v>4176.2488400079746</v>
          </cell>
          <cell r="DI63">
            <v>4199.6133778341245</v>
          </cell>
          <cell r="DJ63">
            <v>4222.3332036406282</v>
          </cell>
          <cell r="DK63">
            <v>4241.744868105292</v>
          </cell>
          <cell r="DL63">
            <v>4257.4730535984709</v>
          </cell>
          <cell r="DM63">
            <v>4267.1571021992859</v>
          </cell>
          <cell r="DN63">
            <v>4268.4046936587401</v>
          </cell>
          <cell r="DO63">
            <v>4261.5103651421232</v>
          </cell>
          <cell r="DP63">
            <v>4243.2922972667875</v>
          </cell>
          <cell r="DQ63">
            <v>4214.9612575597712</v>
          </cell>
        </row>
        <row r="68">
          <cell r="CR68">
            <v>372.54765908417266</v>
          </cell>
          <cell r="CS68">
            <v>375.90703324103561</v>
          </cell>
          <cell r="CT68">
            <v>378.98239614020076</v>
          </cell>
          <cell r="CU68">
            <v>381.84565380800268</v>
          </cell>
          <cell r="CV68">
            <v>384.38763222764373</v>
          </cell>
          <cell r="CW68">
            <v>386.68470509445342</v>
          </cell>
          <cell r="CX68">
            <v>388.56882048085754</v>
          </cell>
          <cell r="CY68">
            <v>390.18156285170699</v>
          </cell>
          <cell r="CZ68">
            <v>392.41615873151659</v>
          </cell>
          <cell r="DA68">
            <v>394.5546748052775</v>
          </cell>
          <cell r="DB68">
            <v>396.61975555840127</v>
          </cell>
          <cell r="DC68">
            <v>398.75850718885067</v>
          </cell>
          <cell r="DD68">
            <v>400.86460467907909</v>
          </cell>
          <cell r="DE68">
            <v>403.078658355058</v>
          </cell>
          <cell r="DF68">
            <v>405.34669592872069</v>
          </cell>
          <cell r="DG68">
            <v>407.79762108246632</v>
          </cell>
          <cell r="DH68">
            <v>410.4260692247999</v>
          </cell>
          <cell r="DI68">
            <v>413.1535495952694</v>
          </cell>
          <cell r="DJ68">
            <v>416.27735173913425</v>
          </cell>
          <cell r="DK68">
            <v>419.63928692511217</v>
          </cell>
          <cell r="DL68">
            <v>423.33004216655718</v>
          </cell>
          <cell r="DM68">
            <v>427.24069388899625</v>
          </cell>
          <cell r="DN68">
            <v>431.25583419597115</v>
          </cell>
          <cell r="DO68">
            <v>435.51612243445106</v>
          </cell>
          <cell r="DP68">
            <v>439.76966527216518</v>
          </cell>
          <cell r="DQ68">
            <v>444.15445242259557</v>
          </cell>
        </row>
        <row r="73">
          <cell r="CR73">
            <v>621.60453037206662</v>
          </cell>
          <cell r="CS73">
            <v>641.97715413157584</v>
          </cell>
          <cell r="CT73">
            <v>663.23492027659631</v>
          </cell>
          <cell r="CU73">
            <v>685.57871341428017</v>
          </cell>
          <cell r="CV73">
            <v>708.93439244698857</v>
          </cell>
          <cell r="CW73">
            <v>733.52399335730297</v>
          </cell>
          <cell r="CX73">
            <v>759.19201562096896</v>
          </cell>
          <cell r="CY73">
            <v>786.27850570920782</v>
          </cell>
          <cell r="CZ73">
            <v>816.35380055470614</v>
          </cell>
          <cell r="DA73">
            <v>848.43415896539864</v>
          </cell>
          <cell r="DB73">
            <v>882.71995601955587</v>
          </cell>
          <cell r="DC73">
            <v>919.63103804347975</v>
          </cell>
          <cell r="DD73">
            <v>959.18381281926213</v>
          </cell>
          <cell r="DE73">
            <v>1001.8087881577285</v>
          </cell>
          <cell r="DF73">
            <v>1047.6092051817104</v>
          </cell>
          <cell r="DG73">
            <v>1096.9750115988054</v>
          </cell>
          <cell r="DH73">
            <v>1150.0137383461206</v>
          </cell>
          <cell r="DI73">
            <v>1206.5861621243494</v>
          </cell>
          <cell r="DJ73">
            <v>1267.0258399486174</v>
          </cell>
          <cell r="DK73">
            <v>1330.5382427315235</v>
          </cell>
          <cell r="DL73">
            <v>1396.2735029027172</v>
          </cell>
          <cell r="DM73">
            <v>1462.2861630358821</v>
          </cell>
          <cell r="DN73">
            <v>1525.616415133738</v>
          </cell>
          <cell r="DO73">
            <v>1582.5837919673813</v>
          </cell>
          <cell r="DP73">
            <v>1627.4318859856194</v>
          </cell>
          <cell r="DQ73">
            <v>1654.0950499730334</v>
          </cell>
        </row>
        <row r="78">
          <cell r="CR78">
            <v>3567.7064144522956</v>
          </cell>
          <cell r="CS78">
            <v>3602.7465777566613</v>
          </cell>
          <cell r="CT78">
            <v>3636.0892649754605</v>
          </cell>
          <cell r="CU78">
            <v>3668.4165122604172</v>
          </cell>
          <cell r="CV78">
            <v>3698.6932629663061</v>
          </cell>
          <cell r="CW78">
            <v>3727.5974728021029</v>
          </cell>
          <cell r="CX78">
            <v>3753.4979780094873</v>
          </cell>
          <cell r="CY78">
            <v>3777.640447559992</v>
          </cell>
          <cell r="CZ78">
            <v>3808.2932627180708</v>
          </cell>
          <cell r="DA78">
            <v>3838.6389155246725</v>
          </cell>
          <cell r="DB78">
            <v>3868.7865583935927</v>
          </cell>
          <cell r="DC78">
            <v>3900.018217873745</v>
          </cell>
          <cell r="DD78">
            <v>3931.2569619257047</v>
          </cell>
          <cell r="DE78">
            <v>3963.7665703914245</v>
          </cell>
          <cell r="DF78">
            <v>3997.0219113631392</v>
          </cell>
          <cell r="DG78">
            <v>4032.2602395456124</v>
          </cell>
          <cell r="DH78">
            <v>4069.5107751138858</v>
          </cell>
          <cell r="DI78">
            <v>4108.1672325727559</v>
          </cell>
          <cell r="DJ78">
            <v>4151.2219242565116</v>
          </cell>
          <cell r="DK78">
            <v>4197.4279256086811</v>
          </cell>
          <cell r="DL78">
            <v>4247.927870471809</v>
          </cell>
          <cell r="DM78">
            <v>4302.0066780125635</v>
          </cell>
          <cell r="DN78">
            <v>4358.893986360039</v>
          </cell>
          <cell r="DO78">
            <v>4420.2485575259416</v>
          </cell>
          <cell r="DP78">
            <v>4483.9763766237593</v>
          </cell>
          <cell r="DQ78">
            <v>4551.6591319223371</v>
          </cell>
        </row>
        <row r="83">
          <cell r="CR83">
            <v>2014.2593520825903</v>
          </cell>
          <cell r="CS83">
            <v>2032.6930482860917</v>
          </cell>
          <cell r="CT83">
            <v>2049.7117246300841</v>
          </cell>
          <cell r="CU83">
            <v>2065.7085684781487</v>
          </cell>
          <cell r="CV83">
            <v>2080.0554749916046</v>
          </cell>
          <cell r="CW83">
            <v>2093.1504651380383</v>
          </cell>
          <cell r="CX83">
            <v>2104.0140328082925</v>
          </cell>
          <cell r="CY83">
            <v>2113.3844105957905</v>
          </cell>
          <cell r="CZ83">
            <v>2126.1880232905605</v>
          </cell>
          <cell r="DA83">
            <v>2138.3412675330837</v>
          </cell>
          <cell r="DB83">
            <v>2149.8929332181215</v>
          </cell>
          <cell r="DC83">
            <v>2161.5876958242807</v>
          </cell>
          <cell r="DD83">
            <v>2172.7610826208111</v>
          </cell>
          <cell r="DE83">
            <v>2184.1436297689797</v>
          </cell>
          <cell r="DF83">
            <v>2195.4009919794626</v>
          </cell>
          <cell r="DG83">
            <v>2207.2516497927209</v>
          </cell>
          <cell r="DH83">
            <v>2219.6994937986601</v>
          </cell>
          <cell r="DI83">
            <v>2232.3784706538208</v>
          </cell>
          <cell r="DJ83">
            <v>2247.0680304157868</v>
          </cell>
          <cell r="DK83">
            <v>2263.0377365050736</v>
          </cell>
          <cell r="DL83">
            <v>2280.9868667055052</v>
          </cell>
          <cell r="DM83">
            <v>2300.5254598753963</v>
          </cell>
          <cell r="DN83">
            <v>2321.2471196493716</v>
          </cell>
          <cell r="DO83">
            <v>2344.1955278419191</v>
          </cell>
          <cell r="DP83">
            <v>2368.2116415922792</v>
          </cell>
          <cell r="DQ83">
            <v>2394.3191959825635</v>
          </cell>
        </row>
        <row r="88">
          <cell r="CR88">
            <v>1409.7054346111945</v>
          </cell>
          <cell r="CS88">
            <v>1419.0772638165909</v>
          </cell>
          <cell r="CT88">
            <v>1427.6809532956468</v>
          </cell>
          <cell r="CU88">
            <v>1435.880358881881</v>
          </cell>
          <cell r="CV88">
            <v>1443.2436445337262</v>
          </cell>
          <cell r="CW88">
            <v>1450.1376583251949</v>
          </cell>
          <cell r="CX88">
            <v>1455.8622350384176</v>
          </cell>
          <cell r="CY88">
            <v>1461.0450321493881</v>
          </cell>
          <cell r="CZ88">
            <v>1469.513216351359</v>
          </cell>
          <cell r="DA88">
            <v>1478.1504597401181</v>
          </cell>
          <cell r="DB88">
            <v>1487.0254181969103</v>
          </cell>
          <cell r="DC88">
            <v>1496.7261787270472</v>
          </cell>
          <cell r="DD88">
            <v>1506.7530097195777</v>
          </cell>
          <cell r="DE88">
            <v>1517.6560860197642</v>
          </cell>
          <cell r="DF88">
            <v>1529.1616942237524</v>
          </cell>
          <cell r="DG88">
            <v>1541.7801070782043</v>
          </cell>
          <cell r="DH88">
            <v>1555.4671314164116</v>
          </cell>
          <cell r="DI88">
            <v>1569.8924085424551</v>
          </cell>
          <cell r="DJ88">
            <v>1586.3270790625866</v>
          </cell>
          <cell r="DK88">
            <v>1604.1490177324486</v>
          </cell>
          <cell r="DL88">
            <v>1623.8036994887589</v>
          </cell>
          <cell r="DM88">
            <v>1644.9183879697484</v>
          </cell>
          <cell r="DN88">
            <v>1667.1074450586893</v>
          </cell>
          <cell r="DO88">
            <v>1691.0546058659675</v>
          </cell>
          <cell r="DP88">
            <v>1715.8010051757265</v>
          </cell>
          <cell r="DQ88">
            <v>1741.9924860840547</v>
          </cell>
        </row>
        <row r="93">
          <cell r="CR93">
            <v>1246.1797505899121</v>
          </cell>
          <cell r="CS93">
            <v>1255.4785193728421</v>
          </cell>
          <cell r="CT93">
            <v>1263.9286172725151</v>
          </cell>
          <cell r="CU93">
            <v>1271.8195795630199</v>
          </cell>
          <cell r="CV93">
            <v>1278.752912238524</v>
          </cell>
          <cell r="CW93">
            <v>1285.0207614066749</v>
          </cell>
          <cell r="CX93">
            <v>1289.995878219921</v>
          </cell>
          <cell r="CY93">
            <v>1294.2009510584721</v>
          </cell>
          <cell r="CZ93">
            <v>1300.9222337598731</v>
          </cell>
          <cell r="DA93">
            <v>1307.4588683265356</v>
          </cell>
          <cell r="DB93">
            <v>1313.8654559006136</v>
          </cell>
          <cell r="DC93">
            <v>1320.6496137375252</v>
          </cell>
          <cell r="DD93">
            <v>1327.3855547647217</v>
          </cell>
          <cell r="DE93">
            <v>1334.5548524099468</v>
          </cell>
          <cell r="DF93">
            <v>1341.929130198936</v>
          </cell>
          <cell r="DG93">
            <v>1349.9517644951411</v>
          </cell>
          <cell r="DH93">
            <v>1358.581932922898</v>
          </cell>
          <cell r="DI93">
            <v>1367.5232932675026</v>
          </cell>
          <cell r="DJ93">
            <v>1377.8435377721944</v>
          </cell>
          <cell r="DK93">
            <v>1388.9688653373159</v>
          </cell>
          <cell r="DL93">
            <v>1401.2297895893425</v>
          </cell>
          <cell r="DM93">
            <v>1414.2437379335934</v>
          </cell>
          <cell r="DN93">
            <v>1427.6122710237214</v>
          </cell>
          <cell r="DO93">
            <v>1441.8546186191015</v>
          </cell>
          <cell r="DP93">
            <v>1456.0915411159767</v>
          </cell>
          <cell r="DQ93">
            <v>1470.8364625436079</v>
          </cell>
        </row>
        <row r="98">
          <cell r="CR98">
            <v>1299.5806435645354</v>
          </cell>
          <cell r="CS98">
            <v>1312.6483494050954</v>
          </cell>
          <cell r="CT98">
            <v>1325.0393222497332</v>
          </cell>
          <cell r="CU98">
            <v>1337.0050751367999</v>
          </cell>
          <cell r="CV98">
            <v>1348.1672149688748</v>
          </cell>
          <cell r="CW98">
            <v>1358.7777065744849</v>
          </cell>
          <cell r="CX98">
            <v>1368.2389424604589</v>
          </cell>
          <cell r="CY98">
            <v>1377.0102979545227</v>
          </cell>
          <cell r="CZ98">
            <v>1388.1345864312643</v>
          </cell>
          <cell r="DA98">
            <v>1399.1002453709261</v>
          </cell>
          <cell r="DB98">
            <v>1409.9403098480398</v>
          </cell>
          <cell r="DC98">
            <v>1421.1159855358419</v>
          </cell>
          <cell r="DD98">
            <v>1432.2163808921177</v>
          </cell>
          <cell r="DE98">
            <v>1443.6896552343496</v>
          </cell>
          <cell r="DF98">
            <v>1455.3233017164166</v>
          </cell>
          <cell r="DG98">
            <v>1467.5532562624248</v>
          </cell>
          <cell r="DH98">
            <v>1480.3709102612956</v>
          </cell>
          <cell r="DI98">
            <v>1493.5347747521882</v>
          </cell>
          <cell r="DJ98">
            <v>1508.1309836646724</v>
          </cell>
          <cell r="DK98">
            <v>1523.6858567572162</v>
          </cell>
          <cell r="DL98">
            <v>1540.6079445678079</v>
          </cell>
          <cell r="DM98">
            <v>1558.6231540288063</v>
          </cell>
          <cell r="DN98">
            <v>1577.4388894894146</v>
          </cell>
          <cell r="DO98">
            <v>1597.6593470601802</v>
          </cell>
          <cell r="DP98">
            <v>1618.5091029531723</v>
          </cell>
          <cell r="DQ98">
            <v>1640.5699280286353</v>
          </cell>
        </row>
        <row r="103">
          <cell r="CR103">
            <v>1767.7193524076938</v>
          </cell>
          <cell r="CS103">
            <v>1780.4983139262877</v>
          </cell>
          <cell r="CT103">
            <v>1792.5319642649774</v>
          </cell>
          <cell r="CU103">
            <v>1804.2068899190053</v>
          </cell>
          <cell r="CV103">
            <v>1814.9954465824012</v>
          </cell>
          <cell r="CW103">
            <v>1825.2639736897254</v>
          </cell>
          <cell r="CX103">
            <v>1834.1609402632384</v>
          </cell>
          <cell r="CY103">
            <v>1842.339452919874</v>
          </cell>
          <cell r="CZ103">
            <v>1854.0989993896292</v>
          </cell>
          <cell r="DA103">
            <v>1865.8682257423134</v>
          </cell>
          <cell r="DB103">
            <v>1877.7147126368945</v>
          </cell>
          <cell r="DC103">
            <v>1890.3302275504539</v>
          </cell>
          <cell r="DD103">
            <v>1903.2054442263288</v>
          </cell>
          <cell r="DE103">
            <v>1917.0654512832552</v>
          </cell>
          <cell r="DF103">
            <v>1931.7306983852905</v>
          </cell>
          <cell r="DG103">
            <v>1947.9418893134934</v>
          </cell>
          <cell r="DH103">
            <v>1965.8185706821423</v>
          </cell>
          <cell r="DI103">
            <v>1985.1454858923717</v>
          </cell>
          <cell r="DJ103">
            <v>2007.5177868062055</v>
          </cell>
          <cell r="DK103">
            <v>2032.3197646949629</v>
          </cell>
          <cell r="DL103">
            <v>2060.1011034444418</v>
          </cell>
          <cell r="DM103">
            <v>2090.4032927629632</v>
          </cell>
          <cell r="DN103">
            <v>2122.6781040755595</v>
          </cell>
          <cell r="DO103">
            <v>2157.542009236251</v>
          </cell>
          <cell r="DP103">
            <v>2193.6608170653199</v>
          </cell>
          <cell r="DQ103">
            <v>2231.5149777372208</v>
          </cell>
        </row>
        <row r="108">
          <cell r="CR108">
            <v>208.47815405515621</v>
          </cell>
          <cell r="CS108">
            <v>212.14880059367124</v>
          </cell>
          <cell r="CT108">
            <v>215.7804832368638</v>
          </cell>
          <cell r="CU108">
            <v>219.4058137039201</v>
          </cell>
          <cell r="CV108">
            <v>222.96859532070675</v>
          </cell>
          <cell r="CW108">
            <v>226.49863638589659</v>
          </cell>
          <cell r="CX108">
            <v>229.90661216770195</v>
          </cell>
          <cell r="CY108">
            <v>233.24921217550764</v>
          </cell>
          <cell r="CZ108">
            <v>236.94349492784022</v>
          </cell>
          <cell r="DA108">
            <v>240.63509526264488</v>
          </cell>
          <cell r="DB108">
            <v>244.3249883172607</v>
          </cell>
          <cell r="DC108">
            <v>248.07690782096506</v>
          </cell>
          <cell r="DD108">
            <v>251.83637596299013</v>
          </cell>
          <cell r="DE108">
            <v>255.67340058264654</v>
          </cell>
          <cell r="DF108">
            <v>259.57009054190939</v>
          </cell>
          <cell r="DG108">
            <v>263.60453588609334</v>
          </cell>
          <cell r="DH108">
            <v>267.7970624422037</v>
          </cell>
          <cell r="DI108">
            <v>272.13891313804334</v>
          </cell>
          <cell r="DJ108">
            <v>276.81370550350903</v>
          </cell>
          <cell r="DK108">
            <v>281.78704707603583</v>
          </cell>
          <cell r="DL108">
            <v>287.15244332809516</v>
          </cell>
          <cell r="DM108">
            <v>292.90751533132243</v>
          </cell>
          <cell r="DN108">
            <v>299.04735730960556</v>
          </cell>
          <cell r="DO108">
            <v>305.69710410739572</v>
          </cell>
          <cell r="DP108">
            <v>312.78173479557563</v>
          </cell>
          <cell r="DQ108">
            <v>320.42250255661475</v>
          </cell>
        </row>
        <row r="113">
          <cell r="CR113">
            <v>1415.3855441816486</v>
          </cell>
          <cell r="CS113">
            <v>1437.4522566535416</v>
          </cell>
          <cell r="CT113">
            <v>1458.8242008318994</v>
          </cell>
          <cell r="CU113">
            <v>1479.7244660110155</v>
          </cell>
          <cell r="CV113">
            <v>1499.7409562350294</v>
          </cell>
          <cell r="CW113">
            <v>1519.1001702593712</v>
          </cell>
          <cell r="CX113">
            <v>1537.1671106619397</v>
          </cell>
          <cell r="CY113">
            <v>1554.3867343602215</v>
          </cell>
          <cell r="CZ113">
            <v>1573.8811327106123</v>
          </cell>
          <cell r="DA113">
            <v>1593.0929715190614</v>
          </cell>
          <cell r="DB113">
            <v>1612.0703839012531</v>
          </cell>
          <cell r="DC113">
            <v>1631.3189586652479</v>
          </cell>
          <cell r="DD113">
            <v>1650.4521958568366</v>
          </cell>
          <cell r="DE113">
            <v>1669.9881545502722</v>
          </cell>
          <cell r="DF113">
            <v>1689.7674766297569</v>
          </cell>
          <cell r="DG113">
            <v>1710.3214677608594</v>
          </cell>
          <cell r="DH113">
            <v>1731.7257129027894</v>
          </cell>
          <cell r="DI113">
            <v>1753.8132806706089</v>
          </cell>
          <cell r="DJ113">
            <v>1777.8389134522622</v>
          </cell>
          <cell r="DK113">
            <v>1803.4066341554608</v>
          </cell>
          <cell r="DL113">
            <v>1831.0651265179149</v>
          </cell>
          <cell r="DM113">
            <v>1860.6321010588581</v>
          </cell>
          <cell r="DN113">
            <v>1891.8973298751625</v>
          </cell>
          <cell r="DO113">
            <v>1925.6219072969434</v>
          </cell>
          <cell r="DP113">
            <v>1961.0584141829495</v>
          </cell>
          <cell r="DQ113">
            <v>1998.9314735757216</v>
          </cell>
        </row>
        <row r="118">
          <cell r="CR118">
            <v>1010.8739483997779</v>
          </cell>
          <cell r="CS118">
            <v>1025.3910220758007</v>
          </cell>
          <cell r="CT118">
            <v>1039.5075749771531</v>
          </cell>
          <cell r="CU118">
            <v>1053.4778386424077</v>
          </cell>
          <cell r="CV118">
            <v>1066.9977595977143</v>
          </cell>
          <cell r="CW118">
            <v>1080.3326829540674</v>
          </cell>
          <cell r="CX118">
            <v>1092.9913214941189</v>
          </cell>
          <cell r="CY118">
            <v>1105.4248609416609</v>
          </cell>
          <cell r="CZ118">
            <v>1120.3717804082917</v>
          </cell>
          <cell r="DA118">
            <v>1135.6176409812724</v>
          </cell>
          <cell r="DB118">
            <v>1151.2073433157275</v>
          </cell>
          <cell r="DC118">
            <v>1167.5529053310784</v>
          </cell>
          <cell r="DD118">
            <v>1184.280844669629</v>
          </cell>
          <cell r="DE118">
            <v>1201.767661284237</v>
          </cell>
          <cell r="DF118">
            <v>1219.7960219730958</v>
          </cell>
          <cell r="DG118">
            <v>1238.7163167608051</v>
          </cell>
          <cell r="DH118">
            <v>1258.4847157145377</v>
          </cell>
          <cell r="DI118">
            <v>1278.8564229822186</v>
          </cell>
          <cell r="DJ118">
            <v>1300.7662460591491</v>
          </cell>
          <cell r="DK118">
            <v>1323.7880247859357</v>
          </cell>
          <cell r="DL118">
            <v>1348.2928165024459</v>
          </cell>
          <cell r="DM118">
            <v>1374.0735178007635</v>
          </cell>
          <cell r="DN118">
            <v>1400.9324368800808</v>
          </cell>
          <cell r="DO118">
            <v>1429.4876963103197</v>
          </cell>
          <cell r="DP118">
            <v>1459.1677924135147</v>
          </cell>
          <cell r="DQ118">
            <v>1490.6194490891539</v>
          </cell>
        </row>
        <row r="123">
          <cell r="CR123">
            <v>2753.6055343508124</v>
          </cell>
          <cell r="CS123">
            <v>2780.6912244843697</v>
          </cell>
          <cell r="CT123">
            <v>2806.140396483388</v>
          </cell>
          <cell r="CU123">
            <v>2830.5111025259539</v>
          </cell>
          <cell r="CV123">
            <v>2853.0109536579112</v>
          </cell>
          <cell r="CW123">
            <v>2874.2044706258675</v>
          </cell>
          <cell r="CX123">
            <v>2892.8287643241856</v>
          </cell>
          <cell r="CY123">
            <v>2909.8808788772076</v>
          </cell>
          <cell r="CZ123">
            <v>2931.8664542304396</v>
          </cell>
          <cell r="DA123">
            <v>2953.3632830900533</v>
          </cell>
          <cell r="DB123">
            <v>2974.3814588622554</v>
          </cell>
          <cell r="DC123">
            <v>2995.8139492987102</v>
          </cell>
          <cell r="DD123">
            <v>3016.658270748856</v>
          </cell>
          <cell r="DE123">
            <v>3037.7161066300541</v>
          </cell>
          <cell r="DF123">
            <v>3058.3536372821109</v>
          </cell>
          <cell r="DG123">
            <v>3079.2994020752958</v>
          </cell>
          <cell r="DH123">
            <v>3100.3249141680499</v>
          </cell>
          <cell r="DI123">
            <v>3120.7113162029782</v>
          </cell>
          <cell r="DJ123">
            <v>3142.5694092829872</v>
          </cell>
          <cell r="DK123">
            <v>3164.7267734032357</v>
          </cell>
          <cell r="DL123">
            <v>3187.9216535026062</v>
          </cell>
          <cell r="DM123">
            <v>3211.5001123154798</v>
          </cell>
          <cell r="DN123">
            <v>3234.8350556375226</v>
          </cell>
          <cell r="DO123">
            <v>3259.2560909737585</v>
          </cell>
          <cell r="DP123">
            <v>3283.2577093866494</v>
          </cell>
          <cell r="DQ123">
            <v>3308.2578860245412</v>
          </cell>
        </row>
        <row r="128">
          <cell r="CR128">
            <v>1602.0219092443112</v>
          </cell>
          <cell r="CS128">
            <v>1618.3882505167348</v>
          </cell>
          <cell r="CT128">
            <v>1634.0823063937787</v>
          </cell>
          <cell r="CU128">
            <v>1649.4631411172086</v>
          </cell>
          <cell r="CV128">
            <v>1664.0538625189147</v>
          </cell>
          <cell r="CW128">
            <v>1678.2125264282986</v>
          </cell>
          <cell r="CX128">
            <v>1691.1718883369467</v>
          </cell>
          <cell r="CY128">
            <v>1703.5572344051252</v>
          </cell>
          <cell r="CZ128">
            <v>1719.3776780880689</v>
          </cell>
          <cell r="DA128">
            <v>1735.3156154773969</v>
          </cell>
          <cell r="DB128">
            <v>1751.4022111133454</v>
          </cell>
          <cell r="DC128">
            <v>1768.2172254982543</v>
          </cell>
          <cell r="DD128">
            <v>1785.1847569058009</v>
          </cell>
          <cell r="DE128">
            <v>1802.8427194017167</v>
          </cell>
          <cell r="DF128">
            <v>1820.8545546624955</v>
          </cell>
          <cell r="DG128">
            <v>1839.723214445683</v>
          </cell>
          <cell r="DH128">
            <v>1859.3671710616836</v>
          </cell>
          <cell r="DI128">
            <v>1879.4040071469572</v>
          </cell>
          <cell r="DJ128">
            <v>1901.1823709312885</v>
          </cell>
          <cell r="DK128">
            <v>1924.0322243270275</v>
          </cell>
          <cell r="DL128">
            <v>1948.4448550102534</v>
          </cell>
          <cell r="DM128">
            <v>1974.0441188604091</v>
          </cell>
          <cell r="DN128">
            <v>2000.4517562184919</v>
          </cell>
          <cell r="DO128">
            <v>2028.4693476279026</v>
          </cell>
          <cell r="DP128">
            <v>2057.1321707829011</v>
          </cell>
          <cell r="DQ128">
            <v>2087.2436719575926</v>
          </cell>
        </row>
        <row r="133">
          <cell r="CR133">
            <v>866.44659474105538</v>
          </cell>
          <cell r="CS133">
            <v>873.71028948575986</v>
          </cell>
          <cell r="CT133">
            <v>880.42548489765431</v>
          </cell>
          <cell r="CU133">
            <v>886.77516195053067</v>
          </cell>
          <cell r="CV133">
            <v>892.49372209587818</v>
          </cell>
          <cell r="CW133">
            <v>897.76441547804097</v>
          </cell>
          <cell r="CX133">
            <v>902.1684661505351</v>
          </cell>
          <cell r="CY133">
            <v>906.03707568646314</v>
          </cell>
          <cell r="CZ133">
            <v>911.51817123070032</v>
          </cell>
          <cell r="DA133">
            <v>916.83658810833367</v>
          </cell>
          <cell r="DB133">
            <v>922.02016307102713</v>
          </cell>
          <cell r="DC133">
            <v>927.39782340370766</v>
          </cell>
          <cell r="DD133">
            <v>932.68760451709932</v>
          </cell>
          <cell r="DE133">
            <v>938.21075754345839</v>
          </cell>
          <cell r="DF133">
            <v>943.82649439572015</v>
          </cell>
          <cell r="DG133">
            <v>949.84589699492426</v>
          </cell>
          <cell r="DH133">
            <v>956.26801955354858</v>
          </cell>
          <cell r="DI133">
            <v>962.92923622637136</v>
          </cell>
          <cell r="DJ133">
            <v>970.58165150396053</v>
          </cell>
          <cell r="DK133">
            <v>978.89282309781083</v>
          </cell>
          <cell r="DL133">
            <v>988.13783179279017</v>
          </cell>
          <cell r="DM133">
            <v>998.11922035036514</v>
          </cell>
          <cell r="DN133">
            <v>1008.6285470288785</v>
          </cell>
          <cell r="DO133">
            <v>1020.0725251969143</v>
          </cell>
          <cell r="DP133">
            <v>1031.9157346580341</v>
          </cell>
          <cell r="DQ133">
            <v>1044.5538984004634</v>
          </cell>
        </row>
        <row r="138">
          <cell r="CR138">
            <v>1717.3829772179379</v>
          </cell>
          <cell r="CS138">
            <v>1750.6823277659896</v>
          </cell>
          <cell r="CT138">
            <v>1782.215012980585</v>
          </cell>
          <cell r="CU138">
            <v>1812.490587863067</v>
          </cell>
          <cell r="CV138">
            <v>1840.944766150038</v>
          </cell>
          <cell r="CW138">
            <v>1868.0751018735864</v>
          </cell>
          <cell r="CX138">
            <v>1892.954289822479</v>
          </cell>
          <cell r="CY138">
            <v>1916.4178267298848</v>
          </cell>
          <cell r="CZ138">
            <v>1943.5126780310566</v>
          </cell>
          <cell r="DA138">
            <v>1970.0876420903442</v>
          </cell>
          <cell r="DB138">
            <v>1996.218384256339</v>
          </cell>
          <cell r="DC138">
            <v>2022.6562917573574</v>
          </cell>
          <cell r="DD138">
            <v>2048.7115467532312</v>
          </cell>
          <cell r="DE138">
            <v>2075.0611867345579</v>
          </cell>
          <cell r="DF138">
            <v>2101.2827430078723</v>
          </cell>
          <cell r="DG138">
            <v>2127.9594273286421</v>
          </cell>
          <cell r="DH138">
            <v>2154.9243261243209</v>
          </cell>
          <cell r="DI138">
            <v>2181.6152474138944</v>
          </cell>
          <cell r="DJ138">
            <v>2209.5377156496434</v>
          </cell>
          <cell r="DK138">
            <v>2237.7124602029253</v>
          </cell>
          <cell r="DL138">
            <v>2266.5472829295686</v>
          </cell>
          <cell r="DM138">
            <v>2295.3914293079579</v>
          </cell>
          <cell r="DN138">
            <v>2323.5990682668453</v>
          </cell>
          <cell r="DO138">
            <v>2351.9485024501264</v>
          </cell>
          <cell r="DP138">
            <v>2379.1316127517166</v>
          </cell>
          <cell r="DQ138">
            <v>2405.9850721664698</v>
          </cell>
        </row>
        <row r="143">
          <cell r="CR143">
            <v>330.10497415275495</v>
          </cell>
          <cell r="CS143">
            <v>336.14504614500538</v>
          </cell>
          <cell r="CT143">
            <v>342.52004179219011</v>
          </cell>
          <cell r="CU143">
            <v>349.35539343767778</v>
          </cell>
          <cell r="CV143">
            <v>356.62477789646891</v>
          </cell>
          <cell r="CW143">
            <v>364.46577662046457</v>
          </cell>
          <cell r="CX143">
            <v>372.80865472725236</v>
          </cell>
          <cell r="CY143">
            <v>381.8545666578093</v>
          </cell>
          <cell r="CZ143">
            <v>392.46465884072768</v>
          </cell>
          <cell r="DA143">
            <v>404.10539257207074</v>
          </cell>
          <cell r="DB143">
            <v>416.88492785776134</v>
          </cell>
          <cell r="DC143">
            <v>431.0200010483577</v>
          </cell>
          <cell r="DD143">
            <v>446.50004103478932</v>
          </cell>
          <cell r="DE143">
            <v>463.52197216737932</v>
          </cell>
          <cell r="DF143">
            <v>482.09271365557652</v>
          </cell>
          <cell r="DG143">
            <v>502.35358480629657</v>
          </cell>
          <cell r="DH143">
            <v>524.28180837445143</v>
          </cell>
          <cell r="DI143">
            <v>547.71968336882037</v>
          </cell>
          <cell r="DJ143">
            <v>572.76098096404257</v>
          </cell>
          <cell r="DK143">
            <v>598.95248757502577</v>
          </cell>
          <cell r="DL143">
            <v>625.89844225343768</v>
          </cell>
          <cell r="DM143">
            <v>652.79855448484159</v>
          </cell>
          <cell r="DN143">
            <v>678.58537931665433</v>
          </cell>
          <cell r="DO143">
            <v>702.16726660992299</v>
          </cell>
          <cell r="DP143">
            <v>721.81838416585833</v>
          </cell>
          <cell r="DQ143">
            <v>736.03786154292629</v>
          </cell>
        </row>
        <row r="148">
          <cell r="CR148">
            <v>954.45465568391592</v>
          </cell>
          <cell r="CS148">
            <v>960.6293055045644</v>
          </cell>
          <cell r="CT148">
            <v>966.22869806797462</v>
          </cell>
          <cell r="CU148">
            <v>971.48941302670028</v>
          </cell>
          <cell r="CV148">
            <v>976.10672344331215</v>
          </cell>
          <cell r="CW148">
            <v>980.32298306940174</v>
          </cell>
          <cell r="CX148">
            <v>983.6578598426313</v>
          </cell>
          <cell r="CY148">
            <v>986.54167456467621</v>
          </cell>
          <cell r="CZ148">
            <v>991.59026012726645</v>
          </cell>
          <cell r="DA148">
            <v>996.6970354370842</v>
          </cell>
          <cell r="DB148">
            <v>1001.9325634901888</v>
          </cell>
          <cell r="DC148">
            <v>1007.7270552737646</v>
          </cell>
          <cell r="DD148">
            <v>1013.7744435768363</v>
          </cell>
          <cell r="DE148">
            <v>1020.4854586638212</v>
          </cell>
          <cell r="DF148">
            <v>1027.7095670834278</v>
          </cell>
          <cell r="DG148">
            <v>1035.8267214389034</v>
          </cell>
          <cell r="DH148">
            <v>1044.8342765609632</v>
          </cell>
          <cell r="DI148">
            <v>1054.5280802605357</v>
          </cell>
          <cell r="DJ148">
            <v>1065.7852598931368</v>
          </cell>
          <cell r="DK148">
            <v>1078.187233808394</v>
          </cell>
          <cell r="DL148">
            <v>1092.0344391698291</v>
          </cell>
          <cell r="DM148">
            <v>1107.0656536692732</v>
          </cell>
          <cell r="DN148">
            <v>1123.0081126073783</v>
          </cell>
          <cell r="DO148">
            <v>1140.3159049814221</v>
          </cell>
          <cell r="DP148">
            <v>1158.3292689920927</v>
          </cell>
          <cell r="DQ148">
            <v>1177.4844516277462</v>
          </cell>
        </row>
        <row r="153">
          <cell r="CR153">
            <v>1314.5078932321485</v>
          </cell>
          <cell r="CS153">
            <v>1326.3225854958182</v>
          </cell>
          <cell r="CT153">
            <v>1337.0449580941822</v>
          </cell>
          <cell r="CU153">
            <v>1347.0096574927156</v>
          </cell>
          <cell r="CV153">
            <v>1355.7307110839647</v>
          </cell>
          <cell r="CW153">
            <v>1363.5599185177016</v>
          </cell>
          <cell r="CX153">
            <v>1369.7480276155584</v>
          </cell>
          <cell r="CY153">
            <v>1374.9327420491063</v>
          </cell>
          <cell r="CZ153">
            <v>1383.0756006001393</v>
          </cell>
          <cell r="DA153">
            <v>1390.935249144808</v>
          </cell>
          <cell r="DB153">
            <v>1398.5824568166972</v>
          </cell>
          <cell r="DC153">
            <v>1406.6279243598656</v>
          </cell>
          <cell r="DD153">
            <v>1414.5550814514791</v>
          </cell>
          <cell r="DE153">
            <v>1422.932592314075</v>
          </cell>
          <cell r="DF153">
            <v>1431.4717434560371</v>
          </cell>
          <cell r="DG153">
            <v>1440.6881978438032</v>
          </cell>
          <cell r="DH153">
            <v>1450.5163746786202</v>
          </cell>
          <cell r="DI153">
            <v>1460.5884619940334</v>
          </cell>
          <cell r="DJ153">
            <v>1472.18062221113</v>
          </cell>
          <cell r="DK153">
            <v>1484.6116864137693</v>
          </cell>
          <cell r="DL153">
            <v>1498.3007610223394</v>
          </cell>
          <cell r="DM153">
            <v>1512.8308574557122</v>
          </cell>
          <cell r="DN153">
            <v>1527.7866868505662</v>
          </cell>
          <cell r="DO153">
            <v>1543.870251580207</v>
          </cell>
          <cell r="DP153">
            <v>1560.1262875884058</v>
          </cell>
          <cell r="DQ153">
            <v>1577.2760770083369</v>
          </cell>
        </row>
        <row r="158">
          <cell r="CR158">
            <v>244.32164420362733</v>
          </cell>
          <cell r="CS158">
            <v>247.21204318599393</v>
          </cell>
          <cell r="CT158">
            <v>249.95775888949356</v>
          </cell>
          <cell r="CU158">
            <v>252.60372465030287</v>
          </cell>
          <cell r="CV158">
            <v>255.0658631152055</v>
          </cell>
          <cell r="CW158">
            <v>257.3854164419763</v>
          </cell>
          <cell r="CX158">
            <v>259.43141258576907</v>
          </cell>
          <cell r="CY158">
            <v>261.28410957410597</v>
          </cell>
          <cell r="CZ158">
            <v>263.53794671336163</v>
          </cell>
          <cell r="DA158">
            <v>265.67663629320487</v>
          </cell>
          <cell r="DB158">
            <v>267.69614310677935</v>
          </cell>
          <cell r="DC158">
            <v>269.68042803626395</v>
          </cell>
          <cell r="DD158">
            <v>271.54403413292221</v>
          </cell>
          <cell r="DE158">
            <v>273.37711816471801</v>
          </cell>
          <cell r="DF158">
            <v>275.14411440589902</v>
          </cell>
          <cell r="DG158">
            <v>276.9433307608233</v>
          </cell>
          <cell r="DH158">
            <v>278.79029010910835</v>
          </cell>
          <cell r="DI158">
            <v>280.65962617808054</v>
          </cell>
          <cell r="DJ158">
            <v>282.79137182532395</v>
          </cell>
          <cell r="DK158">
            <v>285.12150958241091</v>
          </cell>
          <cell r="DL158">
            <v>287.7622499343961</v>
          </cell>
          <cell r="DM158">
            <v>290.69367395817608</v>
          </cell>
          <cell r="DN158">
            <v>293.89399666921145</v>
          </cell>
          <cell r="DO158">
            <v>297.51803299019411</v>
          </cell>
          <cell r="DP158">
            <v>301.45135006295641</v>
          </cell>
          <cell r="DQ158">
            <v>305.84557659778875</v>
          </cell>
        </row>
        <row r="163">
          <cell r="CR163">
            <v>1391.5155752621322</v>
          </cell>
          <cell r="CS163">
            <v>1410.1015447477148</v>
          </cell>
          <cell r="CT163">
            <v>1428.0525303521426</v>
          </cell>
          <cell r="CU163">
            <v>1445.6959119036583</v>
          </cell>
          <cell r="CV163">
            <v>1462.5827257676356</v>
          </cell>
          <cell r="CW163">
            <v>1479.050532655554</v>
          </cell>
          <cell r="CX163">
            <v>1494.3912377773049</v>
          </cell>
          <cell r="CY163">
            <v>1509.2053260707617</v>
          </cell>
          <cell r="CZ163">
            <v>1527.2641184452877</v>
          </cell>
          <cell r="DA163">
            <v>1545.4976541853284</v>
          </cell>
          <cell r="DB163">
            <v>1563.9746678593328</v>
          </cell>
          <cell r="DC163">
            <v>1583.285357842622</v>
          </cell>
          <cell r="DD163">
            <v>1602.9478319232549</v>
          </cell>
          <cell r="DE163">
            <v>1623.5301881921077</v>
          </cell>
          <cell r="DF163">
            <v>1644.7905702830139</v>
          </cell>
          <cell r="DG163">
            <v>1667.2796927002128</v>
          </cell>
          <cell r="DH163">
            <v>1691.0075226040099</v>
          </cell>
          <cell r="DI163">
            <v>1715.7064554092758</v>
          </cell>
          <cell r="DJ163">
            <v>1742.7331346307983</v>
          </cell>
          <cell r="DK163">
            <v>1771.5549564618959</v>
          </cell>
          <cell r="DL163">
            <v>1802.7266159115316</v>
          </cell>
          <cell r="DM163">
            <v>1835.9876198118545</v>
          </cell>
          <cell r="DN163">
            <v>1871.071541692676</v>
          </cell>
          <cell r="DO163">
            <v>1908.8169358930718</v>
          </cell>
          <cell r="DP163">
            <v>1948.4016608465645</v>
          </cell>
          <cell r="DQ163">
            <v>1990.6656937453736</v>
          </cell>
        </row>
        <row r="168">
          <cell r="CR168">
            <v>733.28451196526657</v>
          </cell>
          <cell r="CS168">
            <v>740.0487383607524</v>
          </cell>
          <cell r="CT168">
            <v>746.34448638315553</v>
          </cell>
          <cell r="CU168">
            <v>752.31923368484604</v>
          </cell>
          <cell r="CV168">
            <v>757.75354225908814</v>
          </cell>
          <cell r="CW168">
            <v>762.79402595108149</v>
          </cell>
          <cell r="CX168">
            <v>767.09311742601312</v>
          </cell>
          <cell r="CY168">
            <v>770.91534368232169</v>
          </cell>
          <cell r="CZ168">
            <v>776.0156159346061</v>
          </cell>
          <cell r="DA168">
            <v>780.92908180749873</v>
          </cell>
          <cell r="DB168">
            <v>785.66446144880865</v>
          </cell>
          <cell r="DC168">
            <v>790.4748338267691</v>
          </cell>
          <cell r="DD168">
            <v>795.10772019887372</v>
          </cell>
          <cell r="DE168">
            <v>799.80405163690739</v>
          </cell>
          <cell r="DF168">
            <v>804.42242494119637</v>
          </cell>
          <cell r="DG168">
            <v>809.19294462798825</v>
          </cell>
          <cell r="DH168">
            <v>814.0890079995952</v>
          </cell>
          <cell r="DI168">
            <v>818.95104743204683</v>
          </cell>
          <cell r="DJ168">
            <v>824.37979347911642</v>
          </cell>
          <cell r="DK168">
            <v>830.08472964434441</v>
          </cell>
          <cell r="DL168">
            <v>836.28372258809759</v>
          </cell>
          <cell r="DM168">
            <v>842.81079420633614</v>
          </cell>
          <cell r="DN168">
            <v>849.498332029425</v>
          </cell>
          <cell r="DO168">
            <v>856.69713901153045</v>
          </cell>
          <cell r="DP168">
            <v>863.98452940282004</v>
          </cell>
          <cell r="DQ168">
            <v>871.71721136768792</v>
          </cell>
        </row>
        <row r="173">
          <cell r="CR173">
            <v>2457.7321397199048</v>
          </cell>
          <cell r="CS173">
            <v>2490.7937968937767</v>
          </cell>
          <cell r="CT173">
            <v>2523.2358070659393</v>
          </cell>
          <cell r="CU173">
            <v>2555.651760153014</v>
          </cell>
          <cell r="CV173">
            <v>2587.3349200360244</v>
          </cell>
          <cell r="CW173">
            <v>2618.8939929883418</v>
          </cell>
          <cell r="CX173">
            <v>2649.1859765145637</v>
          </cell>
          <cell r="CY173">
            <v>2679.2619095773189</v>
          </cell>
          <cell r="CZ173">
            <v>2715.5062432849227</v>
          </cell>
          <cell r="DA173">
            <v>2752.8292259793961</v>
          </cell>
          <cell r="DB173">
            <v>2791.4059302638125</v>
          </cell>
          <cell r="DC173">
            <v>2832.2921084131012</v>
          </cell>
          <cell r="DD173">
            <v>2874.7403373298293</v>
          </cell>
          <cell r="DE173">
            <v>2919.7694212800998</v>
          </cell>
          <cell r="DF173">
            <v>2967.030225949864</v>
          </cell>
          <cell r="DG173">
            <v>3017.5071796262491</v>
          </cell>
          <cell r="DH173">
            <v>3071.2692008466765</v>
          </cell>
          <cell r="DI173">
            <v>3127.9114726741609</v>
          </cell>
          <cell r="DJ173">
            <v>3189.7859175324702</v>
          </cell>
          <cell r="DK173">
            <v>3256.0515182021918</v>
          </cell>
          <cell r="DL173">
            <v>3327.7242729253194</v>
          </cell>
          <cell r="DM173">
            <v>3404.4512647505035</v>
          </cell>
          <cell r="DN173">
            <v>3485.8843376683799</v>
          </cell>
          <cell r="DO173">
            <v>3573.5847361042033</v>
          </cell>
          <cell r="DP173">
            <v>3666.2956258111954</v>
          </cell>
          <cell r="DQ173">
            <v>3765.6244176857654</v>
          </cell>
        </row>
        <row r="178">
          <cell r="CR178">
            <v>2782.4328574858446</v>
          </cell>
          <cell r="CS178">
            <v>2817.5132380145296</v>
          </cell>
          <cell r="CT178">
            <v>2850.9349703556582</v>
          </cell>
          <cell r="CU178">
            <v>2883.1666158744047</v>
          </cell>
          <cell r="CV178">
            <v>2913.3847753785958</v>
          </cell>
          <cell r="CW178">
            <v>2942.0509502088098</v>
          </cell>
          <cell r="CX178">
            <v>2967.8748255523315</v>
          </cell>
          <cell r="CY178">
            <v>2991.7331901708676</v>
          </cell>
          <cell r="CZ178">
            <v>3019.8629486027348</v>
          </cell>
          <cell r="DA178">
            <v>3047.034131335844</v>
          </cell>
          <cell r="DB178">
            <v>3073.2561691926676</v>
          </cell>
          <cell r="DC178">
            <v>3099.4366564906231</v>
          </cell>
          <cell r="DD178">
            <v>3124.678481927629</v>
          </cell>
          <cell r="DE178">
            <v>3149.8877040661391</v>
          </cell>
          <cell r="DF178">
            <v>3174.6098738320288</v>
          </cell>
          <cell r="DG178">
            <v>3199.7718630184681</v>
          </cell>
          <cell r="DH178">
            <v>3225.3976707843467</v>
          </cell>
          <cell r="DI178">
            <v>3251.046648461328</v>
          </cell>
          <cell r="DJ178">
            <v>3279.1192766570166</v>
          </cell>
          <cell r="DK178">
            <v>3308.7609435786217</v>
          </cell>
          <cell r="DL178">
            <v>3341.0207453426265</v>
          </cell>
          <cell r="DM178">
            <v>3375.5358959287259</v>
          </cell>
          <cell r="DN178">
            <v>3411.9319334210231</v>
          </cell>
          <cell r="DO178">
            <v>3451.7833996499976</v>
          </cell>
          <cell r="DP178">
            <v>3493.7381097190009</v>
          </cell>
          <cell r="DQ178">
            <v>3539.3686210470332</v>
          </cell>
        </row>
        <row r="183">
          <cell r="CR183">
            <v>322.94577010871399</v>
          </cell>
          <cell r="CS183">
            <v>324.67718423173392</v>
          </cell>
          <cell r="CT183">
            <v>326.21186028799139</v>
          </cell>
          <cell r="CU183">
            <v>327.63160547841699</v>
          </cell>
          <cell r="CV183">
            <v>328.81490879324974</v>
          </cell>
          <cell r="CW183">
            <v>329.84261560435698</v>
          </cell>
          <cell r="CX183">
            <v>330.52459687756709</v>
          </cell>
          <cell r="CY183">
            <v>331.00927871816975</v>
          </cell>
          <cell r="CZ183">
            <v>332.26034563641133</v>
          </cell>
          <cell r="DA183">
            <v>333.4814450894437</v>
          </cell>
          <cell r="DB183">
            <v>334.69154527055798</v>
          </cell>
          <cell r="DC183">
            <v>336.0498965840261</v>
          </cell>
          <cell r="DD183">
            <v>337.45026032057467</v>
          </cell>
          <cell r="DE183">
            <v>339.06644497526031</v>
          </cell>
          <cell r="DF183">
            <v>340.8785245723484</v>
          </cell>
          <cell r="DG183">
            <v>343.08262385358466</v>
          </cell>
          <cell r="DH183">
            <v>345.75107634246888</v>
          </cell>
          <cell r="DI183">
            <v>348.89894008811734</v>
          </cell>
          <cell r="DJ183">
            <v>352.95956927827501</v>
          </cell>
          <cell r="DK183">
            <v>357.89133207551367</v>
          </cell>
          <cell r="DL183">
            <v>363.92174213413455</v>
          </cell>
          <cell r="DM183">
            <v>371.05965679390829</v>
          </cell>
          <cell r="DN183">
            <v>379.29038574511014</v>
          </cell>
          <cell r="DO183">
            <v>388.84160610630624</v>
          </cell>
          <cell r="DP183">
            <v>399.48772216458383</v>
          </cell>
          <cell r="DQ183">
            <v>411.36937398933514</v>
          </cell>
        </row>
        <row r="188">
          <cell r="CR188">
            <v>3554.0394900359825</v>
          </cell>
          <cell r="CS188">
            <v>3585.518385294301</v>
          </cell>
          <cell r="CT188">
            <v>3614.7950711224112</v>
          </cell>
          <cell r="CU188">
            <v>3642.5697861105727</v>
          </cell>
          <cell r="CV188">
            <v>3667.7380523155516</v>
          </cell>
          <cell r="CW188">
            <v>3690.988866809741</v>
          </cell>
          <cell r="CX188">
            <v>3710.5886258685423</v>
          </cell>
          <cell r="CY188">
            <v>3727.8055804571268</v>
          </cell>
          <cell r="CZ188">
            <v>3751.2005109442034</v>
          </cell>
          <cell r="DA188">
            <v>3773.5731600188592</v>
          </cell>
          <cell r="DB188">
            <v>3794.9502713270194</v>
          </cell>
          <cell r="DC188">
            <v>3816.5607008946463</v>
          </cell>
          <cell r="DD188">
            <v>3837.1713972205616</v>
          </cell>
          <cell r="DE188">
            <v>3857.9730363184499</v>
          </cell>
          <cell r="DF188">
            <v>3878.3036053930846</v>
          </cell>
          <cell r="DG188">
            <v>3899.334369366763</v>
          </cell>
          <cell r="DH188">
            <v>3921.0068321079671</v>
          </cell>
          <cell r="DI188">
            <v>3942.6427210609836</v>
          </cell>
          <cell r="DJ188">
            <v>3967.300042268711</v>
          </cell>
          <cell r="DK188">
            <v>3993.7197923646891</v>
          </cell>
          <cell r="DL188">
            <v>4023.1457969497133</v>
          </cell>
          <cell r="DM188">
            <v>4054.9675725489942</v>
          </cell>
          <cell r="DN188">
            <v>4088.571549751141</v>
          </cell>
          <cell r="DO188">
            <v>4125.8574975717929</v>
          </cell>
          <cell r="DP188">
            <v>4164.9343333551296</v>
          </cell>
          <cell r="DQ188">
            <v>4207.6664192693133</v>
          </cell>
        </row>
        <row r="193">
          <cell r="CR193">
            <v>1258.056739275753</v>
          </cell>
          <cell r="CS193">
            <v>1270.1330698575166</v>
          </cell>
          <cell r="CT193">
            <v>1281.5401091695312</v>
          </cell>
          <cell r="CU193">
            <v>1292.5636920722027</v>
          </cell>
          <cell r="CV193">
            <v>1302.8118780741461</v>
          </cell>
          <cell r="CW193">
            <v>1312.5776232686876</v>
          </cell>
          <cell r="CX193">
            <v>1321.2413248300836</v>
          </cell>
          <cell r="CY193">
            <v>1329.3280242656074</v>
          </cell>
          <cell r="CZ193">
            <v>1340.1457688542105</v>
          </cell>
          <cell r="DA193">
            <v>1351.023028874486</v>
          </cell>
          <cell r="DB193">
            <v>1362.0371619060061</v>
          </cell>
          <cell r="DC193">
            <v>1373.7308310026456</v>
          </cell>
          <cell r="DD193">
            <v>1385.7148878457228</v>
          </cell>
          <cell r="DE193">
            <v>1398.5299220145207</v>
          </cell>
          <cell r="DF193">
            <v>1412.0136220689274</v>
          </cell>
          <cell r="DG193">
            <v>1426.7067590975821</v>
          </cell>
          <cell r="DH193">
            <v>1442.6795673998604</v>
          </cell>
          <cell r="DI193">
            <v>1459.7589863355715</v>
          </cell>
          <cell r="DJ193">
            <v>1479.1990097425441</v>
          </cell>
          <cell r="DK193">
            <v>1500.5838585129168</v>
          </cell>
          <cell r="DL193">
            <v>1524.4420740979695</v>
          </cell>
          <cell r="DM193">
            <v>1550.5658916851826</v>
          </cell>
          <cell r="DN193">
            <v>1578.7175573965105</v>
          </cell>
          <cell r="DO193">
            <v>1609.6016337287219</v>
          </cell>
          <cell r="DP193">
            <v>1642.4223827549977</v>
          </cell>
          <cell r="DQ193">
            <v>1677.8039717722313</v>
          </cell>
        </row>
        <row r="198">
          <cell r="CR198">
            <v>948.79442526697676</v>
          </cell>
          <cell r="CS198">
            <v>960.28050612807056</v>
          </cell>
          <cell r="CT198">
            <v>971.13270702238151</v>
          </cell>
          <cell r="CU198">
            <v>981.53910733037992</v>
          </cell>
          <cell r="CV198">
            <v>991.16660251116627</v>
          </cell>
          <cell r="CW198">
            <v>1000.2022984460382</v>
          </cell>
          <cell r="CX198">
            <v>1008.1368846995028</v>
          </cell>
          <cell r="CY198">
            <v>1015.3315296752771</v>
          </cell>
          <cell r="CZ198">
            <v>1024.2505432012185</v>
          </cell>
          <cell r="DA198">
            <v>1032.8220415742835</v>
          </cell>
          <cell r="DB198">
            <v>1041.0651915436756</v>
          </cell>
          <cell r="DC198">
            <v>1049.3501649998798</v>
          </cell>
          <cell r="DD198">
            <v>1057.3431224462001</v>
          </cell>
          <cell r="DE198">
            <v>1065.4085005607485</v>
          </cell>
          <cell r="DF198">
            <v>1073.3767288496274</v>
          </cell>
          <cell r="DG198">
            <v>1081.5994660199322</v>
          </cell>
          <cell r="DH198">
            <v>1090.0668757835738</v>
          </cell>
          <cell r="DI198">
            <v>1098.5808660604853</v>
          </cell>
          <cell r="DJ198">
            <v>1108.001836590367</v>
          </cell>
          <cell r="DK198">
            <v>1117.9405082747362</v>
          </cell>
          <cell r="DL198">
            <v>1128.7144634000651</v>
          </cell>
          <cell r="DM198">
            <v>1140.10299121973</v>
          </cell>
          <cell r="DN198">
            <v>1151.8818797995882</v>
          </cell>
          <cell r="DO198">
            <v>1164.5478847867635</v>
          </cell>
          <cell r="DP198">
            <v>1177.5198647589168</v>
          </cell>
          <cell r="DQ198">
            <v>1191.3021005365044</v>
          </cell>
        </row>
        <row r="203">
          <cell r="CR203">
            <v>2686.9085046377149</v>
          </cell>
          <cell r="CS203">
            <v>2711.4678013355442</v>
          </cell>
          <cell r="CT203">
            <v>2734.3573024028956</v>
          </cell>
          <cell r="CU203">
            <v>2756.1620639890534</v>
          </cell>
          <cell r="CV203">
            <v>2776.0150723906409</v>
          </cell>
          <cell r="CW203">
            <v>2794.4918331777226</v>
          </cell>
          <cell r="CX203">
            <v>2810.2228884543874</v>
          </cell>
          <cell r="CY203">
            <v>2824.2464189070452</v>
          </cell>
          <cell r="CZ203">
            <v>2843.4226436364625</v>
          </cell>
          <cell r="DA203">
            <v>2861.9884508659161</v>
          </cell>
          <cell r="DB203">
            <v>2879.9747606625315</v>
          </cell>
          <cell r="DC203">
            <v>2898.3701427835113</v>
          </cell>
          <cell r="DD203">
            <v>2916.1990270156602</v>
          </cell>
          <cell r="DE203">
            <v>2934.4206975156194</v>
          </cell>
          <cell r="DF203">
            <v>2952.5202896344854</v>
          </cell>
          <cell r="DG203">
            <v>2971.4438765498126</v>
          </cell>
          <cell r="DH203">
            <v>2991.1597423622879</v>
          </cell>
          <cell r="DI203">
            <v>3011.1456862431442</v>
          </cell>
          <cell r="DJ203">
            <v>3033.8388379976022</v>
          </cell>
          <cell r="DK203">
            <v>3058.2458678013936</v>
          </cell>
          <cell r="DL203">
            <v>3085.3496324666121</v>
          </cell>
          <cell r="DM203">
            <v>3114.6553118268639</v>
          </cell>
          <cell r="DN203">
            <v>3145.6573539139572</v>
          </cell>
          <cell r="DO203">
            <v>3179.8230174367636</v>
          </cell>
          <cell r="DP203">
            <v>3215.6162099555513</v>
          </cell>
          <cell r="DQ203">
            <v>3254.454585051928</v>
          </cell>
        </row>
        <row r="208">
          <cell r="CR208">
            <v>117.84056596429923</v>
          </cell>
          <cell r="CS208">
            <v>119.79053179030211</v>
          </cell>
          <cell r="CT208">
            <v>121.71244176265623</v>
          </cell>
          <cell r="CU208">
            <v>123.63631739244852</v>
          </cell>
          <cell r="CV208">
            <v>125.52653918947908</v>
          </cell>
          <cell r="CW208">
            <v>127.41604483528204</v>
          </cell>
          <cell r="CX208">
            <v>129.24917706726387</v>
          </cell>
          <cell r="CY208">
            <v>131.08388923109715</v>
          </cell>
          <cell r="CZ208">
            <v>133.25261228682757</v>
          </cell>
          <cell r="DA208">
            <v>135.50026118011237</v>
          </cell>
          <cell r="DB208">
            <v>137.84197749743907</v>
          </cell>
          <cell r="DC208">
            <v>140.33800515487701</v>
          </cell>
          <cell r="DD208">
            <v>142.95561644233749</v>
          </cell>
          <cell r="DE208">
            <v>145.75180097751536</v>
          </cell>
          <cell r="DF208">
            <v>148.71220063200371</v>
          </cell>
          <cell r="DG208">
            <v>151.88951601851795</v>
          </cell>
          <cell r="DH208">
            <v>155.2880258512605</v>
          </cell>
          <cell r="DI208">
            <v>158.88624094603574</v>
          </cell>
          <cell r="DJ208">
            <v>162.80298029554979</v>
          </cell>
          <cell r="DK208">
            <v>166.99205463168892</v>
          </cell>
          <cell r="DL208">
            <v>171.50191507627414</v>
          </cell>
          <cell r="DM208">
            <v>176.31026836287765</v>
          </cell>
          <cell r="DN208">
            <v>181.39498842010971</v>
          </cell>
          <cell r="DO208">
            <v>186.83256619477015</v>
          </cell>
          <cell r="DP208">
            <v>192.55518771427796</v>
          </cell>
          <cell r="DQ208">
            <v>198.64349220849954</v>
          </cell>
        </row>
        <row r="213">
          <cell r="CR213">
            <v>1497.2668738765569</v>
          </cell>
          <cell r="CS213">
            <v>1524.9797235650003</v>
          </cell>
          <cell r="CT213">
            <v>1552.3479155433233</v>
          </cell>
          <cell r="CU213">
            <v>1579.6303533676873</v>
          </cell>
          <cell r="CV213">
            <v>1606.4140236606727</v>
          </cell>
          <cell r="CW213">
            <v>1632.9649174910446</v>
          </cell>
          <cell r="CX213">
            <v>1658.6332920212553</v>
          </cell>
          <cell r="CY213">
            <v>1683.9155184813644</v>
          </cell>
          <cell r="CZ213">
            <v>1712.1634266015644</v>
          </cell>
          <cell r="DA213">
            <v>1740.6748384050334</v>
          </cell>
          <cell r="DB213">
            <v>1769.5102672324865</v>
          </cell>
          <cell r="DC213">
            <v>1799.2093474944159</v>
          </cell>
          <cell r="DD213">
            <v>1829.3453411378578</v>
          </cell>
          <cell r="DE213">
            <v>1860.4469477127423</v>
          </cell>
          <cell r="DF213">
            <v>1892.3047701061878</v>
          </cell>
          <cell r="DG213">
            <v>1925.4415564343399</v>
          </cell>
          <cell r="DH213">
            <v>1959.8844028392086</v>
          </cell>
          <cell r="DI213">
            <v>1995.3944989295669</v>
          </cell>
          <cell r="DJ213">
            <v>2033.2741618271029</v>
          </cell>
          <cell r="DK213">
            <v>2073.0507968605998</v>
          </cell>
          <cell r="DL213">
            <v>2115.2878090607992</v>
          </cell>
          <cell r="DM213">
            <v>2159.7725149961625</v>
          </cell>
          <cell r="DN213">
            <v>2206.2784965768296</v>
          </cell>
          <cell r="DO213">
            <v>2255.6631726914784</v>
          </cell>
          <cell r="DP213">
            <v>2307.1556511874114</v>
          </cell>
          <cell r="DQ213">
            <v>2361.6170838356775</v>
          </cell>
        </row>
        <row r="218">
          <cell r="CR218">
            <v>306.06651408476137</v>
          </cell>
          <cell r="CS218">
            <v>308.97437140537295</v>
          </cell>
          <cell r="CT218">
            <v>311.7954003125451</v>
          </cell>
          <cell r="CU218">
            <v>314.62957921681345</v>
          </cell>
          <cell r="CV218">
            <v>317.38221831054534</v>
          </cell>
          <cell r="CW218">
            <v>320.16045297301525</v>
          </cell>
          <cell r="CX218">
            <v>322.8089157968875</v>
          </cell>
          <cell r="CY218">
            <v>325.50559114324551</v>
          </cell>
          <cell r="CZ218">
            <v>329.22932722727865</v>
          </cell>
          <cell r="DA218">
            <v>333.23106082261302</v>
          </cell>
          <cell r="DB218">
            <v>337.5560767556467</v>
          </cell>
          <cell r="DC218">
            <v>342.37988373957478</v>
          </cell>
          <cell r="DD218">
            <v>347.60569793662899</v>
          </cell>
          <cell r="DE218">
            <v>353.39707880192418</v>
          </cell>
          <cell r="DF218">
            <v>359.70833458781863</v>
          </cell>
          <cell r="DG218">
            <v>366.6853650703506</v>
          </cell>
          <cell r="DH218">
            <v>374.32946010764454</v>
          </cell>
          <cell r="DI218">
            <v>382.56290474639582</v>
          </cell>
          <cell r="DJ218">
            <v>391.7031003330826</v>
          </cell>
          <cell r="DK218">
            <v>401.58460211074816</v>
          </cell>
          <cell r="DL218">
            <v>412.3035342216981</v>
          </cell>
          <cell r="DM218">
            <v>423.74411006854916</v>
          </cell>
          <cell r="DN218">
            <v>435.78229011225994</v>
          </cell>
          <cell r="DO218">
            <v>448.56211648305816</v>
          </cell>
          <cell r="DP218">
            <v>461.81072415849667</v>
          </cell>
          <cell r="DQ218">
            <v>475.66252762010845</v>
          </cell>
        </row>
        <row r="223">
          <cell r="CR223">
            <v>2094.5689046272782</v>
          </cell>
          <cell r="CS223">
            <v>2122.0633250174433</v>
          </cell>
          <cell r="CT223">
            <v>2148.1477054363932</v>
          </cell>
          <cell r="CU223">
            <v>2173.1852928005756</v>
          </cell>
          <cell r="CV223">
            <v>2196.5315279697425</v>
          </cell>
          <cell r="CW223">
            <v>2218.5504107639317</v>
          </cell>
          <cell r="CX223">
            <v>2238.2421961344589</v>
          </cell>
          <cell r="CY223">
            <v>2256.3030293745214</v>
          </cell>
          <cell r="CZ223">
            <v>2277.5993667215444</v>
          </cell>
          <cell r="DA223">
            <v>2298.0658316240006</v>
          </cell>
          <cell r="DB223">
            <v>2317.7272689594211</v>
          </cell>
          <cell r="DC223">
            <v>2337.3063551109117</v>
          </cell>
          <cell r="DD223">
            <v>2356.1226941847235</v>
          </cell>
          <cell r="DE223">
            <v>2374.8910529363602</v>
          </cell>
          <cell r="DF223">
            <v>2393.2626166791852</v>
          </cell>
          <cell r="DG223">
            <v>2411.9456444374155</v>
          </cell>
          <cell r="DH223">
            <v>2430.9321303421239</v>
          </cell>
          <cell r="DI223">
            <v>2449.8367000972066</v>
          </cell>
          <cell r="DJ223">
            <v>2470.4433108324956</v>
          </cell>
          <cell r="DK223">
            <v>2492.0004776817441</v>
          </cell>
          <cell r="DL223">
            <v>2515.2040091539166</v>
          </cell>
          <cell r="DM223">
            <v>2539.6456231035263</v>
          </cell>
          <cell r="DN223">
            <v>2564.8994074556904</v>
          </cell>
          <cell r="DO223">
            <v>2592.0312364731508</v>
          </cell>
          <cell r="DP223">
            <v>2619.8648033242134</v>
          </cell>
          <cell r="DQ223">
            <v>2649.4777520716088</v>
          </cell>
        </row>
        <row r="228">
          <cell r="CR228">
            <v>9876.7590958437358</v>
          </cell>
          <cell r="CS228">
            <v>10078.180217950663</v>
          </cell>
          <cell r="CT228">
            <v>10288.792932893353</v>
          </cell>
          <cell r="CU228">
            <v>10512.562374819798</v>
          </cell>
          <cell r="CV228">
            <v>10748.004413588933</v>
          </cell>
          <cell r="CW228">
            <v>10999.429193860298</v>
          </cell>
          <cell r="CX228">
            <v>11263.714119888522</v>
          </cell>
          <cell r="CY228">
            <v>11547.280026576656</v>
          </cell>
          <cell r="CZ228">
            <v>11879.753992505342</v>
          </cell>
          <cell r="DA228">
            <v>12241.123853906582</v>
          </cell>
          <cell r="DB228">
            <v>12633.928951727808</v>
          </cell>
          <cell r="DC228">
            <v>13064.213535747142</v>
          </cell>
          <cell r="DD228">
            <v>13529.581575453078</v>
          </cell>
          <cell r="DE228">
            <v>14034.447773312859</v>
          </cell>
          <cell r="DF228">
            <v>14575.940291964915</v>
          </cell>
          <cell r="DG228">
            <v>15155.271181260672</v>
          </cell>
          <cell r="DH228">
            <v>15767.269938113081</v>
          </cell>
          <cell r="DI228">
            <v>16401.599067397474</v>
          </cell>
          <cell r="DJ228">
            <v>17056.576656647812</v>
          </cell>
          <cell r="DK228">
            <v>17711.916976812034</v>
          </cell>
          <cell r="DL228">
            <v>18350.820844437083</v>
          </cell>
          <cell r="DM228">
            <v>18945.263440559269</v>
          </cell>
          <cell r="DN228">
            <v>19462.517487599835</v>
          </cell>
          <cell r="DO228">
            <v>19875.277318517648</v>
          </cell>
          <cell r="DP228">
            <v>20142.151367910847</v>
          </cell>
          <cell r="DQ228">
            <v>20237.586764618609</v>
          </cell>
        </row>
        <row r="233">
          <cell r="CR233">
            <v>1379.4817431902957</v>
          </cell>
          <cell r="CS233">
            <v>1411.8451618079089</v>
          </cell>
          <cell r="CT233">
            <v>1444.8188905754869</v>
          </cell>
          <cell r="CU233">
            <v>1478.7629062678752</v>
          </cell>
          <cell r="CV233">
            <v>1513.4329362228018</v>
          </cell>
          <cell r="CW233">
            <v>1549.2115257373553</v>
          </cell>
          <cell r="CX233">
            <v>1585.6575478631094</v>
          </cell>
          <cell r="CY233">
            <v>1623.3743598563124</v>
          </cell>
          <cell r="CZ233">
            <v>1665.5347841730218</v>
          </cell>
          <cell r="DA233">
            <v>1709.8438717959725</v>
          </cell>
          <cell r="DB233">
            <v>1756.4998101874262</v>
          </cell>
          <cell r="DC233">
            <v>1806.1094002575483</v>
          </cell>
          <cell r="DD233">
            <v>1858.3695483389783</v>
          </cell>
          <cell r="DE233">
            <v>1913.763445472392</v>
          </cell>
          <cell r="DF233">
            <v>1971.996510141551</v>
          </cell>
          <cell r="DG233">
            <v>2033.2569755245968</v>
          </cell>
          <cell r="DH233">
            <v>2097.0388653798</v>
          </cell>
          <cell r="DI233">
            <v>2162.2537447390532</v>
          </cell>
          <cell r="DJ233">
            <v>2228.7469578988348</v>
          </cell>
          <cell r="DK233">
            <v>2294.2055806939825</v>
          </cell>
          <cell r="DL233">
            <v>2356.5809176103758</v>
          </cell>
          <cell r="DM233">
            <v>2412.3960883161708</v>
          </cell>
          <cell r="DN233">
            <v>2457.4558616389077</v>
          </cell>
          <cell r="DO233">
            <v>2488.018745137455</v>
          </cell>
          <cell r="DP233">
            <v>2498.722223888697</v>
          </cell>
          <cell r="DQ233">
            <v>2486.1729877230282</v>
          </cell>
        </row>
        <row r="238">
          <cell r="CR238">
            <v>106.62776795062291</v>
          </cell>
          <cell r="CS238">
            <v>107.8219898548366</v>
          </cell>
          <cell r="CT238">
            <v>108.97483536727327</v>
          </cell>
          <cell r="CU238">
            <v>110.10974620663615</v>
          </cell>
          <cell r="CV238">
            <v>111.19351209315482</v>
          </cell>
          <cell r="CW238">
            <v>112.24901820439095</v>
          </cell>
          <cell r="CX238">
            <v>113.22317246354737</v>
          </cell>
          <cell r="CY238">
            <v>114.15685974923804</v>
          </cell>
          <cell r="CZ238">
            <v>115.31946677769361</v>
          </cell>
          <cell r="DA238">
            <v>116.48698892839002</v>
          </cell>
          <cell r="DB238">
            <v>117.66212488711653</v>
          </cell>
          <cell r="DC238">
            <v>118.8857508009994</v>
          </cell>
          <cell r="DD238">
            <v>120.12218125104619</v>
          </cell>
          <cell r="DE238">
            <v>121.41235837729982</v>
          </cell>
          <cell r="DF238">
            <v>122.73973409321502</v>
          </cell>
          <cell r="DG238">
            <v>124.14580804672232</v>
          </cell>
          <cell r="DH238">
            <v>125.63382180011581</v>
          </cell>
          <cell r="DI238">
            <v>127.18754728188264</v>
          </cell>
          <cell r="DJ238">
            <v>128.90826777102734</v>
          </cell>
          <cell r="DK238">
            <v>130.76109802839255</v>
          </cell>
          <cell r="DL238">
            <v>132.78951080262777</v>
          </cell>
          <cell r="DM238">
            <v>134.97791749421822</v>
          </cell>
          <cell r="DN238">
            <v>137.30991195018328</v>
          </cell>
          <cell r="DO238">
            <v>139.84833547395738</v>
          </cell>
          <cell r="DP238">
            <v>142.53561112503007</v>
          </cell>
          <cell r="DQ238">
            <v>145.43343489718859</v>
          </cell>
        </row>
        <row r="243">
          <cell r="CR243">
            <v>2170.2066752022729</v>
          </cell>
          <cell r="CS243">
            <v>2199.9901097160691</v>
          </cell>
          <cell r="CT243">
            <v>2228.5274166863637</v>
          </cell>
          <cell r="CU243">
            <v>2256.1868780814293</v>
          </cell>
          <cell r="CV243">
            <v>2282.3193295863748</v>
          </cell>
          <cell r="CW243">
            <v>2307.3013053961404</v>
          </cell>
          <cell r="CX243">
            <v>2330.1299088886954</v>
          </cell>
          <cell r="CY243">
            <v>2351.5294799199837</v>
          </cell>
          <cell r="CZ243">
            <v>2376.4849149270012</v>
          </cell>
          <cell r="DA243">
            <v>2400.9009825422181</v>
          </cell>
          <cell r="DB243">
            <v>2424.8432932040378</v>
          </cell>
          <cell r="DC243">
            <v>2449.0957768967855</v>
          </cell>
          <cell r="DD243">
            <v>2473.0137775860858</v>
          </cell>
          <cell r="DE243">
            <v>2497.3818206571959</v>
          </cell>
          <cell r="DF243">
            <v>2521.9001384325529</v>
          </cell>
          <cell r="DG243">
            <v>2547.3561974917538</v>
          </cell>
          <cell r="DH243">
            <v>2573.8089872738274</v>
          </cell>
          <cell r="DI243">
            <v>2600.9337113861766</v>
          </cell>
          <cell r="DJ243">
            <v>2630.6458642063517</v>
          </cell>
          <cell r="DK243">
            <v>2662.2601438100392</v>
          </cell>
          <cell r="DL243">
            <v>2696.5874025259909</v>
          </cell>
          <cell r="DM243">
            <v>2733.3021422014936</v>
          </cell>
          <cell r="DN243">
            <v>2772.0555492010099</v>
          </cell>
          <cell r="DO243">
            <v>2814.0364111278614</v>
          </cell>
          <cell r="DP243">
            <v>2858.0950925332218</v>
          </cell>
          <cell r="DQ243">
            <v>2905.3977191780286</v>
          </cell>
        </row>
        <row r="248">
          <cell r="CR248">
            <v>2031.5332464334533</v>
          </cell>
          <cell r="CS248">
            <v>2051.447867256411</v>
          </cell>
          <cell r="CT248">
            <v>2070.5652307704768</v>
          </cell>
          <cell r="CU248">
            <v>2089.27073047456</v>
          </cell>
          <cell r="CV248">
            <v>2107.0239619774475</v>
          </cell>
          <cell r="CW248">
            <v>2124.2110966800792</v>
          </cell>
          <cell r="CX248">
            <v>2139.9687392862943</v>
          </cell>
          <cell r="CY248">
            <v>2154.9946814450013</v>
          </cell>
          <cell r="CZ248">
            <v>2173.8236385564487</v>
          </cell>
          <cell r="DA248">
            <v>2192.7911161944139</v>
          </cell>
          <cell r="DB248">
            <v>2211.9917306321295</v>
          </cell>
          <cell r="DC248">
            <v>2232.1618905464275</v>
          </cell>
          <cell r="DD248">
            <v>2252.7449368830421</v>
          </cell>
          <cell r="DE248">
            <v>2274.4587332513183</v>
          </cell>
          <cell r="DF248">
            <v>2297.0309433046496</v>
          </cell>
          <cell r="DG248">
            <v>2321.1453767926287</v>
          </cell>
          <cell r="DH248">
            <v>2346.8083135833149</v>
          </cell>
          <cell r="DI248">
            <v>2373.6579454149251</v>
          </cell>
          <cell r="DJ248">
            <v>2403.3108363213396</v>
          </cell>
          <cell r="DK248">
            <v>2435.0310166169438</v>
          </cell>
          <cell r="DL248">
            <v>2469.4010075875995</v>
          </cell>
          <cell r="DM248">
            <v>2505.9745067121476</v>
          </cell>
          <cell r="DN248">
            <v>2544.2809514054679</v>
          </cell>
          <cell r="DO248">
            <v>2585.2260003152842</v>
          </cell>
          <cell r="DP248">
            <v>2627.6462902251078</v>
          </cell>
          <cell r="DQ248">
            <v>2672.4694132636214</v>
          </cell>
        </row>
        <row r="253">
          <cell r="CR253">
            <v>421.24651312557671</v>
          </cell>
          <cell r="CS253">
            <v>425.70048225051869</v>
          </cell>
          <cell r="CT253">
            <v>430.00331283136347</v>
          </cell>
          <cell r="CU253">
            <v>434.24154221308436</v>
          </cell>
          <cell r="CV253">
            <v>438.28533790352776</v>
          </cell>
          <cell r="CW253">
            <v>442.21656767909553</v>
          </cell>
          <cell r="CX253">
            <v>445.82852721940708</v>
          </cell>
          <cell r="CY253">
            <v>449.27164757636092</v>
          </cell>
          <cell r="CZ253">
            <v>453.56523635723897</v>
          </cell>
          <cell r="DA253">
            <v>457.85912169644689</v>
          </cell>
          <cell r="DB253">
            <v>462.16659621213148</v>
          </cell>
          <cell r="DC253">
            <v>466.64957347861127</v>
          </cell>
          <cell r="DD253">
            <v>471.18294951636835</v>
          </cell>
          <cell r="DE253">
            <v>475.935324635082</v>
          </cell>
          <cell r="DF253">
            <v>480.85874556090857</v>
          </cell>
          <cell r="DG253">
            <v>486.12561329164055</v>
          </cell>
          <cell r="DH253">
            <v>491.76116958720831</v>
          </cell>
          <cell r="DI253">
            <v>497.71272928527469</v>
          </cell>
          <cell r="DJ253">
            <v>504.36755206148882</v>
          </cell>
          <cell r="DK253">
            <v>511.58801565230169</v>
          </cell>
          <cell r="DL253">
            <v>519.52432245486216</v>
          </cell>
          <cell r="DM253">
            <v>528.09179345357097</v>
          </cell>
          <cell r="DN253">
            <v>537.19137706031506</v>
          </cell>
          <cell r="DO253">
            <v>547.01324074545937</v>
          </cell>
          <cell r="DP253">
            <v>557.28002254661806</v>
          </cell>
          <cell r="DQ253">
            <v>568.15708889047437</v>
          </cell>
        </row>
        <row r="258">
          <cell r="CR258">
            <v>1959.2482095119049</v>
          </cell>
          <cell r="CS258">
            <v>1977.5641512344591</v>
          </cell>
          <cell r="CT258">
            <v>1994.827622670633</v>
          </cell>
          <cell r="CU258">
            <v>2011.4552246008061</v>
          </cell>
          <cell r="CV258">
            <v>2026.8832862098461</v>
          </cell>
          <cell r="CW258">
            <v>2041.5232382094146</v>
          </cell>
          <cell r="CX258">
            <v>2054.4629774703499</v>
          </cell>
          <cell r="CY258">
            <v>2066.4201054204132</v>
          </cell>
          <cell r="CZ258">
            <v>2082.0911024931156</v>
          </cell>
          <cell r="DA258">
            <v>2097.5617893628878</v>
          </cell>
          <cell r="DB258">
            <v>2112.8465744784189</v>
          </cell>
          <cell r="DC258">
            <v>2128.6060968596212</v>
          </cell>
          <cell r="DD258">
            <v>2144.1421176299336</v>
          </cell>
          <cell r="DE258">
            <v>2160.0716240270303</v>
          </cell>
          <cell r="DF258">
            <v>2175.9865030312722</v>
          </cell>
          <cell r="DG258">
            <v>2192.4750622141073</v>
          </cell>
          <cell r="DH258">
            <v>2209.4441124038276</v>
          </cell>
          <cell r="DI258">
            <v>2226.4529744322645</v>
          </cell>
          <cell r="DJ258">
            <v>2245.1126974548097</v>
          </cell>
          <cell r="DK258">
            <v>2264.6589791146325</v>
          </cell>
          <cell r="DL258">
            <v>2285.7048664907197</v>
          </cell>
          <cell r="DM258">
            <v>2307.8441152795858</v>
          </cell>
          <cell r="DN258">
            <v>2330.6714309351228</v>
          </cell>
          <cell r="DO258">
            <v>2355.1764143870823</v>
          </cell>
          <cell r="DP258">
            <v>2380.2631804504126</v>
          </cell>
          <cell r="DQ258">
            <v>2406.9218334959151</v>
          </cell>
        </row>
        <row r="263">
          <cell r="CR263">
            <v>228.74912445004065</v>
          </cell>
          <cell r="CS263">
            <v>230.01250729737421</v>
          </cell>
          <cell r="CT263">
            <v>231.17596935387155</v>
          </cell>
          <cell r="CU263">
            <v>232.30668625624185</v>
          </cell>
          <cell r="CV263">
            <v>233.34243680579448</v>
          </cell>
          <cell r="CW263">
            <v>234.35931507235409</v>
          </cell>
          <cell r="CX263">
            <v>235.26041302396106</v>
          </cell>
          <cell r="CY263">
            <v>236.17699479048451</v>
          </cell>
          <cell r="CZ263">
            <v>237.78239955576919</v>
          </cell>
          <cell r="DA263">
            <v>239.59196980726574</v>
          </cell>
          <cell r="DB263">
            <v>241.65722674024664</v>
          </cell>
          <cell r="DC263">
            <v>244.11742567438387</v>
          </cell>
          <cell r="DD263">
            <v>246.92698828149969</v>
          </cell>
          <cell r="DE263">
            <v>250.21076031549683</v>
          </cell>
          <cell r="DF263">
            <v>253.94640012077116</v>
          </cell>
          <cell r="DG263">
            <v>258.23142230299845</v>
          </cell>
          <cell r="DH263">
            <v>263.05623528036585</v>
          </cell>
          <cell r="DI263">
            <v>268.34768748396755</v>
          </cell>
          <cell r="DJ263">
            <v>274.28662826735581</v>
          </cell>
          <cell r="DK263">
            <v>280.72072525602107</v>
          </cell>
          <cell r="DL263">
            <v>287.66463238308916</v>
          </cell>
          <cell r="DM263">
            <v>294.9852432086891</v>
          </cell>
          <cell r="DN263">
            <v>302.54070188192509</v>
          </cell>
          <cell r="DO263">
            <v>310.36735071643443</v>
          </cell>
          <cell r="DP263">
            <v>318.22568842465535</v>
          </cell>
          <cell r="DQ263">
            <v>326.15289193177068</v>
          </cell>
        </row>
      </sheetData>
      <sheetData sheetId="7">
        <row r="13">
          <cell r="AG13">
            <v>5717.7760735200472</v>
          </cell>
          <cell r="AK13">
            <v>5605.8898039104233</v>
          </cell>
          <cell r="AL13">
            <v>5662.2094406179476</v>
          </cell>
          <cell r="AM13">
            <v>5714.7372990267295</v>
          </cell>
          <cell r="AN13">
            <v>5764.5224286629036</v>
          </cell>
          <cell r="AO13">
            <v>5809.8382766997165</v>
          </cell>
          <cell r="AP13">
            <v>5851.7633256751024</v>
          </cell>
          <cell r="AQ13">
            <v>5887.6337680347715</v>
          </cell>
          <cell r="AR13">
            <v>5919.4829667991271</v>
          </cell>
          <cell r="AS13">
            <v>5960.7942890751528</v>
          </cell>
          <cell r="AT13">
            <v>6000.4849503327969</v>
          </cell>
          <cell r="AU13">
            <v>6038.7457157582257</v>
          </cell>
          <cell r="AV13">
            <v>6077.6667670070728</v>
          </cell>
          <cell r="AW13">
            <v>6115.4777776315186</v>
          </cell>
          <cell r="AX13">
            <v>6154.1977121097361</v>
          </cell>
          <cell r="AY13">
            <v>6192.9046208200743</v>
          </cell>
          <cell r="AZ13">
            <v>6233.5181486496576</v>
          </cell>
          <cell r="BA13">
            <v>6275.9633710605231</v>
          </cell>
          <cell r="BB13">
            <v>6319.1101387393901</v>
          </cell>
          <cell r="BC13">
            <v>6367.6687167491409</v>
          </cell>
          <cell r="BD13">
            <v>6419.4478358250608</v>
          </cell>
          <cell r="BE13">
            <v>6476.1541142599044</v>
          </cell>
          <cell r="BF13">
            <v>6536.5014848922892</v>
          </cell>
          <cell r="BG13">
            <v>6599.1618570792061</v>
          </cell>
          <cell r="BH13">
            <v>6666.8072779379399</v>
          </cell>
          <cell r="BI13">
            <v>6736.0930081639508</v>
          </cell>
          <cell r="BJ13">
            <v>6809.710963560532</v>
          </cell>
        </row>
        <row r="18">
          <cell r="AK18">
            <v>1252.3441981659601</v>
          </cell>
          <cell r="AL18">
            <v>1264.8831162706247</v>
          </cell>
          <cell r="AM18">
            <v>1276.3713881960846</v>
          </cell>
          <cell r="AN18">
            <v>1287.120433570065</v>
          </cell>
          <cell r="AO18">
            <v>1296.622102547607</v>
          </cell>
          <cell r="AP18">
            <v>1305.2077917166948</v>
          </cell>
          <cell r="AQ18">
            <v>1312.1121188775264</v>
          </cell>
          <cell r="AR18">
            <v>1317.9613038328896</v>
          </cell>
          <cell r="AS18">
            <v>1326.710924676441</v>
          </cell>
          <cell r="AT18">
            <v>1335.1255341300682</v>
          </cell>
          <cell r="AU18">
            <v>1343.2895077462765</v>
          </cell>
          <cell r="AV18">
            <v>1351.8369366456511</v>
          </cell>
          <cell r="AW18">
            <v>1360.2849433946537</v>
          </cell>
          <cell r="AX18">
            <v>1369.2448927292942</v>
          </cell>
          <cell r="AY18">
            <v>1378.4789767931375</v>
          </cell>
          <cell r="AZ18">
            <v>1388.5599616229417</v>
          </cell>
          <cell r="BA18">
            <v>1399.4834635395785</v>
          </cell>
          <cell r="BB18">
            <v>1410.9441993888054</v>
          </cell>
          <cell r="BC18">
            <v>1424.2808702425702</v>
          </cell>
          <cell r="BD18">
            <v>1438.8707285635257</v>
          </cell>
          <cell r="BE18">
            <v>1455.1860809898601</v>
          </cell>
          <cell r="BF18">
            <v>1472.8538446560081</v>
          </cell>
          <cell r="BG18">
            <v>1491.4907095673475</v>
          </cell>
          <cell r="BH18">
            <v>1511.8177884891813</v>
          </cell>
          <cell r="BI18">
            <v>1532.8781855407274</v>
          </cell>
          <cell r="BJ18">
            <v>1555.3736499152508</v>
          </cell>
        </row>
        <row r="23">
          <cell r="AK23">
            <v>8315.9149848461348</v>
          </cell>
          <cell r="AL23">
            <v>8526.7684905540937</v>
          </cell>
          <cell r="AM23">
            <v>8740.8712580660831</v>
          </cell>
          <cell r="AN23">
            <v>8959.9630623181547</v>
          </cell>
          <cell r="AO23">
            <v>9181.5705133251104</v>
          </cell>
          <cell r="AP23">
            <v>9407.3026790847034</v>
          </cell>
          <cell r="AQ23">
            <v>9633.0166551600432</v>
          </cell>
          <cell r="AR23">
            <v>9861.4282001316169</v>
          </cell>
          <cell r="AS23">
            <v>10112.444266013154</v>
          </cell>
          <cell r="AT23">
            <v>10368.662266813712</v>
          </cell>
          <cell r="AU23">
            <v>10629.263414667877</v>
          </cell>
          <cell r="AV23">
            <v>10895.910250143708</v>
          </cell>
          <cell r="AW23">
            <v>11163.833412348569</v>
          </cell>
          <cell r="AX23">
            <v>11433.427580519243</v>
          </cell>
          <cell r="AY23">
            <v>11699.801881785274</v>
          </cell>
          <cell r="AZ23">
            <v>11961.599219926176</v>
          </cell>
          <cell r="BA23">
            <v>12213.398834771491</v>
          </cell>
          <cell r="BB23">
            <v>12447.023339270718</v>
          </cell>
          <cell r="BC23">
            <v>12662.495249408978</v>
          </cell>
          <cell r="BD23">
            <v>12847.926490020847</v>
          </cell>
          <cell r="BE23">
            <v>12996.821374026274</v>
          </cell>
          <cell r="BF23">
            <v>13097.45644365405</v>
          </cell>
          <cell r="BG23">
            <v>13138.170822154025</v>
          </cell>
          <cell r="BH23">
            <v>13114.946303129043</v>
          </cell>
          <cell r="BI23">
            <v>13016.127764362702</v>
          </cell>
          <cell r="BJ23">
            <v>12843.536633551499</v>
          </cell>
        </row>
        <row r="28">
          <cell r="AK28">
            <v>2593.056581514596</v>
          </cell>
          <cell r="AL28">
            <v>2620.9827084524431</v>
          </cell>
          <cell r="AM28">
            <v>2648.1711961482879</v>
          </cell>
          <cell r="AN28">
            <v>2675.1713789985602</v>
          </cell>
          <cell r="AO28">
            <v>2701.3141518358843</v>
          </cell>
          <cell r="AP28">
            <v>2727.1378497645019</v>
          </cell>
          <cell r="AQ28">
            <v>2751.541549968003</v>
          </cell>
          <cell r="AR28">
            <v>2775.4515483052128</v>
          </cell>
          <cell r="AS28">
            <v>2804.7518419561684</v>
          </cell>
          <cell r="AT28">
            <v>2834.6496700822222</v>
          </cell>
          <cell r="AU28">
            <v>2865.2405760641768</v>
          </cell>
          <cell r="AV28">
            <v>2897.4391317349259</v>
          </cell>
          <cell r="AW28">
            <v>2930.4804122188534</v>
          </cell>
          <cell r="AX28">
            <v>2965.2458847395287</v>
          </cell>
          <cell r="AY28">
            <v>3001.3429591670101</v>
          </cell>
          <cell r="AZ28">
            <v>3039.6219925068576</v>
          </cell>
          <cell r="BA28">
            <v>3080.076594083152</v>
          </cell>
          <cell r="BB28">
            <v>3122.251026112297</v>
          </cell>
          <cell r="BC28">
            <v>3168.2515382338756</v>
          </cell>
          <cell r="BD28">
            <v>3217.1888812176403</v>
          </cell>
          <cell r="BE28">
            <v>3269.8878220335901</v>
          </cell>
          <cell r="BF28">
            <v>3325.8737317919358</v>
          </cell>
          <cell r="BG28">
            <v>3384.6549217760921</v>
          </cell>
          <cell r="BH28">
            <v>3447.5028140240192</v>
          </cell>
          <cell r="BI28">
            <v>3513.0412387086976</v>
          </cell>
          <cell r="BJ28">
            <v>3582.5542676155005</v>
          </cell>
        </row>
        <row r="33">
          <cell r="AK33">
            <v>29708.420847640929</v>
          </cell>
          <cell r="AL33">
            <v>29985.943864296278</v>
          </cell>
          <cell r="AM33">
            <v>30253.030750511614</v>
          </cell>
          <cell r="AN33">
            <v>30516.138041399583</v>
          </cell>
          <cell r="AO33">
            <v>30767.561186234132</v>
          </cell>
          <cell r="AP33">
            <v>31013.998675163424</v>
          </cell>
          <cell r="AQ33">
            <v>31242.978230160486</v>
          </cell>
          <cell r="AR33">
            <v>31466.124948333094</v>
          </cell>
          <cell r="AS33">
            <v>31754.035336860539</v>
          </cell>
          <cell r="AT33">
            <v>32051.014023146097</v>
          </cell>
          <cell r="AU33">
            <v>32359.128310105039</v>
          </cell>
          <cell r="AV33">
            <v>32690.105962425503</v>
          </cell>
          <cell r="AW33">
            <v>33035.566908510868</v>
          </cell>
          <cell r="AX33">
            <v>33406.454473783189</v>
          </cell>
          <cell r="AY33">
            <v>33798.25457386268</v>
          </cell>
          <cell r="AZ33">
            <v>34220.900313906503</v>
          </cell>
          <cell r="BA33">
            <v>34673.751602716482</v>
          </cell>
          <cell r="BB33">
            <v>35150.426201188857</v>
          </cell>
          <cell r="BC33">
            <v>35674.790303719426</v>
          </cell>
          <cell r="BD33">
            <v>36234.682410197871</v>
          </cell>
          <cell r="BE33">
            <v>36838.184741830642</v>
          </cell>
          <cell r="BF33">
            <v>37477.712404894017</v>
          </cell>
          <cell r="BG33">
            <v>38145.392977269112</v>
          </cell>
          <cell r="BH33">
            <v>38854.410238998949</v>
          </cell>
          <cell r="BI33">
            <v>39586.323093134764</v>
          </cell>
          <cell r="BJ33">
            <v>40354.535849279178</v>
          </cell>
        </row>
        <row r="38">
          <cell r="AK38">
            <v>6484.0107963317942</v>
          </cell>
          <cell r="AL38">
            <v>6570.8841142497049</v>
          </cell>
          <cell r="AM38">
            <v>6653.6964627822499</v>
          </cell>
          <cell r="AN38">
            <v>6733.6936808301562</v>
          </cell>
          <cell r="AO38">
            <v>6808.8076781332775</v>
          </cell>
          <cell r="AP38">
            <v>6880.3500912917971</v>
          </cell>
          <cell r="AQ38">
            <v>6945.1459419590892</v>
          </cell>
          <cell r="AR38">
            <v>7005.6790724607226</v>
          </cell>
          <cell r="AS38">
            <v>7078.2900254747065</v>
          </cell>
          <cell r="AT38">
            <v>7149.722564666512</v>
          </cell>
          <cell r="AU38">
            <v>7220.2927967214155</v>
          </cell>
          <cell r="AV38">
            <v>7292.6253205576231</v>
          </cell>
          <cell r="AW38">
            <v>7364.6731537844953</v>
          </cell>
          <cell r="AX38">
            <v>7438.9842541400139</v>
          </cell>
          <cell r="AY38">
            <v>7514.5390205497069</v>
          </cell>
          <cell r="AZ38">
            <v>7593.7770198393509</v>
          </cell>
          <cell r="BA38">
            <v>7676.7142789632217</v>
          </cell>
          <cell r="BB38">
            <v>7762.0676589167024</v>
          </cell>
          <cell r="BC38">
            <v>7855.7057729088665</v>
          </cell>
          <cell r="BD38">
            <v>7955.0466549706071</v>
          </cell>
          <cell r="BE38">
            <v>8062.2705669771749</v>
          </cell>
          <cell r="BF38">
            <v>8175.8560098170556</v>
          </cell>
          <cell r="BG38">
            <v>8294.1805370066213</v>
          </cell>
          <cell r="BH38">
            <v>8420.5247521811234</v>
          </cell>
          <cell r="BI38">
            <v>8550.6757161595851</v>
          </cell>
          <cell r="BJ38">
            <v>8687.8413155302551</v>
          </cell>
        </row>
        <row r="43">
          <cell r="AK43">
            <v>1713.7549635680521</v>
          </cell>
          <cell r="AL43">
            <v>1734.1116210973864</v>
          </cell>
          <cell r="AM43">
            <v>1753.2909227517243</v>
          </cell>
          <cell r="AN43">
            <v>1771.6819651823989</v>
          </cell>
          <cell r="AO43">
            <v>1788.6873161679537</v>
          </cell>
          <cell r="AP43">
            <v>1804.7042369031408</v>
          </cell>
          <cell r="AQ43">
            <v>1818.8062898457651</v>
          </cell>
          <cell r="AR43">
            <v>1831.7234544658099</v>
          </cell>
          <cell r="AS43">
            <v>1848.1838843842004</v>
          </cell>
          <cell r="AT43">
            <v>1864.2810080622382</v>
          </cell>
          <cell r="AU43">
            <v>1880.0861833229121</v>
          </cell>
          <cell r="AV43">
            <v>1896.339355652977</v>
          </cell>
          <cell r="AW43">
            <v>1912.4471616511864</v>
          </cell>
          <cell r="AX43">
            <v>1929.1558137293382</v>
          </cell>
          <cell r="AY43">
            <v>1946.2137231239024</v>
          </cell>
          <cell r="AZ43">
            <v>1964.3836342025272</v>
          </cell>
          <cell r="BA43">
            <v>1983.7681392386287</v>
          </cell>
          <cell r="BB43">
            <v>2004.140672387513</v>
          </cell>
          <cell r="BC43">
            <v>2027.314082724572</v>
          </cell>
          <cell r="BD43">
            <v>2052.7480705242715</v>
          </cell>
          <cell r="BE43">
            <v>2081.2612892085176</v>
          </cell>
          <cell r="BF43">
            <v>2112.6544361260299</v>
          </cell>
          <cell r="BG43">
            <v>2146.7158541294466</v>
          </cell>
          <cell r="BH43">
            <v>2184.5889884000735</v>
          </cell>
          <cell r="BI43">
            <v>2225.3412446645639</v>
          </cell>
          <cell r="BJ43">
            <v>2270.0722424323862</v>
          </cell>
        </row>
        <row r="48">
          <cell r="AK48">
            <v>637.58936150308989</v>
          </cell>
          <cell r="AL48">
            <v>645.75630611327017</v>
          </cell>
          <cell r="AM48">
            <v>653.5800243264091</v>
          </cell>
          <cell r="AN48">
            <v>661.18087170773822</v>
          </cell>
          <cell r="AO48">
            <v>668.33059258173557</v>
          </cell>
          <cell r="AP48">
            <v>675.13492131261262</v>
          </cell>
          <cell r="AQ48">
            <v>681.23282147245743</v>
          </cell>
          <cell r="AR48">
            <v>686.82693829787331</v>
          </cell>
          <cell r="AS48">
            <v>693.49902390182069</v>
          </cell>
          <cell r="AT48">
            <v>699.83903855632855</v>
          </cell>
          <cell r="AU48">
            <v>705.81075081845779</v>
          </cell>
          <cell r="AV48">
            <v>711.61192208879959</v>
          </cell>
          <cell r="AW48">
            <v>716.98253714784903</v>
          </cell>
          <cell r="AX48">
            <v>722.13441643193482</v>
          </cell>
          <cell r="AY48">
            <v>726.94107551269508</v>
          </cell>
          <cell r="AZ48">
            <v>731.63724989011223</v>
          </cell>
          <cell r="BA48">
            <v>736.2359263896542</v>
          </cell>
          <cell r="BB48">
            <v>740.64099770800101</v>
          </cell>
          <cell r="BC48">
            <v>745.47196836045089</v>
          </cell>
          <cell r="BD48">
            <v>750.52950515059297</v>
          </cell>
          <cell r="BE48">
            <v>756.08839699330815</v>
          </cell>
          <cell r="BF48">
            <v>762.06640505500798</v>
          </cell>
          <cell r="BG48">
            <v>768.37506299070992</v>
          </cell>
          <cell r="BH48">
            <v>775.40095913037874</v>
          </cell>
          <cell r="BI48">
            <v>782.80559499003493</v>
          </cell>
          <cell r="BJ48">
            <v>790.96911825885138</v>
          </cell>
        </row>
        <row r="58">
          <cell r="AK58">
            <v>27407.385394124645</v>
          </cell>
          <cell r="AL58">
            <v>28302.641153408949</v>
          </cell>
          <cell r="AM58">
            <v>29236.195945765317</v>
          </cell>
          <cell r="AN58">
            <v>30216.573119880544</v>
          </cell>
          <cell r="AO58">
            <v>31239.051533432652</v>
          </cell>
          <cell r="AP58">
            <v>32312.254397656328</v>
          </cell>
          <cell r="AQ58">
            <v>33426.585184397321</v>
          </cell>
          <cell r="AR58">
            <v>34594.775243900651</v>
          </cell>
          <cell r="AS58">
            <v>35885.641957725609</v>
          </cell>
          <cell r="AT58">
            <v>37247.995748304311</v>
          </cell>
          <cell r="AU58">
            <v>38684.30382186496</v>
          </cell>
          <cell r="AV58">
            <v>40205.334269530918</v>
          </cell>
          <cell r="AW58">
            <v>41800.905980972057</v>
          </cell>
          <cell r="AX58">
            <v>43477.299288461014</v>
          </cell>
          <cell r="AY58">
            <v>45222.538955812655</v>
          </cell>
          <cell r="AZ58">
            <v>47034.446232704271</v>
          </cell>
          <cell r="BA58">
            <v>48894.3843113353</v>
          </cell>
          <cell r="BB58">
            <v>50769.591001780442</v>
          </cell>
          <cell r="BC58">
            <v>52647.746430360043</v>
          </cell>
          <cell r="BD58">
            <v>54466.886845087727</v>
          </cell>
          <cell r="BE58">
            <v>56170.321359906142</v>
          </cell>
          <cell r="BF58">
            <v>57667.992966936094</v>
          </cell>
          <cell r="BG58">
            <v>58852.586558820585</v>
          </cell>
          <cell r="BH58">
            <v>59627.109691176483</v>
          </cell>
          <cell r="BI58">
            <v>59857.08889010112</v>
          </cell>
          <cell r="BJ58">
            <v>59455.206193626051</v>
          </cell>
        </row>
        <row r="63">
          <cell r="AK63">
            <v>13870.208163506064</v>
          </cell>
          <cell r="AL63">
            <v>14006.825344122622</v>
          </cell>
          <cell r="AM63">
            <v>14134.697411656749</v>
          </cell>
          <cell r="AN63">
            <v>14256.556330499758</v>
          </cell>
          <cell r="AO63">
            <v>14368.792690515667</v>
          </cell>
          <cell r="AP63">
            <v>14474.127129304947</v>
          </cell>
          <cell r="AQ63">
            <v>14566.664538988854</v>
          </cell>
          <cell r="AR63">
            <v>14651.15175598419</v>
          </cell>
          <cell r="AS63">
            <v>14758.617775660798</v>
          </cell>
          <cell r="AT63">
            <v>14863.631863219367</v>
          </cell>
          <cell r="AU63">
            <v>14966.379704183684</v>
          </cell>
          <cell r="AV63">
            <v>15071.225560702316</v>
          </cell>
          <cell r="AW63">
            <v>15173.344258365816</v>
          </cell>
          <cell r="AX63">
            <v>15276.313594454235</v>
          </cell>
          <cell r="AY63">
            <v>15376.461499891959</v>
          </cell>
          <cell r="AZ63">
            <v>15476.182562629367</v>
          </cell>
          <cell r="BA63">
            <v>15572.621715498728</v>
          </cell>
          <cell r="BB63">
            <v>15659.744663163743</v>
          </cell>
          <cell r="BC63">
            <v>15744.463573909021</v>
          </cell>
          <cell r="BD63">
            <v>15816.846834379636</v>
          </cell>
          <cell r="BE63">
            <v>15875.494939973842</v>
          </cell>
          <cell r="BF63">
            <v>15911.605342230119</v>
          </cell>
          <cell r="BG63">
            <v>15916.257428491705</v>
          </cell>
          <cell r="BH63">
            <v>15890.549484811931</v>
          </cell>
          <cell r="BI63">
            <v>15822.616971621614</v>
          </cell>
          <cell r="BJ63">
            <v>15716.974664118861</v>
          </cell>
        </row>
        <row r="68">
          <cell r="AK68">
            <v>1155.7746368113339</v>
          </cell>
          <cell r="AL68">
            <v>1166.1966039110773</v>
          </cell>
          <cell r="AM68">
            <v>1175.7374676131428</v>
          </cell>
          <cell r="AN68">
            <v>1184.6203058498295</v>
          </cell>
          <cell r="AO68">
            <v>1192.5064221979103</v>
          </cell>
          <cell r="AP68">
            <v>1199.6327548794593</v>
          </cell>
          <cell r="AQ68">
            <v>1205.4779473624428</v>
          </cell>
          <cell r="AR68">
            <v>1210.4812447459799</v>
          </cell>
          <cell r="AS68">
            <v>1217.4137517110109</v>
          </cell>
          <cell r="AT68">
            <v>1224.0481851269724</v>
          </cell>
          <cell r="AU68">
            <v>1230.4547961986807</v>
          </cell>
          <cell r="AV68">
            <v>1237.0899603948242</v>
          </cell>
          <cell r="AW68">
            <v>1243.6238198957585</v>
          </cell>
          <cell r="AX68">
            <v>1250.4925976771731</v>
          </cell>
          <cell r="AY68">
            <v>1257.5288526073971</v>
          </cell>
          <cell r="AZ68">
            <v>1265.1324895122316</v>
          </cell>
          <cell r="BA68">
            <v>1273.2868655309967</v>
          </cell>
          <cell r="BB68">
            <v>1281.7484745566412</v>
          </cell>
          <cell r="BC68">
            <v>1291.439613932396</v>
          </cell>
          <cell r="BD68">
            <v>1301.8695262504841</v>
          </cell>
          <cell r="BE68">
            <v>1313.3195547091968</v>
          </cell>
          <cell r="BF68">
            <v>1325.4517798459985</v>
          </cell>
          <cell r="BG68">
            <v>1337.9081655375592</v>
          </cell>
          <cell r="BH68">
            <v>1351.1250868400446</v>
          </cell>
          <cell r="BI68">
            <v>1364.3210815229954</v>
          </cell>
          <cell r="BJ68">
            <v>1377.9242424950489</v>
          </cell>
        </row>
        <row r="73">
          <cell r="AK73">
            <v>1937.2872413846439</v>
          </cell>
          <cell r="AL73">
            <v>2000.7803823680329</v>
          </cell>
          <cell r="AM73">
            <v>2067.0321503666291</v>
          </cell>
          <cell r="AN73">
            <v>2136.6686205896876</v>
          </cell>
          <cell r="AO73">
            <v>2209.4587255409147</v>
          </cell>
          <cell r="AP73">
            <v>2286.0944606211892</v>
          </cell>
          <cell r="AQ73">
            <v>2366.0911942569837</v>
          </cell>
          <cell r="AR73">
            <v>2450.5087123056824</v>
          </cell>
          <cell r="AS73">
            <v>2544.2411131139429</v>
          </cell>
          <cell r="AT73">
            <v>2644.2224774886222</v>
          </cell>
          <cell r="AU73">
            <v>2751.0772926457207</v>
          </cell>
          <cell r="AV73">
            <v>2866.1140479728551</v>
          </cell>
          <cell r="AW73">
            <v>2989.3838798201537</v>
          </cell>
          <cell r="AX73">
            <v>3122.2285050646301</v>
          </cell>
          <cell r="AY73">
            <v>3264.969684086519</v>
          </cell>
          <cell r="AZ73">
            <v>3418.8227244999448</v>
          </cell>
          <cell r="BA73">
            <v>3584.1227562827853</v>
          </cell>
          <cell r="BB73">
            <v>3760.4358773183858</v>
          </cell>
          <cell r="BC73">
            <v>3948.8016484820359</v>
          </cell>
          <cell r="BD73">
            <v>4146.743847370707</v>
          </cell>
          <cell r="BE73">
            <v>4351.6137841495274</v>
          </cell>
          <cell r="BF73">
            <v>4557.3482632230534</v>
          </cell>
          <cell r="BG73">
            <v>4754.7227728802027</v>
          </cell>
          <cell r="BH73">
            <v>4932.2668011531478</v>
          </cell>
          <cell r="BI73">
            <v>5072.039978626527</v>
          </cell>
          <cell r="BJ73">
            <v>5155.1381622527715</v>
          </cell>
        </row>
        <row r="78">
          <cell r="AK78">
            <v>12904.360572415577</v>
          </cell>
          <cell r="AL78">
            <v>13031.100513786361</v>
          </cell>
          <cell r="AM78">
            <v>13151.700700108226</v>
          </cell>
          <cell r="AN78">
            <v>13268.628049732302</v>
          </cell>
          <cell r="AO78">
            <v>13378.138772500086</v>
          </cell>
          <cell r="AP78">
            <v>13482.685027839636</v>
          </cell>
          <cell r="AQ78">
            <v>13576.366911766492</v>
          </cell>
          <cell r="AR78">
            <v>13663.689997244113</v>
          </cell>
          <cell r="AS78">
            <v>13774.560941601281</v>
          </cell>
          <cell r="AT78">
            <v>13884.320882619815</v>
          </cell>
          <cell r="AU78">
            <v>13993.364623554615</v>
          </cell>
          <cell r="AV78">
            <v>14106.329242384849</v>
          </cell>
          <cell r="AW78">
            <v>14219.319486044731</v>
          </cell>
          <cell r="AX78">
            <v>14336.90643434583</v>
          </cell>
          <cell r="AY78">
            <v>14457.190690112855</v>
          </cell>
          <cell r="AZ78">
            <v>14584.647391985438</v>
          </cell>
          <cell r="BA78">
            <v>14719.382229062099</v>
          </cell>
          <cell r="BB78">
            <v>14859.202272404449</v>
          </cell>
          <cell r="BC78">
            <v>15014.930687604403</v>
          </cell>
          <cell r="BD78">
            <v>15182.057360259572</v>
          </cell>
          <cell r="BE78">
            <v>15364.715186240175</v>
          </cell>
          <cell r="BF78">
            <v>15560.317724892251</v>
          </cell>
          <cell r="BG78">
            <v>15766.078584568455</v>
          </cell>
          <cell r="BH78">
            <v>15987.997491876384</v>
          </cell>
          <cell r="BI78">
            <v>16218.500414650694</v>
          </cell>
          <cell r="BJ78">
            <v>16463.308304495382</v>
          </cell>
        </row>
        <row r="83">
          <cell r="AK83">
            <v>7285.5571468383432</v>
          </cell>
          <cell r="AL83">
            <v>7352.2316527698713</v>
          </cell>
          <cell r="AM83">
            <v>7413.7880451676556</v>
          </cell>
          <cell r="AN83">
            <v>7471.6484790306658</v>
          </cell>
          <cell r="AO83">
            <v>7523.5411050602079</v>
          </cell>
          <cell r="AP83">
            <v>7570.9055613555138</v>
          </cell>
          <cell r="AQ83">
            <v>7610.1989835249833</v>
          </cell>
          <cell r="AR83">
            <v>7644.0915519212513</v>
          </cell>
          <cell r="AS83">
            <v>7690.4020987122021</v>
          </cell>
          <cell r="AT83">
            <v>7734.3602689234222</v>
          </cell>
          <cell r="AU83">
            <v>7776.1425351457419</v>
          </cell>
          <cell r="AV83">
            <v>7818.4423815869604</v>
          </cell>
          <cell r="AW83">
            <v>7858.8564166245469</v>
          </cell>
          <cell r="AX83">
            <v>7900.0269826883568</v>
          </cell>
          <cell r="AY83">
            <v>7940.7447560090231</v>
          </cell>
          <cell r="AZ83">
            <v>7983.6084739492444</v>
          </cell>
          <cell r="BA83">
            <v>8028.6322087361441</v>
          </cell>
          <cell r="BB83">
            <v>8074.4919488665337</v>
          </cell>
          <cell r="BC83">
            <v>8127.6239484757434</v>
          </cell>
          <cell r="BD83">
            <v>8185.3862253202897</v>
          </cell>
          <cell r="BE83">
            <v>8250.3080605725772</v>
          </cell>
          <cell r="BF83">
            <v>8320.9789684479165</v>
          </cell>
          <cell r="BG83">
            <v>8395.929017111981</v>
          </cell>
          <cell r="BH83">
            <v>8478.9331938794439</v>
          </cell>
          <cell r="BI83">
            <v>8565.7992516154118</v>
          </cell>
          <cell r="BJ83">
            <v>8660.2300304910041</v>
          </cell>
        </row>
        <row r="88">
          <cell r="AK88">
            <v>4123.226303816471</v>
          </cell>
          <cell r="AL88">
            <v>4150.6378266394813</v>
          </cell>
          <cell r="AM88">
            <v>4175.8026290860971</v>
          </cell>
          <cell r="AN88">
            <v>4199.7849476320607</v>
          </cell>
          <cell r="AO88">
            <v>4221.3217115096686</v>
          </cell>
          <cell r="AP88">
            <v>4241.4859091540493</v>
          </cell>
          <cell r="AQ88">
            <v>4258.2296378101601</v>
          </cell>
          <cell r="AR88">
            <v>4273.3887234252279</v>
          </cell>
          <cell r="AS88">
            <v>4298.1571885171998</v>
          </cell>
          <cell r="AT88">
            <v>4323.4201322915624</v>
          </cell>
          <cell r="AU88">
            <v>4349.3783653066866</v>
          </cell>
          <cell r="AV88">
            <v>4377.7519744329911</v>
          </cell>
          <cell r="AW88">
            <v>4407.0793021691761</v>
          </cell>
          <cell r="AX88">
            <v>4438.969546676778</v>
          </cell>
          <cell r="AY88">
            <v>4472.6221277219629</v>
          </cell>
          <cell r="AZ88">
            <v>4509.5295344159313</v>
          </cell>
          <cell r="BA88">
            <v>4549.5625068275313</v>
          </cell>
          <cell r="BB88">
            <v>4591.7547837568945</v>
          </cell>
          <cell r="BC88">
            <v>4639.8243053175129</v>
          </cell>
          <cell r="BD88">
            <v>4691.951426703582</v>
          </cell>
          <cell r="BE88">
            <v>4749.439110882874</v>
          </cell>
          <cell r="BF88">
            <v>4811.1971468556294</v>
          </cell>
          <cell r="BG88">
            <v>4876.0975874723181</v>
          </cell>
          <cell r="BH88">
            <v>4946.1402793127763</v>
          </cell>
          <cell r="BI88">
            <v>5018.5206518740033</v>
          </cell>
          <cell r="BJ88">
            <v>5095.1277219509593</v>
          </cell>
        </row>
        <row r="93">
          <cell r="AK93">
            <v>3163.3786998900941</v>
          </cell>
          <cell r="AL93">
            <v>3186.9832618236346</v>
          </cell>
          <cell r="AM93">
            <v>3208.4335058154488</v>
          </cell>
          <cell r="AN93">
            <v>3228.4644058678709</v>
          </cell>
          <cell r="AO93">
            <v>3246.0644004870733</v>
          </cell>
          <cell r="AP93">
            <v>3261.9750911745655</v>
          </cell>
          <cell r="AQ93">
            <v>3274.6042311915157</v>
          </cell>
          <cell r="AR93">
            <v>3285.2786446079285</v>
          </cell>
          <cell r="AS93">
            <v>3302.3403586371337</v>
          </cell>
          <cell r="AT93">
            <v>3318.933350576986</v>
          </cell>
          <cell r="AU93">
            <v>3335.1962232975752</v>
          </cell>
          <cell r="AV93">
            <v>3352.4175434063472</v>
          </cell>
          <cell r="AW93">
            <v>3369.5164670239574</v>
          </cell>
          <cell r="AX93">
            <v>3387.7154495169252</v>
          </cell>
          <cell r="AY93">
            <v>3406.4347661112756</v>
          </cell>
          <cell r="AZ93">
            <v>3426.7999104153855</v>
          </cell>
          <cell r="BA93">
            <v>3448.7072564205719</v>
          </cell>
          <cell r="BB93">
            <v>3471.4045509711973</v>
          </cell>
          <cell r="BC93">
            <v>3497.6020891901785</v>
          </cell>
          <cell r="BD93">
            <v>3525.8432993624233</v>
          </cell>
          <cell r="BE93">
            <v>3556.9671774397766</v>
          </cell>
          <cell r="BF93">
            <v>3590.0025778097352</v>
          </cell>
          <cell r="BG93">
            <v>3623.9380777294446</v>
          </cell>
          <cell r="BH93">
            <v>3660.0917216947946</v>
          </cell>
          <cell r="BI93">
            <v>3696.2315942591508</v>
          </cell>
          <cell r="BJ93">
            <v>3733.6610022989153</v>
          </cell>
        </row>
        <row r="98">
          <cell r="AK98">
            <v>4845.9463327803651</v>
          </cell>
          <cell r="AL98">
            <v>4894.6738984835774</v>
          </cell>
          <cell r="AM98">
            <v>4940.8780257252374</v>
          </cell>
          <cell r="AN98">
            <v>4985.4965698757505</v>
          </cell>
          <cell r="AO98">
            <v>5027.1185583634069</v>
          </cell>
          <cell r="AP98">
            <v>5066.6835312181684</v>
          </cell>
          <cell r="AQ98">
            <v>5101.9630974168849</v>
          </cell>
          <cell r="AR98">
            <v>5134.6702004354283</v>
          </cell>
          <cell r="AS98">
            <v>5176.1510467496655</v>
          </cell>
          <cell r="AT98">
            <v>5217.0403866981451</v>
          </cell>
          <cell r="AU98">
            <v>5257.4614032469062</v>
          </cell>
          <cell r="AV98">
            <v>5299.1338649627905</v>
          </cell>
          <cell r="AW98">
            <v>5340.5256173219323</v>
          </cell>
          <cell r="AX98">
            <v>5383.3077809368215</v>
          </cell>
          <cell r="AY98">
            <v>5426.687948828524</v>
          </cell>
          <cell r="AZ98">
            <v>5472.2916623616393</v>
          </cell>
          <cell r="BA98">
            <v>5520.0868212832956</v>
          </cell>
          <cell r="BB98">
            <v>5569.1729485434626</v>
          </cell>
          <cell r="BC98">
            <v>5623.6000788660112</v>
          </cell>
          <cell r="BD98">
            <v>5681.601927841637</v>
          </cell>
          <cell r="BE98">
            <v>5744.7019207314988</v>
          </cell>
          <cell r="BF98">
            <v>5811.8780045352278</v>
          </cell>
          <cell r="BG98">
            <v>5882.0391328233563</v>
          </cell>
          <cell r="BH98">
            <v>5957.4382646105378</v>
          </cell>
          <cell r="BI98">
            <v>6035.1839578919362</v>
          </cell>
          <cell r="BJ98">
            <v>6117.4455512004706</v>
          </cell>
        </row>
        <row r="103">
          <cell r="AK103">
            <v>4487.2866407457714</v>
          </cell>
          <cell r="AL103">
            <v>4519.725536222526</v>
          </cell>
          <cell r="AM103">
            <v>4550.2724883338224</v>
          </cell>
          <cell r="AN103">
            <v>4579.9088318222066</v>
          </cell>
          <cell r="AO103">
            <v>4607.295162193398</v>
          </cell>
          <cell r="AP103">
            <v>4633.3614178159723</v>
          </cell>
          <cell r="AQ103">
            <v>4655.9460205098958</v>
          </cell>
          <cell r="AR103">
            <v>4676.7068559532063</v>
          </cell>
          <cell r="AS103">
            <v>4706.5580060823759</v>
          </cell>
          <cell r="AT103">
            <v>4736.4337282168772</v>
          </cell>
          <cell r="AU103">
            <v>4766.5055732240726</v>
          </cell>
          <cell r="AV103">
            <v>4798.5295658678369</v>
          </cell>
          <cell r="AW103">
            <v>4831.2128013077108</v>
          </cell>
          <cell r="AX103">
            <v>4866.3958887262406</v>
          </cell>
          <cell r="AY103">
            <v>4903.6230465975214</v>
          </cell>
          <cell r="AZ103">
            <v>4944.7745225847157</v>
          </cell>
          <cell r="BA103">
            <v>4990.1537811062381</v>
          </cell>
          <cell r="BB103">
            <v>5039.2144016801803</v>
          </cell>
          <cell r="BC103">
            <v>5096.0056151025228</v>
          </cell>
          <cell r="BD103">
            <v>5158.9644687761602</v>
          </cell>
          <cell r="BE103">
            <v>5229.4863138092951</v>
          </cell>
          <cell r="BF103">
            <v>5306.4072397069203</v>
          </cell>
          <cell r="BG103">
            <v>5388.3355896106232</v>
          </cell>
          <cell r="BH103">
            <v>5476.8362532814235</v>
          </cell>
          <cell r="BI103">
            <v>5568.522438438752</v>
          </cell>
          <cell r="BJ103">
            <v>5664.6137491144573</v>
          </cell>
        </row>
        <row r="108">
          <cell r="AK108">
            <v>624.99437535326899</v>
          </cell>
          <cell r="AL108">
            <v>635.99856642009365</v>
          </cell>
          <cell r="AM108">
            <v>646.88594805175819</v>
          </cell>
          <cell r="AN108">
            <v>657.75428656413578</v>
          </cell>
          <cell r="AO108">
            <v>668.4351105631556</v>
          </cell>
          <cell r="AP108">
            <v>679.01778202102935</v>
          </cell>
          <cell r="AQ108">
            <v>689.23451530237355</v>
          </cell>
          <cell r="AR108">
            <v>699.25525926666273</v>
          </cell>
          <cell r="AS108">
            <v>710.33030908009107</v>
          </cell>
          <cell r="AT108">
            <v>721.39731730338315</v>
          </cell>
          <cell r="AU108">
            <v>732.4592072900906</v>
          </cell>
          <cell r="AV108">
            <v>743.7070456893747</v>
          </cell>
          <cell r="AW108">
            <v>754.97751406882821</v>
          </cell>
          <cell r="AX108">
            <v>766.48048816338394</v>
          </cell>
          <cell r="AY108">
            <v>778.16233232625257</v>
          </cell>
          <cell r="AZ108">
            <v>790.25715184925184</v>
          </cell>
          <cell r="BA108">
            <v>802.82588130660747</v>
          </cell>
          <cell r="BB108">
            <v>815.84226796746373</v>
          </cell>
          <cell r="BC108">
            <v>829.85677681421544</v>
          </cell>
          <cell r="BD108">
            <v>844.7663030599125</v>
          </cell>
          <cell r="BE108">
            <v>860.85116573665812</v>
          </cell>
          <cell r="BF108">
            <v>878.10423308115548</v>
          </cell>
          <cell r="BG108">
            <v>896.51079812091314</v>
          </cell>
          <cell r="BH108">
            <v>916.44600123597286</v>
          </cell>
          <cell r="BI108">
            <v>937.68493800436033</v>
          </cell>
          <cell r="BJ108">
            <v>960.59111201416385</v>
          </cell>
        </row>
        <row r="113">
          <cell r="AK113">
            <v>4243.1688254291576</v>
          </cell>
          <cell r="AL113">
            <v>4309.3223811337148</v>
          </cell>
          <cell r="AM113">
            <v>4373.3930985783045</v>
          </cell>
          <cell r="AN113">
            <v>4436.0497747156205</v>
          </cell>
          <cell r="AO113">
            <v>4496.0569915917476</v>
          </cell>
          <cell r="AP113">
            <v>4554.0937673455883</v>
          </cell>
          <cell r="AQ113">
            <v>4608.2564501581992</v>
          </cell>
          <cell r="AR113">
            <v>4659.8789715005487</v>
          </cell>
          <cell r="AS113">
            <v>4718.3210148652788</v>
          </cell>
          <cell r="AT113">
            <v>4775.915976073049</v>
          </cell>
          <cell r="AU113">
            <v>4832.808152864347</v>
          </cell>
          <cell r="AV113">
            <v>4890.5132443910152</v>
          </cell>
          <cell r="AW113">
            <v>4947.8725666722321</v>
          </cell>
          <cell r="AX113">
            <v>5006.4392033343192</v>
          </cell>
          <cell r="AY113">
            <v>5065.7354164267863</v>
          </cell>
          <cell r="AZ113">
            <v>5127.3540013870188</v>
          </cell>
          <cell r="BA113">
            <v>5191.5215535366297</v>
          </cell>
          <cell r="BB113">
            <v>5257.7376311044936</v>
          </cell>
          <cell r="BC113">
            <v>5329.7638125568856</v>
          </cell>
          <cell r="BD113">
            <v>5406.4130025045033</v>
          </cell>
          <cell r="BE113">
            <v>5489.3300939169294</v>
          </cell>
          <cell r="BF113">
            <v>5577.9686031557139</v>
          </cell>
          <cell r="BG113">
            <v>5671.698290291919</v>
          </cell>
          <cell r="BH113">
            <v>5772.8008316843489</v>
          </cell>
          <cell r="BI113">
            <v>5879.0355476731602</v>
          </cell>
          <cell r="BJ113">
            <v>5992.5747777434754</v>
          </cell>
        </row>
        <row r="118">
          <cell r="AK118">
            <v>3030.4879415512364</v>
          </cell>
          <cell r="AL118">
            <v>3074.0085177728715</v>
          </cell>
          <cell r="AM118">
            <v>3116.3283771495426</v>
          </cell>
          <cell r="AN118">
            <v>3158.2096776270796</v>
          </cell>
          <cell r="AO118">
            <v>3198.7409006253984</v>
          </cell>
          <cell r="AP118">
            <v>3238.7175213474079</v>
          </cell>
          <cell r="AQ118">
            <v>3276.6667152234681</v>
          </cell>
          <cell r="AR118">
            <v>3313.9410869947706</v>
          </cell>
          <cell r="AS118">
            <v>3358.7502932055613</v>
          </cell>
          <cell r="AT118">
            <v>3404.4556916858846</v>
          </cell>
          <cell r="AU118">
            <v>3451.1918896181069</v>
          </cell>
          <cell r="AV118">
            <v>3500.1940710115568</v>
          </cell>
          <cell r="AW118">
            <v>3550.3425771954653</v>
          </cell>
          <cell r="AX118">
            <v>3602.7661132560957</v>
          </cell>
          <cell r="AY118">
            <v>3656.8131383673967</v>
          </cell>
          <cell r="AZ118">
            <v>3713.5340829475927</v>
          </cell>
          <cell r="BA118">
            <v>3772.7975497209682</v>
          </cell>
          <cell r="BB118">
            <v>3833.8696678829283</v>
          </cell>
          <cell r="BC118">
            <v>3899.5528865881552</v>
          </cell>
          <cell r="BD118">
            <v>3968.5696249609559</v>
          </cell>
          <cell r="BE118">
            <v>4042.0322717377035</v>
          </cell>
          <cell r="BF118">
            <v>4119.3199538794415</v>
          </cell>
          <cell r="BG118">
            <v>4199.8400133011146</v>
          </cell>
          <cell r="BH118">
            <v>4285.4455128870859</v>
          </cell>
          <cell r="BI118">
            <v>4374.4231480187436</v>
          </cell>
          <cell r="BJ118">
            <v>4468.711725193195</v>
          </cell>
        </row>
        <row r="123">
          <cell r="AK123">
            <v>9959.7653398610582</v>
          </cell>
          <cell r="AL123">
            <v>10057.734026527729</v>
          </cell>
          <cell r="AM123">
            <v>10149.78344248147</v>
          </cell>
          <cell r="AN123">
            <v>10237.932057205953</v>
          </cell>
          <cell r="AO123">
            <v>10319.313807300718</v>
          </cell>
          <cell r="AP123">
            <v>10395.970559000983</v>
          </cell>
          <cell r="AQ123">
            <v>10463.334454280064</v>
          </cell>
          <cell r="AR123">
            <v>10525.011792365662</v>
          </cell>
          <cell r="AS123">
            <v>10604.533411801849</v>
          </cell>
          <cell r="AT123">
            <v>10682.287239763769</v>
          </cell>
          <cell r="AU123">
            <v>10758.309784006817</v>
          </cell>
          <cell r="AV123">
            <v>10835.830900496812</v>
          </cell>
          <cell r="AW123">
            <v>10911.224615290834</v>
          </cell>
          <cell r="AX123">
            <v>10987.390609775402</v>
          </cell>
          <cell r="AY123">
            <v>11062.036364196118</v>
          </cell>
          <cell r="AZ123">
            <v>11137.796998608566</v>
          </cell>
          <cell r="BA123">
            <v>11213.846078254104</v>
          </cell>
          <cell r="BB123">
            <v>11287.583502826728</v>
          </cell>
          <cell r="BC123">
            <v>11366.644020078724</v>
          </cell>
          <cell r="BD123">
            <v>11446.786997870769</v>
          </cell>
          <cell r="BE123">
            <v>11530.682661208912</v>
          </cell>
          <cell r="BF123">
            <v>11615.965725148993</v>
          </cell>
          <cell r="BG123">
            <v>11700.367995847253</v>
          </cell>
          <cell r="BH123">
            <v>11788.698651153953</v>
          </cell>
          <cell r="BI123">
            <v>11875.512279390519</v>
          </cell>
          <cell r="BJ123">
            <v>11965.937683342645</v>
          </cell>
        </row>
        <row r="128">
          <cell r="AK128">
            <v>4685.7298789574897</v>
          </cell>
          <cell r="AL128">
            <v>4733.5995453252772</v>
          </cell>
          <cell r="AM128">
            <v>4779.502854213094</v>
          </cell>
          <cell r="AN128">
            <v>4824.4900272417572</v>
          </cell>
          <cell r="AO128">
            <v>4867.166209654124</v>
          </cell>
          <cell r="AP128">
            <v>4908.5786735807951</v>
          </cell>
          <cell r="AQ128">
            <v>4946.4833170548791</v>
          </cell>
          <cell r="AR128">
            <v>4982.7090301977587</v>
          </cell>
          <cell r="AS128">
            <v>5028.9820088853603</v>
          </cell>
          <cell r="AT128">
            <v>5075.5986431543361</v>
          </cell>
          <cell r="AU128">
            <v>5122.650085701478</v>
          </cell>
          <cell r="AV128">
            <v>5171.8320693334208</v>
          </cell>
          <cell r="AW128">
            <v>5221.4601477196857</v>
          </cell>
          <cell r="AX128">
            <v>5273.1076576514652</v>
          </cell>
          <cell r="AY128">
            <v>5325.7902047310508</v>
          </cell>
          <cell r="AZ128">
            <v>5380.9788650182691</v>
          </cell>
          <cell r="BA128">
            <v>5438.4351793953665</v>
          </cell>
          <cell r="BB128">
            <v>5497.040621045554</v>
          </cell>
          <cell r="BC128">
            <v>5560.7398309690834</v>
          </cell>
          <cell r="BD128">
            <v>5627.5730248026921</v>
          </cell>
          <cell r="BE128">
            <v>5698.9771625090889</v>
          </cell>
          <cell r="BF128">
            <v>5773.8520657858944</v>
          </cell>
          <cell r="BG128">
            <v>5851.0913686240256</v>
          </cell>
          <cell r="BH128">
            <v>5933.0396019446462</v>
          </cell>
          <cell r="BI128">
            <v>6016.8750639303089</v>
          </cell>
          <cell r="BJ128">
            <v>6104.9477425499608</v>
          </cell>
        </row>
        <row r="133">
          <cell r="AK133">
            <v>3230.8527517145553</v>
          </cell>
          <cell r="AL133">
            <v>3257.9380080892506</v>
          </cell>
          <cell r="AM133">
            <v>3282.9779905953901</v>
          </cell>
          <cell r="AN133">
            <v>3306.6550085481417</v>
          </cell>
          <cell r="AO133">
            <v>3327.9786837678043</v>
          </cell>
          <cell r="AP133">
            <v>3347.6323292672059</v>
          </cell>
          <cell r="AQ133">
            <v>3364.054390730983</v>
          </cell>
          <cell r="AR133">
            <v>3378.4798704320115</v>
          </cell>
          <cell r="AS133">
            <v>3398.9180748510635</v>
          </cell>
          <cell r="AT133">
            <v>3418.7496742919984</v>
          </cell>
          <cell r="AU133">
            <v>3438.0784679344292</v>
          </cell>
          <cell r="AV133">
            <v>3458.1309775629306</v>
          </cell>
          <cell r="AW133">
            <v>3477.8557984230979</v>
          </cell>
          <cell r="AX133">
            <v>3498.4508290477906</v>
          </cell>
          <cell r="AY133">
            <v>3519.3910912314709</v>
          </cell>
          <cell r="AZ133">
            <v>3541.8365640042371</v>
          </cell>
          <cell r="BA133">
            <v>3565.7837206626118</v>
          </cell>
          <cell r="BB133">
            <v>3590.6224243378088</v>
          </cell>
          <cell r="BC133">
            <v>3619.1571627820754</v>
          </cell>
          <cell r="BD133">
            <v>3650.1483072760852</v>
          </cell>
          <cell r="BE133">
            <v>3684.6215938734267</v>
          </cell>
          <cell r="BF133">
            <v>3721.8407333828977</v>
          </cell>
          <cell r="BG133">
            <v>3761.028477006138</v>
          </cell>
          <cell r="BH133">
            <v>3803.7013994680351</v>
          </cell>
          <cell r="BI133">
            <v>3847.8629970885167</v>
          </cell>
          <cell r="BJ133">
            <v>3894.988863069962</v>
          </cell>
        </row>
        <row r="138">
          <cell r="AK138">
            <v>4359.5097152825119</v>
          </cell>
          <cell r="AL138">
            <v>4444.038818081699</v>
          </cell>
          <cell r="AM138">
            <v>4524.0833098261455</v>
          </cell>
          <cell r="AN138">
            <v>4600.9366760157618</v>
          </cell>
          <cell r="AO138">
            <v>4673.1664979762536</v>
          </cell>
          <cell r="AP138">
            <v>4742.0357972150778</v>
          </cell>
          <cell r="AQ138">
            <v>4805.1906456154256</v>
          </cell>
          <cell r="AR138">
            <v>4864.7519190527746</v>
          </cell>
          <cell r="AS138">
            <v>4933.5311424691736</v>
          </cell>
          <cell r="AT138">
            <v>5000.9906523959717</v>
          </cell>
          <cell r="AU138">
            <v>5067.3225223698646</v>
          </cell>
          <cell r="AV138">
            <v>5134.4341195682591</v>
          </cell>
          <cell r="AW138">
            <v>5200.5743683045557</v>
          </cell>
          <cell r="AX138">
            <v>5267.46190184636</v>
          </cell>
          <cell r="AY138">
            <v>5334.0242998902277</v>
          </cell>
          <cell r="AZ138">
            <v>5401.7420227340363</v>
          </cell>
          <cell r="BA138">
            <v>5470.1913667829695</v>
          </cell>
          <cell r="BB138">
            <v>5537.9452296168911</v>
          </cell>
          <cell r="BC138">
            <v>5608.8253263473298</v>
          </cell>
          <cell r="BD138">
            <v>5680.3458166718638</v>
          </cell>
          <cell r="BE138">
            <v>5753.5418896985611</v>
          </cell>
          <cell r="BF138">
            <v>5826.7616304516223</v>
          </cell>
          <cell r="BG138">
            <v>5898.3656219420109</v>
          </cell>
          <cell r="BH138">
            <v>5970.3295550799676</v>
          </cell>
          <cell r="BI138">
            <v>6039.3328205271127</v>
          </cell>
          <cell r="BJ138">
            <v>6107.4992800533419</v>
          </cell>
        </row>
        <row r="143">
          <cell r="AK143">
            <v>1028.8022745924275</v>
          </cell>
          <cell r="AL143">
            <v>1047.6267101232104</v>
          </cell>
          <cell r="AM143">
            <v>1067.494965786954</v>
          </cell>
          <cell r="AN143">
            <v>1088.7979629276838</v>
          </cell>
          <cell r="AO143">
            <v>1111.4536629373129</v>
          </cell>
          <cell r="AP143">
            <v>1135.8908509652344</v>
          </cell>
          <cell r="AQ143">
            <v>1161.8921918869826</v>
          </cell>
          <cell r="AR143">
            <v>1190.0846018735501</v>
          </cell>
          <cell r="AS143">
            <v>1223.1519223507344</v>
          </cell>
          <cell r="AT143">
            <v>1259.431331261394</v>
          </cell>
          <cell r="AU143">
            <v>1299.259919133774</v>
          </cell>
          <cell r="AV143">
            <v>1343.3131645819526</v>
          </cell>
          <cell r="AW143">
            <v>1391.5581217798799</v>
          </cell>
          <cell r="AX143">
            <v>1444.6085234350228</v>
          </cell>
          <cell r="AY143">
            <v>1502.4859338950184</v>
          </cell>
          <cell r="AZ143">
            <v>1565.6307876754986</v>
          </cell>
          <cell r="BA143">
            <v>1633.9720974136837</v>
          </cell>
          <cell r="BB143">
            <v>1707.0183735799483</v>
          </cell>
          <cell r="BC143">
            <v>1785.0618625968357</v>
          </cell>
          <cell r="BD143">
            <v>1866.6900829698891</v>
          </cell>
          <cell r="BE143">
            <v>1950.6696095897646</v>
          </cell>
          <cell r="BF143">
            <v>2034.5062640403378</v>
          </cell>
          <cell r="BG143">
            <v>2114.8732567206994</v>
          </cell>
          <cell r="BH143">
            <v>2188.3683603578543</v>
          </cell>
          <cell r="BI143">
            <v>2249.6128614191261</v>
          </cell>
          <cell r="BJ143">
            <v>2293.9291602164703</v>
          </cell>
        </row>
        <row r="148">
          <cell r="AK148">
            <v>2791.6701216388742</v>
          </cell>
          <cell r="AL148">
            <v>2809.7302623833662</v>
          </cell>
          <cell r="AM148">
            <v>2826.1078417953481</v>
          </cell>
          <cell r="AN148">
            <v>2841.4948281558577</v>
          </cell>
          <cell r="AO148">
            <v>2854.9999302113879</v>
          </cell>
          <cell r="AP148">
            <v>2867.3320048187379</v>
          </cell>
          <cell r="AQ148">
            <v>2877.0861359256801</v>
          </cell>
          <cell r="AR148">
            <v>2885.5209623974588</v>
          </cell>
          <cell r="AS148">
            <v>2900.2874946655857</v>
          </cell>
          <cell r="AT148">
            <v>2915.2242252535107</v>
          </cell>
          <cell r="AU148">
            <v>2930.5375428111493</v>
          </cell>
          <cell r="AV148">
            <v>2947.4857650089857</v>
          </cell>
          <cell r="AW148">
            <v>2965.1736804475004</v>
          </cell>
          <cell r="AX148">
            <v>2984.8026279230394</v>
          </cell>
          <cell r="AY148">
            <v>3005.9323143993915</v>
          </cell>
          <cell r="AZ148">
            <v>3029.6740575528938</v>
          </cell>
          <cell r="BA148">
            <v>3056.0201205675385</v>
          </cell>
          <cell r="BB148">
            <v>3084.3733817643606</v>
          </cell>
          <cell r="BC148">
            <v>3117.2993378033466</v>
          </cell>
          <cell r="BD148">
            <v>3153.5736854870088</v>
          </cell>
          <cell r="BE148">
            <v>3194.0751689734257</v>
          </cell>
          <cell r="BF148">
            <v>3238.0397430473768</v>
          </cell>
          <cell r="BG148">
            <v>3284.6696023266231</v>
          </cell>
          <cell r="BH148">
            <v>3335.2929049156032</v>
          </cell>
          <cell r="BI148">
            <v>3387.9799234128418</v>
          </cell>
          <cell r="BJ148">
            <v>3444.006630098213</v>
          </cell>
        </row>
        <row r="153">
          <cell r="AK153">
            <v>3951.8557572020204</v>
          </cell>
          <cell r="AL153">
            <v>3987.3747220421255</v>
          </cell>
          <cell r="AM153">
            <v>4019.6098041605915</v>
          </cell>
          <cell r="AN153">
            <v>4049.5670641280881</v>
          </cell>
          <cell r="AO153">
            <v>4075.7855037592894</v>
          </cell>
          <cell r="AP153">
            <v>4099.3227519041193</v>
          </cell>
          <cell r="AQ153">
            <v>4117.9263028530831</v>
          </cell>
          <cell r="AR153">
            <v>4133.5133097391999</v>
          </cell>
          <cell r="AS153">
            <v>4157.9934993300421</v>
          </cell>
          <cell r="AT153">
            <v>4181.6222637602523</v>
          </cell>
          <cell r="AU153">
            <v>4204.6123590044635</v>
          </cell>
          <cell r="AV153">
            <v>4228.7997582536791</v>
          </cell>
          <cell r="AW153">
            <v>4252.6314762312031</v>
          </cell>
          <cell r="AX153">
            <v>4277.8171101127682</v>
          </cell>
          <cell r="AY153">
            <v>4303.4886893978546</v>
          </cell>
          <cell r="AZ153">
            <v>4331.1964715426448</v>
          </cell>
          <cell r="BA153">
            <v>4360.7432984635325</v>
          </cell>
          <cell r="BB153">
            <v>4391.023402865635</v>
          </cell>
          <cell r="BC153">
            <v>4425.8733610349245</v>
          </cell>
          <cell r="BD153">
            <v>4463.2453485979331</v>
          </cell>
          <cell r="BE153">
            <v>4504.3993413439403</v>
          </cell>
          <cell r="BF153">
            <v>4548.0817304254824</v>
          </cell>
          <cell r="BG153">
            <v>4593.0440169222647</v>
          </cell>
          <cell r="BH153">
            <v>4641.396657633215</v>
          </cell>
          <cell r="BI153">
            <v>4690.2678053981208</v>
          </cell>
          <cell r="BJ153">
            <v>4741.8258785012904</v>
          </cell>
        </row>
        <row r="158">
          <cell r="AK158">
            <v>732.44918200844472</v>
          </cell>
          <cell r="AL158">
            <v>741.11427746985225</v>
          </cell>
          <cell r="AM158">
            <v>749.34562851372425</v>
          </cell>
          <cell r="AN158">
            <v>757.27794029659628</v>
          </cell>
          <cell r="AO158">
            <v>764.65915824184901</v>
          </cell>
          <cell r="AP158">
            <v>771.61292176270297</v>
          </cell>
          <cell r="AQ158">
            <v>777.74659119996522</v>
          </cell>
          <cell r="AR158">
            <v>783.30077121557565</v>
          </cell>
          <cell r="AS158">
            <v>790.05752489742383</v>
          </cell>
          <cell r="AT158">
            <v>796.4690789716941</v>
          </cell>
          <cell r="AU158">
            <v>802.52333633593435</v>
          </cell>
          <cell r="AV158">
            <v>808.47200239951644</v>
          </cell>
          <cell r="AW158">
            <v>814.05888671151638</v>
          </cell>
          <cell r="AX158">
            <v>819.55426925946028</v>
          </cell>
          <cell r="AY158">
            <v>824.85152794353485</v>
          </cell>
          <cell r="AZ158">
            <v>830.24537895381275</v>
          </cell>
          <cell r="BA158">
            <v>835.78235816113488</v>
          </cell>
          <cell r="BB158">
            <v>841.38642029439563</v>
          </cell>
          <cell r="BC158">
            <v>847.77715722915605</v>
          </cell>
          <cell r="BD158">
            <v>854.76265169776275</v>
          </cell>
          <cell r="BE158">
            <v>862.67929828473564</v>
          </cell>
          <cell r="BF158">
            <v>871.467382268601</v>
          </cell>
          <cell r="BG158">
            <v>881.06159468273836</v>
          </cell>
          <cell r="BH158">
            <v>891.92605348877169</v>
          </cell>
          <cell r="BI158">
            <v>903.71770167415923</v>
          </cell>
          <cell r="BJ158">
            <v>916.89110528925312</v>
          </cell>
        </row>
        <row r="163">
          <cell r="AK163">
            <v>4171.6093069646568</v>
          </cell>
          <cell r="AL163">
            <v>4227.3279813822328</v>
          </cell>
          <cell r="AM163">
            <v>4281.1430445751212</v>
          </cell>
          <cell r="AN163">
            <v>4334.035944945831</v>
          </cell>
          <cell r="AO163">
            <v>4384.6607393299528</v>
          </cell>
          <cell r="AP163">
            <v>4434.0293972883774</v>
          </cell>
          <cell r="AQ163">
            <v>4480.0191292029776</v>
          </cell>
          <cell r="AR163">
            <v>4524.4301222941176</v>
          </cell>
          <cell r="AS163">
            <v>4578.5683782226752</v>
          </cell>
          <cell r="AT163">
            <v>4633.2304953733928</v>
          </cell>
          <cell r="AU163">
            <v>4688.6225323564286</v>
          </cell>
          <cell r="AV163">
            <v>4746.5138384189013</v>
          </cell>
          <cell r="AW163">
            <v>4805.4597541750136</v>
          </cell>
          <cell r="AX163">
            <v>4867.1633746711295</v>
          </cell>
          <cell r="AY163">
            <v>4930.8996413552741</v>
          </cell>
          <cell r="AZ163">
            <v>4998.3195352097728</v>
          </cell>
          <cell r="BA163">
            <v>5069.4529366753713</v>
          </cell>
          <cell r="BB163">
            <v>5143.4975968963909</v>
          </cell>
          <cell r="BC163">
            <v>5224.5205826115262</v>
          </cell>
          <cell r="BD163">
            <v>5310.9252067003617</v>
          </cell>
          <cell r="BE163">
            <v>5404.3743832567479</v>
          </cell>
          <cell r="BF163">
            <v>5504.0871826650027</v>
          </cell>
          <cell r="BG163">
            <v>5609.2648879273283</v>
          </cell>
          <cell r="BH163">
            <v>5722.4213919152617</v>
          </cell>
          <cell r="BI163">
            <v>5841.0920054285298</v>
          </cell>
          <cell r="BJ163">
            <v>5967.7948868945314</v>
          </cell>
        </row>
        <row r="168">
          <cell r="AK168">
            <v>2376.9159443282174</v>
          </cell>
          <cell r="AL168">
            <v>2398.841946184421</v>
          </cell>
          <cell r="AM168">
            <v>2419.2493918780669</v>
          </cell>
          <cell r="AN168">
            <v>2438.6163250301925</v>
          </cell>
          <cell r="AO168">
            <v>2456.2314450630665</v>
          </cell>
          <cell r="AP168">
            <v>2472.5699955971772</v>
          </cell>
          <cell r="AQ168">
            <v>2486.505349346166</v>
          </cell>
          <cell r="AR168">
            <v>2498.8949612678753</v>
          </cell>
          <cell r="AS168">
            <v>2515.427314316461</v>
          </cell>
          <cell r="AT168">
            <v>2531.3541410591815</v>
          </cell>
          <cell r="AU168">
            <v>2546.703707548334</v>
          </cell>
          <cell r="AV168">
            <v>2562.2963603546596</v>
          </cell>
          <cell r="AW168">
            <v>2577.3136985179917</v>
          </cell>
          <cell r="AX168">
            <v>2592.5366916301673</v>
          </cell>
          <cell r="AY168">
            <v>2607.5069861948291</v>
          </cell>
          <cell r="AZ168">
            <v>2622.9704579049808</v>
          </cell>
          <cell r="BA168">
            <v>2638.8408750521044</v>
          </cell>
          <cell r="BB168">
            <v>2654.601004797616</v>
          </cell>
          <cell r="BC168">
            <v>2672.1980940943822</v>
          </cell>
          <cell r="BD168">
            <v>2690.6904439411869</v>
          </cell>
          <cell r="BE168">
            <v>2710.7842614517945</v>
          </cell>
          <cell r="BF168">
            <v>2731.9415344420336</v>
          </cell>
          <cell r="BG168">
            <v>2753.6189529891622</v>
          </cell>
          <cell r="BH168">
            <v>2776.953632525825</v>
          </cell>
          <cell r="BI168">
            <v>2800.5754520664796</v>
          </cell>
          <cell r="BJ168">
            <v>2825.6406685749448</v>
          </cell>
        </row>
        <row r="173">
          <cell r="AK173">
            <v>7368.0082712335598</v>
          </cell>
          <cell r="AL173">
            <v>7467.1234512732926</v>
          </cell>
          <cell r="AM173">
            <v>7564.3809983512983</v>
          </cell>
          <cell r="AN173">
            <v>7661.560429179226</v>
          </cell>
          <cell r="AO173">
            <v>7756.5430272842577</v>
          </cell>
          <cell r="AP173">
            <v>7851.1536265384293</v>
          </cell>
          <cell r="AQ173">
            <v>7941.9656322758447</v>
          </cell>
          <cell r="AR173">
            <v>8032.1299426944333</v>
          </cell>
          <cell r="AS173">
            <v>8140.7864338665786</v>
          </cell>
          <cell r="AT173">
            <v>8252.676595026016</v>
          </cell>
          <cell r="AU173">
            <v>8368.3252744125748</v>
          </cell>
          <cell r="AV173">
            <v>8490.8975002115276</v>
          </cell>
          <cell r="AW173">
            <v>8618.1525809028317</v>
          </cell>
          <cell r="AX173">
            <v>8753.1447786406497</v>
          </cell>
          <cell r="AY173">
            <v>8894.827427487673</v>
          </cell>
          <cell r="AZ173">
            <v>9046.1517342270818</v>
          </cell>
          <cell r="BA173">
            <v>9207.3243089876032</v>
          </cell>
          <cell r="BB173">
            <v>9377.1315555063102</v>
          </cell>
          <cell r="BC173">
            <v>9562.624276265522</v>
          </cell>
          <cell r="BD173">
            <v>9761.2811949517109</v>
          </cell>
          <cell r="BE173">
            <v>9976.1481615700832</v>
          </cell>
          <cell r="BF173">
            <v>10206.167170256382</v>
          </cell>
          <cell r="BG173">
            <v>10450.294487922194</v>
          </cell>
          <cell r="BH173">
            <v>10713.210552135468</v>
          </cell>
          <cell r="BI173">
            <v>10991.147513269234</v>
          </cell>
          <cell r="BJ173">
            <v>11288.924210849824</v>
          </cell>
        </row>
        <row r="178">
          <cell r="AK178">
            <v>10375.285572858369</v>
          </cell>
          <cell r="AL178">
            <v>10506.095186111184</v>
          </cell>
          <cell r="AM178">
            <v>10630.719942624508</v>
          </cell>
          <cell r="AN178">
            <v>10750.907039265649</v>
          </cell>
          <cell r="AO178">
            <v>10863.586140757234</v>
          </cell>
          <cell r="AP178">
            <v>10970.47811816642</v>
          </cell>
          <cell r="AQ178">
            <v>11066.771576089795</v>
          </cell>
          <cell r="AR178">
            <v>11155.735931708556</v>
          </cell>
          <cell r="AS178">
            <v>11260.627690746313</v>
          </cell>
          <cell r="AT178">
            <v>11361.945061064838</v>
          </cell>
          <cell r="AU178">
            <v>11459.723208823156</v>
          </cell>
          <cell r="AV178">
            <v>11557.346420618576</v>
          </cell>
          <cell r="AW178">
            <v>11651.469499486262</v>
          </cell>
          <cell r="AX178">
            <v>11745.471005417658</v>
          </cell>
          <cell r="AY178">
            <v>11837.656364216777</v>
          </cell>
          <cell r="AZ178">
            <v>11931.4817453713</v>
          </cell>
          <cell r="BA178">
            <v>12027.036638238114</v>
          </cell>
          <cell r="BB178">
            <v>12122.677928317979</v>
          </cell>
          <cell r="BC178">
            <v>12227.35665705256</v>
          </cell>
          <cell r="BD178">
            <v>12337.886101937384</v>
          </cell>
          <cell r="BE178">
            <v>12458.178189103066</v>
          </cell>
          <cell r="BF178">
            <v>12586.880142488051</v>
          </cell>
          <cell r="BG178">
            <v>12722.595648322127</v>
          </cell>
          <cell r="BH178">
            <v>12871.19594302837</v>
          </cell>
          <cell r="BI178">
            <v>13027.638926700474</v>
          </cell>
          <cell r="BJ178">
            <v>13197.788436181061</v>
          </cell>
        </row>
        <row r="183">
          <cell r="AK183">
            <v>944.57924423464692</v>
          </cell>
          <cell r="AL183">
            <v>949.64343146096928</v>
          </cell>
          <cell r="AM183">
            <v>954.13218246358088</v>
          </cell>
          <cell r="AN183">
            <v>958.28477389875138</v>
          </cell>
          <cell r="AO183">
            <v>961.7458000346528</v>
          </cell>
          <cell r="AP183">
            <v>964.7517242881388</v>
          </cell>
          <cell r="AQ183">
            <v>966.74644109589917</v>
          </cell>
          <cell r="AR183">
            <v>968.16407974940012</v>
          </cell>
          <cell r="AS183">
            <v>971.82330663359733</v>
          </cell>
          <cell r="AT183">
            <v>975.39488212781225</v>
          </cell>
          <cell r="AU183">
            <v>978.93428601639812</v>
          </cell>
          <cell r="AV183">
            <v>982.90730742073163</v>
          </cell>
          <cell r="AW183">
            <v>987.0032103318531</v>
          </cell>
          <cell r="AX183">
            <v>991.73036461274887</v>
          </cell>
          <cell r="AY183">
            <v>997.03048907554728</v>
          </cell>
          <cell r="AZ183">
            <v>1003.4772260388072</v>
          </cell>
          <cell r="BA183">
            <v>1011.2821427416264</v>
          </cell>
          <cell r="BB183">
            <v>1020.4892822462477</v>
          </cell>
          <cell r="BC183">
            <v>1032.3661557233802</v>
          </cell>
          <cell r="BD183">
            <v>1046.7909948355073</v>
          </cell>
          <cell r="BE183">
            <v>1064.4292508612159</v>
          </cell>
          <cell r="BF183">
            <v>1085.3068305008899</v>
          </cell>
          <cell r="BG183">
            <v>1109.3807662877227</v>
          </cell>
          <cell r="BH183">
            <v>1137.3169876144802</v>
          </cell>
          <cell r="BI183">
            <v>1168.4556529606061</v>
          </cell>
          <cell r="BJ183">
            <v>1203.2081183578298</v>
          </cell>
        </row>
        <row r="188">
          <cell r="AK188">
            <v>12854.92743524105</v>
          </cell>
          <cell r="AL188">
            <v>12968.786303557436</v>
          </cell>
          <cell r="AM188">
            <v>13074.679801060722</v>
          </cell>
          <cell r="AN188">
            <v>13175.140684151163</v>
          </cell>
          <cell r="AO188">
            <v>13266.174066487767</v>
          </cell>
          <cell r="AP188">
            <v>13350.272044006309</v>
          </cell>
          <cell r="AQ188">
            <v>13421.164188327009</v>
          </cell>
          <cell r="AR188">
            <v>13483.4377512721</v>
          </cell>
          <cell r="AS188">
            <v>13568.056994982539</v>
          </cell>
          <cell r="AT188">
            <v>13648.978656431467</v>
          </cell>
          <cell r="AU188">
            <v>13726.299467134864</v>
          </cell>
          <cell r="AV188">
            <v>13804.46418779007</v>
          </cell>
          <cell r="AW188">
            <v>13879.012882705316</v>
          </cell>
          <cell r="AX188">
            <v>13954.252215832343</v>
          </cell>
          <cell r="AY188">
            <v>14027.787693112294</v>
          </cell>
          <cell r="AZ188">
            <v>14103.855768761779</v>
          </cell>
          <cell r="BA188">
            <v>14182.244862822838</v>
          </cell>
          <cell r="BB188">
            <v>14260.501669835734</v>
          </cell>
          <cell r="BC188">
            <v>14349.686968919048</v>
          </cell>
          <cell r="BD188">
            <v>14445.246956728177</v>
          </cell>
          <cell r="BE188">
            <v>14551.680538771951</v>
          </cell>
          <cell r="BF188">
            <v>14666.779602059269</v>
          </cell>
          <cell r="BG188">
            <v>14788.324871795345</v>
          </cell>
          <cell r="BH188">
            <v>14923.187794656062</v>
          </cell>
          <cell r="BI188">
            <v>15064.528342447369</v>
          </cell>
          <cell r="BJ188">
            <v>15219.089895610572</v>
          </cell>
        </row>
        <row r="193">
          <cell r="AK193">
            <v>3193.5279725049309</v>
          </cell>
          <cell r="AL193">
            <v>3224.1832667488779</v>
          </cell>
          <cell r="AM193">
            <v>3253.1395912047637</v>
          </cell>
          <cell r="AN193">
            <v>3281.1225265190919</v>
          </cell>
          <cell r="AO193">
            <v>3307.1371470388954</v>
          </cell>
          <cell r="AP193">
            <v>3331.9271103827409</v>
          </cell>
          <cell r="AQ193">
            <v>3353.9195789399864</v>
          </cell>
          <cell r="AR193">
            <v>3374.4473501019233</v>
          </cell>
          <cell r="AS193">
            <v>3401.907772883018</v>
          </cell>
          <cell r="AT193">
            <v>3429.5192732665041</v>
          </cell>
          <cell r="AU193">
            <v>3457.478220451429</v>
          </cell>
          <cell r="AV193">
            <v>3487.1621434379499</v>
          </cell>
          <cell r="AW193">
            <v>3517.5832043946193</v>
          </cell>
          <cell r="AX193">
            <v>3550.1136688872002</v>
          </cell>
          <cell r="AY193">
            <v>3584.3415156545911</v>
          </cell>
          <cell r="AZ193">
            <v>3621.639471016978</v>
          </cell>
          <cell r="BA193">
            <v>3662.1858220044146</v>
          </cell>
          <cell r="BB193">
            <v>3705.5412609305827</v>
          </cell>
          <cell r="BC193">
            <v>3754.8890022511036</v>
          </cell>
          <cell r="BD193">
            <v>3809.1736069147119</v>
          </cell>
          <cell r="BE193">
            <v>3869.7367567840743</v>
          </cell>
          <cell r="BF193">
            <v>3936.0510489847657</v>
          </cell>
          <cell r="BG193">
            <v>4007.5129545690002</v>
          </cell>
          <cell r="BH193">
            <v>4085.9109779591649</v>
          </cell>
          <cell r="BI193">
            <v>4169.225169459236</v>
          </cell>
          <cell r="BJ193">
            <v>4259.0399534118715</v>
          </cell>
        </row>
        <row r="198">
          <cell r="AK198">
            <v>2957.0044054640134</v>
          </cell>
          <cell r="AL198">
            <v>2992.8018245922017</v>
          </cell>
          <cell r="AM198">
            <v>3026.6236989612762</v>
          </cell>
          <cell r="AN198">
            <v>3059.0561951230393</v>
          </cell>
          <cell r="AO198">
            <v>3089.0611623794161</v>
          </cell>
          <cell r="AP198">
            <v>3117.2217332832042</v>
          </cell>
          <cell r="AQ198">
            <v>3141.9505953867388</v>
          </cell>
          <cell r="AR198">
            <v>3164.3733629774397</v>
          </cell>
          <cell r="AS198">
            <v>3192.1702825063257</v>
          </cell>
          <cell r="AT198">
            <v>3218.8841393499183</v>
          </cell>
          <cell r="AU198">
            <v>3244.5746684311089</v>
          </cell>
          <cell r="AV198">
            <v>3270.3955442254146</v>
          </cell>
          <cell r="AW198">
            <v>3295.3063254779554</v>
          </cell>
          <cell r="AX198">
            <v>3320.4428123515386</v>
          </cell>
          <cell r="AY198">
            <v>3345.276522928335</v>
          </cell>
          <cell r="AZ198">
            <v>3370.9034336584673</v>
          </cell>
          <cell r="BA198">
            <v>3397.2928888525275</v>
          </cell>
          <cell r="BB198">
            <v>3423.8275164667457</v>
          </cell>
          <cell r="BC198">
            <v>3453.1888308028497</v>
          </cell>
          <cell r="BD198">
            <v>3484.1636080280327</v>
          </cell>
          <cell r="BE198">
            <v>3517.7416223180139</v>
          </cell>
          <cell r="BF198">
            <v>3553.2350084907066</v>
          </cell>
          <cell r="BG198">
            <v>3589.9449895936305</v>
          </cell>
          <cell r="BH198">
            <v>3629.419749930853</v>
          </cell>
          <cell r="BI198">
            <v>3669.8481092295015</v>
          </cell>
          <cell r="BJ198">
            <v>3712.8017046830191</v>
          </cell>
        </row>
        <row r="203">
          <cell r="AK203">
            <v>8055.0535863011746</v>
          </cell>
          <cell r="AL203">
            <v>8128.6796329646268</v>
          </cell>
          <cell r="AM203">
            <v>8197.2998175905541</v>
          </cell>
          <cell r="AN203">
            <v>8262.668073602943</v>
          </cell>
          <cell r="AO203">
            <v>8322.1851901136288</v>
          </cell>
          <cell r="AP203">
            <v>8377.5764689697262</v>
          </cell>
          <cell r="AQ203">
            <v>8424.7364273396852</v>
          </cell>
          <cell r="AR203">
            <v>8466.7774157359436</v>
          </cell>
          <cell r="AS203">
            <v>8524.2656098861353</v>
          </cell>
          <cell r="AT203">
            <v>8579.9238400968243</v>
          </cell>
          <cell r="AU203">
            <v>8633.8448012986973</v>
          </cell>
          <cell r="AV203">
            <v>8688.9921159427286</v>
          </cell>
          <cell r="AW203">
            <v>8742.4411327685848</v>
          </cell>
          <cell r="AX203">
            <v>8797.0676792459781</v>
          </cell>
          <cell r="AY203">
            <v>8851.3282482813629</v>
          </cell>
          <cell r="AZ203">
            <v>8908.0590622948985</v>
          </cell>
          <cell r="BA203">
            <v>8967.1650405392993</v>
          </cell>
          <cell r="BB203">
            <v>9027.080682867736</v>
          </cell>
          <cell r="BC203">
            <v>9095.1122340384263</v>
          </cell>
          <cell r="BD203">
            <v>9168.2818014474578</v>
          </cell>
          <cell r="BE203">
            <v>9249.5358807702178</v>
          </cell>
          <cell r="BF203">
            <v>9337.3910560478053</v>
          </cell>
          <cell r="BG203">
            <v>9430.3317385702157</v>
          </cell>
          <cell r="BH203">
            <v>9532.7566071553301</v>
          </cell>
          <cell r="BI203">
            <v>9640.0606270972021</v>
          </cell>
          <cell r="BJ203">
            <v>9756.4937665458256</v>
          </cell>
        </row>
        <row r="208">
          <cell r="AK208">
            <v>353.2729424333242</v>
          </cell>
          <cell r="AL208">
            <v>359.11872363234835</v>
          </cell>
          <cell r="AM208">
            <v>364.88039649491066</v>
          </cell>
          <cell r="AN208">
            <v>370.6479621803843</v>
          </cell>
          <cell r="AO208">
            <v>376.31463740910726</v>
          </cell>
          <cell r="AP208">
            <v>381.97916569590637</v>
          </cell>
          <cell r="AQ208">
            <v>387.47469274266024</v>
          </cell>
          <cell r="AR208">
            <v>392.97495624981241</v>
          </cell>
          <cell r="AS208">
            <v>399.47654735259948</v>
          </cell>
          <cell r="AT208">
            <v>406.21474935960856</v>
          </cell>
          <cell r="AU208">
            <v>413.23495506718092</v>
          </cell>
          <cell r="AV208">
            <v>420.71776905167246</v>
          </cell>
          <cell r="AW208">
            <v>428.56507726935359</v>
          </cell>
          <cell r="AX208">
            <v>436.94772827111569</v>
          </cell>
          <cell r="AY208">
            <v>445.82267798101901</v>
          </cell>
          <cell r="AZ208">
            <v>455.34791698888847</v>
          </cell>
          <cell r="BA208">
            <v>465.53627240518267</v>
          </cell>
          <cell r="BB208">
            <v>476.32332203989301</v>
          </cell>
          <cell r="BC208">
            <v>488.06527205026896</v>
          </cell>
          <cell r="BD208">
            <v>500.62365213517234</v>
          </cell>
          <cell r="BE208">
            <v>514.14371338220474</v>
          </cell>
          <cell r="BF208">
            <v>528.55862305203766</v>
          </cell>
          <cell r="BG208">
            <v>543.8020496375168</v>
          </cell>
          <cell r="BH208">
            <v>560.10330451053153</v>
          </cell>
          <cell r="BI208">
            <v>577.25908890519622</v>
          </cell>
          <cell r="BJ208">
            <v>595.51115028578477</v>
          </cell>
        </row>
        <row r="213">
          <cell r="AK213">
            <v>5583.0894008658843</v>
          </cell>
          <cell r="AL213">
            <v>5686.4265681156639</v>
          </cell>
          <cell r="AM213">
            <v>5788.4785571237608</v>
          </cell>
          <cell r="AN213">
            <v>5890.210781421637</v>
          </cell>
          <cell r="AO213">
            <v>5990.0831744719771</v>
          </cell>
          <cell r="AP213">
            <v>6089.0875781051573</v>
          </cell>
          <cell r="AQ213">
            <v>6184.8011962165601</v>
          </cell>
          <cell r="AR213">
            <v>6279.074924596237</v>
          </cell>
          <cell r="AS213">
            <v>6384.4072465584504</v>
          </cell>
          <cell r="AT213">
            <v>6490.7221352539664</v>
          </cell>
          <cell r="AU213">
            <v>6598.2452360884599</v>
          </cell>
          <cell r="AV213">
            <v>6708.9887669304535</v>
          </cell>
          <cell r="AW213">
            <v>6821.3614839328957</v>
          </cell>
          <cell r="AX213">
            <v>6937.3348304670117</v>
          </cell>
          <cell r="AY213">
            <v>7056.1279952947389</v>
          </cell>
          <cell r="AZ213">
            <v>7179.6902297603074</v>
          </cell>
          <cell r="BA213">
            <v>7308.1225714181437</v>
          </cell>
          <cell r="BB213">
            <v>7440.5345312129302</v>
          </cell>
          <cell r="BC213">
            <v>7581.7822594045319</v>
          </cell>
          <cell r="BD213">
            <v>7730.1035195167333</v>
          </cell>
          <cell r="BE213">
            <v>7887.5991665877427</v>
          </cell>
          <cell r="BF213">
            <v>8053.476135177405</v>
          </cell>
          <cell r="BG213">
            <v>8226.8901453115086</v>
          </cell>
          <cell r="BH213">
            <v>8411.0383867449327</v>
          </cell>
          <cell r="BI213">
            <v>8603.0463152784941</v>
          </cell>
          <cell r="BJ213">
            <v>8806.1250400400058</v>
          </cell>
        </row>
        <row r="218">
          <cell r="AK218">
            <v>895.20936119520945</v>
          </cell>
          <cell r="AL218">
            <v>903.71450950330109</v>
          </cell>
          <cell r="AM218">
            <v>911.96569468588996</v>
          </cell>
          <cell r="AN218">
            <v>920.2553420979566</v>
          </cell>
          <cell r="AO218">
            <v>928.30649493991132</v>
          </cell>
          <cell r="AP218">
            <v>936.43251187736462</v>
          </cell>
          <cell r="AQ218">
            <v>944.17896110849915</v>
          </cell>
          <cell r="AR218">
            <v>952.06642642427516</v>
          </cell>
          <cell r="AS218">
            <v>962.95792630303583</v>
          </cell>
          <cell r="AT218">
            <v>974.66253693731312</v>
          </cell>
          <cell r="AU218">
            <v>987.31271123732802</v>
          </cell>
          <cell r="AV218">
            <v>1001.4217920086251</v>
          </cell>
          <cell r="AW218">
            <v>1016.7066976542462</v>
          </cell>
          <cell r="AX218">
            <v>1033.6458207738153</v>
          </cell>
          <cell r="AY218">
            <v>1052.1055182592627</v>
          </cell>
          <cell r="AZ218">
            <v>1072.5125301794797</v>
          </cell>
          <cell r="BA218">
            <v>1094.8706292211677</v>
          </cell>
          <cell r="BB218">
            <v>1118.9525080818244</v>
          </cell>
          <cell r="BC218">
            <v>1145.68652920408</v>
          </cell>
          <cell r="BD218">
            <v>1174.5887856972013</v>
          </cell>
          <cell r="BE218">
            <v>1205.9404296247724</v>
          </cell>
          <cell r="BF218">
            <v>1239.4027985029586</v>
          </cell>
          <cell r="BG218">
            <v>1274.6130909425253</v>
          </cell>
          <cell r="BH218">
            <v>1311.9926136119659</v>
          </cell>
          <cell r="BI218">
            <v>1350.7432676955116</v>
          </cell>
          <cell r="BJ218">
            <v>1391.2582000962411</v>
          </cell>
        </row>
        <row r="223">
          <cell r="AK223">
            <v>7810.3413992794676</v>
          </cell>
          <cell r="AL223">
            <v>7912.8640755915712</v>
          </cell>
          <cell r="AM223">
            <v>8010.1289188777519</v>
          </cell>
          <cell r="AN223">
            <v>8103.4904238139416</v>
          </cell>
          <cell r="AO223">
            <v>8190.5451235453429</v>
          </cell>
          <cell r="AP223">
            <v>8272.6503202153672</v>
          </cell>
          <cell r="AQ223">
            <v>8346.0781106143295</v>
          </cell>
          <cell r="AR223">
            <v>8413.4243188239107</v>
          </cell>
          <cell r="AS223">
            <v>8492.8352490955367</v>
          </cell>
          <cell r="AT223">
            <v>8569.1517062774492</v>
          </cell>
          <cell r="AU223">
            <v>8642.4663332877735</v>
          </cell>
          <cell r="AV223">
            <v>8715.4738847658955</v>
          </cell>
          <cell r="AW223">
            <v>8785.6372638394623</v>
          </cell>
          <cell r="AX223">
            <v>8855.6217313022426</v>
          </cell>
          <cell r="AY223">
            <v>8924.1266081545127</v>
          </cell>
          <cell r="AZ223">
            <v>8993.7928888109418</v>
          </cell>
          <cell r="BA223">
            <v>9064.5907205560707</v>
          </cell>
          <cell r="BB223">
            <v>9135.0830989483511</v>
          </cell>
          <cell r="BC223">
            <v>9211.9221394636133</v>
          </cell>
          <cell r="BD223">
            <v>9292.305664838168</v>
          </cell>
          <cell r="BE223">
            <v>9378.8282433345012</v>
          </cell>
          <cell r="BF223">
            <v>9469.9674504878767</v>
          </cell>
          <cell r="BG223">
            <v>9564.1351224028203</v>
          </cell>
          <cell r="BH223">
            <v>9665.3057484658239</v>
          </cell>
          <cell r="BI223">
            <v>9769.093052376531</v>
          </cell>
          <cell r="BJ223">
            <v>9879.5154113858571</v>
          </cell>
        </row>
        <row r="228">
          <cell r="AK228">
            <v>25071.767803118033</v>
          </cell>
          <cell r="AL228">
            <v>25583.067466813733</v>
          </cell>
          <cell r="AM228">
            <v>26117.699630480609</v>
          </cell>
          <cell r="AN228">
            <v>26685.729632525916</v>
          </cell>
          <cell r="AO228">
            <v>27283.390066462845</v>
          </cell>
          <cell r="AP228">
            <v>27921.622066427924</v>
          </cell>
          <cell r="AQ228">
            <v>28592.499044892669</v>
          </cell>
          <cell r="AR228">
            <v>29312.320040866674</v>
          </cell>
          <cell r="AS228">
            <v>30156.292237966587</v>
          </cell>
          <cell r="AT228">
            <v>31073.615538877049</v>
          </cell>
          <cell r="AU228">
            <v>32070.735961567036</v>
          </cell>
          <cell r="AV228">
            <v>33162.996598392092</v>
          </cell>
          <cell r="AW228">
            <v>34344.315219336218</v>
          </cell>
          <cell r="AX228">
            <v>35625.898374453369</v>
          </cell>
          <cell r="AY228">
            <v>37000.456016593591</v>
          </cell>
          <cell r="AZ228">
            <v>38471.064887038687</v>
          </cell>
          <cell r="BA228">
            <v>40024.599865335098</v>
          </cell>
          <cell r="BB228">
            <v>41634.819623237752</v>
          </cell>
          <cell r="BC228">
            <v>43297.454691540763</v>
          </cell>
          <cell r="BD228">
            <v>44961.01053812333</v>
          </cell>
          <cell r="BE228">
            <v>46582.843090903727</v>
          </cell>
          <cell r="BF228">
            <v>48091.812439819994</v>
          </cell>
          <cell r="BG228">
            <v>49404.841666996494</v>
          </cell>
          <cell r="BH228">
            <v>50452.616401482068</v>
          </cell>
          <cell r="BI228">
            <v>51130.065768641362</v>
          </cell>
          <cell r="BJ228">
            <v>51372.324801512012</v>
          </cell>
        </row>
        <row r="233">
          <cell r="AK233">
            <v>4471.5415323731922</v>
          </cell>
          <cell r="AL233">
            <v>4576.4464150891899</v>
          </cell>
          <cell r="AM233">
            <v>4683.3295966820424</v>
          </cell>
          <cell r="AN233">
            <v>4793.3579292013401</v>
          </cell>
          <cell r="AO233">
            <v>4905.7396114072581</v>
          </cell>
          <cell r="AP233">
            <v>5021.7146504201428</v>
          </cell>
          <cell r="AQ233">
            <v>5139.8531487580804</v>
          </cell>
          <cell r="AR233">
            <v>5262.1108677375869</v>
          </cell>
          <cell r="AS233">
            <v>5398.7723997116545</v>
          </cell>
          <cell r="AT233">
            <v>5542.3987481904505</v>
          </cell>
          <cell r="AU233">
            <v>5693.632330859512</v>
          </cell>
          <cell r="AV233">
            <v>5854.4400715183592</v>
          </cell>
          <cell r="AW233">
            <v>6023.8395027088391</v>
          </cell>
          <cell r="AX233">
            <v>6203.3968711878351</v>
          </cell>
          <cell r="AY233">
            <v>6392.1573013355492</v>
          </cell>
          <cell r="AZ233">
            <v>6590.7309443757904</v>
          </cell>
          <cell r="BA233">
            <v>6797.4776961241751</v>
          </cell>
          <cell r="BB233">
            <v>7008.8694329290465</v>
          </cell>
          <cell r="BC233">
            <v>7224.4048437691245</v>
          </cell>
          <cell r="BD233">
            <v>7436.5866663451379</v>
          </cell>
          <cell r="BE233">
            <v>7638.774126233071</v>
          </cell>
          <cell r="BF233">
            <v>7819.6970381740903</v>
          </cell>
          <cell r="BG233">
            <v>7965.7567079352621</v>
          </cell>
          <cell r="BH233">
            <v>8064.8252194160877</v>
          </cell>
          <cell r="BI233">
            <v>8099.5201691777029</v>
          </cell>
          <cell r="BJ233">
            <v>8058.8422617016868</v>
          </cell>
        </row>
        <row r="238">
          <cell r="AK238">
            <v>319.65821804035039</v>
          </cell>
          <cell r="AL238">
            <v>323.23836281110539</v>
          </cell>
          <cell r="AM238">
            <v>326.69446574999438</v>
          </cell>
          <cell r="AN238">
            <v>330.09680252884743</v>
          </cell>
          <cell r="AO238">
            <v>333.34581241357006</v>
          </cell>
          <cell r="AP238">
            <v>336.51010262739771</v>
          </cell>
          <cell r="AQ238">
            <v>339.43050901462095</v>
          </cell>
          <cell r="AR238">
            <v>342.22959990517603</v>
          </cell>
          <cell r="AS238">
            <v>345.71496678605638</v>
          </cell>
          <cell r="AT238">
            <v>349.21506865808539</v>
          </cell>
          <cell r="AU238">
            <v>352.73799588184204</v>
          </cell>
          <cell r="AV238">
            <v>356.40629061123116</v>
          </cell>
          <cell r="AW238">
            <v>360.11297191938542</v>
          </cell>
          <cell r="AX238">
            <v>363.980779799652</v>
          </cell>
          <cell r="AY238">
            <v>367.96010492456668</v>
          </cell>
          <cell r="AZ238">
            <v>372.17535863426855</v>
          </cell>
          <cell r="BA238">
            <v>376.63625877286626</v>
          </cell>
          <cell r="BB238">
            <v>381.29415538245735</v>
          </cell>
          <cell r="BC238">
            <v>386.45268449618902</v>
          </cell>
          <cell r="BD238">
            <v>392.00726403756022</v>
          </cell>
          <cell r="BE238">
            <v>398.0882204837514</v>
          </cell>
          <cell r="BF238">
            <v>404.64882094296127</v>
          </cell>
          <cell r="BG238">
            <v>411.63988158880505</v>
          </cell>
          <cell r="BH238">
            <v>419.249793676781</v>
          </cell>
          <cell r="BI238">
            <v>427.30594792735957</v>
          </cell>
          <cell r="BJ238">
            <v>435.99330208478801</v>
          </cell>
        </row>
        <row r="243">
          <cell r="AK243">
            <v>6506.0388293571077</v>
          </cell>
          <cell r="AL243">
            <v>6595.3262615784251</v>
          </cell>
          <cell r="AM243">
            <v>6680.8779416812959</v>
          </cell>
          <cell r="AN243">
            <v>6763.7979381459772</v>
          </cell>
          <cell r="AO243">
            <v>6842.140128380749</v>
          </cell>
          <cell r="AP243">
            <v>6917.0333201258372</v>
          </cell>
          <cell r="AQ243">
            <v>6985.4709405790672</v>
          </cell>
          <cell r="AR243">
            <v>7049.6244802635638</v>
          </cell>
          <cell r="AS243">
            <v>7124.4381056266966</v>
          </cell>
          <cell r="AT243">
            <v>7197.6347673916434</v>
          </cell>
          <cell r="AU243">
            <v>7269.4111583733047</v>
          </cell>
          <cell r="AV243">
            <v>7342.1174136882091</v>
          </cell>
          <cell r="AW243">
            <v>7413.8209260694312</v>
          </cell>
          <cell r="AX243">
            <v>7486.873615579435</v>
          </cell>
          <cell r="AY243">
            <v>7560.3768119798988</v>
          </cell>
          <cell r="AZ243">
            <v>7636.691252707592</v>
          </cell>
          <cell r="BA243">
            <v>7715.9937815558878</v>
          </cell>
          <cell r="BB243">
            <v>7797.3106949757093</v>
          </cell>
          <cell r="BC243">
            <v>7886.3844325882037</v>
          </cell>
          <cell r="BD243">
            <v>7981.1605352580445</v>
          </cell>
          <cell r="BE243">
            <v>8084.0698483033348</v>
          </cell>
          <cell r="BF243">
            <v>8194.1365643760309</v>
          </cell>
          <cell r="BG243">
            <v>8310.3149788974188</v>
          </cell>
          <cell r="BH243">
            <v>8436.1689452071096</v>
          </cell>
          <cell r="BI243">
            <v>8568.2519837807667</v>
          </cell>
          <cell r="BJ243">
            <v>8710.0600102688477</v>
          </cell>
        </row>
        <row r="248">
          <cell r="AK248">
            <v>6331.458743404799</v>
          </cell>
          <cell r="AL248">
            <v>6393.5244764428708</v>
          </cell>
          <cell r="AM248">
            <v>6453.1054843266838</v>
          </cell>
          <cell r="AN248">
            <v>6511.4028810634063</v>
          </cell>
          <cell r="AO248">
            <v>6566.7324470549956</v>
          </cell>
          <cell r="AP248">
            <v>6620.2977207112826</v>
          </cell>
          <cell r="AQ248">
            <v>6669.4078518054803</v>
          </cell>
          <cell r="AR248">
            <v>6716.2375716860979</v>
          </cell>
          <cell r="AS248">
            <v>6774.919734698572</v>
          </cell>
          <cell r="AT248">
            <v>6834.0336095721741</v>
          </cell>
          <cell r="AU248">
            <v>6893.8740765563307</v>
          </cell>
          <cell r="AV248">
            <v>6956.7362204909459</v>
          </cell>
          <cell r="AW248">
            <v>7020.8851626373053</v>
          </cell>
          <cell r="AX248">
            <v>7088.5581904402179</v>
          </cell>
          <cell r="AY248">
            <v>7158.9065428243275</v>
          </cell>
          <cell r="AZ248">
            <v>7234.0613752730515</v>
          </cell>
          <cell r="BA248">
            <v>7314.0422595682458</v>
          </cell>
          <cell r="BB248">
            <v>7397.7215872464394</v>
          </cell>
          <cell r="BC248">
            <v>7490.1375276334611</v>
          </cell>
          <cell r="BD248">
            <v>7588.9963640455962</v>
          </cell>
          <cell r="BE248">
            <v>7696.1135772263015</v>
          </cell>
          <cell r="BF248">
            <v>7810.0982246425128</v>
          </cell>
          <cell r="BG248">
            <v>7929.4837550580596</v>
          </cell>
          <cell r="BH248">
            <v>8057.0927362914781</v>
          </cell>
          <cell r="BI248">
            <v>8189.2994407196929</v>
          </cell>
          <cell r="BJ248">
            <v>8328.9947938561163</v>
          </cell>
        </row>
        <row r="253">
          <cell r="AK253">
            <v>1262.8503093470811</v>
          </cell>
          <cell r="AL253">
            <v>1276.2028146189255</v>
          </cell>
          <cell r="AM253">
            <v>1289.1022233042813</v>
          </cell>
          <cell r="AN253">
            <v>1301.8079647621212</v>
          </cell>
          <cell r="AO253">
            <v>1313.9308155857918</v>
          </cell>
          <cell r="AP253">
            <v>1325.7162062857744</v>
          </cell>
          <cell r="AQ253">
            <v>1336.544460243266</v>
          </cell>
          <cell r="AR253">
            <v>1346.8665530616395</v>
          </cell>
          <cell r="AS253">
            <v>1359.7382558560662</v>
          </cell>
          <cell r="AT253">
            <v>1372.610847699463</v>
          </cell>
          <cell r="AU253">
            <v>1385.5241783862273</v>
          </cell>
          <cell r="AV253">
            <v>1398.9636468479691</v>
          </cell>
          <cell r="AW253">
            <v>1412.5542052342923</v>
          </cell>
          <cell r="AX253">
            <v>1426.8012985675296</v>
          </cell>
          <cell r="AY253">
            <v>1441.56116825308</v>
          </cell>
          <cell r="AZ253">
            <v>1457.350653354556</v>
          </cell>
          <cell r="BA253">
            <v>1474.2454258676737</v>
          </cell>
          <cell r="BB253">
            <v>1492.0875415211276</v>
          </cell>
          <cell r="BC253">
            <v>1512.0379618563263</v>
          </cell>
          <cell r="BD253">
            <v>1533.6841105962426</v>
          </cell>
          <cell r="BE253">
            <v>1557.4762778626791</v>
          </cell>
          <cell r="BF253">
            <v>1583.160605361946</v>
          </cell>
          <cell r="BG253">
            <v>1610.4401474225842</v>
          </cell>
          <cell r="BH253">
            <v>1639.8850050218014</v>
          </cell>
          <cell r="BI253">
            <v>1670.6636777694787</v>
          </cell>
          <cell r="BJ253">
            <v>1703.2719158655239</v>
          </cell>
        </row>
        <row r="258">
          <cell r="AK258">
            <v>7086.5823611449232</v>
          </cell>
          <cell r="AL258">
            <v>7152.8309502255006</v>
          </cell>
          <cell r="AM258">
            <v>7215.2727641711654</v>
          </cell>
          <cell r="AN258">
            <v>7275.4146440894119</v>
          </cell>
          <cell r="AO258">
            <v>7331.2177979391827</v>
          </cell>
          <cell r="AP258">
            <v>7384.1703667380052</v>
          </cell>
          <cell r="AQ258">
            <v>7430.9732820394838</v>
          </cell>
          <cell r="AR258">
            <v>7474.2221014639408</v>
          </cell>
          <cell r="AS258">
            <v>7530.9039506027148</v>
          </cell>
          <cell r="AT258">
            <v>7586.8612796199695</v>
          </cell>
          <cell r="AU258">
            <v>7642.1462037392048</v>
          </cell>
          <cell r="AV258">
            <v>7699.1482480868772</v>
          </cell>
          <cell r="AW258">
            <v>7755.3418892083901</v>
          </cell>
          <cell r="AX258">
            <v>7812.9587641440739</v>
          </cell>
          <cell r="AY258">
            <v>7870.522731937268</v>
          </cell>
          <cell r="AZ258">
            <v>7930.1616955450909</v>
          </cell>
          <cell r="BA258">
            <v>7991.5385906092506</v>
          </cell>
          <cell r="BB258">
            <v>8053.0594847199036</v>
          </cell>
          <cell r="BC258">
            <v>8120.5515275317539</v>
          </cell>
          <cell r="BD258">
            <v>8191.2502446029202</v>
          </cell>
          <cell r="BE258">
            <v>8267.3730214567913</v>
          </cell>
          <cell r="BF258">
            <v>8347.4504762654724</v>
          </cell>
          <cell r="BG258">
            <v>8430.0166624645735</v>
          </cell>
          <cell r="BH258">
            <v>8518.6509573169169</v>
          </cell>
          <cell r="BI258">
            <v>8609.389554407102</v>
          </cell>
          <cell r="BJ258">
            <v>8705.8136519394939</v>
          </cell>
        </row>
        <row r="263">
          <cell r="AK263">
            <v>741.48223818229985</v>
          </cell>
          <cell r="AL263">
            <v>745.57744922878669</v>
          </cell>
          <cell r="AM263">
            <v>749.34877054757169</v>
          </cell>
          <cell r="AN263">
            <v>753.0139496014184</v>
          </cell>
          <cell r="AO263">
            <v>756.37129856407455</v>
          </cell>
          <cell r="AP263">
            <v>759.66747368544532</v>
          </cell>
          <cell r="AQ263">
            <v>762.58835098972077</v>
          </cell>
          <cell r="AR263">
            <v>765.55941853523757</v>
          </cell>
          <cell r="AS263">
            <v>770.76328159444586</v>
          </cell>
          <cell r="AT263">
            <v>776.62893989348265</v>
          </cell>
          <cell r="AU263">
            <v>783.32339757400871</v>
          </cell>
          <cell r="AV263">
            <v>791.29804585493002</v>
          </cell>
          <cell r="AW263">
            <v>800.40514418916882</v>
          </cell>
          <cell r="AX263">
            <v>811.049375695202</v>
          </cell>
          <cell r="AY263">
            <v>823.15832068249813</v>
          </cell>
          <cell r="AZ263">
            <v>837.04806931422513</v>
          </cell>
          <cell r="BA263">
            <v>852.68753081542411</v>
          </cell>
          <cell r="BB263">
            <v>869.83958694938394</v>
          </cell>
          <cell r="BC263">
            <v>889.09045453231374</v>
          </cell>
          <cell r="BD263">
            <v>909.94635353217836</v>
          </cell>
          <cell r="BE263">
            <v>932.45478415759464</v>
          </cell>
          <cell r="BF263">
            <v>956.18428656717845</v>
          </cell>
          <cell r="BG263">
            <v>980.67504001156351</v>
          </cell>
          <cell r="BH263">
            <v>1006.0448468216715</v>
          </cell>
          <cell r="BI263">
            <v>1031.5173720009168</v>
          </cell>
          <cell r="BJ263">
            <v>1057.21312324418</v>
          </cell>
        </row>
      </sheetData>
      <sheetData sheetId="8">
        <row r="13">
          <cell r="AG13">
            <v>84.561320928867403</v>
          </cell>
          <cell r="AK13">
            <v>82.906612764305009</v>
          </cell>
          <cell r="AL13">
            <v>83.739535007671265</v>
          </cell>
          <cell r="AM13">
            <v>84.516379892027942</v>
          </cell>
          <cell r="AN13">
            <v>85.252662018245957</v>
          </cell>
          <cell r="AO13">
            <v>85.922847055178622</v>
          </cell>
          <cell r="AP13">
            <v>86.542884894328111</v>
          </cell>
          <cell r="AQ13">
            <v>87.073379959058599</v>
          </cell>
          <cell r="AR13">
            <v>87.54440405713629</v>
          </cell>
          <cell r="AS13">
            <v>88.155365370776593</v>
          </cell>
          <cell r="AT13">
            <v>88.742358408162247</v>
          </cell>
          <cell r="AU13">
            <v>89.308204433351548</v>
          </cell>
          <cell r="AV13">
            <v>89.883815556141897</v>
          </cell>
          <cell r="AW13">
            <v>90.443010068649315</v>
          </cell>
          <cell r="AX13">
            <v>91.015646835751937</v>
          </cell>
          <cell r="AY13">
            <v>91.588090962197796</v>
          </cell>
          <cell r="AZ13">
            <v>92.18873245579455</v>
          </cell>
          <cell r="BA13">
            <v>92.816463242735423</v>
          </cell>
          <cell r="BB13">
            <v>93.454569321361518</v>
          </cell>
          <cell r="BC13">
            <v>94.172711733049923</v>
          </cell>
          <cell r="BD13">
            <v>94.938483363364455</v>
          </cell>
          <cell r="BE13">
            <v>95.777123727686813</v>
          </cell>
          <cell r="BF13">
            <v>96.669612924472872</v>
          </cell>
          <cell r="BG13">
            <v>97.596309558599373</v>
          </cell>
          <cell r="BH13">
            <v>98.596731063228574</v>
          </cell>
          <cell r="BI13">
            <v>99.62141142742928</v>
          </cell>
          <cell r="BJ13">
            <v>100.71016192628974</v>
          </cell>
        </row>
        <row r="18">
          <cell r="AK18">
            <v>164.820124203125</v>
          </cell>
          <cell r="AL18">
            <v>166.47036224663594</v>
          </cell>
          <cell r="AM18">
            <v>167.98232549795819</v>
          </cell>
          <cell r="AN18">
            <v>169.39699967155923</v>
          </cell>
          <cell r="AO18">
            <v>170.64750752978938</v>
          </cell>
          <cell r="AP18">
            <v>171.77746394056754</v>
          </cell>
          <cell r="AQ18">
            <v>172.68613750000418</v>
          </cell>
          <cell r="AR18">
            <v>173.4559445484513</v>
          </cell>
          <cell r="AS18">
            <v>174.60747588965631</v>
          </cell>
          <cell r="AT18">
            <v>175.71491662144453</v>
          </cell>
          <cell r="AU18">
            <v>176.78937134993296</v>
          </cell>
          <cell r="AV18">
            <v>177.91429235397919</v>
          </cell>
          <cell r="AW18">
            <v>179.02612847992492</v>
          </cell>
          <cell r="AX18">
            <v>180.20534100340836</v>
          </cell>
          <cell r="AY18">
            <v>181.42063220253212</v>
          </cell>
          <cell r="AZ18">
            <v>182.74738340573285</v>
          </cell>
          <cell r="BA18">
            <v>184.18501768013584</v>
          </cell>
          <cell r="BB18">
            <v>185.69335692815977</v>
          </cell>
          <cell r="BC18">
            <v>187.44858664040095</v>
          </cell>
          <cell r="BD18">
            <v>189.36874745887843</v>
          </cell>
          <cell r="BE18">
            <v>191.51599932243508</v>
          </cell>
          <cell r="BF18">
            <v>193.84124106197484</v>
          </cell>
          <cell r="BG18">
            <v>196.29402552326138</v>
          </cell>
          <cell r="BH18">
            <v>198.96925784157281</v>
          </cell>
          <cell r="BI18">
            <v>201.74100163444257</v>
          </cell>
          <cell r="BJ18">
            <v>204.70161361128231</v>
          </cell>
        </row>
        <row r="23">
          <cell r="AK23">
            <v>1172.1038605158712</v>
          </cell>
          <cell r="AL23">
            <v>1201.8230445736644</v>
          </cell>
          <cell r="AM23">
            <v>1232.0002025659282</v>
          </cell>
          <cell r="AN23">
            <v>1262.8805506742478</v>
          </cell>
          <cell r="AO23">
            <v>1294.1154718245562</v>
          </cell>
          <cell r="AP23">
            <v>1325.9317594383144</v>
          </cell>
          <cell r="AQ23">
            <v>1357.7454832693534</v>
          </cell>
          <cell r="AR23">
            <v>1389.9394215353695</v>
          </cell>
          <cell r="AS23">
            <v>1425.3194008169517</v>
          </cell>
          <cell r="AT23">
            <v>1461.432577589351</v>
          </cell>
          <cell r="AU23">
            <v>1498.1635461010965</v>
          </cell>
          <cell r="AV23">
            <v>1535.7466365758175</v>
          </cell>
          <cell r="AW23">
            <v>1573.5096215647445</v>
          </cell>
          <cell r="AX23">
            <v>1611.5081299503204</v>
          </cell>
          <cell r="AY23">
            <v>1649.0528075263994</v>
          </cell>
          <cell r="AZ23">
            <v>1685.9523755555222</v>
          </cell>
          <cell r="BA23">
            <v>1721.4427937686016</v>
          </cell>
          <cell r="BB23">
            <v>1754.3714834117313</v>
          </cell>
          <cell r="BC23">
            <v>1784.7416180470673</v>
          </cell>
          <cell r="BD23">
            <v>1810.8776082991899</v>
          </cell>
          <cell r="BE23">
            <v>1831.8639060994735</v>
          </cell>
          <cell r="BF23">
            <v>1846.048124412064</v>
          </cell>
          <cell r="BG23">
            <v>1851.7866968127303</v>
          </cell>
          <cell r="BH23">
            <v>1848.5132688787735</v>
          </cell>
          <cell r="BI23">
            <v>1834.5850852706399</v>
          </cell>
          <cell r="BJ23">
            <v>1810.2588708873463</v>
          </cell>
        </row>
        <row r="28">
          <cell r="AK28">
            <v>1038.5733630159118</v>
          </cell>
          <cell r="AL28">
            <v>1049.7583605885095</v>
          </cell>
          <cell r="AM28">
            <v>1060.6479182259664</v>
          </cell>
          <cell r="AN28">
            <v>1071.4620558366746</v>
          </cell>
          <cell r="AO28">
            <v>1081.9327828149353</v>
          </cell>
          <cell r="AP28">
            <v>1092.2757136227028</v>
          </cell>
          <cell r="AQ28">
            <v>1102.0499056596454</v>
          </cell>
          <cell r="AR28">
            <v>1111.6263597793918</v>
          </cell>
          <cell r="AS28">
            <v>1123.3617398445087</v>
          </cell>
          <cell r="AT28">
            <v>1135.3364449570406</v>
          </cell>
          <cell r="AU28">
            <v>1147.5887422381224</v>
          </cell>
          <cell r="AV28">
            <v>1160.4849368239313</v>
          </cell>
          <cell r="AW28">
            <v>1173.7186603127188</v>
          </cell>
          <cell r="AX28">
            <v>1187.6429587526493</v>
          </cell>
          <cell r="AY28">
            <v>1202.1005915904516</v>
          </cell>
          <cell r="AZ28">
            <v>1217.4321445816875</v>
          </cell>
          <cell r="BA28">
            <v>1233.6350581270679</v>
          </cell>
          <cell r="BB28">
            <v>1250.5267997180713</v>
          </cell>
          <cell r="BC28">
            <v>1268.9509663618462</v>
          </cell>
          <cell r="BD28">
            <v>1288.5513951538878</v>
          </cell>
          <cell r="BE28">
            <v>1309.6584225056122</v>
          </cell>
          <cell r="BF28">
            <v>1332.0819496255904</v>
          </cell>
          <cell r="BG28">
            <v>1355.6250449051633</v>
          </cell>
          <cell r="BH28">
            <v>1380.7969394468037</v>
          </cell>
          <cell r="BI28">
            <v>1407.0464484689994</v>
          </cell>
          <cell r="BJ28">
            <v>1434.8878695624767</v>
          </cell>
        </row>
        <row r="33">
          <cell r="AK33">
            <v>4187.3149050710754</v>
          </cell>
          <cell r="AL33">
            <v>4226.4309614276526</v>
          </cell>
          <cell r="AM33">
            <v>4264.0760757652361</v>
          </cell>
          <cell r="AN33">
            <v>4301.1602777973185</v>
          </cell>
          <cell r="AO33">
            <v>4336.5976336650292</v>
          </cell>
          <cell r="AP33">
            <v>4371.3322759354496</v>
          </cell>
          <cell r="AQ33">
            <v>4403.6062735509067</v>
          </cell>
          <cell r="AR33">
            <v>4435.0581498998317</v>
          </cell>
          <cell r="AS33">
            <v>4475.6382758980644</v>
          </cell>
          <cell r="AT33">
            <v>4517.4965519050393</v>
          </cell>
          <cell r="AU33">
            <v>4560.9243582117142</v>
          </cell>
          <cell r="AV33">
            <v>4607.5746889012689</v>
          </cell>
          <cell r="AW33">
            <v>4656.2663974266679</v>
          </cell>
          <cell r="AX33">
            <v>4708.5419134540916</v>
          </cell>
          <cell r="AY33">
            <v>4763.7649900115748</v>
          </cell>
          <cell r="AZ33">
            <v>4823.335669177809</v>
          </cell>
          <cell r="BA33">
            <v>4887.1637319731853</v>
          </cell>
          <cell r="BB33">
            <v>4954.3496204890544</v>
          </cell>
          <cell r="BC33">
            <v>5028.2572049234795</v>
          </cell>
          <cell r="BD33">
            <v>5107.1723574558973</v>
          </cell>
          <cell r="BE33">
            <v>5192.234243493227</v>
          </cell>
          <cell r="BF33">
            <v>5282.3737944806089</v>
          </cell>
          <cell r="BG33">
            <v>5376.4814155780332</v>
          </cell>
          <cell r="BH33">
            <v>5476.4153219684085</v>
          </cell>
          <cell r="BI33">
            <v>5579.5762950491899</v>
          </cell>
          <cell r="BJ33">
            <v>5687.8536329988001</v>
          </cell>
        </row>
        <row r="38">
          <cell r="AK38">
            <v>90.978610197446741</v>
          </cell>
          <cell r="AL38">
            <v>92.197549211534096</v>
          </cell>
          <cell r="AM38">
            <v>93.35950785308043</v>
          </cell>
          <cell r="AN38">
            <v>94.481966767210878</v>
          </cell>
          <cell r="AO38">
            <v>95.53590811550086</v>
          </cell>
          <cell r="AP38">
            <v>96.539735765358543</v>
          </cell>
          <cell r="AQ38">
            <v>97.448900883283173</v>
          </cell>
          <cell r="AR38">
            <v>98.298254818204882</v>
          </cell>
          <cell r="AS38">
            <v>99.317075390505835</v>
          </cell>
          <cell r="AT38">
            <v>100.3193613740859</v>
          </cell>
          <cell r="AU38">
            <v>101.30954813276598</v>
          </cell>
          <cell r="AV38">
            <v>102.32446200280684</v>
          </cell>
          <cell r="AW38">
            <v>103.33538131503664</v>
          </cell>
          <cell r="AX38">
            <v>104.37805703612162</v>
          </cell>
          <cell r="AY38">
            <v>105.43818291463424</v>
          </cell>
          <cell r="AZ38">
            <v>106.5499890600337</v>
          </cell>
          <cell r="BA38">
            <v>107.71370035011113</v>
          </cell>
          <cell r="BB38">
            <v>108.91131277361532</v>
          </cell>
          <cell r="BC38">
            <v>110.22517015912997</v>
          </cell>
          <cell r="BD38">
            <v>111.61904436286797</v>
          </cell>
          <cell r="BE38">
            <v>113.12352712835158</v>
          </cell>
          <cell r="BF38">
            <v>114.71726996019265</v>
          </cell>
          <cell r="BG38">
            <v>116.37750794777695</v>
          </cell>
          <cell r="BH38">
            <v>118.15027197672738</v>
          </cell>
          <cell r="BI38">
            <v>119.97644935220572</v>
          </cell>
          <cell r="BJ38">
            <v>121.90105065063402</v>
          </cell>
        </row>
        <row r="43">
          <cell r="AK43">
            <v>259.56964536689776</v>
          </cell>
          <cell r="AL43">
            <v>262.6529160141456</v>
          </cell>
          <cell r="AM43">
            <v>265.55786137368307</v>
          </cell>
          <cell r="AN43">
            <v>268.34341500482691</v>
          </cell>
          <cell r="AO43">
            <v>270.91908831781319</v>
          </cell>
          <cell r="AP43">
            <v>273.3450514942794</v>
          </cell>
          <cell r="AQ43">
            <v>275.48098396950394</v>
          </cell>
          <cell r="AR43">
            <v>277.43745027352566</v>
          </cell>
          <cell r="AS43">
            <v>279.93058846850283</v>
          </cell>
          <cell r="AT43">
            <v>282.368699384801</v>
          </cell>
          <cell r="AU43">
            <v>284.7625910581084</v>
          </cell>
          <cell r="AV43">
            <v>287.22433749647803</v>
          </cell>
          <cell r="AW43">
            <v>289.66406638390833</v>
          </cell>
          <cell r="AX43">
            <v>292.19480093271159</v>
          </cell>
          <cell r="AY43">
            <v>294.77843487477128</v>
          </cell>
          <cell r="AZ43">
            <v>297.53049539409267</v>
          </cell>
          <cell r="BA43">
            <v>300.46652137493527</v>
          </cell>
          <cell r="BB43">
            <v>303.55219658352598</v>
          </cell>
          <cell r="BC43">
            <v>307.0620997091213</v>
          </cell>
          <cell r="BD43">
            <v>310.91439559376096</v>
          </cell>
          <cell r="BE43">
            <v>315.23307954769643</v>
          </cell>
          <cell r="BF43">
            <v>319.9879646891311</v>
          </cell>
          <cell r="BG43">
            <v>325.14699289315905</v>
          </cell>
          <cell r="BH43">
            <v>330.88335324837107</v>
          </cell>
          <cell r="BI43">
            <v>337.05579267603053</v>
          </cell>
          <cell r="BJ43">
            <v>343.83086231803316</v>
          </cell>
        </row>
        <row r="48">
          <cell r="AK48">
            <v>96.570891389568231</v>
          </cell>
          <cell r="AL48">
            <v>97.80787740055662</v>
          </cell>
          <cell r="AM48">
            <v>98.992877476534147</v>
          </cell>
          <cell r="AN48">
            <v>100.14412097470137</v>
          </cell>
          <cell r="AO48">
            <v>101.22703571524974</v>
          </cell>
          <cell r="AP48">
            <v>102.25763649142858</v>
          </cell>
          <cell r="AQ48">
            <v>103.18123981607086</v>
          </cell>
          <cell r="AR48">
            <v>104.02853884736935</v>
          </cell>
          <cell r="AS48">
            <v>105.03910974629672</v>
          </cell>
          <cell r="AT48">
            <v>105.99938434241822</v>
          </cell>
          <cell r="AU48">
            <v>106.90387493008473</v>
          </cell>
          <cell r="AV48">
            <v>107.78253494937951</v>
          </cell>
          <cell r="AW48">
            <v>108.59598183992982</v>
          </cell>
          <cell r="AX48">
            <v>109.37629845879989</v>
          </cell>
          <cell r="AY48">
            <v>110.10432715573499</v>
          </cell>
          <cell r="AZ48">
            <v>110.81562156108529</v>
          </cell>
          <cell r="BA48">
            <v>111.5121486921624</v>
          </cell>
          <cell r="BB48">
            <v>112.1793518946194</v>
          </cell>
          <cell r="BC48">
            <v>112.91106288346667</v>
          </cell>
          <cell r="BD48">
            <v>113.67709015046522</v>
          </cell>
          <cell r="BE48">
            <v>114.5190539171185</v>
          </cell>
          <cell r="BF48">
            <v>115.42449808245308</v>
          </cell>
          <cell r="BG48">
            <v>116.38002331092675</v>
          </cell>
          <cell r="BH48">
            <v>117.44418324518101</v>
          </cell>
          <cell r="BI48">
            <v>118.56570805183149</v>
          </cell>
          <cell r="BJ48">
            <v>119.80217585783528</v>
          </cell>
        </row>
        <row r="58">
          <cell r="AK58">
            <v>405.33324186425074</v>
          </cell>
          <cell r="AL58">
            <v>418.5733563074964</v>
          </cell>
          <cell r="AM58">
            <v>432.37988272372405</v>
          </cell>
          <cell r="AN58">
            <v>446.87887460198704</v>
          </cell>
          <cell r="AO58">
            <v>462.00051003497282</v>
          </cell>
          <cell r="AP58">
            <v>477.87231939870128</v>
          </cell>
          <cell r="AQ58">
            <v>494.35237774077484</v>
          </cell>
          <cell r="AR58">
            <v>511.62897151734069</v>
          </cell>
          <cell r="AS58">
            <v>530.71985459156087</v>
          </cell>
          <cell r="AT58">
            <v>550.86797417905325</v>
          </cell>
          <cell r="AU58">
            <v>572.10981828056822</v>
          </cell>
          <cell r="AV58">
            <v>594.60463832490711</v>
          </cell>
          <cell r="AW58">
            <v>618.20186385828367</v>
          </cell>
          <cell r="AX58">
            <v>642.99437595648965</v>
          </cell>
          <cell r="AY58">
            <v>668.80507048371646</v>
          </cell>
          <cell r="AZ58">
            <v>695.60172547063632</v>
          </cell>
          <cell r="BA58">
            <v>723.10871748162526</v>
          </cell>
          <cell r="BB58">
            <v>750.84152001180018</v>
          </cell>
          <cell r="BC58">
            <v>778.61793201330079</v>
          </cell>
          <cell r="BD58">
            <v>805.52155930588867</v>
          </cell>
          <cell r="BE58">
            <v>830.71398916615624</v>
          </cell>
          <cell r="BF58">
            <v>852.86335069757865</v>
          </cell>
          <cell r="BG58">
            <v>870.38253955800485</v>
          </cell>
          <cell r="BH58">
            <v>881.83711530910773</v>
          </cell>
          <cell r="BI58">
            <v>885.23832315586026</v>
          </cell>
          <cell r="BJ58">
            <v>879.29480049330414</v>
          </cell>
        </row>
        <row r="63">
          <cell r="AK63">
            <v>205.12925109051506</v>
          </cell>
          <cell r="AL63">
            <v>207.14970958800947</v>
          </cell>
          <cell r="AM63">
            <v>209.04083487895397</v>
          </cell>
          <cell r="AN63">
            <v>210.84303052492382</v>
          </cell>
          <cell r="AO63">
            <v>212.50291624572827</v>
          </cell>
          <cell r="AP63">
            <v>214.06072808879313</v>
          </cell>
          <cell r="AQ63">
            <v>215.42928213805823</v>
          </cell>
          <cell r="AR63">
            <v>216.67878029588505</v>
          </cell>
          <cell r="AS63">
            <v>218.2681165101707</v>
          </cell>
          <cell r="AT63">
            <v>219.82119061554144</v>
          </cell>
          <cell r="AU63">
            <v>221.34074875192417</v>
          </cell>
          <cell r="AV63">
            <v>222.8913348551809</v>
          </cell>
          <cell r="AW63">
            <v>224.40158846688715</v>
          </cell>
          <cell r="AX63">
            <v>225.92442233845654</v>
          </cell>
          <cell r="AY63">
            <v>227.40552951425042</v>
          </cell>
          <cell r="AZ63">
            <v>228.88032402894962</v>
          </cell>
          <cell r="BA63">
            <v>230.30658172967725</v>
          </cell>
          <cell r="BB63">
            <v>231.59506022954176</v>
          </cell>
          <cell r="BC63">
            <v>232.84798495204933</v>
          </cell>
          <cell r="BD63">
            <v>233.91847530351305</v>
          </cell>
          <cell r="BE63">
            <v>234.78583373365331</v>
          </cell>
          <cell r="BF63">
            <v>235.31987761274206</v>
          </cell>
          <cell r="BG63">
            <v>235.38867823632307</v>
          </cell>
          <cell r="BH63">
            <v>235.00847837400346</v>
          </cell>
          <cell r="BI63">
            <v>234.00381100411565</v>
          </cell>
          <cell r="BJ63">
            <v>232.44144602977227</v>
          </cell>
        </row>
        <row r="68">
          <cell r="AK68">
            <v>152.11067330294884</v>
          </cell>
          <cell r="AL68">
            <v>153.4823009388146</v>
          </cell>
          <cell r="AM68">
            <v>154.73796718670593</v>
          </cell>
          <cell r="AN68">
            <v>155.90703117374008</v>
          </cell>
          <cell r="AO68">
            <v>156.94491730590286</v>
          </cell>
          <cell r="AP68">
            <v>157.88280885313551</v>
          </cell>
          <cell r="AQ68">
            <v>158.65209045514825</v>
          </cell>
          <cell r="AR68">
            <v>159.31057084527382</v>
          </cell>
          <cell r="AS68">
            <v>160.22295312858603</v>
          </cell>
          <cell r="AT68">
            <v>161.0961061652971</v>
          </cell>
          <cell r="AU68">
            <v>161.93927566622702</v>
          </cell>
          <cell r="AV68">
            <v>162.81252488039519</v>
          </cell>
          <cell r="AW68">
            <v>163.67244145608333</v>
          </cell>
          <cell r="AX68">
            <v>164.57643638712094</v>
          </cell>
          <cell r="AY68">
            <v>165.50247286592827</v>
          </cell>
          <cell r="AZ68">
            <v>166.50318208060392</v>
          </cell>
          <cell r="BA68">
            <v>167.57637367615737</v>
          </cell>
          <cell r="BB68">
            <v>168.68999998800317</v>
          </cell>
          <cell r="BC68">
            <v>169.96544390982666</v>
          </cell>
          <cell r="BD68">
            <v>171.33811721019609</v>
          </cell>
          <cell r="BE68">
            <v>172.84504726621276</v>
          </cell>
          <cell r="BF68">
            <v>174.44176073910333</v>
          </cell>
          <cell r="BG68">
            <v>176.08113675075549</v>
          </cell>
          <cell r="BH68">
            <v>177.82060631020158</v>
          </cell>
          <cell r="BI68">
            <v>179.55732173221807</v>
          </cell>
          <cell r="BJ68">
            <v>181.34762401832475</v>
          </cell>
        </row>
        <row r="73">
          <cell r="AK73">
            <v>114.41793178293116</v>
          </cell>
          <cell r="AL73">
            <v>118.16789395608266</v>
          </cell>
          <cell r="AM73">
            <v>122.08078312885398</v>
          </cell>
          <cell r="AN73">
            <v>126.1935758677827</v>
          </cell>
          <cell r="AO73">
            <v>130.49262511812992</v>
          </cell>
          <cell r="AP73">
            <v>135.01880075240629</v>
          </cell>
          <cell r="AQ73">
            <v>139.74347999277316</v>
          </cell>
          <cell r="AR73">
            <v>144.72925474782539</v>
          </cell>
          <cell r="AS73">
            <v>150.26517488007417</v>
          </cell>
          <cell r="AT73">
            <v>156.17016443671324</v>
          </cell>
          <cell r="AU73">
            <v>162.48110619596633</v>
          </cell>
          <cell r="AV73">
            <v>169.27528072123826</v>
          </cell>
          <cell r="AW73">
            <v>176.55570817148913</v>
          </cell>
          <cell r="AX73">
            <v>184.4016315556166</v>
          </cell>
          <cell r="AY73">
            <v>192.83205433188417</v>
          </cell>
          <cell r="AZ73">
            <v>201.91875366411023</v>
          </cell>
          <cell r="BA73">
            <v>211.68152263105361</v>
          </cell>
          <cell r="BB73">
            <v>222.09473458235334</v>
          </cell>
          <cell r="BC73">
            <v>233.21978692092009</v>
          </cell>
          <cell r="BD73">
            <v>244.91043171823983</v>
          </cell>
          <cell r="BE73">
            <v>257.01023496371965</v>
          </cell>
          <cell r="BF73">
            <v>269.16109885688553</v>
          </cell>
          <cell r="BG73">
            <v>280.81821541617296</v>
          </cell>
          <cell r="BH73">
            <v>291.30412585910824</v>
          </cell>
          <cell r="BI73">
            <v>299.55925578697696</v>
          </cell>
          <cell r="BJ73">
            <v>304.4671094610855</v>
          </cell>
        </row>
        <row r="78">
          <cell r="AK78">
            <v>125.89330102752329</v>
          </cell>
          <cell r="AL78">
            <v>127.12975978126502</v>
          </cell>
          <cell r="AM78">
            <v>128.30631986538486</v>
          </cell>
          <cell r="AN78">
            <v>129.44704822166162</v>
          </cell>
          <cell r="AO78">
            <v>130.51542090931085</v>
          </cell>
          <cell r="AP78">
            <v>131.53536088393437</v>
          </cell>
          <cell r="AQ78">
            <v>132.44930943239942</v>
          </cell>
          <cell r="AR78">
            <v>133.30122235167929</v>
          </cell>
          <cell r="AS78">
            <v>134.38286518821002</v>
          </cell>
          <cell r="AT78">
            <v>135.45366921742684</v>
          </cell>
          <cell r="AU78">
            <v>136.51748608968757</v>
          </cell>
          <cell r="AV78">
            <v>137.61955454817857</v>
          </cell>
          <cell r="AW78">
            <v>138.72187299924957</v>
          </cell>
          <cell r="AX78">
            <v>139.86903631635511</v>
          </cell>
          <cell r="AY78">
            <v>141.04251422215071</v>
          </cell>
          <cell r="AZ78">
            <v>142.28596560021592</v>
          </cell>
          <cell r="BA78">
            <v>143.60042153995809</v>
          </cell>
          <cell r="BB78">
            <v>144.96448810547292</v>
          </cell>
          <cell r="BC78">
            <v>146.48375472417041</v>
          </cell>
          <cell r="BD78">
            <v>148.11422129337654</v>
          </cell>
          <cell r="BE78">
            <v>149.89620781972673</v>
          </cell>
          <cell r="BF78">
            <v>151.80448131705228</v>
          </cell>
          <cell r="BG78">
            <v>153.81185810271577</v>
          </cell>
          <cell r="BH78">
            <v>155.97687074666939</v>
          </cell>
          <cell r="BI78">
            <v>158.22562795410366</v>
          </cell>
          <cell r="BJ78">
            <v>160.61394260148032</v>
          </cell>
        </row>
        <row r="83">
          <cell r="AK83">
            <v>71.076969206886588</v>
          </cell>
          <cell r="AL83">
            <v>71.727437209465648</v>
          </cell>
          <cell r="AM83">
            <v>72.3279735471489</v>
          </cell>
          <cell r="AN83">
            <v>72.892452583287266</v>
          </cell>
          <cell r="AO83">
            <v>73.398710444975563</v>
          </cell>
          <cell r="AP83">
            <v>73.860792058467993</v>
          </cell>
          <cell r="AQ83">
            <v>74.244133689215417</v>
          </cell>
          <cell r="AR83">
            <v>74.574785277239712</v>
          </cell>
          <cell r="AS83">
            <v>75.026585083606335</v>
          </cell>
          <cell r="AT83">
            <v>75.455435403152563</v>
          </cell>
          <cell r="AU83">
            <v>75.863057880037061</v>
          </cell>
          <cell r="AV83">
            <v>76.275729803729703</v>
          </cell>
          <cell r="AW83">
            <v>76.670003991138856</v>
          </cell>
          <cell r="AX83">
            <v>77.071658799051164</v>
          </cell>
          <cell r="AY83">
            <v>77.468896218531413</v>
          </cell>
          <cell r="AZ83">
            <v>77.887069200875246</v>
          </cell>
          <cell r="BA83">
            <v>78.326315032941253</v>
          </cell>
          <cell r="BB83">
            <v>78.773716826844975</v>
          </cell>
          <cell r="BC83">
            <v>79.292065859597116</v>
          </cell>
          <cell r="BD83">
            <v>79.855587288343457</v>
          </cell>
          <cell r="BE83">
            <v>80.488956458618105</v>
          </cell>
          <cell r="BF83">
            <v>81.178412850440921</v>
          </cell>
          <cell r="BG83">
            <v>81.909615995729837</v>
          </cell>
          <cell r="BH83">
            <v>82.719394190758365</v>
          </cell>
          <cell r="BI83">
            <v>83.566848405499144</v>
          </cell>
          <cell r="BJ83">
            <v>84.488103077866327</v>
          </cell>
        </row>
        <row r="88">
          <cell r="AK88">
            <v>756.46796754195202</v>
          </cell>
          <cell r="AL88">
            <v>761.49702426337399</v>
          </cell>
          <cell r="AM88">
            <v>766.1138862926947</v>
          </cell>
          <cell r="AN88">
            <v>770.51380384042079</v>
          </cell>
          <cell r="AO88">
            <v>774.46504755043634</v>
          </cell>
          <cell r="AP88">
            <v>778.16447331201539</v>
          </cell>
          <cell r="AQ88">
            <v>781.23636252019162</v>
          </cell>
          <cell r="AR88">
            <v>784.01752509533594</v>
          </cell>
          <cell r="AS88">
            <v>788.56167306749899</v>
          </cell>
          <cell r="AT88">
            <v>793.19654060155358</v>
          </cell>
          <cell r="AU88">
            <v>797.95896941894728</v>
          </cell>
          <cell r="AV88">
            <v>803.16453536320273</v>
          </cell>
          <cell r="AW88">
            <v>808.54507535090465</v>
          </cell>
          <cell r="AX88">
            <v>814.39582102177712</v>
          </cell>
          <cell r="AY88">
            <v>820.56989387395811</v>
          </cell>
          <cell r="AZ88">
            <v>827.34111351407046</v>
          </cell>
          <cell r="BA88">
            <v>834.68576526089203</v>
          </cell>
          <cell r="BB88">
            <v>842.42657394393234</v>
          </cell>
          <cell r="BC88">
            <v>851.2456516748872</v>
          </cell>
          <cell r="BD88">
            <v>860.80915720749238</v>
          </cell>
          <cell r="BE88">
            <v>871.35613872280499</v>
          </cell>
          <cell r="BF88">
            <v>882.68658059267045</v>
          </cell>
          <cell r="BG88">
            <v>894.59354392389503</v>
          </cell>
          <cell r="BH88">
            <v>907.44393069230398</v>
          </cell>
          <cell r="BI88">
            <v>920.7232001979919</v>
          </cell>
          <cell r="BJ88">
            <v>934.77792102348235</v>
          </cell>
        </row>
        <row r="93">
          <cell r="AK93">
            <v>1266.999292749241</v>
          </cell>
          <cell r="AL93">
            <v>1276.4534132048445</v>
          </cell>
          <cell r="AM93">
            <v>1285.0446842935294</v>
          </cell>
          <cell r="AN93">
            <v>1293.0674784662383</v>
          </cell>
          <cell r="AO93">
            <v>1300.116644200235</v>
          </cell>
          <cell r="AP93">
            <v>1306.4892083984148</v>
          </cell>
          <cell r="AQ93">
            <v>1311.5474429594753</v>
          </cell>
          <cell r="AR93">
            <v>1315.8227686577795</v>
          </cell>
          <cell r="AS93">
            <v>1322.6563417639156</v>
          </cell>
          <cell r="AT93">
            <v>1329.3021818756663</v>
          </cell>
          <cell r="AU93">
            <v>1335.8158023396886</v>
          </cell>
          <cell r="AV93">
            <v>1342.7133010169039</v>
          </cell>
          <cell r="AW93">
            <v>1349.5617773409804</v>
          </cell>
          <cell r="AX93">
            <v>1356.8508502389384</v>
          </cell>
          <cell r="AY93">
            <v>1364.3483278209349</v>
          </cell>
          <cell r="AZ93">
            <v>1372.5049938030822</v>
          </cell>
          <cell r="BA93">
            <v>1381.2793438028305</v>
          </cell>
          <cell r="BB93">
            <v>1390.3700847071561</v>
          </cell>
          <cell r="BC93">
            <v>1400.8627463655196</v>
          </cell>
          <cell r="BD93">
            <v>1412.1739413596126</v>
          </cell>
          <cell r="BE93">
            <v>1424.6397051055055</v>
          </cell>
          <cell r="BF93">
            <v>1437.8710734857377</v>
          </cell>
          <cell r="BG93">
            <v>1451.4629505502376</v>
          </cell>
          <cell r="BH93">
            <v>1465.9432406704175</v>
          </cell>
          <cell r="BI93">
            <v>1480.4180150566388</v>
          </cell>
          <cell r="BJ93">
            <v>1495.4092753556513</v>
          </cell>
        </row>
        <row r="98">
          <cell r="AK98">
            <v>71.667658505911902</v>
          </cell>
          <cell r="AL98">
            <v>72.388300110012906</v>
          </cell>
          <cell r="AM98">
            <v>73.071622083745766</v>
          </cell>
          <cell r="AN98">
            <v>73.731494555625829</v>
          </cell>
          <cell r="AO98">
            <v>74.34705037329806</v>
          </cell>
          <cell r="AP98">
            <v>74.932184580041081</v>
          </cell>
          <cell r="AQ98">
            <v>75.45394106039312</v>
          </cell>
          <cell r="AR98">
            <v>75.937652874119664</v>
          </cell>
          <cell r="AS98">
            <v>76.551121312281097</v>
          </cell>
          <cell r="AT98">
            <v>77.155841845840627</v>
          </cell>
          <cell r="AU98">
            <v>77.753636252039996</v>
          </cell>
          <cell r="AV98">
            <v>78.369938528264569</v>
          </cell>
          <cell r="AW98">
            <v>78.982089338307532</v>
          </cell>
          <cell r="AX98">
            <v>79.614803215338199</v>
          </cell>
          <cell r="AY98">
            <v>80.256361095862189</v>
          </cell>
          <cell r="AZ98">
            <v>80.930803432539406</v>
          </cell>
          <cell r="BA98">
            <v>81.637655488382904</v>
          </cell>
          <cell r="BB98">
            <v>82.363599930248199</v>
          </cell>
          <cell r="BC98">
            <v>83.168533522481184</v>
          </cell>
          <cell r="BD98">
            <v>84.026334335704732</v>
          </cell>
          <cell r="BE98">
            <v>84.959532607333429</v>
          </cell>
          <cell r="BF98">
            <v>85.953012993453996</v>
          </cell>
          <cell r="BG98">
            <v>86.990639792688086</v>
          </cell>
          <cell r="BH98">
            <v>88.105732461381677</v>
          </cell>
          <cell r="BI98">
            <v>89.255528891999546</v>
          </cell>
          <cell r="BJ98">
            <v>90.472111861049001</v>
          </cell>
        </row>
        <row r="103">
          <cell r="AK103">
            <v>1797.2520964326966</v>
          </cell>
          <cell r="AL103">
            <v>1810.2445521345837</v>
          </cell>
          <cell r="AM103">
            <v>1822.4792449717079</v>
          </cell>
          <cell r="AN103">
            <v>1834.3492200210947</v>
          </cell>
          <cell r="AO103">
            <v>1845.3180177854917</v>
          </cell>
          <cell r="AP103">
            <v>1855.758098019822</v>
          </cell>
          <cell r="AQ103">
            <v>1864.803703479964</v>
          </cell>
          <cell r="AR103">
            <v>1873.1188520344103</v>
          </cell>
          <cell r="AS103">
            <v>1885.0748616334899</v>
          </cell>
          <cell r="AT103">
            <v>1897.0407128343284</v>
          </cell>
          <cell r="AU103">
            <v>1909.0851153451958</v>
          </cell>
          <cell r="AV103">
            <v>1921.911393789843</v>
          </cell>
          <cell r="AW103">
            <v>1935.001712754346</v>
          </cell>
          <cell r="AX103">
            <v>1949.0932746901844</v>
          </cell>
          <cell r="AY103">
            <v>1964.0035295691259</v>
          </cell>
          <cell r="AZ103">
            <v>1980.4855558826921</v>
          </cell>
          <cell r="BA103">
            <v>1998.6608974737103</v>
          </cell>
          <cell r="BB103">
            <v>2018.3107015174637</v>
          </cell>
          <cell r="BC103">
            <v>2041.0567695879668</v>
          </cell>
          <cell r="BD103">
            <v>2066.2731065000075</v>
          </cell>
          <cell r="BE103">
            <v>2094.5185795391531</v>
          </cell>
          <cell r="BF103">
            <v>2125.3270182231759</v>
          </cell>
          <cell r="BG103">
            <v>2158.1410348907693</v>
          </cell>
          <cell r="BH103">
            <v>2193.5874006017852</v>
          </cell>
          <cell r="BI103">
            <v>2230.309634254445</v>
          </cell>
          <cell r="BJ103">
            <v>2268.796212756632</v>
          </cell>
        </row>
        <row r="108">
          <cell r="AK108">
            <v>94.663223048521772</v>
          </cell>
          <cell r="AL108">
            <v>96.329945557566063</v>
          </cell>
          <cell r="AM108">
            <v>97.978975815206539</v>
          </cell>
          <cell r="AN108">
            <v>99.625121754011985</v>
          </cell>
          <cell r="AO108">
            <v>101.24286627209621</v>
          </cell>
          <cell r="AP108">
            <v>102.84574435895848</v>
          </cell>
          <cell r="AQ108">
            <v>104.39319652745596</v>
          </cell>
          <cell r="AR108">
            <v>105.91096366010807</v>
          </cell>
          <cell r="AS108">
            <v>107.58841861347381</v>
          </cell>
          <cell r="AT108">
            <v>109.26465556733304</v>
          </cell>
          <cell r="AU108">
            <v>110.94011730018144</v>
          </cell>
          <cell r="AV108">
            <v>112.64374324818029</v>
          </cell>
          <cell r="AW108">
            <v>114.35079679000211</v>
          </cell>
          <cell r="AX108">
            <v>116.0930662333372</v>
          </cell>
          <cell r="AY108">
            <v>117.86242778796341</v>
          </cell>
          <cell r="AZ108">
            <v>119.69433963131422</v>
          </cell>
          <cell r="BA108">
            <v>121.59803106755423</v>
          </cell>
          <cell r="BB108">
            <v>123.5695257919123</v>
          </cell>
          <cell r="BC108">
            <v>125.6921986177688</v>
          </cell>
          <cell r="BD108">
            <v>127.95043303427286</v>
          </cell>
          <cell r="BE108">
            <v>130.38668686841808</v>
          </cell>
          <cell r="BF108">
            <v>132.99987992536387</v>
          </cell>
          <cell r="BG108">
            <v>135.7877846499957</v>
          </cell>
          <cell r="BH108">
            <v>138.8072207496115</v>
          </cell>
          <cell r="BI108">
            <v>142.02412363371008</v>
          </cell>
          <cell r="BJ108">
            <v>145.49355047175584</v>
          </cell>
        </row>
        <row r="113">
          <cell r="AK113">
            <v>642.68104289273845</v>
          </cell>
          <cell r="AL113">
            <v>652.70082714371438</v>
          </cell>
          <cell r="AM113">
            <v>662.40513946317776</v>
          </cell>
          <cell r="AN113">
            <v>671.89527752292133</v>
          </cell>
          <cell r="AO113">
            <v>680.984121806448</v>
          </cell>
          <cell r="AP113">
            <v>689.77451811217077</v>
          </cell>
          <cell r="AQ113">
            <v>697.97813453847596</v>
          </cell>
          <cell r="AR113">
            <v>705.79701170740373</v>
          </cell>
          <cell r="AS113">
            <v>714.64879086672784</v>
          </cell>
          <cell r="AT113">
            <v>723.37226882795017</v>
          </cell>
          <cell r="AU113">
            <v>731.98930129046846</v>
          </cell>
          <cell r="AV113">
            <v>740.72945986731452</v>
          </cell>
          <cell r="AW113">
            <v>749.41724736292156</v>
          </cell>
          <cell r="AX113">
            <v>758.28789773703284</v>
          </cell>
          <cell r="AY113">
            <v>767.26905159578894</v>
          </cell>
          <cell r="AZ113">
            <v>776.60195774990871</v>
          </cell>
          <cell r="BA113">
            <v>786.32093689781357</v>
          </cell>
          <cell r="BB113">
            <v>796.35019086775833</v>
          </cell>
          <cell r="BC113">
            <v>807.25945781325231</v>
          </cell>
          <cell r="BD113">
            <v>818.86893727520533</v>
          </cell>
          <cell r="BE113">
            <v>831.42776888784579</v>
          </cell>
          <cell r="BF113">
            <v>844.85318086218035</v>
          </cell>
          <cell r="BG113">
            <v>859.04971547039588</v>
          </cell>
          <cell r="BH113">
            <v>874.36296116351798</v>
          </cell>
          <cell r="BI113">
            <v>890.45353895385563</v>
          </cell>
          <cell r="BJ113">
            <v>907.65047685402226</v>
          </cell>
        </row>
        <row r="118">
          <cell r="AK118">
            <v>459.00534031969158</v>
          </cell>
          <cell r="AL118">
            <v>465.59707646410124</v>
          </cell>
          <cell r="AM118">
            <v>472.00694900942045</v>
          </cell>
          <cell r="AN118">
            <v>478.35039631872837</v>
          </cell>
          <cell r="AO118">
            <v>484.48935749089975</v>
          </cell>
          <cell r="AP118">
            <v>490.54431720472871</v>
          </cell>
          <cell r="AQ118">
            <v>496.29219773944635</v>
          </cell>
          <cell r="AR118">
            <v>501.93786801765629</v>
          </cell>
          <cell r="AS118">
            <v>508.72478330751261</v>
          </cell>
          <cell r="AT118">
            <v>515.64743813687619</v>
          </cell>
          <cell r="AU118">
            <v>522.72622044879245</v>
          </cell>
          <cell r="AV118">
            <v>530.1482143259218</v>
          </cell>
          <cell r="AW118">
            <v>537.74383344450064</v>
          </cell>
          <cell r="AX118">
            <v>545.68403432117987</v>
          </cell>
          <cell r="AY118">
            <v>553.87013294059273</v>
          </cell>
          <cell r="AZ118">
            <v>562.46123014092029</v>
          </cell>
          <cell r="BA118">
            <v>571.43742415966744</v>
          </cell>
          <cell r="BB118">
            <v>580.68756107544937</v>
          </cell>
          <cell r="BC118">
            <v>590.63610689927896</v>
          </cell>
          <cell r="BD118">
            <v>601.08955601227785</v>
          </cell>
          <cell r="BE118">
            <v>612.2163936156262</v>
          </cell>
          <cell r="BF118">
            <v>623.92258071427204</v>
          </cell>
          <cell r="BG118">
            <v>636.11835182118102</v>
          </cell>
          <cell r="BH118">
            <v>649.08437651045358</v>
          </cell>
          <cell r="BI118">
            <v>662.56115334710466</v>
          </cell>
          <cell r="BJ118">
            <v>676.84233884889045</v>
          </cell>
        </row>
        <row r="123">
          <cell r="AK123">
            <v>97.166204327465465</v>
          </cell>
          <cell r="AL123">
            <v>98.121974378417278</v>
          </cell>
          <cell r="AM123">
            <v>99.01999677689578</v>
          </cell>
          <cell r="AN123">
            <v>99.879963454546598</v>
          </cell>
          <cell r="AO123">
            <v>100.67391346123873</v>
          </cell>
          <cell r="AP123">
            <v>101.42176698435112</v>
          </cell>
          <cell r="AQ123">
            <v>102.07896058175292</v>
          </cell>
          <cell r="AR123">
            <v>102.68067685018892</v>
          </cell>
          <cell r="AS123">
            <v>103.45647965868112</v>
          </cell>
          <cell r="AT123">
            <v>104.21503611831514</v>
          </cell>
          <cell r="AU123">
            <v>104.95670239411082</v>
          </cell>
          <cell r="AV123">
            <v>105.7129885502127</v>
          </cell>
          <cell r="AW123">
            <v>106.44852004585583</v>
          </cell>
          <cell r="AX123">
            <v>107.19158580396889</v>
          </cell>
          <cell r="AY123">
            <v>107.919820293309</v>
          </cell>
          <cell r="AZ123">
            <v>108.65893141009774</v>
          </cell>
          <cell r="BA123">
            <v>109.40085656190629</v>
          </cell>
          <cell r="BB123">
            <v>110.12022950073747</v>
          </cell>
          <cell r="BC123">
            <v>110.89153385494724</v>
          </cell>
          <cell r="BD123">
            <v>111.67339855655698</v>
          </cell>
          <cell r="BE123">
            <v>112.49187398122154</v>
          </cell>
          <cell r="BF123">
            <v>113.32388470975843</v>
          </cell>
          <cell r="BG123">
            <v>114.14730253141602</v>
          </cell>
          <cell r="BH123">
            <v>115.00904517384153</v>
          </cell>
          <cell r="BI123">
            <v>115.85598789305226</v>
          </cell>
          <cell r="BJ123">
            <v>116.73816663692699</v>
          </cell>
        </row>
        <row r="128">
          <cell r="AK128">
            <v>859.66772056742843</v>
          </cell>
          <cell r="AL128">
            <v>868.45013185313292</v>
          </cell>
          <cell r="AM128">
            <v>876.87178524277988</v>
          </cell>
          <cell r="AN128">
            <v>885.12535971065495</v>
          </cell>
          <cell r="AO128">
            <v>892.95494814291044</v>
          </cell>
          <cell r="AP128">
            <v>900.55268838542804</v>
          </cell>
          <cell r="AQ128">
            <v>907.50686613276673</v>
          </cell>
          <cell r="AR128">
            <v>914.15301882358244</v>
          </cell>
          <cell r="AS128">
            <v>922.64249370579364</v>
          </cell>
          <cell r="AT128">
            <v>931.19501738038753</v>
          </cell>
          <cell r="AU128">
            <v>939.82731318248989</v>
          </cell>
          <cell r="AV128">
            <v>948.85048883581283</v>
          </cell>
          <cell r="AW128">
            <v>957.9555072906868</v>
          </cell>
          <cell r="AX128">
            <v>967.43102087831903</v>
          </cell>
          <cell r="AY128">
            <v>977.09642761996201</v>
          </cell>
          <cell r="AZ128">
            <v>987.22161857545063</v>
          </cell>
          <cell r="BA128">
            <v>997.7628448280733</v>
          </cell>
          <cell r="BB128">
            <v>1008.514895786562</v>
          </cell>
          <cell r="BC128">
            <v>1020.2014752547515</v>
          </cell>
          <cell r="BD128">
            <v>1032.4630312738454</v>
          </cell>
          <cell r="BE128">
            <v>1045.563195791822</v>
          </cell>
          <cell r="BF128">
            <v>1059.300124528738</v>
          </cell>
          <cell r="BG128">
            <v>1073.4708379766603</v>
          </cell>
          <cell r="BH128">
            <v>1088.5054756453044</v>
          </cell>
          <cell r="BI128">
            <v>1103.8863538371063</v>
          </cell>
          <cell r="BJ128">
            <v>1120.0446132393895</v>
          </cell>
        </row>
        <row r="133">
          <cell r="AK133">
            <v>47.78172018259103</v>
          </cell>
          <cell r="AL133">
            <v>48.182289394692269</v>
          </cell>
          <cell r="AM133">
            <v>48.55261064713882</v>
          </cell>
          <cell r="AN133">
            <v>48.902774747305934</v>
          </cell>
          <cell r="AO133">
            <v>49.218134796466231</v>
          </cell>
          <cell r="AP133">
            <v>49.508796445878104</v>
          </cell>
          <cell r="AQ133">
            <v>49.751665560005044</v>
          </cell>
          <cell r="AR133">
            <v>49.965006831657988</v>
          </cell>
          <cell r="AS133">
            <v>50.267271478063641</v>
          </cell>
          <cell r="AT133">
            <v>50.56056492350374</v>
          </cell>
          <cell r="AU133">
            <v>50.846422274569818</v>
          </cell>
          <cell r="AV133">
            <v>51.142982804454469</v>
          </cell>
          <cell r="AW133">
            <v>51.434697080350233</v>
          </cell>
          <cell r="AX133">
            <v>51.739281060520405</v>
          </cell>
          <cell r="AY133">
            <v>52.048970738479177</v>
          </cell>
          <cell r="AZ133">
            <v>52.380921273465688</v>
          </cell>
          <cell r="BA133">
            <v>52.735080508364867</v>
          </cell>
          <cell r="BB133">
            <v>53.102425008381687</v>
          </cell>
          <cell r="BC133">
            <v>53.524430897416345</v>
          </cell>
          <cell r="BD133">
            <v>53.982765061226566</v>
          </cell>
          <cell r="BE133">
            <v>54.492597313127952</v>
          </cell>
          <cell r="BF133">
            <v>55.043038526685145</v>
          </cell>
          <cell r="BG133">
            <v>55.622593815733559</v>
          </cell>
          <cell r="BH133">
            <v>56.253692103752321</v>
          </cell>
          <cell r="BI133">
            <v>56.906806703047579</v>
          </cell>
          <cell r="BJ133">
            <v>57.603760453258801</v>
          </cell>
        </row>
        <row r="138">
          <cell r="AK138">
            <v>1746.0747668903161</v>
          </cell>
          <cell r="AL138">
            <v>1779.9304394555452</v>
          </cell>
          <cell r="AM138">
            <v>1811.9899315524633</v>
          </cell>
          <cell r="AN138">
            <v>1842.7713111612422</v>
          </cell>
          <cell r="AO138">
            <v>1871.7008646612787</v>
          </cell>
          <cell r="AP138">
            <v>1899.2844585669841</v>
          </cell>
          <cell r="AQ138">
            <v>1924.5792954639089</v>
          </cell>
          <cell r="AR138">
            <v>1948.4348304724069</v>
          </cell>
          <cell r="AS138">
            <v>1975.9823471283948</v>
          </cell>
          <cell r="AT138">
            <v>2003.0012909461025</v>
          </cell>
          <cell r="AU138">
            <v>2029.5685913918496</v>
          </cell>
          <cell r="AV138">
            <v>2056.4481888894848</v>
          </cell>
          <cell r="AW138">
            <v>2082.9387410241557</v>
          </cell>
          <cell r="AX138">
            <v>2109.7285963437707</v>
          </cell>
          <cell r="AY138">
            <v>2136.3882281002225</v>
          </cell>
          <cell r="AZ138">
            <v>2163.5105915885638</v>
          </cell>
          <cell r="BA138">
            <v>2190.9259846624823</v>
          </cell>
          <cell r="BB138">
            <v>2218.0628229722902</v>
          </cell>
          <cell r="BC138">
            <v>2246.4517833046657</v>
          </cell>
          <cell r="BD138">
            <v>2275.0972346574908</v>
          </cell>
          <cell r="BE138">
            <v>2304.4137919068862</v>
          </cell>
          <cell r="BF138">
            <v>2333.739828575413</v>
          </cell>
          <cell r="BG138">
            <v>2362.4187238905697</v>
          </cell>
          <cell r="BH138">
            <v>2391.2417833593622</v>
          </cell>
          <cell r="BI138">
            <v>2418.8790335317681</v>
          </cell>
          <cell r="BJ138">
            <v>2446.1811254412673</v>
          </cell>
        </row>
        <row r="143">
          <cell r="AK143">
            <v>60.761990249988465</v>
          </cell>
          <cell r="AL143">
            <v>61.873778390849736</v>
          </cell>
          <cell r="AM143">
            <v>63.047215490221376</v>
          </cell>
          <cell r="AN143">
            <v>64.30538971526704</v>
          </cell>
          <cell r="AO143">
            <v>65.643455791799681</v>
          </cell>
          <cell r="AP143">
            <v>67.086738157478692</v>
          </cell>
          <cell r="AQ143">
            <v>68.622400803831013</v>
          </cell>
          <cell r="AR143">
            <v>70.287469965352969</v>
          </cell>
          <cell r="AS143">
            <v>72.240455737302099</v>
          </cell>
          <cell r="AT143">
            <v>74.383150349226582</v>
          </cell>
          <cell r="AU143">
            <v>76.735462671758228</v>
          </cell>
          <cell r="AV143">
            <v>79.337287081082167</v>
          </cell>
          <cell r="AW143">
            <v>82.186677766996922</v>
          </cell>
          <cell r="AX143">
            <v>85.319882336752343</v>
          </cell>
          <cell r="AY143">
            <v>88.738174400169527</v>
          </cell>
          <cell r="AZ143">
            <v>92.46756641698488</v>
          </cell>
          <cell r="BA143">
            <v>96.503865809526687</v>
          </cell>
          <cell r="BB143">
            <v>100.81804476288376</v>
          </cell>
          <cell r="BC143">
            <v>105.42736361435873</v>
          </cell>
          <cell r="BD143">
            <v>110.24839993292275</v>
          </cell>
          <cell r="BE143">
            <v>115.208306519149</v>
          </cell>
          <cell r="BF143">
            <v>120.15977494619487</v>
          </cell>
          <cell r="BG143">
            <v>124.9063220196834</v>
          </cell>
          <cell r="BH143">
            <v>129.24700912828436</v>
          </cell>
          <cell r="BI143">
            <v>132.86416459950905</v>
          </cell>
          <cell r="BJ143">
            <v>135.48152517689169</v>
          </cell>
        </row>
        <row r="148">
          <cell r="AK148">
            <v>512.17393064480984</v>
          </cell>
          <cell r="AL148">
            <v>515.48733547778306</v>
          </cell>
          <cell r="AM148">
            <v>518.49204909235505</v>
          </cell>
          <cell r="AN148">
            <v>521.31502349178504</v>
          </cell>
          <cell r="AO148">
            <v>523.79273787140505</v>
          </cell>
          <cell r="AP148">
            <v>526.05524269806551</v>
          </cell>
          <cell r="AQ148">
            <v>527.84478496179634</v>
          </cell>
          <cell r="AR148">
            <v>529.39228091945688</v>
          </cell>
          <cell r="AS148">
            <v>532.10142367064987</v>
          </cell>
          <cell r="AT148">
            <v>534.84179186705728</v>
          </cell>
          <cell r="AU148">
            <v>537.65125061503556</v>
          </cell>
          <cell r="AV148">
            <v>540.76065724342743</v>
          </cell>
          <cell r="AW148">
            <v>544.00577173773547</v>
          </cell>
          <cell r="AX148">
            <v>547.60699779415268</v>
          </cell>
          <cell r="AY148">
            <v>551.48355702369827</v>
          </cell>
          <cell r="AZ148">
            <v>555.83933739224346</v>
          </cell>
          <cell r="BA148">
            <v>560.67291946436342</v>
          </cell>
          <cell r="BB148">
            <v>565.87475227448431</v>
          </cell>
          <cell r="BC148">
            <v>571.91551482519196</v>
          </cell>
          <cell r="BD148">
            <v>578.57059025502485</v>
          </cell>
          <cell r="BE148">
            <v>586.00119741501635</v>
          </cell>
          <cell r="BF148">
            <v>594.06716070274229</v>
          </cell>
          <cell r="BG148">
            <v>602.62211070465924</v>
          </cell>
          <cell r="BH148">
            <v>611.90971802912281</v>
          </cell>
          <cell r="BI148">
            <v>621.57594511968068</v>
          </cell>
          <cell r="BJ148">
            <v>631.85488830917348</v>
          </cell>
        </row>
        <row r="153">
          <cell r="AK153">
            <v>557.00249433274632</v>
          </cell>
          <cell r="AL153">
            <v>562.00878839497273</v>
          </cell>
          <cell r="AM153">
            <v>566.55222880579356</v>
          </cell>
          <cell r="AN153">
            <v>570.77461685597996</v>
          </cell>
          <cell r="AO153">
            <v>574.47002913044798</v>
          </cell>
          <cell r="AP153">
            <v>577.78753531789073</v>
          </cell>
          <cell r="AQ153">
            <v>580.40965133595</v>
          </cell>
          <cell r="AR153">
            <v>582.6065943035486</v>
          </cell>
          <cell r="AS153">
            <v>586.05700532601259</v>
          </cell>
          <cell r="AT153">
            <v>589.3874104658363</v>
          </cell>
          <cell r="AU153">
            <v>592.62779705450066</v>
          </cell>
          <cell r="AV153">
            <v>596.03694013587005</v>
          </cell>
          <cell r="AW153">
            <v>599.39595098375435</v>
          </cell>
          <cell r="AX153">
            <v>602.94579231281011</v>
          </cell>
          <cell r="AY153">
            <v>606.56412622320011</v>
          </cell>
          <cell r="AZ153">
            <v>610.46945696280272</v>
          </cell>
          <cell r="BA153">
            <v>614.63399567719262</v>
          </cell>
          <cell r="BB153">
            <v>618.90188770485315</v>
          </cell>
          <cell r="BC153">
            <v>623.81388723629095</v>
          </cell>
          <cell r="BD153">
            <v>629.08135942396677</v>
          </cell>
          <cell r="BE153">
            <v>634.88189416501916</v>
          </cell>
          <cell r="BF153">
            <v>641.03879896411013</v>
          </cell>
          <cell r="BG153">
            <v>647.37610155516995</v>
          </cell>
          <cell r="BH153">
            <v>654.19126464266151</v>
          </cell>
          <cell r="BI153">
            <v>661.07950978074575</v>
          </cell>
          <cell r="BJ153">
            <v>668.34646917548548</v>
          </cell>
        </row>
        <row r="158">
          <cell r="AK158">
            <v>110.93859884576011</v>
          </cell>
          <cell r="AL158">
            <v>112.25103603999295</v>
          </cell>
          <cell r="AM158">
            <v>113.49777721172957</v>
          </cell>
          <cell r="AN158">
            <v>114.69922514342977</v>
          </cell>
          <cell r="AO158">
            <v>115.81720301375262</v>
          </cell>
          <cell r="AP158">
            <v>116.87043755979025</v>
          </cell>
          <cell r="AQ158">
            <v>117.79945858932713</v>
          </cell>
          <cell r="AR158">
            <v>118.64070869077355</v>
          </cell>
          <cell r="AS158">
            <v>119.66410363013949</v>
          </cell>
          <cell r="AT158">
            <v>120.6352137670543</v>
          </cell>
          <cell r="AU158">
            <v>121.55220684389646</v>
          </cell>
          <cell r="AV158">
            <v>122.45320679625561</v>
          </cell>
          <cell r="AW158">
            <v>123.29941037284654</v>
          </cell>
          <cell r="AX158">
            <v>124.13175486167322</v>
          </cell>
          <cell r="AY158">
            <v>124.93409101081508</v>
          </cell>
          <cell r="AZ158">
            <v>125.751057277092</v>
          </cell>
          <cell r="BA158">
            <v>126.5897021007698</v>
          </cell>
          <cell r="BB158">
            <v>127.43850747345621</v>
          </cell>
          <cell r="BC158">
            <v>128.4064645939626</v>
          </cell>
          <cell r="BD158">
            <v>129.46450518930743</v>
          </cell>
          <cell r="BE158">
            <v>130.66358043096113</v>
          </cell>
          <cell r="BF158">
            <v>131.99464577673095</v>
          </cell>
          <cell r="BG158">
            <v>133.44780936595689</v>
          </cell>
          <cell r="BH158">
            <v>135.09336767466277</v>
          </cell>
          <cell r="BI158">
            <v>136.87936042324085</v>
          </cell>
          <cell r="BJ158">
            <v>138.8746373311634</v>
          </cell>
        </row>
        <row r="163">
          <cell r="AK163">
            <v>631.84245789935994</v>
          </cell>
          <cell r="AL163">
            <v>640.28174873518174</v>
          </cell>
          <cell r="AM163">
            <v>648.43271381789816</v>
          </cell>
          <cell r="AN163">
            <v>656.44400579575893</v>
          </cell>
          <cell r="AO163">
            <v>664.1117647253667</v>
          </cell>
          <cell r="AP163">
            <v>671.58926606653154</v>
          </cell>
          <cell r="AQ163">
            <v>678.55498675435808</v>
          </cell>
          <cell r="AR163">
            <v>685.28158768163314</v>
          </cell>
          <cell r="AS163">
            <v>693.48150435052514</v>
          </cell>
          <cell r="AT163">
            <v>701.76076636023197</v>
          </cell>
          <cell r="AU163">
            <v>710.15058386710666</v>
          </cell>
          <cell r="AV163">
            <v>718.91894696679776</v>
          </cell>
          <cell r="AW163">
            <v>727.84704390825618</v>
          </cell>
          <cell r="AX163">
            <v>737.19282975892656</v>
          </cell>
          <cell r="AY163">
            <v>746.84648532341214</v>
          </cell>
          <cell r="AZ163">
            <v>757.05807234169311</v>
          </cell>
          <cell r="BA163">
            <v>767.83211658062214</v>
          </cell>
          <cell r="BB163">
            <v>779.04710740688768</v>
          </cell>
          <cell r="BC163">
            <v>791.3190529975559</v>
          </cell>
          <cell r="BD163">
            <v>804.40611509778978</v>
          </cell>
          <cell r="BE163">
            <v>818.56016286671206</v>
          </cell>
          <cell r="BF163">
            <v>833.66291473682418</v>
          </cell>
          <cell r="BG163">
            <v>849.59339501890895</v>
          </cell>
          <cell r="BH163">
            <v>866.7323642621858</v>
          </cell>
          <cell r="BI163">
            <v>884.7065144294761</v>
          </cell>
          <cell r="BJ163">
            <v>903.89725214183875</v>
          </cell>
        </row>
        <row r="168">
          <cell r="AK168">
            <v>33.351040885599907</v>
          </cell>
          <cell r="AL168">
            <v>33.65868953683173</v>
          </cell>
          <cell r="AM168">
            <v>33.945030985852476</v>
          </cell>
          <cell r="AN168">
            <v>34.216772769959931</v>
          </cell>
          <cell r="AO168">
            <v>34.463934471164798</v>
          </cell>
          <cell r="AP168">
            <v>34.693184339328972</v>
          </cell>
          <cell r="AQ168">
            <v>34.888714414234158</v>
          </cell>
          <cell r="AR168">
            <v>35.062555838767338</v>
          </cell>
          <cell r="AS168">
            <v>35.294524993492487</v>
          </cell>
          <cell r="AT168">
            <v>35.517997872767765</v>
          </cell>
          <cell r="AU168">
            <v>35.733371083914548</v>
          </cell>
          <cell r="AV168">
            <v>35.952155093714993</v>
          </cell>
          <cell r="AW168">
            <v>36.162866734685416</v>
          </cell>
          <cell r="AX168">
            <v>36.37646396638258</v>
          </cell>
          <cell r="AY168">
            <v>36.58651552806564</v>
          </cell>
          <cell r="AZ168">
            <v>36.803486968923366</v>
          </cell>
          <cell r="BA168">
            <v>37.026168352507099</v>
          </cell>
          <cell r="BB168">
            <v>37.247302268815396</v>
          </cell>
          <cell r="BC168">
            <v>37.494210976716666</v>
          </cell>
          <cell r="BD168">
            <v>37.753681286250853</v>
          </cell>
          <cell r="BE168">
            <v>38.035622147871628</v>
          </cell>
          <cell r="BF168">
            <v>38.332484591917662</v>
          </cell>
          <cell r="BG168">
            <v>38.636645314969179</v>
          </cell>
          <cell r="BH168">
            <v>38.964059438778072</v>
          </cell>
          <cell r="BI168">
            <v>39.295502488404004</v>
          </cell>
          <cell r="BJ168">
            <v>39.647198164717246</v>
          </cell>
        </row>
        <row r="173">
          <cell r="AK173">
            <v>1115.9770998081312</v>
          </cell>
          <cell r="AL173">
            <v>1130.9893347427133</v>
          </cell>
          <cell r="AM173">
            <v>1145.7202079077613</v>
          </cell>
          <cell r="AN173">
            <v>1160.4392493887231</v>
          </cell>
          <cell r="AO173">
            <v>1174.825553049556</v>
          </cell>
          <cell r="AP173">
            <v>1189.1555128270174</v>
          </cell>
          <cell r="AQ173">
            <v>1202.9101280581472</v>
          </cell>
          <cell r="AR173">
            <v>1216.5666417241248</v>
          </cell>
          <cell r="AS173">
            <v>1233.0240276864938</v>
          </cell>
          <cell r="AT173">
            <v>1249.97119345384</v>
          </cell>
          <cell r="AU173">
            <v>1267.4876338631618</v>
          </cell>
          <cell r="AV173">
            <v>1286.0527320591279</v>
          </cell>
          <cell r="AW173">
            <v>1305.327107257672</v>
          </cell>
          <cell r="AX173">
            <v>1325.7733657012657</v>
          </cell>
          <cell r="AY173">
            <v>1347.232976729493</v>
          </cell>
          <cell r="AZ173">
            <v>1370.1529375586424</v>
          </cell>
          <cell r="BA173">
            <v>1394.5645418794588</v>
          </cell>
          <cell r="BB173">
            <v>1420.2839753437515</v>
          </cell>
          <cell r="BC173">
            <v>1448.3791702631961</v>
          </cell>
          <cell r="BD173">
            <v>1478.4682477738427</v>
          </cell>
          <cell r="BE173">
            <v>1511.0125399928845</v>
          </cell>
          <cell r="BF173">
            <v>1545.851798685994</v>
          </cell>
          <cell r="BG173">
            <v>1582.8279374094402</v>
          </cell>
          <cell r="BH173">
            <v>1622.6498670317553</v>
          </cell>
          <cell r="BI173">
            <v>1664.7468995536281</v>
          </cell>
          <cell r="BJ173">
            <v>1709.8489085529736</v>
          </cell>
        </row>
        <row r="178">
          <cell r="AK178">
            <v>153.44214984533332</v>
          </cell>
          <cell r="AL178">
            <v>155.37671908075328</v>
          </cell>
          <cell r="AM178">
            <v>157.21981924691934</v>
          </cell>
          <cell r="AN178">
            <v>158.99728998377586</v>
          </cell>
          <cell r="AO178">
            <v>160.66372349580749</v>
          </cell>
          <cell r="AP178">
            <v>162.24457008549473</v>
          </cell>
          <cell r="AQ178">
            <v>163.66867307485788</v>
          </cell>
          <cell r="AR178">
            <v>164.98438452105245</v>
          </cell>
          <cell r="AS178">
            <v>166.53564948574083</v>
          </cell>
          <cell r="AT178">
            <v>168.03405210889557</v>
          </cell>
          <cell r="AU178">
            <v>169.48011246979581</v>
          </cell>
          <cell r="AV178">
            <v>170.92388145210529</v>
          </cell>
          <cell r="AW178">
            <v>172.31588627646411</v>
          </cell>
          <cell r="AX178">
            <v>173.7060931346295</v>
          </cell>
          <cell r="AY178">
            <v>175.06944063374834</v>
          </cell>
          <cell r="AZ178">
            <v>176.45704274776338</v>
          </cell>
          <cell r="BA178">
            <v>177.87022295246834</v>
          </cell>
          <cell r="BB178">
            <v>179.28468090264047</v>
          </cell>
          <cell r="BC178">
            <v>180.83279532005264</v>
          </cell>
          <cell r="BD178">
            <v>182.4674371354746</v>
          </cell>
          <cell r="BE178">
            <v>184.24646059795842</v>
          </cell>
          <cell r="BF178">
            <v>186.14985923484483</v>
          </cell>
          <cell r="BG178">
            <v>188.15698268569267</v>
          </cell>
          <cell r="BH178">
            <v>190.35466182688418</v>
          </cell>
          <cell r="BI178">
            <v>192.66832804592906</v>
          </cell>
          <cell r="BJ178">
            <v>195.18470278535105</v>
          </cell>
        </row>
        <row r="183">
          <cell r="AK183">
            <v>173.29728916579532</v>
          </cell>
          <cell r="AL183">
            <v>174.22639058688443</v>
          </cell>
          <cell r="AM183">
            <v>175.04991956578249</v>
          </cell>
          <cell r="AN183">
            <v>175.81177500895524</v>
          </cell>
          <cell r="AO183">
            <v>176.44675238194384</v>
          </cell>
          <cell r="AP183">
            <v>176.99823446007156</v>
          </cell>
          <cell r="AQ183">
            <v>177.36419530194715</v>
          </cell>
          <cell r="AR183">
            <v>177.62428246474249</v>
          </cell>
          <cell r="AS183">
            <v>178.29562275021297</v>
          </cell>
          <cell r="AT183">
            <v>178.95088206802694</v>
          </cell>
          <cell r="AU183">
            <v>179.6002390202346</v>
          </cell>
          <cell r="AV183">
            <v>180.32914963665041</v>
          </cell>
          <cell r="AW183">
            <v>181.0806047162703</v>
          </cell>
          <cell r="AX183">
            <v>181.94787236728828</v>
          </cell>
          <cell r="AY183">
            <v>182.92026002798531</v>
          </cell>
          <cell r="AZ183">
            <v>184.10301102163339</v>
          </cell>
          <cell r="BA183">
            <v>185.53494054477184</v>
          </cell>
          <cell r="BB183">
            <v>187.22412896052512</v>
          </cell>
          <cell r="BC183">
            <v>189.40312028382047</v>
          </cell>
          <cell r="BD183">
            <v>192.04957427912277</v>
          </cell>
          <cell r="BE183">
            <v>195.2855780062047</v>
          </cell>
          <cell r="BF183">
            <v>199.11588443944632</v>
          </cell>
          <cell r="BG183">
            <v>203.53261054990614</v>
          </cell>
          <cell r="BH183">
            <v>208.65793111460417</v>
          </cell>
          <cell r="BI183">
            <v>214.37078826836989</v>
          </cell>
          <cell r="BJ183">
            <v>220.74665147087626</v>
          </cell>
        </row>
        <row r="188">
          <cell r="AK188">
            <v>125.41103762639435</v>
          </cell>
          <cell r="AL188">
            <v>126.52183026917344</v>
          </cell>
          <cell r="AM188">
            <v>127.5549137670521</v>
          </cell>
          <cell r="AN188">
            <v>128.53499736944545</v>
          </cell>
          <cell r="AO188">
            <v>129.42310747313812</v>
          </cell>
          <cell r="AP188">
            <v>130.24355664922356</v>
          </cell>
          <cell r="AQ188">
            <v>130.93517139567837</v>
          </cell>
          <cell r="AR188">
            <v>131.54270435803693</v>
          </cell>
          <cell r="AS188">
            <v>132.36823894081442</v>
          </cell>
          <cell r="AT188">
            <v>133.15770038117546</v>
          </cell>
          <cell r="AU188">
            <v>133.91203237949102</v>
          </cell>
          <cell r="AV188">
            <v>134.67459745599803</v>
          </cell>
          <cell r="AW188">
            <v>135.40188504514336</v>
          </cell>
          <cell r="AX188">
            <v>136.13591041287205</v>
          </cell>
          <cell r="AY188">
            <v>136.85331317959233</v>
          </cell>
          <cell r="AZ188">
            <v>137.5954236540002</v>
          </cell>
          <cell r="BA188">
            <v>138.36017768892685</v>
          </cell>
          <cell r="BB188">
            <v>139.12364114823126</v>
          </cell>
          <cell r="BC188">
            <v>139.99372158667822</v>
          </cell>
          <cell r="BD188">
            <v>140.92599267782839</v>
          </cell>
          <cell r="BE188">
            <v>141.96434517181532</v>
          </cell>
          <cell r="BF188">
            <v>143.08723699904704</v>
          </cell>
          <cell r="BG188">
            <v>144.27301719679386</v>
          </cell>
          <cell r="BH188">
            <v>145.5887227251599</v>
          </cell>
          <cell r="BI188">
            <v>146.96762313875516</v>
          </cell>
          <cell r="BJ188">
            <v>148.47550599978203</v>
          </cell>
        </row>
        <row r="193">
          <cell r="AK193">
            <v>1279.0747066354222</v>
          </cell>
          <cell r="AL193">
            <v>1291.3527927613261</v>
          </cell>
          <cell r="AM193">
            <v>1302.9504059739015</v>
          </cell>
          <cell r="AN193">
            <v>1314.1581564887335</v>
          </cell>
          <cell r="AO193">
            <v>1324.5775557850857</v>
          </cell>
          <cell r="AP193">
            <v>1334.5064542837142</v>
          </cell>
          <cell r="AQ193">
            <v>1343.314897644861</v>
          </cell>
          <cell r="AR193">
            <v>1351.5366990829234</v>
          </cell>
          <cell r="AS193">
            <v>1362.5351724062252</v>
          </cell>
          <cell r="AT193">
            <v>1373.5941554672281</v>
          </cell>
          <cell r="AU193">
            <v>1384.7922982348152</v>
          </cell>
          <cell r="AV193">
            <v>1396.6813298677498</v>
          </cell>
          <cell r="AW193">
            <v>1408.8656006659696</v>
          </cell>
          <cell r="AX193">
            <v>1421.8947316727431</v>
          </cell>
          <cell r="AY193">
            <v>1435.6036997606045</v>
          </cell>
          <cell r="AZ193">
            <v>1450.5423105145994</v>
          </cell>
          <cell r="BA193">
            <v>1466.7819716169611</v>
          </cell>
          <cell r="BB193">
            <v>1484.1467311565623</v>
          </cell>
          <cell r="BC193">
            <v>1503.9115330609452</v>
          </cell>
          <cell r="BD193">
            <v>1525.6536519284566</v>
          </cell>
          <cell r="BE193">
            <v>1549.9104593899897</v>
          </cell>
          <cell r="BF193">
            <v>1576.4707195701451</v>
          </cell>
          <cell r="BG193">
            <v>1605.0927065098952</v>
          </cell>
          <cell r="BH193">
            <v>1636.4927536151399</v>
          </cell>
          <cell r="BI193">
            <v>1669.8618288100361</v>
          </cell>
          <cell r="BJ193">
            <v>1705.8345271627084</v>
          </cell>
        </row>
        <row r="198">
          <cell r="AK198">
            <v>174.64334721184122</v>
          </cell>
          <cell r="AL198">
            <v>176.75757507248957</v>
          </cell>
          <cell r="AM198">
            <v>178.75512547785215</v>
          </cell>
          <cell r="AN198">
            <v>180.67061795316238</v>
          </cell>
          <cell r="AO198">
            <v>182.44273838184773</v>
          </cell>
          <cell r="AP198">
            <v>184.10592709842396</v>
          </cell>
          <cell r="AQ198">
            <v>185.56643599807964</v>
          </cell>
          <cell r="AR198">
            <v>186.89074487586055</v>
          </cell>
          <cell r="AS198">
            <v>188.53245601424524</v>
          </cell>
          <cell r="AT198">
            <v>190.11020049358459</v>
          </cell>
          <cell r="AU198">
            <v>191.62750631230156</v>
          </cell>
          <cell r="AV198">
            <v>193.15251052545935</v>
          </cell>
          <cell r="AW198">
            <v>194.62376373413457</v>
          </cell>
          <cell r="AX198">
            <v>196.10834732036031</v>
          </cell>
          <cell r="AY198">
            <v>197.57504866541336</v>
          </cell>
          <cell r="AZ198">
            <v>199.0885971269372</v>
          </cell>
          <cell r="BA198">
            <v>200.64718215226605</v>
          </cell>
          <cell r="BB198">
            <v>202.21434119166545</v>
          </cell>
          <cell r="BC198">
            <v>203.94844689834653</v>
          </cell>
          <cell r="BD198">
            <v>205.77784517849491</v>
          </cell>
          <cell r="BE198">
            <v>207.76099298764035</v>
          </cell>
          <cell r="BF198">
            <v>209.85726438771925</v>
          </cell>
          <cell r="BG198">
            <v>212.02538898166691</v>
          </cell>
          <cell r="BH198">
            <v>214.35680393084277</v>
          </cell>
          <cell r="BI198">
            <v>216.74453929476459</v>
          </cell>
          <cell r="BJ198">
            <v>219.28141738359128</v>
          </cell>
        </row>
        <row r="203">
          <cell r="AK203">
            <v>1220.0387145513453</v>
          </cell>
          <cell r="AL203">
            <v>1231.1903011132945</v>
          </cell>
          <cell r="AM203">
            <v>1241.5836871964943</v>
          </cell>
          <cell r="AN203">
            <v>1251.4845279771748</v>
          </cell>
          <cell r="AO203">
            <v>1260.499140424321</v>
          </cell>
          <cell r="AP203">
            <v>1268.8888431033793</v>
          </cell>
          <cell r="AQ203">
            <v>1276.0318092390521</v>
          </cell>
          <cell r="AR203">
            <v>1282.3994432829359</v>
          </cell>
          <cell r="AS203">
            <v>1291.1067500365689</v>
          </cell>
          <cell r="AT203">
            <v>1299.5368858404991</v>
          </cell>
          <cell r="AU203">
            <v>1307.7038905025145</v>
          </cell>
          <cell r="AV203">
            <v>1316.0566417472344</v>
          </cell>
          <cell r="AW203">
            <v>1324.1521645247799</v>
          </cell>
          <cell r="AX203">
            <v>1332.4260389106687</v>
          </cell>
          <cell r="AY203">
            <v>1340.6444814309443</v>
          </cell>
          <cell r="AZ203">
            <v>1349.2370734805158</v>
          </cell>
          <cell r="BA203">
            <v>1358.1894138898008</v>
          </cell>
          <cell r="BB203">
            <v>1367.2643880615703</v>
          </cell>
          <cell r="BC203">
            <v>1377.5686182383104</v>
          </cell>
          <cell r="BD203">
            <v>1388.6510653020778</v>
          </cell>
          <cell r="BE203">
            <v>1400.9580129129024</v>
          </cell>
          <cell r="BF203">
            <v>1414.264779151508</v>
          </cell>
          <cell r="BG203">
            <v>1428.3418091326625</v>
          </cell>
          <cell r="BH203">
            <v>1443.855337834593</v>
          </cell>
          <cell r="BI203">
            <v>1460.1078750962586</v>
          </cell>
          <cell r="BJ203">
            <v>1477.7431318033846</v>
          </cell>
        </row>
        <row r="208">
          <cell r="AK208">
            <v>53.507610092764082</v>
          </cell>
          <cell r="AL208">
            <v>54.393026844272107</v>
          </cell>
          <cell r="AM208">
            <v>55.265704335190421</v>
          </cell>
          <cell r="AN208">
            <v>56.139274367916535</v>
          </cell>
          <cell r="AO208">
            <v>56.997563277823815</v>
          </cell>
          <cell r="AP208">
            <v>57.855527006497105</v>
          </cell>
          <cell r="AQ208">
            <v>58.687893381477679</v>
          </cell>
          <cell r="AR208">
            <v>59.520977152685838</v>
          </cell>
          <cell r="AS208">
            <v>60.505724524829041</v>
          </cell>
          <cell r="AT208">
            <v>61.526309580774473</v>
          </cell>
          <cell r="AU208">
            <v>62.589607627843776</v>
          </cell>
          <cell r="AV208">
            <v>63.72297349028716</v>
          </cell>
          <cell r="AW208">
            <v>64.911546567798396</v>
          </cell>
          <cell r="AX208">
            <v>66.181204012426093</v>
          </cell>
          <cell r="AY208">
            <v>67.525426259959318</v>
          </cell>
          <cell r="AZ208">
            <v>68.968142963262068</v>
          </cell>
          <cell r="BA208">
            <v>70.511296948808138</v>
          </cell>
          <cell r="BB208">
            <v>72.145130669357826</v>
          </cell>
          <cell r="BC208">
            <v>73.923596007111513</v>
          </cell>
          <cell r="BD208">
            <v>75.825719901319943</v>
          </cell>
          <cell r="BE208">
            <v>77.87350244773738</v>
          </cell>
          <cell r="BF208">
            <v>80.056820991249708</v>
          </cell>
          <cell r="BG208">
            <v>82.365628794630894</v>
          </cell>
          <cell r="BH208">
            <v>84.834657936121587</v>
          </cell>
          <cell r="BI208">
            <v>87.433116272337074</v>
          </cell>
          <cell r="BJ208">
            <v>90.197619483408943</v>
          </cell>
        </row>
        <row r="213">
          <cell r="AK213">
            <v>82.569413095348779</v>
          </cell>
          <cell r="AL213">
            <v>84.097686894694888</v>
          </cell>
          <cell r="AM213">
            <v>85.606953938906045</v>
          </cell>
          <cell r="AN213">
            <v>87.111491919590591</v>
          </cell>
          <cell r="AO213">
            <v>88.588524488210311</v>
          </cell>
          <cell r="AP213">
            <v>90.052720189711877</v>
          </cell>
          <cell r="AQ213">
            <v>91.468247813443853</v>
          </cell>
          <cell r="AR213">
            <v>92.862480623223504</v>
          </cell>
          <cell r="AS213">
            <v>94.420261160114322</v>
          </cell>
          <cell r="AT213">
            <v>95.992573070707166</v>
          </cell>
          <cell r="AU213">
            <v>97.582753469523496</v>
          </cell>
          <cell r="AV213">
            <v>99.220561444497335</v>
          </cell>
          <cell r="AW213">
            <v>100.88246377573752</v>
          </cell>
          <cell r="AX213">
            <v>102.59761652907518</v>
          </cell>
          <cell r="AY213">
            <v>104.35447213272059</v>
          </cell>
          <cell r="AZ213">
            <v>106.18185845022958</v>
          </cell>
          <cell r="BA213">
            <v>108.08126974597279</v>
          </cell>
          <cell r="BB213">
            <v>110.03953640123446</v>
          </cell>
          <cell r="BC213">
            <v>112.12847698241575</v>
          </cell>
          <cell r="BD213">
            <v>114.32202942582238</v>
          </cell>
          <cell r="BE213">
            <v>116.65126369201712</v>
          </cell>
          <cell r="BF213">
            <v>119.10445097939242</v>
          </cell>
          <cell r="BG213">
            <v>121.66910506446996</v>
          </cell>
          <cell r="BH213">
            <v>124.39250981871594</v>
          </cell>
          <cell r="BI213">
            <v>127.23215303958412</v>
          </cell>
          <cell r="BJ213">
            <v>130.23552445489932</v>
          </cell>
        </row>
        <row r="218">
          <cell r="AK218">
            <v>164.23964053611451</v>
          </cell>
          <cell r="AL218">
            <v>165.80003809380125</v>
          </cell>
          <cell r="AM218">
            <v>167.31384229104063</v>
          </cell>
          <cell r="AN218">
            <v>168.83470296357785</v>
          </cell>
          <cell r="AO218">
            <v>170.31180821513433</v>
          </cell>
          <cell r="AP218">
            <v>171.80264841257804</v>
          </cell>
          <cell r="AQ218">
            <v>173.22385119742623</v>
          </cell>
          <cell r="AR218">
            <v>174.67092550692021</v>
          </cell>
          <cell r="AS218">
            <v>176.66913520235784</v>
          </cell>
          <cell r="AT218">
            <v>178.81652231258903</v>
          </cell>
          <cell r="AU218">
            <v>181.13738731893761</v>
          </cell>
          <cell r="AV218">
            <v>183.72591069081011</v>
          </cell>
          <cell r="AW218">
            <v>186.53015684560185</v>
          </cell>
          <cell r="AX218">
            <v>189.63789411103951</v>
          </cell>
          <cell r="AY218">
            <v>193.02460364607776</v>
          </cell>
          <cell r="AZ218">
            <v>196.76857734371401</v>
          </cell>
          <cell r="BA218">
            <v>200.87050736014621</v>
          </cell>
          <cell r="BB218">
            <v>205.28869074713384</v>
          </cell>
          <cell r="BC218">
            <v>210.19344957733858</v>
          </cell>
          <cell r="BD218">
            <v>215.4960038432761</v>
          </cell>
          <cell r="BE218">
            <v>221.24793512559171</v>
          </cell>
          <cell r="BF218">
            <v>227.38711069085008</v>
          </cell>
          <cell r="BG218">
            <v>233.84696915985114</v>
          </cell>
          <cell r="BH218">
            <v>240.70480558645409</v>
          </cell>
          <cell r="BI218">
            <v>247.81419672231493</v>
          </cell>
          <cell r="BJ218">
            <v>255.24727128819831</v>
          </cell>
        </row>
        <row r="223">
          <cell r="AK223">
            <v>115.50868329509352</v>
          </cell>
          <cell r="AL223">
            <v>117.02491142691278</v>
          </cell>
          <cell r="AM223">
            <v>118.46338042647876</v>
          </cell>
          <cell r="AN223">
            <v>119.84412218337847</v>
          </cell>
          <cell r="AO223">
            <v>121.13159135105808</v>
          </cell>
          <cell r="AP223">
            <v>122.34586133929625</v>
          </cell>
          <cell r="AQ223">
            <v>123.43179945040553</v>
          </cell>
          <cell r="AR223">
            <v>124.42779584000299</v>
          </cell>
          <cell r="AS223">
            <v>125.60221978973716</v>
          </cell>
          <cell r="AT223">
            <v>126.73087896507646</v>
          </cell>
          <cell r="AU223">
            <v>127.81514348045536</v>
          </cell>
          <cell r="AV223">
            <v>128.89486659507037</v>
          </cell>
          <cell r="AW223">
            <v>129.93252668161537</v>
          </cell>
          <cell r="AX223">
            <v>130.96754080897216</v>
          </cell>
          <cell r="AY223">
            <v>131.98067297823027</v>
          </cell>
          <cell r="AZ223">
            <v>133.01098137799278</v>
          </cell>
          <cell r="BA223">
            <v>134.05802451054802</v>
          </cell>
          <cell r="BB223">
            <v>135.10055023307058</v>
          </cell>
          <cell r="BC223">
            <v>136.23693799665733</v>
          </cell>
          <cell r="BD223">
            <v>137.42574584768025</v>
          </cell>
          <cell r="BE223">
            <v>138.70534536919794</v>
          </cell>
          <cell r="BF223">
            <v>140.05322112477199</v>
          </cell>
          <cell r="BG223">
            <v>141.44588544452412</v>
          </cell>
          <cell r="BH223">
            <v>142.94211783786815</v>
          </cell>
          <cell r="BI223">
            <v>144.47704879729835</v>
          </cell>
          <cell r="BJ223">
            <v>146.11010689853345</v>
          </cell>
        </row>
        <row r="228">
          <cell r="AK228">
            <v>10041.767075066728</v>
          </cell>
          <cell r="AL228">
            <v>10246.553277966776</v>
          </cell>
          <cell r="AM228">
            <v>10460.684634819643</v>
          </cell>
          <cell r="AN228">
            <v>10688.192524051103</v>
          </cell>
          <cell r="AO228">
            <v>10927.568020613875</v>
          </cell>
          <cell r="AP228">
            <v>11183.193277429882</v>
          </cell>
          <cell r="AQ228">
            <v>11451.893530506162</v>
          </cell>
          <cell r="AR228">
            <v>11740.19688566146</v>
          </cell>
          <cell r="AS228">
            <v>12078.225391974272</v>
          </cell>
          <cell r="AT228">
            <v>12445.632548605989</v>
          </cell>
          <cell r="AU228">
            <v>12845.000120492949</v>
          </cell>
          <cell r="AV228">
            <v>13282.473336837</v>
          </cell>
          <cell r="AW228">
            <v>13755.61613738115</v>
          </cell>
          <cell r="AX228">
            <v>14268.916979670184</v>
          </cell>
          <cell r="AY228">
            <v>14819.456047438211</v>
          </cell>
          <cell r="AZ228">
            <v>15408.465639881073</v>
          </cell>
          <cell r="BA228">
            <v>16030.688871905473</v>
          </cell>
          <cell r="BB228">
            <v>16675.615543032265</v>
          </cell>
          <cell r="BC228">
            <v>17341.535641600669</v>
          </cell>
          <cell r="BD228">
            <v>18007.824531116868</v>
          </cell>
          <cell r="BE228">
            <v>18657.402369332023</v>
          </cell>
          <cell r="BF228">
            <v>19261.776135243646</v>
          </cell>
          <cell r="BG228">
            <v>19787.671786703115</v>
          </cell>
          <cell r="BH228">
            <v>20207.327469280692</v>
          </cell>
          <cell r="BI228">
            <v>20478.660101410402</v>
          </cell>
          <cell r="BJ228">
            <v>20575.689907964988</v>
          </cell>
        </row>
        <row r="233">
          <cell r="AK233">
            <v>62.741202449203506</v>
          </cell>
          <cell r="AL233">
            <v>64.213146394427497</v>
          </cell>
          <cell r="AM233">
            <v>65.712848295032032</v>
          </cell>
          <cell r="AN233">
            <v>67.256680513912869</v>
          </cell>
          <cell r="AO233">
            <v>68.833533110230206</v>
          </cell>
          <cell r="AP233">
            <v>70.460804902090302</v>
          </cell>
          <cell r="AQ233">
            <v>72.118432677121064</v>
          </cell>
          <cell r="AR233">
            <v>73.833858161137528</v>
          </cell>
          <cell r="AS233">
            <v>75.751386776834536</v>
          </cell>
          <cell r="AT233">
            <v>77.766640295494241</v>
          </cell>
          <cell r="AU233">
            <v>79.888632623791366</v>
          </cell>
          <cell r="AV233">
            <v>82.144962110844361</v>
          </cell>
          <cell r="AW233">
            <v>84.521843535327292</v>
          </cell>
          <cell r="AX233">
            <v>87.041253256879827</v>
          </cell>
          <cell r="AY233">
            <v>89.689793201450343</v>
          </cell>
          <cell r="AZ233">
            <v>92.476024537750021</v>
          </cell>
          <cell r="BA233">
            <v>95.376934596003736</v>
          </cell>
          <cell r="BB233">
            <v>98.34301948170625</v>
          </cell>
          <cell r="BC233">
            <v>101.36724518744681</v>
          </cell>
          <cell r="BD233">
            <v>104.34441594386317</v>
          </cell>
          <cell r="BE233">
            <v>107.18135355512727</v>
          </cell>
          <cell r="BF233">
            <v>109.71992352336066</v>
          </cell>
          <cell r="BG233">
            <v>111.76931951885885</v>
          </cell>
          <cell r="BH233">
            <v>113.15937202986861</v>
          </cell>
          <cell r="BI233">
            <v>113.6461846539265</v>
          </cell>
          <cell r="BJ233">
            <v>113.07542380787703</v>
          </cell>
        </row>
        <row r="238">
          <cell r="AK238">
            <v>48.416239228621443</v>
          </cell>
          <cell r="AL238">
            <v>48.958496977402646</v>
          </cell>
          <cell r="AM238">
            <v>49.481967037749634</v>
          </cell>
          <cell r="AN238">
            <v>49.997293540009281</v>
          </cell>
          <cell r="AO238">
            <v>50.489396764507106</v>
          </cell>
          <cell r="AP238">
            <v>50.968668134161447</v>
          </cell>
          <cell r="AQ238">
            <v>51.411000244862095</v>
          </cell>
          <cell r="AR238">
            <v>51.834957604727826</v>
          </cell>
          <cell r="AS238">
            <v>52.362860055472623</v>
          </cell>
          <cell r="AT238">
            <v>52.89299430510831</v>
          </cell>
          <cell r="AU238">
            <v>53.42658574003552</v>
          </cell>
          <cell r="AV238">
            <v>53.982194903685347</v>
          </cell>
          <cell r="AW238">
            <v>54.543618195287387</v>
          </cell>
          <cell r="AX238">
            <v>55.129446123533228</v>
          </cell>
          <cell r="AY238">
            <v>55.732164734671869</v>
          </cell>
          <cell r="AZ238">
            <v>56.370617683791728</v>
          </cell>
          <cell r="BA238">
            <v>57.046276860050021</v>
          </cell>
          <cell r="BB238">
            <v>57.751773618227148</v>
          </cell>
          <cell r="BC238">
            <v>58.533097437052653</v>
          </cell>
          <cell r="BD238">
            <v>59.374408051677577</v>
          </cell>
          <cell r="BE238">
            <v>60.295445038752483</v>
          </cell>
          <cell r="BF238">
            <v>61.289130116720393</v>
          </cell>
          <cell r="BG238">
            <v>62.348013779296053</v>
          </cell>
          <cell r="BH238">
            <v>63.500630240774647</v>
          </cell>
          <cell r="BI238">
            <v>64.720835664711075</v>
          </cell>
          <cell r="BJ238">
            <v>66.036644217134153</v>
          </cell>
        </row>
        <row r="243">
          <cell r="AK243">
            <v>985.42103601757492</v>
          </cell>
          <cell r="AL243">
            <v>998.94473550210034</v>
          </cell>
          <cell r="AM243">
            <v>1011.9026085568398</v>
          </cell>
          <cell r="AN243">
            <v>1024.4618801760155</v>
          </cell>
          <cell r="AO243">
            <v>1036.3277857277446</v>
          </cell>
          <cell r="AP243">
            <v>1047.6712972769067</v>
          </cell>
          <cell r="AQ243">
            <v>1058.0370317304564</v>
          </cell>
          <cell r="AR243">
            <v>1067.7538885150843</v>
          </cell>
          <cell r="AS243">
            <v>1079.0853487395316</v>
          </cell>
          <cell r="AT243">
            <v>1090.1718995827223</v>
          </cell>
          <cell r="AU243">
            <v>1101.0433326340587</v>
          </cell>
          <cell r="AV243">
            <v>1112.0556052805243</v>
          </cell>
          <cell r="AW243">
            <v>1122.9159999553874</v>
          </cell>
          <cell r="AX243">
            <v>1133.9807443980412</v>
          </cell>
          <cell r="AY243">
            <v>1145.1137237495809</v>
          </cell>
          <cell r="AZ243">
            <v>1156.6725012511311</v>
          </cell>
          <cell r="BA243">
            <v>1168.6838621092745</v>
          </cell>
          <cell r="BB243">
            <v>1181.0003267307791</v>
          </cell>
          <cell r="BC243">
            <v>1194.4916594913516</v>
          </cell>
          <cell r="BD243">
            <v>1208.8466868332114</v>
          </cell>
          <cell r="BE243">
            <v>1224.4335907138584</v>
          </cell>
          <cell r="BF243">
            <v>1241.1045728933677</v>
          </cell>
          <cell r="BG243">
            <v>1258.7012483211192</v>
          </cell>
          <cell r="BH243">
            <v>1277.7634072046794</v>
          </cell>
          <cell r="BI243">
            <v>1297.7690370703197</v>
          </cell>
          <cell r="BJ243">
            <v>1319.247638112008</v>
          </cell>
        </row>
        <row r="248">
          <cell r="AK248">
            <v>373.94166394837623</v>
          </cell>
          <cell r="AL248">
            <v>377.60732212084844</v>
          </cell>
          <cell r="AM248">
            <v>381.12623018465001</v>
          </cell>
          <cell r="AN248">
            <v>384.56932701637095</v>
          </cell>
          <cell r="AO248">
            <v>387.83714108749444</v>
          </cell>
          <cell r="AP248">
            <v>391.00075446201845</v>
          </cell>
          <cell r="AQ248">
            <v>393.90124309857737</v>
          </cell>
          <cell r="AR248">
            <v>396.66704859208005</v>
          </cell>
          <cell r="AS248">
            <v>400.13287006708089</v>
          </cell>
          <cell r="AT248">
            <v>403.62418883397595</v>
          </cell>
          <cell r="AU248">
            <v>407.15842078625906</v>
          </cell>
          <cell r="AV248">
            <v>410.87111570459177</v>
          </cell>
          <cell r="AW248">
            <v>414.65981008591814</v>
          </cell>
          <cell r="AX248">
            <v>418.65664014461612</v>
          </cell>
          <cell r="AY248">
            <v>422.81147728604776</v>
          </cell>
          <cell r="AZ248">
            <v>427.25018947522716</v>
          </cell>
          <cell r="BA248">
            <v>431.97393263924312</v>
          </cell>
          <cell r="BB248">
            <v>436.91610920521373</v>
          </cell>
          <cell r="BC248">
            <v>442.3742779976227</v>
          </cell>
          <cell r="BD248">
            <v>448.21297004034693</v>
          </cell>
          <cell r="BE248">
            <v>454.53940926354011</v>
          </cell>
          <cell r="BF248">
            <v>461.27144534666019</v>
          </cell>
          <cell r="BG248">
            <v>468.32246245096525</v>
          </cell>
          <cell r="BH248">
            <v>475.85916397759019</v>
          </cell>
          <cell r="BI248">
            <v>483.66741118294624</v>
          </cell>
          <cell r="BJ248">
            <v>491.91794473528188</v>
          </cell>
        </row>
        <row r="253">
          <cell r="AK253">
            <v>191.27449017928541</v>
          </cell>
          <cell r="AL253">
            <v>193.29689427546739</v>
          </cell>
          <cell r="AM253">
            <v>195.25067122087697</v>
          </cell>
          <cell r="AN253">
            <v>197.17511483997436</v>
          </cell>
          <cell r="AO253">
            <v>199.01127237476248</v>
          </cell>
          <cell r="AP253">
            <v>200.79631734883253</v>
          </cell>
          <cell r="AQ253">
            <v>202.43639197994372</v>
          </cell>
          <cell r="AR253">
            <v>203.99980216942092</v>
          </cell>
          <cell r="AS253">
            <v>205.94938271077277</v>
          </cell>
          <cell r="AT253">
            <v>207.899097909722</v>
          </cell>
          <cell r="AU253">
            <v>209.85498351654772</v>
          </cell>
          <cell r="AV253">
            <v>211.89055927661491</v>
          </cell>
          <cell r="AW253">
            <v>213.94901949739892</v>
          </cell>
          <cell r="AX253">
            <v>216.10692015568091</v>
          </cell>
          <cell r="AY253">
            <v>218.3424872124574</v>
          </cell>
          <cell r="AZ253">
            <v>220.73400241471421</v>
          </cell>
          <cell r="BA253">
            <v>223.29292723361246</v>
          </cell>
          <cell r="BB253">
            <v>225.99533903180784</v>
          </cell>
          <cell r="BC253">
            <v>229.01707996993258</v>
          </cell>
          <cell r="BD253">
            <v>232.29566020539465</v>
          </cell>
          <cell r="BE253">
            <v>235.8992818147529</v>
          </cell>
          <cell r="BF253">
            <v>239.78949478113375</v>
          </cell>
          <cell r="BG253">
            <v>243.92132296484837</v>
          </cell>
          <cell r="BH253">
            <v>248.38111529653318</v>
          </cell>
          <cell r="BI253">
            <v>253.04293063175751</v>
          </cell>
          <cell r="BJ253">
            <v>257.9818565450675</v>
          </cell>
        </row>
        <row r="258">
          <cell r="AK258">
            <v>69.135796496187936</v>
          </cell>
          <cell r="AL258">
            <v>69.782109308122074</v>
          </cell>
          <cell r="AM258">
            <v>70.391283705850071</v>
          </cell>
          <cell r="AN258">
            <v>70.978020239630268</v>
          </cell>
          <cell r="AO258">
            <v>71.522428713531056</v>
          </cell>
          <cell r="AP258">
            <v>72.039027242110691</v>
          </cell>
          <cell r="AQ258">
            <v>72.495630533064116</v>
          </cell>
          <cell r="AR258">
            <v>72.917560516524659</v>
          </cell>
          <cell r="AS258">
            <v>73.470541429943808</v>
          </cell>
          <cell r="AT258">
            <v>74.016454017176073</v>
          </cell>
          <cell r="AU258">
            <v>74.55580670771576</v>
          </cell>
          <cell r="AV258">
            <v>75.111911404881894</v>
          </cell>
          <cell r="AW258">
            <v>75.660129422957539</v>
          </cell>
          <cell r="AX258">
            <v>76.222232329168065</v>
          </cell>
          <cell r="AY258">
            <v>76.783819080023292</v>
          </cell>
          <cell r="AZ258">
            <v>77.36564922622199</v>
          </cell>
          <cell r="BA258">
            <v>77.964434410740481</v>
          </cell>
          <cell r="BB258">
            <v>78.564624431647886</v>
          </cell>
          <cell r="BC258">
            <v>79.223068220086148</v>
          </cell>
          <cell r="BD258">
            <v>79.912795914887695</v>
          </cell>
          <cell r="BE258">
            <v>80.655440047290568</v>
          </cell>
          <cell r="BF258">
            <v>81.436665515005473</v>
          </cell>
          <cell r="BG258">
            <v>82.242170729737097</v>
          </cell>
          <cell r="BH258">
            <v>83.106875640963835</v>
          </cell>
          <cell r="BI258">
            <v>83.992109857272723</v>
          </cell>
          <cell r="BJ258">
            <v>84.932811093016355</v>
          </cell>
        </row>
        <row r="263">
          <cell r="AK263">
            <v>10.403903638482754</v>
          </cell>
          <cell r="AL263">
            <v>10.461364463453217</v>
          </cell>
          <cell r="AM263">
            <v>10.514280718988319</v>
          </cell>
          <cell r="AN263">
            <v>10.565707668590626</v>
          </cell>
          <cell r="AO263">
            <v>10.612815385120507</v>
          </cell>
          <cell r="AP263">
            <v>10.659064757758715</v>
          </cell>
          <cell r="AQ263">
            <v>10.700048242525673</v>
          </cell>
          <cell r="AR263">
            <v>10.741735957827871</v>
          </cell>
          <cell r="AS263">
            <v>10.814752527919401</v>
          </cell>
          <cell r="AT263">
            <v>10.897054895497412</v>
          </cell>
          <cell r="AU263">
            <v>10.990986333141599</v>
          </cell>
          <cell r="AV263">
            <v>11.102880412315887</v>
          </cell>
          <cell r="AW263">
            <v>11.230664152258031</v>
          </cell>
          <cell r="AX263">
            <v>11.380015752595686</v>
          </cell>
          <cell r="AY263">
            <v>11.549919076403349</v>
          </cell>
          <cell r="AZ263">
            <v>11.74480925567654</v>
          </cell>
          <cell r="BA263">
            <v>11.964250048776469</v>
          </cell>
          <cell r="BB263">
            <v>12.204914396525405</v>
          </cell>
          <cell r="BC263">
            <v>12.475027638591699</v>
          </cell>
          <cell r="BD263">
            <v>12.767661436564314</v>
          </cell>
          <cell r="BE263">
            <v>13.083482276527214</v>
          </cell>
          <cell r="BF263">
            <v>13.416436248646175</v>
          </cell>
          <cell r="BG263">
            <v>13.760071504824188</v>
          </cell>
          <cell r="BH263">
            <v>14.116040955995848</v>
          </cell>
          <cell r="BI263">
            <v>14.473451671650157</v>
          </cell>
          <cell r="BJ263">
            <v>14.83399452229037</v>
          </cell>
        </row>
      </sheetData>
      <sheetData sheetId="9">
        <row r="13">
          <cell r="AG13">
            <v>1720.7777774766682</v>
          </cell>
          <cell r="AK13">
            <v>1687.1053489181859</v>
          </cell>
          <cell r="AL13">
            <v>1704.0548723055549</v>
          </cell>
          <cell r="AM13">
            <v>1719.863251347693</v>
          </cell>
          <cell r="AN13">
            <v>1734.846199897125</v>
          </cell>
          <cell r="AO13">
            <v>1748.4841079345501</v>
          </cell>
          <cell r="AP13">
            <v>1761.1015472446647</v>
          </cell>
          <cell r="AQ13">
            <v>1771.8968388557923</v>
          </cell>
          <cell r="AR13">
            <v>1781.481928016236</v>
          </cell>
          <cell r="AS13">
            <v>1793.9146648734873</v>
          </cell>
          <cell r="AT13">
            <v>1805.8596600931862</v>
          </cell>
          <cell r="AU13">
            <v>1817.3743248941103</v>
          </cell>
          <cell r="AV13">
            <v>1829.0877042226953</v>
          </cell>
          <cell r="AW13">
            <v>1840.4670142883349</v>
          </cell>
          <cell r="AX13">
            <v>1852.1198670651399</v>
          </cell>
          <cell r="AY13">
            <v>1863.7687997073313</v>
          </cell>
          <cell r="AZ13">
            <v>1875.9915337310954</v>
          </cell>
          <cell r="BA13">
            <v>1888.76552042549</v>
          </cell>
          <cell r="BB13">
            <v>1901.7506387716924</v>
          </cell>
          <cell r="BC13">
            <v>1916.3644538058311</v>
          </cell>
          <cell r="BD13">
            <v>1931.947498034478</v>
          </cell>
          <cell r="BE13">
            <v>1949.013382133365</v>
          </cell>
          <cell r="BF13">
            <v>1967.175061250929</v>
          </cell>
          <cell r="BG13">
            <v>1986.0328434727646</v>
          </cell>
          <cell r="BH13">
            <v>2006.3908874858639</v>
          </cell>
          <cell r="BI13">
            <v>2027.2425863520218</v>
          </cell>
          <cell r="BJ13">
            <v>2049.3980782846952</v>
          </cell>
        </row>
        <row r="18">
          <cell r="AK18">
            <v>539.74341635398991</v>
          </cell>
          <cell r="AL18">
            <v>545.1475205172909</v>
          </cell>
          <cell r="AM18">
            <v>550.09881038323374</v>
          </cell>
          <cell r="AN18">
            <v>554.73150360063585</v>
          </cell>
          <cell r="AO18">
            <v>558.82659445705838</v>
          </cell>
          <cell r="AP18">
            <v>562.52691040108027</v>
          </cell>
          <cell r="AQ18">
            <v>565.50258205338673</v>
          </cell>
          <cell r="AR18">
            <v>568.02350168180647</v>
          </cell>
          <cell r="AS18">
            <v>571.79446996098773</v>
          </cell>
          <cell r="AT18">
            <v>575.42105286082995</v>
          </cell>
          <cell r="AU18">
            <v>578.93961510361373</v>
          </cell>
          <cell r="AV18">
            <v>582.62344138870981</v>
          </cell>
          <cell r="AW18">
            <v>586.26441807129106</v>
          </cell>
          <cell r="AX18">
            <v>590.12603508626171</v>
          </cell>
          <cell r="AY18">
            <v>594.10580046291921</v>
          </cell>
          <cell r="AZ18">
            <v>598.45056861868636</v>
          </cell>
          <cell r="BA18">
            <v>603.1584502471311</v>
          </cell>
          <cell r="BB18">
            <v>608.09787243653523</v>
          </cell>
          <cell r="BC18">
            <v>613.84579724821367</v>
          </cell>
          <cell r="BD18">
            <v>620.13382891379388</v>
          </cell>
          <cell r="BE18">
            <v>627.16552520823552</v>
          </cell>
          <cell r="BF18">
            <v>634.7800924609661</v>
          </cell>
          <cell r="BG18">
            <v>642.81232924707137</v>
          </cell>
          <cell r="BH18">
            <v>651.57302541816819</v>
          </cell>
          <cell r="BI18">
            <v>660.6497717879123</v>
          </cell>
          <cell r="BJ18">
            <v>670.34501277018865</v>
          </cell>
        </row>
        <row r="23">
          <cell r="AK23">
            <v>4681.9433709282566</v>
          </cell>
          <cell r="AL23">
            <v>4800.6560050864118</v>
          </cell>
          <cell r="AM23">
            <v>4921.1980061622808</v>
          </cell>
          <cell r="AN23">
            <v>5044.5488848583636</v>
          </cell>
          <cell r="AO23">
            <v>5169.3160978566975</v>
          </cell>
          <cell r="AP23">
            <v>5296.4055665452661</v>
          </cell>
          <cell r="AQ23">
            <v>5423.4847942595397</v>
          </cell>
          <cell r="AR23">
            <v>5552.0827802625108</v>
          </cell>
          <cell r="AS23">
            <v>5693.4073377877085</v>
          </cell>
          <cell r="AT23">
            <v>5837.6606367387758</v>
          </cell>
          <cell r="AU23">
            <v>5984.3816913521887</v>
          </cell>
          <cell r="AV23">
            <v>6134.5065286082254</v>
          </cell>
          <cell r="AW23">
            <v>6285.3499505875316</v>
          </cell>
          <cell r="AX23">
            <v>6437.134165650783</v>
          </cell>
          <cell r="AY23">
            <v>6587.1055634188924</v>
          </cell>
          <cell r="AZ23">
            <v>6734.5000851364739</v>
          </cell>
          <cell r="BA23">
            <v>6876.2657885708659</v>
          </cell>
          <cell r="BB23">
            <v>7007.7987229647097</v>
          </cell>
          <cell r="BC23">
            <v>7129.1115650429938</v>
          </cell>
          <cell r="BD23">
            <v>7233.5112094991728</v>
          </cell>
          <cell r="BE23">
            <v>7317.3405194914794</v>
          </cell>
          <cell r="BF23">
            <v>7373.9990709539779</v>
          </cell>
          <cell r="BG23">
            <v>7396.9216735619639</v>
          </cell>
          <cell r="BH23">
            <v>7383.8460368953847</v>
          </cell>
          <cell r="BI23">
            <v>7328.210210489633</v>
          </cell>
          <cell r="BJ23">
            <v>7231.0396763686094</v>
          </cell>
        </row>
        <row r="28">
          <cell r="AK28">
            <v>718.36358977470036</v>
          </cell>
          <cell r="AL28">
            <v>726.1000629926732</v>
          </cell>
          <cell r="AM28">
            <v>733.63218541567255</v>
          </cell>
          <cell r="AN28">
            <v>741.11214108465595</v>
          </cell>
          <cell r="AO28">
            <v>748.35456544051613</v>
          </cell>
          <cell r="AP28">
            <v>755.50859535158884</v>
          </cell>
          <cell r="AQ28">
            <v>762.26923829588304</v>
          </cell>
          <cell r="AR28">
            <v>768.89310927481586</v>
          </cell>
          <cell r="AS28">
            <v>777.01027273303055</v>
          </cell>
          <cell r="AT28">
            <v>785.29297326961273</v>
          </cell>
          <cell r="AU28">
            <v>793.7676796035646</v>
          </cell>
          <cell r="AV28">
            <v>802.68775878814199</v>
          </cell>
          <cell r="AW28">
            <v>811.84130099327319</v>
          </cell>
          <cell r="AX28">
            <v>821.47250218579734</v>
          </cell>
          <cell r="AY28">
            <v>831.47260174048733</v>
          </cell>
          <cell r="AZ28">
            <v>842.07717705101015</v>
          </cell>
          <cell r="BA28">
            <v>853.2844576859269</v>
          </cell>
          <cell r="BB28">
            <v>864.96818900330129</v>
          </cell>
          <cell r="BC28">
            <v>877.71187275270495</v>
          </cell>
          <cell r="BD28">
            <v>891.26915709060358</v>
          </cell>
          <cell r="BE28">
            <v>905.86853011306118</v>
          </cell>
          <cell r="BF28">
            <v>921.37850370851447</v>
          </cell>
          <cell r="BG28">
            <v>937.66286362154915</v>
          </cell>
          <cell r="BH28">
            <v>955.07383637349119</v>
          </cell>
          <cell r="BI28">
            <v>973.23017679440284</v>
          </cell>
          <cell r="BJ28">
            <v>992.48761580965026</v>
          </cell>
        </row>
        <row r="33">
          <cell r="AK33">
            <v>16726.13829047374</v>
          </cell>
          <cell r="AL33">
            <v>16882.386526594153</v>
          </cell>
          <cell r="AM33">
            <v>17032.759116821024</v>
          </cell>
          <cell r="AN33">
            <v>17180.891155046593</v>
          </cell>
          <cell r="AO33">
            <v>17322.444902096813</v>
          </cell>
          <cell r="AP33">
            <v>17461.191674970665</v>
          </cell>
          <cell r="AQ33">
            <v>17590.109456303231</v>
          </cell>
          <cell r="AR33">
            <v>17715.743292122439</v>
          </cell>
          <cell r="AS33">
            <v>17877.83972257463</v>
          </cell>
          <cell r="AT33">
            <v>18045.04169542974</v>
          </cell>
          <cell r="AU33">
            <v>18218.513122920816</v>
          </cell>
          <cell r="AV33">
            <v>18404.85685395114</v>
          </cell>
          <cell r="AW33">
            <v>18599.354824335205</v>
          </cell>
          <cell r="AX33">
            <v>18808.168235817979</v>
          </cell>
          <cell r="AY33">
            <v>19028.755613711928</v>
          </cell>
          <cell r="AZ33">
            <v>19266.709395641537</v>
          </cell>
          <cell r="BA33">
            <v>19521.669203855527</v>
          </cell>
          <cell r="BB33">
            <v>19790.041773858284</v>
          </cell>
          <cell r="BC33">
            <v>20085.264011972729</v>
          </cell>
          <cell r="BD33">
            <v>20400.488871911617</v>
          </cell>
          <cell r="BE33">
            <v>20740.266725109581</v>
          </cell>
          <cell r="BF33">
            <v>21100.327200482541</v>
          </cell>
          <cell r="BG33">
            <v>21476.238045582046</v>
          </cell>
          <cell r="BH33">
            <v>21875.421860529517</v>
          </cell>
          <cell r="BI33">
            <v>22287.496123164823</v>
          </cell>
          <cell r="BJ33">
            <v>22720.007593958726</v>
          </cell>
        </row>
        <row r="38">
          <cell r="AK38">
            <v>3911.9031445909604</v>
          </cell>
          <cell r="AL38">
            <v>3964.3151494778713</v>
          </cell>
          <cell r="AM38">
            <v>4014.2771092603402</v>
          </cell>
          <cell r="AN38">
            <v>4062.5406576518967</v>
          </cell>
          <cell r="AO38">
            <v>4107.8580840847935</v>
          </cell>
          <cell r="AP38">
            <v>4151.0207190336387</v>
          </cell>
          <cell r="AQ38">
            <v>4190.1130493741784</v>
          </cell>
          <cell r="AR38">
            <v>4226.6336152707127</v>
          </cell>
          <cell r="AS38">
            <v>4270.4409167002295</v>
          </cell>
          <cell r="AT38">
            <v>4313.5372630000584</v>
          </cell>
          <cell r="AU38">
            <v>4356.1133661808653</v>
          </cell>
          <cell r="AV38">
            <v>4399.7526870177671</v>
          </cell>
          <cell r="AW38">
            <v>4443.2202496443779</v>
          </cell>
          <cell r="AX38">
            <v>4488.0532760365022</v>
          </cell>
          <cell r="AY38">
            <v>4533.6366252305106</v>
          </cell>
          <cell r="AZ38">
            <v>4581.4421253027213</v>
          </cell>
          <cell r="BA38">
            <v>4631.4794455604197</v>
          </cell>
          <cell r="BB38">
            <v>4682.9744485654082</v>
          </cell>
          <cell r="BC38">
            <v>4739.4677586608741</v>
          </cell>
          <cell r="BD38">
            <v>4799.4016361836584</v>
          </cell>
          <cell r="BE38">
            <v>4864.0914665570335</v>
          </cell>
          <cell r="BF38">
            <v>4932.6193060351015</v>
          </cell>
          <cell r="BG38">
            <v>5004.0063077743589</v>
          </cell>
          <cell r="BH38">
            <v>5080.2317102554316</v>
          </cell>
          <cell r="BI38">
            <v>5158.7537826657554</v>
          </cell>
          <cell r="BJ38">
            <v>5241.5078921763979</v>
          </cell>
        </row>
        <row r="43">
          <cell r="AK43">
            <v>454.29484424123888</v>
          </cell>
          <cell r="AL43">
            <v>459.691137619323</v>
          </cell>
          <cell r="AM43">
            <v>464.77532879188863</v>
          </cell>
          <cell r="AN43">
            <v>469.65056237783972</v>
          </cell>
          <cell r="AO43">
            <v>474.1584666240604</v>
          </cell>
          <cell r="AP43">
            <v>478.40435046702618</v>
          </cell>
          <cell r="AQ43">
            <v>482.14262698919185</v>
          </cell>
          <cell r="AR43">
            <v>485.56680454890784</v>
          </cell>
          <cell r="AS43">
            <v>489.93025708727424</v>
          </cell>
          <cell r="AT43">
            <v>494.19740171967885</v>
          </cell>
          <cell r="AU43">
            <v>498.38715450575052</v>
          </cell>
          <cell r="AV43">
            <v>502.69566566929501</v>
          </cell>
          <cell r="AW43">
            <v>506.96564205015937</v>
          </cell>
          <cell r="AX43">
            <v>511.39489515500304</v>
          </cell>
          <cell r="AY43">
            <v>515.91673197311536</v>
          </cell>
          <cell r="AZ43">
            <v>520.73334642431735</v>
          </cell>
          <cell r="BA43">
            <v>525.87193442743217</v>
          </cell>
          <cell r="BB43">
            <v>531.27243623219567</v>
          </cell>
          <cell r="BC43">
            <v>537.41541528311791</v>
          </cell>
          <cell r="BD43">
            <v>544.15764493177289</v>
          </cell>
          <cell r="BE43">
            <v>551.71613988370393</v>
          </cell>
          <cell r="BF43">
            <v>560.03806751765262</v>
          </cell>
          <cell r="BG43">
            <v>569.06732019113929</v>
          </cell>
          <cell r="BH43">
            <v>579.10701081212505</v>
          </cell>
          <cell r="BI43">
            <v>589.90992039122273</v>
          </cell>
          <cell r="BJ43">
            <v>601.76754420307714</v>
          </cell>
        </row>
        <row r="48">
          <cell r="AK48">
            <v>169.01690488519782</v>
          </cell>
          <cell r="AL48">
            <v>171.18185898218496</v>
          </cell>
          <cell r="AM48">
            <v>173.25582808662756</v>
          </cell>
          <cell r="AN48">
            <v>175.27071694215746</v>
          </cell>
          <cell r="AO48">
            <v>177.16601784565327</v>
          </cell>
          <cell r="AP48">
            <v>178.9697596446116</v>
          </cell>
          <cell r="AQ48">
            <v>180.58623613174467</v>
          </cell>
          <cell r="AR48">
            <v>182.06916600555721</v>
          </cell>
          <cell r="AS48">
            <v>183.83785181808358</v>
          </cell>
          <cell r="AT48">
            <v>185.51850980664463</v>
          </cell>
          <cell r="AU48">
            <v>187.10153547230294</v>
          </cell>
          <cell r="AV48">
            <v>188.63935287018205</v>
          </cell>
          <cell r="AW48">
            <v>190.06303524228196</v>
          </cell>
          <cell r="AX48">
            <v>191.42873351692944</v>
          </cell>
          <cell r="AY48">
            <v>192.70291826611222</v>
          </cell>
          <cell r="AZ48">
            <v>193.94781491275796</v>
          </cell>
          <cell r="BA48">
            <v>195.16686610063937</v>
          </cell>
          <cell r="BB48">
            <v>196.33459499478266</v>
          </cell>
          <cell r="BC48">
            <v>197.61522443524794</v>
          </cell>
          <cell r="BD48">
            <v>198.95591370364735</v>
          </cell>
          <cell r="BE48">
            <v>200.42950587844831</v>
          </cell>
          <cell r="BF48">
            <v>202.01420048123362</v>
          </cell>
          <cell r="BG48">
            <v>203.68654619879405</v>
          </cell>
          <cell r="BH48">
            <v>205.5490227256486</v>
          </cell>
          <cell r="BI48">
            <v>207.51189837942465</v>
          </cell>
          <cell r="BJ48">
            <v>209.67594552193168</v>
          </cell>
        </row>
        <row r="58">
          <cell r="AK58">
            <v>8248.3152747732292</v>
          </cell>
          <cell r="AL58">
            <v>8517.7445416640585</v>
          </cell>
          <cell r="AM58">
            <v>8798.6999900915289</v>
          </cell>
          <cell r="AN58">
            <v>9093.7467413233026</v>
          </cell>
          <cell r="AO58">
            <v>9401.4639567872655</v>
          </cell>
          <cell r="AP58">
            <v>9724.4468116131102</v>
          </cell>
          <cell r="AQ58">
            <v>10059.807208719658</v>
          </cell>
          <cell r="AR58">
            <v>10411.376677061031</v>
          </cell>
          <cell r="AS58">
            <v>10799.865964901721</v>
          </cell>
          <cell r="AT58">
            <v>11209.86945187733</v>
          </cell>
          <cell r="AU58">
            <v>11642.129649341116</v>
          </cell>
          <cell r="AV58">
            <v>12099.887238927453</v>
          </cell>
          <cell r="AW58">
            <v>12580.078192213254</v>
          </cell>
          <cell r="AX58">
            <v>13084.592589549853</v>
          </cell>
          <cell r="AY58">
            <v>13609.826456237577</v>
          </cell>
          <cell r="AZ58">
            <v>14155.124092387201</v>
          </cell>
          <cell r="BA58">
            <v>14714.876708096157</v>
          </cell>
          <cell r="BB58">
            <v>15279.224447427443</v>
          </cell>
          <cell r="BC58">
            <v>15844.45961623973</v>
          </cell>
          <cell r="BD58">
            <v>16391.934081752672</v>
          </cell>
          <cell r="BE58">
            <v>16904.586592238575</v>
          </cell>
          <cell r="BF58">
            <v>17355.31428534817</v>
          </cell>
          <cell r="BG58">
            <v>17711.820434250425</v>
          </cell>
          <cell r="BH58">
            <v>17944.914941129067</v>
          </cell>
          <cell r="BI58">
            <v>18014.127706669875</v>
          </cell>
          <cell r="BJ58">
            <v>17893.180190650601</v>
          </cell>
        </row>
        <row r="63">
          <cell r="AK63">
            <v>4174.2708475890131</v>
          </cell>
          <cell r="AL63">
            <v>4215.3861003382808</v>
          </cell>
          <cell r="AM63">
            <v>4253.869491318168</v>
          </cell>
          <cell r="AN63">
            <v>4290.5432114562309</v>
          </cell>
          <cell r="AO63">
            <v>4324.3210005226265</v>
          </cell>
          <cell r="AP63">
            <v>4356.0216406213185</v>
          </cell>
          <cell r="AQ63">
            <v>4383.8709855627494</v>
          </cell>
          <cell r="AR63">
            <v>4409.2976066155952</v>
          </cell>
          <cell r="AS63">
            <v>4441.6397508541213</v>
          </cell>
          <cell r="AT63">
            <v>4473.2439805177573</v>
          </cell>
          <cell r="AU63">
            <v>4504.1661780892791</v>
          </cell>
          <cell r="AV63">
            <v>4535.7197782369494</v>
          </cell>
          <cell r="AW63">
            <v>4566.4526336941635</v>
          </cell>
          <cell r="AX63">
            <v>4597.4414907295177</v>
          </cell>
          <cell r="AY63">
            <v>4627.5812317620785</v>
          </cell>
          <cell r="AZ63">
            <v>4657.5925135084181</v>
          </cell>
          <cell r="BA63">
            <v>4686.6160969790644</v>
          </cell>
          <cell r="BB63">
            <v>4712.8359472009925</v>
          </cell>
          <cell r="BC63">
            <v>4738.3322970174268</v>
          </cell>
          <cell r="BD63">
            <v>4760.1162046901973</v>
          </cell>
          <cell r="BE63">
            <v>4777.7664861107996</v>
          </cell>
          <cell r="BF63">
            <v>4788.6339942012464</v>
          </cell>
          <cell r="BG63">
            <v>4790.0340501941555</v>
          </cell>
          <cell r="BH63">
            <v>4782.2971857874418</v>
          </cell>
          <cell r="BI63">
            <v>4761.8527406809944</v>
          </cell>
          <cell r="BJ63">
            <v>4730.0594467893397</v>
          </cell>
        </row>
        <row r="68">
          <cell r="AK68">
            <v>498.12324113563926</v>
          </cell>
          <cell r="AL68">
            <v>502.61496803929913</v>
          </cell>
          <cell r="AM68">
            <v>506.72695129203601</v>
          </cell>
          <cell r="AN68">
            <v>510.55533446641454</v>
          </cell>
          <cell r="AO68">
            <v>513.95414398356775</v>
          </cell>
          <cell r="AP68">
            <v>517.02549701354735</v>
          </cell>
          <cell r="AQ68">
            <v>519.5446959403539</v>
          </cell>
          <cell r="AR68">
            <v>521.70104946263655</v>
          </cell>
          <cell r="AS68">
            <v>524.68886622953141</v>
          </cell>
          <cell r="AT68">
            <v>527.54821732705568</v>
          </cell>
          <cell r="AU68">
            <v>530.30938007461282</v>
          </cell>
          <cell r="AV68">
            <v>533.16904612851465</v>
          </cell>
          <cell r="AW68">
            <v>535.98505122853112</v>
          </cell>
          <cell r="AX68">
            <v>538.94540157897495</v>
          </cell>
          <cell r="AY68">
            <v>541.97793231608273</v>
          </cell>
          <cell r="AZ68">
            <v>545.25499701262618</v>
          </cell>
          <cell r="BA68">
            <v>548.76942282068183</v>
          </cell>
          <cell r="BB68">
            <v>552.41626190057832</v>
          </cell>
          <cell r="BC68">
            <v>556.59301193678459</v>
          </cell>
          <cell r="BD68">
            <v>561.08816312212309</v>
          </cell>
          <cell r="BE68">
            <v>566.02297057099111</v>
          </cell>
          <cell r="BF68">
            <v>571.25179556407443</v>
          </cell>
          <cell r="BG68">
            <v>576.62032937325569</v>
          </cell>
          <cell r="BH68">
            <v>582.31664374747697</v>
          </cell>
          <cell r="BI68">
            <v>588.00393903162933</v>
          </cell>
          <cell r="BJ68">
            <v>593.86671748105402</v>
          </cell>
        </row>
        <row r="73">
          <cell r="AK73">
            <v>2449.9778067753246</v>
          </cell>
          <cell r="AL73">
            <v>2530.2739977421211</v>
          </cell>
          <cell r="AM73">
            <v>2614.05886855982</v>
          </cell>
          <cell r="AN73">
            <v>2702.1241812011835</v>
          </cell>
          <cell r="AO73">
            <v>2794.1777176483092</v>
          </cell>
          <cell r="AP73">
            <v>2891.0946054188553</v>
          </cell>
          <cell r="AQ73">
            <v>2992.261958321119</v>
          </cell>
          <cell r="AR73">
            <v>3099.0200276998989</v>
          </cell>
          <cell r="AS73">
            <v>3217.5581034433158</v>
          </cell>
          <cell r="AT73">
            <v>3343.9988906308708</v>
          </cell>
          <cell r="AU73">
            <v>3479.1321429899062</v>
          </cell>
          <cell r="AV73">
            <v>3624.6126331796231</v>
          </cell>
          <cell r="AW73">
            <v>3780.5050304551828</v>
          </cell>
          <cell r="AX73">
            <v>3948.5061284058047</v>
          </cell>
          <cell r="AY73">
            <v>4129.0228392197469</v>
          </cell>
          <cell r="AZ73">
            <v>4323.5920938277477</v>
          </cell>
          <cell r="BA73">
            <v>4532.6377121934383</v>
          </cell>
          <cell r="BB73">
            <v>4755.6109628053473</v>
          </cell>
          <cell r="BC73">
            <v>4993.8265196151979</v>
          </cell>
          <cell r="BD73">
            <v>5244.15284394227</v>
          </cell>
          <cell r="BE73">
            <v>5503.2402872812509</v>
          </cell>
          <cell r="BF73">
            <v>5763.4210684535683</v>
          </cell>
          <cell r="BG73">
            <v>6013.0294682578015</v>
          </cell>
          <cell r="BH73">
            <v>6237.5593777632757</v>
          </cell>
          <cell r="BI73">
            <v>6414.3226245740561</v>
          </cell>
          <cell r="BJ73">
            <v>6519.4122061903208</v>
          </cell>
        </row>
        <row r="78">
          <cell r="AK78">
            <v>2163.9905069294446</v>
          </cell>
          <cell r="AL78">
            <v>2185.2441001188231</v>
          </cell>
          <cell r="AM78">
            <v>2205.468090053846</v>
          </cell>
          <cell r="AN78">
            <v>2225.0761654146504</v>
          </cell>
          <cell r="AO78">
            <v>2243.44051312073</v>
          </cell>
          <cell r="AP78">
            <v>2260.972346861754</v>
          </cell>
          <cell r="AQ78">
            <v>2276.6822850916519</v>
          </cell>
          <cell r="AR78">
            <v>2291.3258876900863</v>
          </cell>
          <cell r="AS78">
            <v>2309.9183370979304</v>
          </cell>
          <cell r="AT78">
            <v>2328.3244773380725</v>
          </cell>
          <cell r="AU78">
            <v>2346.6105147514559</v>
          </cell>
          <cell r="AV78">
            <v>2365.5540618877685</v>
          </cell>
          <cell r="AW78">
            <v>2384.5019061674998</v>
          </cell>
          <cell r="AX78">
            <v>2404.2205926095316</v>
          </cell>
          <cell r="AY78">
            <v>2424.3916027229129</v>
          </cell>
          <cell r="AZ78">
            <v>2445.7653927180863</v>
          </cell>
          <cell r="BA78">
            <v>2468.3596860773273</v>
          </cell>
          <cell r="BB78">
            <v>2491.8067406425944</v>
          </cell>
          <cell r="BC78">
            <v>2517.9215419348202</v>
          </cell>
          <cell r="BD78">
            <v>2545.9477684999383</v>
          </cell>
          <cell r="BE78">
            <v>2576.5784843126476</v>
          </cell>
          <cell r="BF78">
            <v>2609.3799574580275</v>
          </cell>
          <cell r="BG78">
            <v>2643.8849253359981</v>
          </cell>
          <cell r="BH78">
            <v>2681.0995091991499</v>
          </cell>
          <cell r="BI78">
            <v>2719.7535853855634</v>
          </cell>
          <cell r="BJ78">
            <v>2760.806526108388</v>
          </cell>
        </row>
        <row r="83">
          <cell r="AK83">
            <v>1221.7479831702285</v>
          </cell>
          <cell r="AL83">
            <v>1232.9289322052746</v>
          </cell>
          <cell r="AM83">
            <v>1243.2516016658888</v>
          </cell>
          <cell r="AN83">
            <v>1252.9544791470112</v>
          </cell>
          <cell r="AO83">
            <v>1261.6565879789366</v>
          </cell>
          <cell r="AP83">
            <v>1269.5993475766506</v>
          </cell>
          <cell r="AQ83">
            <v>1276.1886390089799</v>
          </cell>
          <cell r="AR83">
            <v>1281.8722368791261</v>
          </cell>
          <cell r="AS83">
            <v>1289.6382616320727</v>
          </cell>
          <cell r="AT83">
            <v>1297.0098057318562</v>
          </cell>
          <cell r="AU83">
            <v>1304.0164626642713</v>
          </cell>
          <cell r="AV83">
            <v>1311.1099149612444</v>
          </cell>
          <cell r="AW83">
            <v>1317.8871270266757</v>
          </cell>
          <cell r="AX83">
            <v>1324.7912051967667</v>
          </cell>
          <cell r="AY83">
            <v>1331.6193525067215</v>
          </cell>
          <cell r="AZ83">
            <v>1338.8073629620878</v>
          </cell>
          <cell r="BA83">
            <v>1346.3575963981891</v>
          </cell>
          <cell r="BB83">
            <v>1354.0480233461583</v>
          </cell>
          <cell r="BC83">
            <v>1362.9579683312886</v>
          </cell>
          <cell r="BD83">
            <v>1372.6443854186587</v>
          </cell>
          <cell r="BE83">
            <v>1383.5314211915663</v>
          </cell>
          <cell r="BF83">
            <v>1395.3825449183184</v>
          </cell>
          <cell r="BG83">
            <v>1407.9512570906702</v>
          </cell>
          <cell r="BH83">
            <v>1421.870602381148</v>
          </cell>
          <cell r="BI83">
            <v>1436.4375639334191</v>
          </cell>
          <cell r="BJ83">
            <v>1452.2730877396548</v>
          </cell>
        </row>
        <row r="88">
          <cell r="AK88">
            <v>3172.7653030580695</v>
          </cell>
          <cell r="AL88">
            <v>3193.858088684784</v>
          </cell>
          <cell r="AM88">
            <v>3213.2220542248351</v>
          </cell>
          <cell r="AN88">
            <v>3231.6761148469959</v>
          </cell>
          <cell r="AO88">
            <v>3248.2483551598261</v>
          </cell>
          <cell r="AP88">
            <v>3263.764424843142</v>
          </cell>
          <cell r="AQ88">
            <v>3276.6484912051451</v>
          </cell>
          <cell r="AR88">
            <v>3288.3131967831669</v>
          </cell>
          <cell r="AS88">
            <v>3307.3721862402995</v>
          </cell>
          <cell r="AT88">
            <v>3326.8116701672952</v>
          </cell>
          <cell r="AU88">
            <v>3346.7861694963399</v>
          </cell>
          <cell r="AV88">
            <v>3368.6192671546337</v>
          </cell>
          <cell r="AW88">
            <v>3391.1862380207863</v>
          </cell>
          <cell r="AX88">
            <v>3415.7253377025349</v>
          </cell>
          <cell r="AY88">
            <v>3441.6205308428393</v>
          </cell>
          <cell r="AZ88">
            <v>3470.0202670581639</v>
          </cell>
          <cell r="BA88">
            <v>3500.82508262898</v>
          </cell>
          <cell r="BB88">
            <v>3533.291452998852</v>
          </cell>
          <cell r="BC88">
            <v>3570.280281383305</v>
          </cell>
          <cell r="BD88">
            <v>3610.3913764083181</v>
          </cell>
          <cell r="BE88">
            <v>3654.6273499585436</v>
          </cell>
          <cell r="BF88">
            <v>3702.1492998301778</v>
          </cell>
          <cell r="BG88">
            <v>3752.08928637693</v>
          </cell>
          <cell r="BH88">
            <v>3805.9861637320487</v>
          </cell>
          <cell r="BI88">
            <v>3861.6818538939287</v>
          </cell>
          <cell r="BJ88">
            <v>3920.6299290175598</v>
          </cell>
        </row>
        <row r="93">
          <cell r="AK93">
            <v>876.36193319874963</v>
          </cell>
          <cell r="AL93">
            <v>882.90118805593943</v>
          </cell>
          <cell r="AM93">
            <v>888.84362463266177</v>
          </cell>
          <cell r="AN93">
            <v>894.39285536316561</v>
          </cell>
          <cell r="AO93">
            <v>899.26864380711891</v>
          </cell>
          <cell r="AP93">
            <v>903.67643843818928</v>
          </cell>
          <cell r="AQ93">
            <v>907.17513353918253</v>
          </cell>
          <cell r="AR93">
            <v>910.13230385132238</v>
          </cell>
          <cell r="AS93">
            <v>914.85897052921268</v>
          </cell>
          <cell r="AT93">
            <v>919.45578547725086</v>
          </cell>
          <cell r="AU93">
            <v>923.96114633628281</v>
          </cell>
          <cell r="AV93">
            <v>928.73202924805128</v>
          </cell>
          <cell r="AW93">
            <v>933.46900422915849</v>
          </cell>
          <cell r="AX93">
            <v>938.51073239162656</v>
          </cell>
          <cell r="AY93">
            <v>943.69661054126266</v>
          </cell>
          <cell r="AZ93">
            <v>949.33843813302121</v>
          </cell>
          <cell r="BA93">
            <v>955.4075072890555</v>
          </cell>
          <cell r="BB93">
            <v>961.69541867047144</v>
          </cell>
          <cell r="BC93">
            <v>968.95301487273207</v>
          </cell>
          <cell r="BD93">
            <v>976.77677670791195</v>
          </cell>
          <cell r="BE93">
            <v>985.39913417698733</v>
          </cell>
          <cell r="BF93">
            <v>994.55104739345347</v>
          </cell>
          <cell r="BG93">
            <v>1003.9523183556482</v>
          </cell>
          <cell r="BH93">
            <v>1013.9680895684829</v>
          </cell>
          <cell r="BI93">
            <v>1023.9800456416385</v>
          </cell>
          <cell r="BJ93">
            <v>1034.3492462654376</v>
          </cell>
        </row>
        <row r="98">
          <cell r="AK98">
            <v>1458.3986244077194</v>
          </cell>
          <cell r="AL98">
            <v>1473.0632966744317</v>
          </cell>
          <cell r="AM98">
            <v>1486.9685343687449</v>
          </cell>
          <cell r="AN98">
            <v>1500.3965872078793</v>
          </cell>
          <cell r="AO98">
            <v>1512.9228197715579</v>
          </cell>
          <cell r="AP98">
            <v>1524.8299887791447</v>
          </cell>
          <cell r="AQ98">
            <v>1535.4474548591684</v>
          </cell>
          <cell r="AR98">
            <v>1545.2907322656761</v>
          </cell>
          <cell r="AS98">
            <v>1557.7744877696791</v>
          </cell>
          <cell r="AT98">
            <v>1570.0802280810019</v>
          </cell>
          <cell r="AU98">
            <v>1582.245025394812</v>
          </cell>
          <cell r="AV98">
            <v>1594.786447991884</v>
          </cell>
          <cell r="AW98">
            <v>1607.2433904664742</v>
          </cell>
          <cell r="AX98">
            <v>1620.1187803863093</v>
          </cell>
          <cell r="AY98">
            <v>1633.1741410600077</v>
          </cell>
          <cell r="AZ98">
            <v>1646.8986828764707</v>
          </cell>
          <cell r="BA98">
            <v>1661.2827451912299</v>
          </cell>
          <cell r="BB98">
            <v>1676.0553273780115</v>
          </cell>
          <cell r="BC98">
            <v>1692.4352966434412</v>
          </cell>
          <cell r="BD98">
            <v>1709.8910856576426</v>
          </cell>
          <cell r="BE98">
            <v>1728.8811727347959</v>
          </cell>
          <cell r="BF98">
            <v>1749.0979686885073</v>
          </cell>
          <cell r="BG98">
            <v>1770.2131206022084</v>
          </cell>
          <cell r="BH98">
            <v>1792.9046616405653</v>
          </cell>
          <cell r="BI98">
            <v>1816.3024057237446</v>
          </cell>
          <cell r="BJ98">
            <v>1841.0592202413172</v>
          </cell>
        </row>
        <row r="103">
          <cell r="AK103">
            <v>1243.1288089021762</v>
          </cell>
          <cell r="AL103">
            <v>1252.1154702689701</v>
          </cell>
          <cell r="AM103">
            <v>1260.5779999074591</v>
          </cell>
          <cell r="AN103">
            <v>1268.7882604347003</v>
          </cell>
          <cell r="AO103">
            <v>1276.3751919102615</v>
          </cell>
          <cell r="AP103">
            <v>1283.5964184328548</v>
          </cell>
          <cell r="AQ103">
            <v>1289.8531103926443</v>
          </cell>
          <cell r="AR103">
            <v>1295.6045576931376</v>
          </cell>
          <cell r="AS103">
            <v>1303.8743268599826</v>
          </cell>
          <cell r="AT103">
            <v>1312.1509032959339</v>
          </cell>
          <cell r="AU103">
            <v>1320.4818123414661</v>
          </cell>
          <cell r="AV103">
            <v>1329.3535317163887</v>
          </cell>
          <cell r="AW103">
            <v>1338.4078834430006</v>
          </cell>
          <cell r="AX103">
            <v>1348.1547779602695</v>
          </cell>
          <cell r="AY103">
            <v>1358.4679485081724</v>
          </cell>
          <cell r="AZ103">
            <v>1369.8682867134505</v>
          </cell>
          <cell r="BA103">
            <v>1382.4398623918316</v>
          </cell>
          <cell r="BB103">
            <v>1396.0312987543523</v>
          </cell>
          <cell r="BC103">
            <v>1411.7643684577163</v>
          </cell>
          <cell r="BD103">
            <v>1429.2060812438974</v>
          </cell>
          <cell r="BE103">
            <v>1448.742996140659</v>
          </cell>
          <cell r="BF103">
            <v>1470.0526709277538</v>
          </cell>
          <cell r="BG103">
            <v>1492.7495700084382</v>
          </cell>
          <cell r="BH103">
            <v>1517.2672203000741</v>
          </cell>
          <cell r="BI103">
            <v>1542.6673668190117</v>
          </cell>
          <cell r="BJ103">
            <v>1569.2878807619957</v>
          </cell>
        </row>
        <row r="108">
          <cell r="AK108">
            <v>165.6781327778713</v>
          </cell>
          <cell r="AL108">
            <v>168.59520515576577</v>
          </cell>
          <cell r="AM108">
            <v>171.4813128244223</v>
          </cell>
          <cell r="AN108">
            <v>174.36237240213572</v>
          </cell>
          <cell r="AO108">
            <v>177.19372424540063</v>
          </cell>
          <cell r="AP108">
            <v>179.99905708691807</v>
          </cell>
          <cell r="AQ108">
            <v>182.70738432936065</v>
          </cell>
          <cell r="AR108">
            <v>185.36375727369335</v>
          </cell>
          <cell r="AS108">
            <v>188.29961341235634</v>
          </cell>
          <cell r="AT108">
            <v>191.23333782681362</v>
          </cell>
          <cell r="AU108">
            <v>194.16570546125195</v>
          </cell>
          <cell r="AV108">
            <v>197.14736567655757</v>
          </cell>
          <cell r="AW108">
            <v>200.13502481442492</v>
          </cell>
          <cell r="AX108">
            <v>203.18431828734779</v>
          </cell>
          <cell r="AY108">
            <v>206.28102796127433</v>
          </cell>
          <cell r="AZ108">
            <v>209.48721219888961</v>
          </cell>
          <cell r="BA108">
            <v>212.81902398792835</v>
          </cell>
          <cell r="BB108">
            <v>216.26950406027538</v>
          </cell>
          <cell r="BC108">
            <v>219.98457374584873</v>
          </cell>
          <cell r="BD108">
            <v>223.93690126494607</v>
          </cell>
          <cell r="BE108">
            <v>228.20079566042023</v>
          </cell>
          <cell r="BF108">
            <v>232.7743663916952</v>
          </cell>
          <cell r="BG108">
            <v>237.65371482569952</v>
          </cell>
          <cell r="BH108">
            <v>242.93828594969378</v>
          </cell>
          <cell r="BI108">
            <v>248.56846043563974</v>
          </cell>
          <cell r="BJ108">
            <v>254.640598503897</v>
          </cell>
        </row>
        <row r="113">
          <cell r="AK113">
            <v>1124.8105835528768</v>
          </cell>
          <cell r="AL113">
            <v>1142.3470575084266</v>
          </cell>
          <cell r="AM113">
            <v>1159.331397289018</v>
          </cell>
          <cell r="AN113">
            <v>1175.9408925386842</v>
          </cell>
          <cell r="AO113">
            <v>1191.8480495264796</v>
          </cell>
          <cell r="AP113">
            <v>1207.2328674040955</v>
          </cell>
          <cell r="AQ113">
            <v>1221.5907120639954</v>
          </cell>
          <cell r="AR113">
            <v>1235.2751919290374</v>
          </cell>
          <cell r="AS113">
            <v>1250.7674411431506</v>
          </cell>
          <cell r="AT113">
            <v>1266.0351395523144</v>
          </cell>
          <cell r="AU113">
            <v>1281.116538669103</v>
          </cell>
          <cell r="AV113">
            <v>1296.4134312379531</v>
          </cell>
          <cell r="AW113">
            <v>1311.6186647371901</v>
          </cell>
          <cell r="AX113">
            <v>1327.143942064318</v>
          </cell>
          <cell r="AY113">
            <v>1342.8626209090769</v>
          </cell>
          <cell r="AZ113">
            <v>1359.196931269639</v>
          </cell>
          <cell r="BA113">
            <v>1376.2069407102281</v>
          </cell>
          <cell r="BB113">
            <v>1393.7599884238455</v>
          </cell>
          <cell r="BC113">
            <v>1412.8532214587947</v>
          </cell>
          <cell r="BD113">
            <v>1433.171955787051</v>
          </cell>
          <cell r="BE113">
            <v>1455.1522318060438</v>
          </cell>
          <cell r="BF113">
            <v>1478.6491835899624</v>
          </cell>
          <cell r="BG113">
            <v>1503.4957424758768</v>
          </cell>
          <cell r="BH113">
            <v>1530.2967521130074</v>
          </cell>
          <cell r="BI113">
            <v>1558.4582365603917</v>
          </cell>
          <cell r="BJ113">
            <v>1588.55605563989</v>
          </cell>
        </row>
        <row r="118">
          <cell r="AK118">
            <v>803.34416334269724</v>
          </cell>
          <cell r="AL118">
            <v>814.88091965629121</v>
          </cell>
          <cell r="AM118">
            <v>826.09938106562117</v>
          </cell>
          <cell r="AN118">
            <v>837.20158603747427</v>
          </cell>
          <cell r="AO118">
            <v>847.9459024831533</v>
          </cell>
          <cell r="AP118">
            <v>858.54320085443544</v>
          </cell>
          <cell r="AQ118">
            <v>868.60305391832458</v>
          </cell>
          <cell r="AR118">
            <v>878.48402014629573</v>
          </cell>
          <cell r="AS118">
            <v>890.36237603080451</v>
          </cell>
          <cell r="AT118">
            <v>902.47830119222431</v>
          </cell>
          <cell r="AU118">
            <v>914.86747829829176</v>
          </cell>
          <cell r="AV118">
            <v>927.85733906419125</v>
          </cell>
          <cell r="AW118">
            <v>941.15107608614971</v>
          </cell>
          <cell r="AX118">
            <v>955.04789485868548</v>
          </cell>
          <cell r="AY118">
            <v>969.37508011947716</v>
          </cell>
          <cell r="AZ118">
            <v>984.41108773495728</v>
          </cell>
          <cell r="BA118">
            <v>1000.1210859431914</v>
          </cell>
          <cell r="BB118">
            <v>1016.3105348420617</v>
          </cell>
          <cell r="BC118">
            <v>1033.7223283862379</v>
          </cell>
          <cell r="BD118">
            <v>1052.0177959855444</v>
          </cell>
          <cell r="BE118">
            <v>1071.4918178757609</v>
          </cell>
          <cell r="BF118">
            <v>1091.979808438452</v>
          </cell>
          <cell r="BG118">
            <v>1113.3246614838984</v>
          </cell>
          <cell r="BH118">
            <v>1136.0176006305969</v>
          </cell>
          <cell r="BI118">
            <v>1159.6044504150791</v>
          </cell>
          <cell r="BJ118">
            <v>1184.5991640070461</v>
          </cell>
        </row>
        <row r="123">
          <cell r="AK123">
            <v>1670.1980331187967</v>
          </cell>
          <cell r="AL123">
            <v>1686.6268446614777</v>
          </cell>
          <cell r="AM123">
            <v>1702.0630269639232</v>
          </cell>
          <cell r="AN123">
            <v>1716.8450662902665</v>
          </cell>
          <cell r="AO123">
            <v>1730.4923395243104</v>
          </cell>
          <cell r="AP123">
            <v>1743.3472564371266</v>
          </cell>
          <cell r="AQ123">
            <v>1754.6438122854904</v>
          </cell>
          <cell r="AR123">
            <v>1764.9867636747451</v>
          </cell>
          <cell r="AS123">
            <v>1778.3221031973724</v>
          </cell>
          <cell r="AT123">
            <v>1791.3609937834501</v>
          </cell>
          <cell r="AU123">
            <v>1804.1095575833674</v>
          </cell>
          <cell r="AV123">
            <v>1817.1094237316768</v>
          </cell>
          <cell r="AW123">
            <v>1829.7525362811789</v>
          </cell>
          <cell r="AX123">
            <v>1842.5251558999898</v>
          </cell>
          <cell r="AY123">
            <v>1855.0428395963297</v>
          </cell>
          <cell r="AZ123">
            <v>1867.7474825538382</v>
          </cell>
          <cell r="BA123">
            <v>1880.5004961952463</v>
          </cell>
          <cell r="BB123">
            <v>1892.865857956888</v>
          </cell>
          <cell r="BC123">
            <v>1906.1238731716801</v>
          </cell>
          <cell r="BD123">
            <v>1919.563411083366</v>
          </cell>
          <cell r="BE123">
            <v>1933.6322537832802</v>
          </cell>
          <cell r="BF123">
            <v>1947.933755956328</v>
          </cell>
          <cell r="BG123">
            <v>1962.0875539325523</v>
          </cell>
          <cell r="BH123">
            <v>1976.9001204663139</v>
          </cell>
          <cell r="BI123">
            <v>1991.4582898790322</v>
          </cell>
          <cell r="BJ123">
            <v>2006.6221342740769</v>
          </cell>
        </row>
        <row r="128">
          <cell r="AK128">
            <v>3605.6039819347602</v>
          </cell>
          <cell r="AL128">
            <v>3642.4390245275231</v>
          </cell>
          <cell r="AM128">
            <v>3677.7609823836851</v>
          </cell>
          <cell r="AN128">
            <v>3712.3779864360449</v>
          </cell>
          <cell r="AO128">
            <v>3745.2167153458813</v>
          </cell>
          <cell r="AP128">
            <v>3777.0830304542878</v>
          </cell>
          <cell r="AQ128">
            <v>3806.2501265043015</v>
          </cell>
          <cell r="AR128">
            <v>3834.1253090117179</v>
          </cell>
          <cell r="AS128">
            <v>3869.7317226381729</v>
          </cell>
          <cell r="AT128">
            <v>3905.6025744556086</v>
          </cell>
          <cell r="AU128">
            <v>3941.808005196634</v>
          </cell>
          <cell r="AV128">
            <v>3979.6528576750352</v>
          </cell>
          <cell r="AW128">
            <v>4017.8409738634782</v>
          </cell>
          <cell r="AX128">
            <v>4057.583014543909</v>
          </cell>
          <cell r="AY128">
            <v>4098.1215019163146</v>
          </cell>
          <cell r="AZ128">
            <v>4140.5884085518946</v>
          </cell>
          <cell r="BA128">
            <v>4184.8002434755608</v>
          </cell>
          <cell r="BB128">
            <v>4229.8963158560664</v>
          </cell>
          <cell r="BC128">
            <v>4278.9119720887884</v>
          </cell>
          <cell r="BD128">
            <v>4330.3391853590274</v>
          </cell>
          <cell r="BE128">
            <v>4385.2836763756713</v>
          </cell>
          <cell r="BF128">
            <v>4442.8988732341586</v>
          </cell>
          <cell r="BG128">
            <v>4502.3334426756628</v>
          </cell>
          <cell r="BH128">
            <v>4565.3914686408916</v>
          </cell>
          <cell r="BI128">
            <v>4629.9016908200028</v>
          </cell>
          <cell r="BJ128">
            <v>4697.6723922760857</v>
          </cell>
        </row>
        <row r="133">
          <cell r="AK133">
            <v>972.33251984054948</v>
          </cell>
          <cell r="AL133">
            <v>980.48388965068978</v>
          </cell>
          <cell r="AM133">
            <v>988.01972961555271</v>
          </cell>
          <cell r="AN133">
            <v>995.14538228297658</v>
          </cell>
          <cell r="AO133">
            <v>1001.5627910762413</v>
          </cell>
          <cell r="AP133">
            <v>1007.4776006082897</v>
          </cell>
          <cell r="AQ133">
            <v>1012.4198575389335</v>
          </cell>
          <cell r="AR133">
            <v>1016.7612386248297</v>
          </cell>
          <cell r="AS133">
            <v>1022.9121629568801</v>
          </cell>
          <cell r="AT133">
            <v>1028.8805281343523</v>
          </cell>
          <cell r="AU133">
            <v>1034.6975727575864</v>
          </cell>
          <cell r="AV133">
            <v>1040.7324213609036</v>
          </cell>
          <cell r="AW133">
            <v>1046.6686512804476</v>
          </cell>
          <cell r="AX133">
            <v>1052.8667728175167</v>
          </cell>
          <cell r="AY133">
            <v>1059.1687925813003</v>
          </cell>
          <cell r="AZ133">
            <v>1065.9238089120738</v>
          </cell>
          <cell r="BA133">
            <v>1073.1307604403653</v>
          </cell>
          <cell r="BB133">
            <v>1080.6060250810272</v>
          </cell>
          <cell r="BC133">
            <v>1089.1936198328401</v>
          </cell>
          <cell r="BD133">
            <v>1098.5204755995142</v>
          </cell>
          <cell r="BE133">
            <v>1108.8952899907272</v>
          </cell>
          <cell r="BF133">
            <v>1120.0964750915759</v>
          </cell>
          <cell r="BG133">
            <v>1131.8901160997677</v>
          </cell>
          <cell r="BH133">
            <v>1144.7326296449355</v>
          </cell>
          <cell r="BI133">
            <v>1158.0231633814915</v>
          </cell>
          <cell r="BJ133">
            <v>1172.205800456205</v>
          </cell>
        </row>
        <row r="138">
          <cell r="AK138">
            <v>1207.7303175925315</v>
          </cell>
          <cell r="AL138">
            <v>1231.1477123999332</v>
          </cell>
          <cell r="AM138">
            <v>1253.3227196254393</v>
          </cell>
          <cell r="AN138">
            <v>1274.6136781088808</v>
          </cell>
          <cell r="AO138">
            <v>1294.6237598642194</v>
          </cell>
          <cell r="AP138">
            <v>1313.7028641842544</v>
          </cell>
          <cell r="AQ138">
            <v>1331.198874079284</v>
          </cell>
          <cell r="AR138">
            <v>1347.6993432564798</v>
          </cell>
          <cell r="AS138">
            <v>1366.7534935544502</v>
          </cell>
          <cell r="AT138">
            <v>1385.4420389803086</v>
          </cell>
          <cell r="AU138">
            <v>1403.8181903418349</v>
          </cell>
          <cell r="AV138">
            <v>1422.4103522802347</v>
          </cell>
          <cell r="AW138">
            <v>1440.7334181359922</v>
          </cell>
          <cell r="AX138">
            <v>1459.2635069311241</v>
          </cell>
          <cell r="AY138">
            <v>1477.7035222951065</v>
          </cell>
          <cell r="AZ138">
            <v>1496.4636013540189</v>
          </cell>
          <cell r="BA138">
            <v>1515.4263640099707</v>
          </cell>
          <cell r="BB138">
            <v>1534.196455057521</v>
          </cell>
          <cell r="BC138">
            <v>1553.8326176826786</v>
          </cell>
          <cell r="BD138">
            <v>1573.6461907987614</v>
          </cell>
          <cell r="BE138">
            <v>1593.9239564872203</v>
          </cell>
          <cell r="BF138">
            <v>1614.208278929201</v>
          </cell>
          <cell r="BG138">
            <v>1634.044984667102</v>
          </cell>
          <cell r="BH138">
            <v>1653.9814063062677</v>
          </cell>
          <cell r="BI138">
            <v>1673.0976237564225</v>
          </cell>
          <cell r="BJ138">
            <v>1691.9820179175756</v>
          </cell>
        </row>
        <row r="143">
          <cell r="AK143">
            <v>1301.0681567850024</v>
          </cell>
          <cell r="AL143">
            <v>1324.8743576881413</v>
          </cell>
          <cell r="AM143">
            <v>1350.0006189857277</v>
          </cell>
          <cell r="AN143">
            <v>1376.9413168325182</v>
          </cell>
          <cell r="AO143">
            <v>1405.5927016322646</v>
          </cell>
          <cell r="AP143">
            <v>1436.4970337568141</v>
          </cell>
          <cell r="AQ143">
            <v>1469.3794617436683</v>
          </cell>
          <cell r="AR143">
            <v>1505.0328110824244</v>
          </cell>
          <cell r="AS143">
            <v>1546.8511845109949</v>
          </cell>
          <cell r="AT143">
            <v>1592.7317048464899</v>
          </cell>
          <cell r="AU143">
            <v>1643.1006714499081</v>
          </cell>
          <cell r="AV143">
            <v>1698.8123239910785</v>
          </cell>
          <cell r="AW143">
            <v>1759.8249977437156</v>
          </cell>
          <cell r="AX143">
            <v>1826.9148458153529</v>
          </cell>
          <cell r="AY143">
            <v>1900.109139419056</v>
          </cell>
          <cell r="AZ143">
            <v>1979.9648712225016</v>
          </cell>
          <cell r="BA143">
            <v>2066.3922675154954</v>
          </cell>
          <cell r="BB143">
            <v>2158.7697692364172</v>
          </cell>
          <cell r="BC143">
            <v>2257.4669639374092</v>
          </cell>
          <cell r="BD143">
            <v>2360.697566012509</v>
          </cell>
          <cell r="BE143">
            <v>2466.9017323575772</v>
          </cell>
          <cell r="BF143">
            <v>2572.9252163358183</v>
          </cell>
          <cell r="BG143">
            <v>2674.5608149491827</v>
          </cell>
          <cell r="BH143">
            <v>2767.5059234344817</v>
          </cell>
          <cell r="BI143">
            <v>2844.9583864362512</v>
          </cell>
          <cell r="BJ143">
            <v>2901.0027076977258</v>
          </cell>
        </row>
        <row r="148">
          <cell r="AK148">
            <v>2148.1513375390923</v>
          </cell>
          <cell r="AL148">
            <v>2162.0483646970324</v>
          </cell>
          <cell r="AM148">
            <v>2174.6506843073621</v>
          </cell>
          <cell r="AN148">
            <v>2186.4907563398056</v>
          </cell>
          <cell r="AO148">
            <v>2196.8827445691163</v>
          </cell>
          <cell r="AP148">
            <v>2206.3721044892127</v>
          </cell>
          <cell r="AQ148">
            <v>2213.8777727347174</v>
          </cell>
          <cell r="AR148">
            <v>2220.3682544097601</v>
          </cell>
          <cell r="AS148">
            <v>2231.7308956461716</v>
          </cell>
          <cell r="AT148">
            <v>2243.2245021228837</v>
          </cell>
          <cell r="AU148">
            <v>2255.0078870359589</v>
          </cell>
          <cell r="AV148">
            <v>2268.049308334625</v>
          </cell>
          <cell r="AW148">
            <v>2281.6599132957936</v>
          </cell>
          <cell r="AX148">
            <v>2296.764115417393</v>
          </cell>
          <cell r="AY148">
            <v>2313.0231153307891</v>
          </cell>
          <cell r="AZ148">
            <v>2331.2920565339014</v>
          </cell>
          <cell r="BA148">
            <v>2351.5649856544001</v>
          </cell>
          <cell r="BB148">
            <v>2373.3824258639161</v>
          </cell>
          <cell r="BC148">
            <v>2398.7184911664235</v>
          </cell>
          <cell r="BD148">
            <v>2426.6310972766582</v>
          </cell>
          <cell r="BE148">
            <v>2457.7964256044147</v>
          </cell>
          <cell r="BF148">
            <v>2491.6265539814208</v>
          </cell>
          <cell r="BG148">
            <v>2527.5075822603521</v>
          </cell>
          <cell r="BH148">
            <v>2566.4615096331618</v>
          </cell>
          <cell r="BI148">
            <v>2607.0034376992712</v>
          </cell>
          <cell r="BJ148">
            <v>2650.1152093843284</v>
          </cell>
        </row>
        <row r="153">
          <cell r="AK153">
            <v>2224.9343456508423</v>
          </cell>
          <cell r="AL153">
            <v>2244.9318783671342</v>
          </cell>
          <cell r="AM153">
            <v>2263.0805522425767</v>
          </cell>
          <cell r="AN153">
            <v>2279.9467894481741</v>
          </cell>
          <cell r="AO153">
            <v>2294.7080333823747</v>
          </cell>
          <cell r="AP153">
            <v>2307.9597396735512</v>
          </cell>
          <cell r="AQ153">
            <v>2318.4337250618037</v>
          </cell>
          <cell r="AR153">
            <v>2327.2093659499146</v>
          </cell>
          <cell r="AS153">
            <v>2340.9919577131504</v>
          </cell>
          <cell r="AT153">
            <v>2354.2951885889879</v>
          </cell>
          <cell r="AU153">
            <v>2367.238842320633</v>
          </cell>
          <cell r="AV153">
            <v>2380.8565901909783</v>
          </cell>
          <cell r="AW153">
            <v>2394.2740859453274</v>
          </cell>
          <cell r="AX153">
            <v>2408.4538499050718</v>
          </cell>
          <cell r="AY153">
            <v>2422.9072059908535</v>
          </cell>
          <cell r="AZ153">
            <v>2438.5069646671172</v>
          </cell>
          <cell r="BA153">
            <v>2455.142123959426</v>
          </cell>
          <cell r="BB153">
            <v>2472.1901258130742</v>
          </cell>
          <cell r="BC153">
            <v>2491.8110010775717</v>
          </cell>
          <cell r="BD153">
            <v>2512.8518041338671</v>
          </cell>
          <cell r="BE153">
            <v>2536.0219139624928</v>
          </cell>
          <cell r="BF153">
            <v>2560.6155362348854</v>
          </cell>
          <cell r="BG153">
            <v>2585.9297535626229</v>
          </cell>
          <cell r="BH153">
            <v>2613.1527742471831</v>
          </cell>
          <cell r="BI153">
            <v>2640.6677195928864</v>
          </cell>
          <cell r="BJ153">
            <v>2669.6954307976189</v>
          </cell>
        </row>
        <row r="158">
          <cell r="AK158">
            <v>194.16304788542544</v>
          </cell>
          <cell r="AL158">
            <v>196.46005549541638</v>
          </cell>
          <cell r="AM158">
            <v>198.64208292633052</v>
          </cell>
          <cell r="AN158">
            <v>200.74483881762205</v>
          </cell>
          <cell r="AO158">
            <v>202.7015066774004</v>
          </cell>
          <cell r="AP158">
            <v>204.54486175601653</v>
          </cell>
          <cell r="AQ158">
            <v>206.17082022783143</v>
          </cell>
          <cell r="AR158">
            <v>207.64316335664498</v>
          </cell>
          <cell r="AS158">
            <v>209.43429360964265</v>
          </cell>
          <cell r="AT158">
            <v>211.13391579684875</v>
          </cell>
          <cell r="AU158">
            <v>212.73882312885002</v>
          </cell>
          <cell r="AV158">
            <v>214.31573953769976</v>
          </cell>
          <cell r="AW158">
            <v>215.79675216334928</v>
          </cell>
          <cell r="AX158">
            <v>217.25350882444536</v>
          </cell>
          <cell r="AY158">
            <v>218.65774534597045</v>
          </cell>
          <cell r="AZ158">
            <v>220.08758727592345</v>
          </cell>
          <cell r="BA158">
            <v>221.55537068722296</v>
          </cell>
          <cell r="BB158">
            <v>223.04093693681523</v>
          </cell>
          <cell r="BC158">
            <v>224.73504076267318</v>
          </cell>
          <cell r="BD158">
            <v>226.58680731566773</v>
          </cell>
          <cell r="BE158">
            <v>228.6854105609379</v>
          </cell>
          <cell r="BF158">
            <v>231.01502087834109</v>
          </cell>
          <cell r="BG158">
            <v>233.55832568384446</v>
          </cell>
          <cell r="BH158">
            <v>236.43835680029778</v>
          </cell>
          <cell r="BI158">
            <v>239.5641741368527</v>
          </cell>
          <cell r="BJ158">
            <v>243.05627742505328</v>
          </cell>
        </row>
        <row r="163">
          <cell r="AK163">
            <v>1105.8410569951684</v>
          </cell>
          <cell r="AL163">
            <v>1120.6113754210651</v>
          </cell>
          <cell r="AM163">
            <v>1134.8770705004508</v>
          </cell>
          <cell r="AN163">
            <v>1148.898311836698</v>
          </cell>
          <cell r="AO163">
            <v>1162.3183068583874</v>
          </cell>
          <cell r="AP163">
            <v>1175.405315943354</v>
          </cell>
          <cell r="AQ163">
            <v>1187.596614315054</v>
          </cell>
          <cell r="AR163">
            <v>1199.3694089197927</v>
          </cell>
          <cell r="AS163">
            <v>1213.7207783205558</v>
          </cell>
          <cell r="AT163">
            <v>1228.2110167296569</v>
          </cell>
          <cell r="AU163">
            <v>1242.8947476879152</v>
          </cell>
          <cell r="AV163">
            <v>1258.2410033835467</v>
          </cell>
          <cell r="AW163">
            <v>1273.8668228188565</v>
          </cell>
          <cell r="AX163">
            <v>1290.2236750283703</v>
          </cell>
          <cell r="AY163">
            <v>1307.1193561270888</v>
          </cell>
          <cell r="AZ163">
            <v>1324.9915203678979</v>
          </cell>
          <cell r="BA163">
            <v>1343.848088679089</v>
          </cell>
          <cell r="BB163">
            <v>1363.4763949988962</v>
          </cell>
          <cell r="BC163">
            <v>1384.954567466903</v>
          </cell>
          <cell r="BD163">
            <v>1407.8593444488088</v>
          </cell>
          <cell r="BE163">
            <v>1432.6315435149852</v>
          </cell>
          <cell r="BF163">
            <v>1459.0641500655261</v>
          </cell>
          <cell r="BG163">
            <v>1486.945434289682</v>
          </cell>
          <cell r="BH163">
            <v>1516.9417975078243</v>
          </cell>
          <cell r="BI163">
            <v>1548.3998816727731</v>
          </cell>
          <cell r="BJ163">
            <v>1581.987218850004</v>
          </cell>
        </row>
        <row r="168">
          <cell r="AK168">
            <v>1434.0298388007407</v>
          </cell>
          <cell r="AL168">
            <v>1447.2581319519666</v>
          </cell>
          <cell r="AM168">
            <v>1459.57025688353</v>
          </cell>
          <cell r="AN168">
            <v>1471.2546246427173</v>
          </cell>
          <cell r="AO168">
            <v>1481.8820966833148</v>
          </cell>
          <cell r="AP168">
            <v>1491.7393947693397</v>
          </cell>
          <cell r="AQ168">
            <v>1500.1468073823007</v>
          </cell>
          <cell r="AR168">
            <v>1507.6216502471857</v>
          </cell>
          <cell r="AS168">
            <v>1517.5958723621206</v>
          </cell>
          <cell r="AT168">
            <v>1527.2047711710879</v>
          </cell>
          <cell r="AU168">
            <v>1536.4654000168935</v>
          </cell>
          <cell r="AV168">
            <v>1545.8726865655351</v>
          </cell>
          <cell r="AW168">
            <v>1554.9328769677102</v>
          </cell>
          <cell r="AX168">
            <v>1564.1171421542049</v>
          </cell>
          <cell r="AY168">
            <v>1573.1489504318968</v>
          </cell>
          <cell r="AZ168">
            <v>1582.4783000442474</v>
          </cell>
          <cell r="BA168">
            <v>1592.0531660791601</v>
          </cell>
          <cell r="BB168">
            <v>1601.5614940334422</v>
          </cell>
          <cell r="BC168">
            <v>1612.1780878544475</v>
          </cell>
          <cell r="BD168">
            <v>1623.3348060939538</v>
          </cell>
          <cell r="BE168">
            <v>1635.4577143332572</v>
          </cell>
          <cell r="BF168">
            <v>1648.2222215713248</v>
          </cell>
          <cell r="BG168">
            <v>1661.3005406002044</v>
          </cell>
          <cell r="BH168">
            <v>1675.3787105978754</v>
          </cell>
          <cell r="BI168">
            <v>1689.6301165631962</v>
          </cell>
          <cell r="BJ168">
            <v>1704.7523460534355</v>
          </cell>
        </row>
        <row r="173">
          <cell r="AK173">
            <v>1953.1661416631061</v>
          </cell>
          <cell r="AL173">
            <v>1979.4403268502026</v>
          </cell>
          <cell r="AM173">
            <v>2005.2220769488847</v>
          </cell>
          <cell r="AN173">
            <v>2030.9831194140859</v>
          </cell>
          <cell r="AO173">
            <v>2056.1618092087547</v>
          </cell>
          <cell r="AP173">
            <v>2081.2418867959595</v>
          </cell>
          <cell r="AQ173">
            <v>2105.3150051114385</v>
          </cell>
          <cell r="AR173">
            <v>2129.2164275601008</v>
          </cell>
          <cell r="AS173">
            <v>2158.019894089573</v>
          </cell>
          <cell r="AT173">
            <v>2187.6805657822301</v>
          </cell>
          <cell r="AU173">
            <v>2218.3375732923564</v>
          </cell>
          <cell r="AV173">
            <v>2250.8299257064391</v>
          </cell>
          <cell r="AW173">
            <v>2284.563643939528</v>
          </cell>
          <cell r="AX173">
            <v>2320.3483743991283</v>
          </cell>
          <cell r="AY173">
            <v>2357.906659135258</v>
          </cell>
          <cell r="AZ173">
            <v>2398.0208258752705</v>
          </cell>
          <cell r="BA173">
            <v>2440.7456443606079</v>
          </cell>
          <cell r="BB173">
            <v>2485.7594055156083</v>
          </cell>
          <cell r="BC173">
            <v>2534.9311882246971</v>
          </cell>
          <cell r="BD173">
            <v>2587.5926339100752</v>
          </cell>
          <cell r="BE173">
            <v>2644.5511590245701</v>
          </cell>
          <cell r="BF173">
            <v>2705.5262995464705</v>
          </cell>
          <cell r="BG173">
            <v>2770.2413749870775</v>
          </cell>
          <cell r="BH173">
            <v>2839.9371103631615</v>
          </cell>
          <cell r="BI173">
            <v>2913.6146962207463</v>
          </cell>
          <cell r="BJ173">
            <v>2992.5515461916393</v>
          </cell>
        </row>
        <row r="178">
          <cell r="AK178">
            <v>3122.4659061819011</v>
          </cell>
          <cell r="AL178">
            <v>3161.8333582596783</v>
          </cell>
          <cell r="AM178">
            <v>3199.3394635660275</v>
          </cell>
          <cell r="AN178">
            <v>3235.5100449914371</v>
          </cell>
          <cell r="AO178">
            <v>3269.4210781168372</v>
          </cell>
          <cell r="AP178">
            <v>3301.5904630229911</v>
          </cell>
          <cell r="AQ178">
            <v>3330.5701992666532</v>
          </cell>
          <cell r="AR178">
            <v>3357.3442254208544</v>
          </cell>
          <cell r="AS178">
            <v>3388.9116400365674</v>
          </cell>
          <cell r="AT178">
            <v>3419.4033341978534</v>
          </cell>
          <cell r="AU178">
            <v>3448.8298912406444</v>
          </cell>
          <cell r="AV178">
            <v>3478.2098199512907</v>
          </cell>
          <cell r="AW178">
            <v>3506.5363756576749</v>
          </cell>
          <cell r="AX178">
            <v>3534.826343711024</v>
          </cell>
          <cell r="AY178">
            <v>3562.5697381340551</v>
          </cell>
          <cell r="AZ178">
            <v>3590.8067010332666</v>
          </cell>
          <cell r="BA178">
            <v>3619.5641644351431</v>
          </cell>
          <cell r="BB178">
            <v>3648.3476292757505</v>
          </cell>
          <cell r="BC178">
            <v>3679.850931934835</v>
          </cell>
          <cell r="BD178">
            <v>3713.1150209913244</v>
          </cell>
          <cell r="BE178">
            <v>3749.3171995550542</v>
          </cell>
          <cell r="BF178">
            <v>3788.0503465784873</v>
          </cell>
          <cell r="BG178">
            <v>3828.8942382411615</v>
          </cell>
          <cell r="BH178">
            <v>3873.6158365634906</v>
          </cell>
          <cell r="BI178">
            <v>3920.6977100547992</v>
          </cell>
          <cell r="BJ178">
            <v>3971.9045938148515</v>
          </cell>
        </row>
        <row r="183">
          <cell r="AK183">
            <v>726.84059308666508</v>
          </cell>
          <cell r="AL183">
            <v>730.73741473455595</v>
          </cell>
          <cell r="AM183">
            <v>734.19144621033774</v>
          </cell>
          <cell r="AN183">
            <v>737.38680757362022</v>
          </cell>
          <cell r="AO183">
            <v>740.05001905604627</v>
          </cell>
          <cell r="AP183">
            <v>742.36303596861626</v>
          </cell>
          <cell r="AQ183">
            <v>743.8979428135865</v>
          </cell>
          <cell r="AR183">
            <v>744.98879604372291</v>
          </cell>
          <cell r="AS183">
            <v>747.80452024577608</v>
          </cell>
          <cell r="AT183">
            <v>750.55279792212116</v>
          </cell>
          <cell r="AU183">
            <v>753.27631999531411</v>
          </cell>
          <cell r="AV183">
            <v>756.33350471697452</v>
          </cell>
          <cell r="AW183">
            <v>759.4852450493139</v>
          </cell>
          <cell r="AX183">
            <v>763.12272453249102</v>
          </cell>
          <cell r="AY183">
            <v>767.20109660289893</v>
          </cell>
          <cell r="AZ183">
            <v>772.16177104757844</v>
          </cell>
          <cell r="BA183">
            <v>778.16754591495408</v>
          </cell>
          <cell r="BB183">
            <v>785.25231172895724</v>
          </cell>
          <cell r="BC183">
            <v>794.39140070939402</v>
          </cell>
          <cell r="BD183">
            <v>805.49111381386047</v>
          </cell>
          <cell r="BE183">
            <v>819.06350654744017</v>
          </cell>
          <cell r="BF183">
            <v>835.12851375581897</v>
          </cell>
          <cell r="BG183">
            <v>853.65307257079667</v>
          </cell>
          <cell r="BH183">
            <v>875.1496063996691</v>
          </cell>
          <cell r="BI183">
            <v>899.11037636814729</v>
          </cell>
          <cell r="BJ183">
            <v>925.85191522231571</v>
          </cell>
        </row>
        <row r="188">
          <cell r="AK188">
            <v>2155.7008408918978</v>
          </cell>
          <cell r="AL188">
            <v>2174.7943487634207</v>
          </cell>
          <cell r="AM188">
            <v>2192.5521076277</v>
          </cell>
          <cell r="AN188">
            <v>2209.3988468446878</v>
          </cell>
          <cell r="AO188">
            <v>2224.6646458809596</v>
          </cell>
          <cell r="AP188">
            <v>2238.7674155595369</v>
          </cell>
          <cell r="AQ188">
            <v>2250.655639425026</v>
          </cell>
          <cell r="AR188">
            <v>2261.0985744538189</v>
          </cell>
          <cell r="AS188">
            <v>2275.288757614414</v>
          </cell>
          <cell r="AT188">
            <v>2288.8588765054469</v>
          </cell>
          <cell r="AU188">
            <v>2301.8251524717207</v>
          </cell>
          <cell r="AV188">
            <v>2314.9329475093318</v>
          </cell>
          <cell r="AW188">
            <v>2327.4343548588304</v>
          </cell>
          <cell r="AX188">
            <v>2340.0515784493291</v>
          </cell>
          <cell r="AY188">
            <v>2352.3830747573675</v>
          </cell>
          <cell r="AZ188">
            <v>2365.1392739244734</v>
          </cell>
          <cell r="BA188">
            <v>2378.2846951518941</v>
          </cell>
          <cell r="BB188">
            <v>2391.4079325667349</v>
          </cell>
          <cell r="BC188">
            <v>2406.3638181753954</v>
          </cell>
          <cell r="BD188">
            <v>2422.3887041277676</v>
          </cell>
          <cell r="BE188">
            <v>2440.2370322079328</v>
          </cell>
          <cell r="BF188">
            <v>2459.5385139754717</v>
          </cell>
          <cell r="BG188">
            <v>2479.9209892166928</v>
          </cell>
          <cell r="BH188">
            <v>2502.5367618595615</v>
          </cell>
          <cell r="BI188">
            <v>2526.2387966832321</v>
          </cell>
          <cell r="BJ188">
            <v>2552.1579216103833</v>
          </cell>
        </row>
        <row r="193">
          <cell r="AK193">
            <v>884.71429228689567</v>
          </cell>
          <cell r="AL193">
            <v>893.20683632765031</v>
          </cell>
          <cell r="AM193">
            <v>901.22870878932292</v>
          </cell>
          <cell r="AN193">
            <v>908.98091983174174</v>
          </cell>
          <cell r="AO193">
            <v>916.18784170010952</v>
          </cell>
          <cell r="AP193">
            <v>923.05549248143825</v>
          </cell>
          <cell r="AQ193">
            <v>929.1481434376168</v>
          </cell>
          <cell r="AR193">
            <v>934.835024120085</v>
          </cell>
          <cell r="AS193">
            <v>942.44248167669411</v>
          </cell>
          <cell r="AT193">
            <v>950.09179279313764</v>
          </cell>
          <cell r="AU193">
            <v>957.83735831965328</v>
          </cell>
          <cell r="AV193">
            <v>966.0607999626958</v>
          </cell>
          <cell r="AW193">
            <v>974.48845353160618</v>
          </cell>
          <cell r="AX193">
            <v>983.50048258508696</v>
          </cell>
          <cell r="AY193">
            <v>992.98274342326715</v>
          </cell>
          <cell r="AZ193">
            <v>1003.3155272492687</v>
          </cell>
          <cell r="BA193">
            <v>1014.5482255464215</v>
          </cell>
          <cell r="BB193">
            <v>1026.5591353604557</v>
          </cell>
          <cell r="BC193">
            <v>1040.2301137937827</v>
          </cell>
          <cell r="BD193">
            <v>1055.2687688519277</v>
          </cell>
          <cell r="BE193">
            <v>1072.0467913826994</v>
          </cell>
          <cell r="BF193">
            <v>1090.4180731118595</v>
          </cell>
          <cell r="BG193">
            <v>1110.2154162911766</v>
          </cell>
          <cell r="BH193">
            <v>1131.9342965945536</v>
          </cell>
          <cell r="BI193">
            <v>1155.0151202494737</v>
          </cell>
          <cell r="BJ193">
            <v>1179.8968259071917</v>
          </cell>
        </row>
        <row r="198">
          <cell r="AK198">
            <v>3739.5565371843059</v>
          </cell>
          <cell r="AL198">
            <v>3784.8275122521081</v>
          </cell>
          <cell r="AM198">
            <v>3827.6001273902489</v>
          </cell>
          <cell r="AN198">
            <v>3868.6156743454094</v>
          </cell>
          <cell r="AO198">
            <v>3906.5612625373819</v>
          </cell>
          <cell r="AP198">
            <v>3942.1743467855867</v>
          </cell>
          <cell r="AQ198">
            <v>3973.4475426474273</v>
          </cell>
          <cell r="AR198">
            <v>4001.8043509668969</v>
          </cell>
          <cell r="AS198">
            <v>4036.9575458507984</v>
          </cell>
          <cell r="AT198">
            <v>4070.7410524997126</v>
          </cell>
          <cell r="AU198">
            <v>4103.2304142983521</v>
          </cell>
          <cell r="AV198">
            <v>4135.8846182264888</v>
          </cell>
          <cell r="AW198">
            <v>4167.3878769660332</v>
          </cell>
          <cell r="AX198">
            <v>4199.1765728625505</v>
          </cell>
          <cell r="AY198">
            <v>4230.5823646694207</v>
          </cell>
          <cell r="AZ198">
            <v>4262.9912719309796</v>
          </cell>
          <cell r="BA198">
            <v>4296.364526127466</v>
          </cell>
          <cell r="BB198">
            <v>4329.9213716881777</v>
          </cell>
          <cell r="BC198">
            <v>4367.0529683685936</v>
          </cell>
          <cell r="BD198">
            <v>4406.2250204785678</v>
          </cell>
          <cell r="BE198">
            <v>4448.6892395415298</v>
          </cell>
          <cell r="BF198">
            <v>4493.5757212943599</v>
          </cell>
          <cell r="BG198">
            <v>4540.0007619739363</v>
          </cell>
          <cell r="BH198">
            <v>4589.922262868582</v>
          </cell>
          <cell r="BI198">
            <v>4641.0497265353715</v>
          </cell>
          <cell r="BJ198">
            <v>4695.3707138078153</v>
          </cell>
        </row>
        <row r="203">
          <cell r="AK203">
            <v>2135.2931965983557</v>
          </cell>
          <cell r="AL203">
            <v>2154.8105337393854</v>
          </cell>
          <cell r="AM203">
            <v>2173.0008799377338</v>
          </cell>
          <cell r="AN203">
            <v>2190.3291808411732</v>
          </cell>
          <cell r="AO203">
            <v>2206.1064183982944</v>
          </cell>
          <cell r="AP203">
            <v>2220.7899483866559</v>
          </cell>
          <cell r="AQ203">
            <v>2233.2914590445725</v>
          </cell>
          <cell r="AR203">
            <v>2244.4359952713048</v>
          </cell>
          <cell r="AS203">
            <v>2259.6753910789735</v>
          </cell>
          <cell r="AT203">
            <v>2274.4296865073379</v>
          </cell>
          <cell r="AU203">
            <v>2288.7234538143871</v>
          </cell>
          <cell r="AV203">
            <v>2303.3423119645463</v>
          </cell>
          <cell r="AW203">
            <v>2317.5109727649183</v>
          </cell>
          <cell r="AX203">
            <v>2331.9917818367799</v>
          </cell>
          <cell r="AY203">
            <v>2346.3755749007832</v>
          </cell>
          <cell r="AZ203">
            <v>2361.4141987786679</v>
          </cell>
          <cell r="BA203">
            <v>2377.0824487625287</v>
          </cell>
          <cell r="BB203">
            <v>2392.965330491746</v>
          </cell>
          <cell r="BC203">
            <v>2410.9996373790218</v>
          </cell>
          <cell r="BD203">
            <v>2430.3959676222194</v>
          </cell>
          <cell r="BE203">
            <v>2451.9354000933845</v>
          </cell>
          <cell r="BF203">
            <v>2475.2246999157005</v>
          </cell>
          <cell r="BG203">
            <v>2499.8621036214709</v>
          </cell>
          <cell r="BH203">
            <v>2527.0136455335219</v>
          </cell>
          <cell r="BI203">
            <v>2555.4585889835807</v>
          </cell>
          <cell r="BJ203">
            <v>2586.3235469704587</v>
          </cell>
        </row>
        <row r="208">
          <cell r="AK208">
            <v>93.648205122189381</v>
          </cell>
          <cell r="AL208">
            <v>95.197848049991521</v>
          </cell>
          <cell r="AM208">
            <v>96.725194917724039</v>
          </cell>
          <cell r="AN208">
            <v>98.254103898549474</v>
          </cell>
          <cell r="AO208">
            <v>99.756268090703642</v>
          </cell>
          <cell r="AP208">
            <v>101.25786315560939</v>
          </cell>
          <cell r="AQ208">
            <v>102.71465812151899</v>
          </cell>
          <cell r="AR208">
            <v>104.17270866339172</v>
          </cell>
          <cell r="AS208">
            <v>105.89619853221834</v>
          </cell>
          <cell r="AT208">
            <v>107.68241097000285</v>
          </cell>
          <cell r="AU208">
            <v>109.54337903501899</v>
          </cell>
          <cell r="AV208">
            <v>111.52697872449453</v>
          </cell>
          <cell r="AW208">
            <v>113.60720124186194</v>
          </cell>
          <cell r="AX208">
            <v>115.82933638494301</v>
          </cell>
          <cell r="AY208">
            <v>118.18197371164403</v>
          </cell>
          <cell r="AZ208">
            <v>120.70699453634305</v>
          </cell>
          <cell r="BA208">
            <v>123.40779916437643</v>
          </cell>
          <cell r="BB208">
            <v>126.26731008501606</v>
          </cell>
          <cell r="BC208">
            <v>129.37995306166781</v>
          </cell>
          <cell r="BD208">
            <v>132.70902136249137</v>
          </cell>
          <cell r="BE208">
            <v>136.29301922036754</v>
          </cell>
          <cell r="BF208">
            <v>140.11423011832113</v>
          </cell>
          <cell r="BG208">
            <v>144.15507040970977</v>
          </cell>
          <cell r="BH208">
            <v>148.476327649458</v>
          </cell>
          <cell r="BI208">
            <v>153.02410989668417</v>
          </cell>
          <cell r="BJ208">
            <v>157.86250135768532</v>
          </cell>
        </row>
        <row r="213">
          <cell r="AK213">
            <v>1680.2435155109183</v>
          </cell>
          <cell r="AL213">
            <v>1711.3430721749728</v>
          </cell>
          <cell r="AM213">
            <v>1742.0558515098787</v>
          </cell>
          <cell r="AN213">
            <v>1772.6723969244119</v>
          </cell>
          <cell r="AO213">
            <v>1802.729221874298</v>
          </cell>
          <cell r="AP213">
            <v>1832.524823425274</v>
          </cell>
          <cell r="AQ213">
            <v>1861.330055552281</v>
          </cell>
          <cell r="AR213">
            <v>1889.7019495736131</v>
          </cell>
          <cell r="AS213">
            <v>1921.4019526083607</v>
          </cell>
          <cell r="AT213">
            <v>1953.3976613471823</v>
          </cell>
          <cell r="AU213">
            <v>1985.7569842906346</v>
          </cell>
          <cell r="AV213">
            <v>2019.0855030052344</v>
          </cell>
          <cell r="AW213">
            <v>2052.9043290183758</v>
          </cell>
          <cell r="AX213">
            <v>2087.8067727184225</v>
          </cell>
          <cell r="AY213">
            <v>2123.5578471787117</v>
          </cell>
          <cell r="AZ213">
            <v>2160.744184046363</v>
          </cell>
          <cell r="BA213">
            <v>2199.3961908043048</v>
          </cell>
          <cell r="BB213">
            <v>2239.2458727361</v>
          </cell>
          <cell r="BC213">
            <v>2281.7546993613337</v>
          </cell>
          <cell r="BD213">
            <v>2326.392321584844</v>
          </cell>
          <cell r="BE213">
            <v>2373.7909965319473</v>
          </cell>
          <cell r="BF213">
            <v>2423.7120493458538</v>
          </cell>
          <cell r="BG213">
            <v>2475.9013920386974</v>
          </cell>
          <cell r="BH213">
            <v>2531.3212261744834</v>
          </cell>
          <cell r="BI213">
            <v>2589.1064511066083</v>
          </cell>
          <cell r="BJ213">
            <v>2650.2234574661761</v>
          </cell>
        </row>
        <row r="218">
          <cell r="AK218">
            <v>688.85115462713236</v>
          </cell>
          <cell r="AL218">
            <v>695.39574797732007</v>
          </cell>
          <cell r="AM218">
            <v>701.74492023405344</v>
          </cell>
          <cell r="AN218">
            <v>708.1236886415129</v>
          </cell>
          <cell r="AO218">
            <v>714.31893879378492</v>
          </cell>
          <cell r="AP218">
            <v>720.57179582648052</v>
          </cell>
          <cell r="AQ218">
            <v>726.53258078744557</v>
          </cell>
          <cell r="AR218">
            <v>732.6018756645675</v>
          </cell>
          <cell r="AS218">
            <v>740.98273336369687</v>
          </cell>
          <cell r="AT218">
            <v>749.98926848204974</v>
          </cell>
          <cell r="AU218">
            <v>759.72340169214647</v>
          </cell>
          <cell r="AV218">
            <v>770.58014314429056</v>
          </cell>
          <cell r="AW218">
            <v>782.34166548616531</v>
          </cell>
          <cell r="AX218">
            <v>795.37608517063711</v>
          </cell>
          <cell r="AY218">
            <v>809.58056568449229</v>
          </cell>
          <cell r="AZ218">
            <v>825.2834775764801</v>
          </cell>
          <cell r="BA218">
            <v>842.48772387655458</v>
          </cell>
          <cell r="BB218">
            <v>861.01839477638293</v>
          </cell>
          <cell r="BC218">
            <v>881.58985226572906</v>
          </cell>
          <cell r="BD218">
            <v>903.82973672139963</v>
          </cell>
          <cell r="BE218">
            <v>927.95439074661215</v>
          </cell>
          <cell r="BF218">
            <v>953.70321826950851</v>
          </cell>
          <cell r="BG218">
            <v>980.79704866620114</v>
          </cell>
          <cell r="BH218">
            <v>1009.5600715593905</v>
          </cell>
          <cell r="BI218">
            <v>1039.3781610087324</v>
          </cell>
          <cell r="BJ218">
            <v>1070.5538380890316</v>
          </cell>
        </row>
        <row r="223">
          <cell r="AK223">
            <v>2350.540094885549</v>
          </cell>
          <cell r="AL223">
            <v>2381.3945286403659</v>
          </cell>
          <cell r="AM223">
            <v>2410.6666055290943</v>
          </cell>
          <cell r="AN223">
            <v>2438.7639638201945</v>
          </cell>
          <cell r="AO223">
            <v>2464.9632746705192</v>
          </cell>
          <cell r="AP223">
            <v>2489.6730212622824</v>
          </cell>
          <cell r="AQ223">
            <v>2511.7712826042944</v>
          </cell>
          <cell r="AR223">
            <v>2532.0392778867713</v>
          </cell>
          <cell r="AS223">
            <v>2555.9381788481096</v>
          </cell>
          <cell r="AT223">
            <v>2578.9057910605861</v>
          </cell>
          <cell r="AU223">
            <v>2600.9699956221493</v>
          </cell>
          <cell r="AV223">
            <v>2622.941785100465</v>
          </cell>
          <cell r="AW223">
            <v>2644.0576143931885</v>
          </cell>
          <cell r="AX223">
            <v>2665.1195998277371</v>
          </cell>
          <cell r="AY223">
            <v>2685.736299086404</v>
          </cell>
          <cell r="AZ223">
            <v>2706.7025254743558</v>
          </cell>
          <cell r="BA223">
            <v>2728.009294748646</v>
          </cell>
          <cell r="BB223">
            <v>2749.2241371382738</v>
          </cell>
          <cell r="BC223">
            <v>2772.3490219993018</v>
          </cell>
          <cell r="BD223">
            <v>2796.5406276797621</v>
          </cell>
          <cell r="BE223">
            <v>2822.5797954282134</v>
          </cell>
          <cell r="BF223">
            <v>2850.0083481224469</v>
          </cell>
          <cell r="BG223">
            <v>2878.3483242083221</v>
          </cell>
          <cell r="BH223">
            <v>2908.7958553505205</v>
          </cell>
          <cell r="BI223">
            <v>2940.0308816714819</v>
          </cell>
          <cell r="BJ223">
            <v>2973.2627429889922</v>
          </cell>
        </row>
        <row r="228">
          <cell r="AK228">
            <v>6945.7200623542358</v>
          </cell>
          <cell r="AL228">
            <v>7087.3672074576043</v>
          </cell>
          <cell r="AM228">
            <v>7235.4782371353376</v>
          </cell>
          <cell r="AN228">
            <v>7392.8415875064484</v>
          </cell>
          <cell r="AO228">
            <v>7558.4135606943464</v>
          </cell>
          <cell r="AP228">
            <v>7735.2252175908588</v>
          </cell>
          <cell r="AQ228">
            <v>7921.080627759211</v>
          </cell>
          <cell r="AR228">
            <v>8120.4951713327464</v>
          </cell>
          <cell r="AS228">
            <v>8354.3037590437816</v>
          </cell>
          <cell r="AT228">
            <v>8608.4330611668829</v>
          </cell>
          <cell r="AU228">
            <v>8884.6688407436086</v>
          </cell>
          <cell r="AV228">
            <v>9187.2616486417464</v>
          </cell>
          <cell r="AW228">
            <v>9514.5265032765219</v>
          </cell>
          <cell r="AX228">
            <v>9869.5679946453674</v>
          </cell>
          <cell r="AY228">
            <v>10250.366535332567</v>
          </cell>
          <cell r="AZ228">
            <v>10657.774485802509</v>
          </cell>
          <cell r="BA228">
            <v>11088.155747748486</v>
          </cell>
          <cell r="BB228">
            <v>11534.240593663209</v>
          </cell>
          <cell r="BC228">
            <v>11994.84623746826</v>
          </cell>
          <cell r="BD228">
            <v>12455.706967720327</v>
          </cell>
          <cell r="BE228">
            <v>12905.0089470656</v>
          </cell>
          <cell r="BF228">
            <v>13323.044035877401</v>
          </cell>
          <cell r="BG228">
            <v>13686.797143247959</v>
          </cell>
          <cell r="BH228">
            <v>13977.065865074557</v>
          </cell>
          <cell r="BI228">
            <v>14164.742047211275</v>
          </cell>
          <cell r="BJ228">
            <v>14231.855919599921</v>
          </cell>
        </row>
        <row r="233">
          <cell r="AK233">
            <v>2697.7495767828877</v>
          </cell>
          <cell r="AL233">
            <v>2761.040301223356</v>
          </cell>
          <cell r="AM233">
            <v>2825.5245637130961</v>
          </cell>
          <cell r="AN233">
            <v>2891.9063439870956</v>
          </cell>
          <cell r="AO233">
            <v>2959.7079362152367</v>
          </cell>
          <cell r="AP233">
            <v>3029.677455708515</v>
          </cell>
          <cell r="AQ233">
            <v>3100.9522233888651</v>
          </cell>
          <cell r="AR233">
            <v>3174.7121800497976</v>
          </cell>
          <cell r="AS233">
            <v>3257.1621779702846</v>
          </cell>
          <cell r="AT233">
            <v>3343.8141564923094</v>
          </cell>
          <cell r="AU233">
            <v>3435.0556960569184</v>
          </cell>
          <cell r="AV233">
            <v>3532.0734719547918</v>
          </cell>
          <cell r="AW233">
            <v>3634.2747465024613</v>
          </cell>
          <cell r="AX233">
            <v>3742.6044603864725</v>
          </cell>
          <cell r="AY233">
            <v>3856.4865225025515</v>
          </cell>
          <cell r="AZ233">
            <v>3976.2890464405841</v>
          </cell>
          <cell r="BA233">
            <v>4101.0225321954231</v>
          </cell>
          <cell r="BB233">
            <v>4228.5584086648687</v>
          </cell>
          <cell r="BC233">
            <v>4358.5942272222655</v>
          </cell>
          <cell r="BD233">
            <v>4486.6067745532673</v>
          </cell>
          <cell r="BE233">
            <v>4608.5895696127573</v>
          </cell>
          <cell r="BF233">
            <v>4717.743136807776</v>
          </cell>
          <cell r="BG233">
            <v>4805.863175374011</v>
          </cell>
          <cell r="BH233">
            <v>4865.6327275485746</v>
          </cell>
          <cell r="BI233">
            <v>4886.564722780704</v>
          </cell>
          <cell r="BJ233">
            <v>4862.0231174118735</v>
          </cell>
        </row>
        <row r="238">
          <cell r="AK238">
            <v>84.737365295634561</v>
          </cell>
          <cell r="AL238">
            <v>85.686416557668537</v>
          </cell>
          <cell r="AM238">
            <v>86.60258589323989</v>
          </cell>
          <cell r="AN238">
            <v>87.5045024973425</v>
          </cell>
          <cell r="AO238">
            <v>88.365774074024174</v>
          </cell>
          <cell r="AP238">
            <v>89.204587533582</v>
          </cell>
          <cell r="AQ238">
            <v>89.978750464111144</v>
          </cell>
          <cell r="AR238">
            <v>90.720754185281578</v>
          </cell>
          <cell r="AS238">
            <v>91.644681023093014</v>
          </cell>
          <cell r="AT238">
            <v>92.572513921368824</v>
          </cell>
          <cell r="AU238">
            <v>93.506397532744401</v>
          </cell>
          <cell r="AV238">
            <v>94.478816237953652</v>
          </cell>
          <cell r="AW238">
            <v>95.461410741449015</v>
          </cell>
          <cell r="AX238">
            <v>96.486717868707387</v>
          </cell>
          <cell r="AY238">
            <v>97.541586812190729</v>
          </cell>
          <cell r="AZ238">
            <v>98.658997450348323</v>
          </cell>
          <cell r="BA238">
            <v>99.841525861189879</v>
          </cell>
          <cell r="BB238">
            <v>101.07627555395828</v>
          </cell>
          <cell r="BC238">
            <v>102.44373661464427</v>
          </cell>
          <cell r="BD238">
            <v>103.91618565270221</v>
          </cell>
          <cell r="BE238">
            <v>105.52817057486898</v>
          </cell>
          <cell r="BF238">
            <v>107.26730308045218</v>
          </cell>
          <cell r="BG238">
            <v>109.12054515688777</v>
          </cell>
          <cell r="BH238">
            <v>111.13783695191707</v>
          </cell>
          <cell r="BI238">
            <v>113.27342192074488</v>
          </cell>
          <cell r="BJ238">
            <v>115.5763300305487</v>
          </cell>
        </row>
        <row r="243">
          <cell r="AK243">
            <v>1724.6689050904515</v>
          </cell>
          <cell r="AL243">
            <v>1748.3378781793647</v>
          </cell>
          <cell r="AM243">
            <v>1771.0165504593219</v>
          </cell>
          <cell r="AN243">
            <v>1792.9975965710585</v>
          </cell>
          <cell r="AO243">
            <v>1813.7651239403874</v>
          </cell>
          <cell r="AP243">
            <v>1833.6183652740999</v>
          </cell>
          <cell r="AQ243">
            <v>1851.7603160109252</v>
          </cell>
          <cell r="AR243">
            <v>1868.7666109235963</v>
          </cell>
          <cell r="AS243">
            <v>1888.5987602121415</v>
          </cell>
          <cell r="AT243">
            <v>1908.002272827651</v>
          </cell>
          <cell r="AU243">
            <v>1927.0292895566488</v>
          </cell>
          <cell r="AV243">
            <v>1946.3028016023145</v>
          </cell>
          <cell r="AW243">
            <v>1965.3104991327459</v>
          </cell>
          <cell r="AX243">
            <v>1984.675846517797</v>
          </cell>
          <cell r="AY243">
            <v>2004.1606176022576</v>
          </cell>
          <cell r="AZ243">
            <v>2024.3906141307946</v>
          </cell>
          <cell r="BA243">
            <v>2045.4127151644598</v>
          </cell>
          <cell r="BB243">
            <v>2066.9688041629261</v>
          </cell>
          <cell r="BC243">
            <v>2090.5811295040025</v>
          </cell>
          <cell r="BD243">
            <v>2115.7050799610406</v>
          </cell>
          <cell r="BE243">
            <v>2142.9850419945546</v>
          </cell>
          <cell r="BF243">
            <v>2172.1623413736233</v>
          </cell>
          <cell r="BG243">
            <v>2202.9597749923137</v>
          </cell>
          <cell r="BH243">
            <v>2236.3220754595668</v>
          </cell>
          <cell r="BI243">
            <v>2271.3356244857346</v>
          </cell>
          <cell r="BJ243">
            <v>2308.9271452545104</v>
          </cell>
        </row>
        <row r="248">
          <cell r="AK248">
            <v>8007.0384372987683</v>
          </cell>
          <cell r="AL248">
            <v>8085.5294660198551</v>
          </cell>
          <cell r="AM248">
            <v>8160.8782031107557</v>
          </cell>
          <cell r="AN248">
            <v>8234.6036296487764</v>
          </cell>
          <cell r="AO248">
            <v>8304.5758081890199</v>
          </cell>
          <cell r="AP248">
            <v>8372.3167858139768</v>
          </cell>
          <cell r="AQ248">
            <v>8434.4235961507948</v>
          </cell>
          <cell r="AR248">
            <v>8493.6464991638841</v>
          </cell>
          <cell r="AS248">
            <v>8567.8585178892918</v>
          </cell>
          <cell r="AT248">
            <v>8642.6164982336541</v>
          </cell>
          <cell r="AU248">
            <v>8718.2933586012841</v>
          </cell>
          <cell r="AV248">
            <v>8797.7915632227359</v>
          </cell>
          <cell r="AW248">
            <v>8878.9171088978128</v>
          </cell>
          <cell r="AX248">
            <v>8964.499366754384</v>
          </cell>
          <cell r="AY248">
            <v>9053.4649565763102</v>
          </cell>
          <cell r="AZ248">
            <v>9148.5090303914512</v>
          </cell>
          <cell r="BA248">
            <v>9249.6563395274152</v>
          </cell>
          <cell r="BB248">
            <v>9355.4808612183351</v>
          </cell>
          <cell r="BC248">
            <v>9472.3540837863256</v>
          </cell>
          <cell r="BD248">
            <v>9597.3752732307239</v>
          </cell>
          <cell r="BE248">
            <v>9732.8403655568254</v>
          </cell>
          <cell r="BF248">
            <v>9876.9903142671828</v>
          </cell>
          <cell r="BG248">
            <v>10027.970454805938</v>
          </cell>
          <cell r="BH248">
            <v>10189.350329348255</v>
          </cell>
          <cell r="BI248">
            <v>10356.544684855664</v>
          </cell>
          <cell r="BJ248">
            <v>10533.209511620982</v>
          </cell>
        </row>
        <row r="253">
          <cell r="AK253">
            <v>334.76570267103472</v>
          </cell>
          <cell r="AL253">
            <v>338.30528355141536</v>
          </cell>
          <cell r="AM253">
            <v>341.72475423660416</v>
          </cell>
          <cell r="AN253">
            <v>345.09288618035714</v>
          </cell>
          <cell r="AO253">
            <v>348.3065011625323</v>
          </cell>
          <cell r="AP253">
            <v>351.43065971856271</v>
          </cell>
          <cell r="AQ253">
            <v>354.30109338591814</v>
          </cell>
          <cell r="AR253">
            <v>357.03735011389489</v>
          </cell>
          <cell r="AS253">
            <v>360.44947631654577</v>
          </cell>
          <cell r="AT253">
            <v>363.86183819487491</v>
          </cell>
          <cell r="AU253">
            <v>367.28499942719321</v>
          </cell>
          <cell r="AV253">
            <v>370.84763315331259</v>
          </cell>
          <cell r="AW253">
            <v>374.45031891441556</v>
          </cell>
          <cell r="AX253">
            <v>378.22704381634549</v>
          </cell>
          <cell r="AY253">
            <v>382.13969926730766</v>
          </cell>
          <cell r="AZ253">
            <v>386.32529278990205</v>
          </cell>
          <cell r="BA253">
            <v>390.80388407658057</v>
          </cell>
          <cell r="BB253">
            <v>395.53360409142107</v>
          </cell>
          <cell r="BC253">
            <v>400.82220910870797</v>
          </cell>
          <cell r="BD253">
            <v>406.56033035665411</v>
          </cell>
          <cell r="BE253">
            <v>412.86733407202979</v>
          </cell>
          <cell r="BF253">
            <v>419.67592562027949</v>
          </cell>
          <cell r="BG253">
            <v>426.90738844598462</v>
          </cell>
          <cell r="BH253">
            <v>434.7128491338367</v>
          </cell>
          <cell r="BI253">
            <v>442.87188740891554</v>
          </cell>
          <cell r="BJ253">
            <v>451.51592040181305</v>
          </cell>
        </row>
        <row r="258">
          <cell r="AK258">
            <v>1188.3810026877325</v>
          </cell>
          <cell r="AL258">
            <v>1199.4905278023894</v>
          </cell>
          <cell r="AM258">
            <v>1209.9616776013738</v>
          </cell>
          <cell r="AN258">
            <v>1220.0471410756493</v>
          </cell>
          <cell r="AO258">
            <v>1229.4050239796466</v>
          </cell>
          <cell r="AP258">
            <v>1238.2848794017841</v>
          </cell>
          <cell r="AQ258">
            <v>1246.1334716540434</v>
          </cell>
          <cell r="AR258">
            <v>1253.386061516612</v>
          </cell>
          <cell r="AS258">
            <v>1262.8912968022496</v>
          </cell>
          <cell r="AT258">
            <v>1272.2750340364146</v>
          </cell>
          <cell r="AU258">
            <v>1281.5460126563141</v>
          </cell>
          <cell r="AV258">
            <v>1291.1049429226935</v>
          </cell>
          <cell r="AW258">
            <v>1300.528308400925</v>
          </cell>
          <cell r="AX258">
            <v>1310.1903423854901</v>
          </cell>
          <cell r="AY258">
            <v>1319.8435041323758</v>
          </cell>
          <cell r="AZ258">
            <v>1329.844631299135</v>
          </cell>
          <cell r="BA258">
            <v>1340.1372000411741</v>
          </cell>
          <cell r="BB258">
            <v>1350.4539166336913</v>
          </cell>
          <cell r="BC258">
            <v>1361.7719621206038</v>
          </cell>
          <cell r="BD258">
            <v>1373.6277492970044</v>
          </cell>
          <cell r="BE258">
            <v>1386.3931215561315</v>
          </cell>
          <cell r="BF258">
            <v>1399.8216716228023</v>
          </cell>
          <cell r="BG258">
            <v>1413.6675682966875</v>
          </cell>
          <cell r="BH258">
            <v>1428.5310535172459</v>
          </cell>
          <cell r="BI258">
            <v>1443.7474186841484</v>
          </cell>
          <cell r="BJ258">
            <v>1459.9172110987661</v>
          </cell>
        </row>
        <row r="263">
          <cell r="AK263">
            <v>447.3476047949589</v>
          </cell>
          <cell r="AL263">
            <v>449.81830841864479</v>
          </cell>
          <cell r="AM263">
            <v>452.0936044028162</v>
          </cell>
          <cell r="AN263">
            <v>454.30486313087749</v>
          </cell>
          <cell r="AO263">
            <v>456.33040324440316</v>
          </cell>
          <cell r="AP263">
            <v>458.3190362413913</v>
          </cell>
          <cell r="AQ263">
            <v>460.0812463101999</v>
          </cell>
          <cell r="AR263">
            <v>461.87373692120792</v>
          </cell>
          <cell r="AS263">
            <v>465.01330730515213</v>
          </cell>
          <cell r="AT263">
            <v>468.55214890579828</v>
          </cell>
          <cell r="AU263">
            <v>472.59101788278957</v>
          </cell>
          <cell r="AV263">
            <v>477.40224548049679</v>
          </cell>
          <cell r="AW263">
            <v>482.89669756129257</v>
          </cell>
          <cell r="AX263">
            <v>489.31852565629856</v>
          </cell>
          <cell r="AY263">
            <v>496.62403785567381</v>
          </cell>
          <cell r="AZ263">
            <v>505.00393620204454</v>
          </cell>
          <cell r="BA263">
            <v>514.43946315410653</v>
          </cell>
          <cell r="BB263">
            <v>524.78756164348545</v>
          </cell>
          <cell r="BC263">
            <v>536.40190526493211</v>
          </cell>
          <cell r="BD263">
            <v>548.98458895308977</v>
          </cell>
          <cell r="BE263">
            <v>562.56427031222427</v>
          </cell>
          <cell r="BF263">
            <v>576.88064300366773</v>
          </cell>
          <cell r="BG263">
            <v>591.65629011805754</v>
          </cell>
          <cell r="BH263">
            <v>606.96228360811642</v>
          </cell>
          <cell r="BI263">
            <v>622.33024866544417</v>
          </cell>
          <cell r="BJ263">
            <v>637.83288943032608</v>
          </cell>
        </row>
      </sheetData>
      <sheetData sheetId="10">
        <row r="13">
          <cell r="AG13">
            <v>5129.0275087525524</v>
          </cell>
          <cell r="AK13">
            <v>280.58940718198232</v>
          </cell>
          <cell r="AL13">
            <v>283.40835190427168</v>
          </cell>
          <cell r="AM13">
            <v>286.03750823217132</v>
          </cell>
          <cell r="AN13">
            <v>288.52938383082255</v>
          </cell>
          <cell r="AO13">
            <v>290.79756022767725</v>
          </cell>
          <cell r="AP13">
            <v>292.89601828689086</v>
          </cell>
          <cell r="AQ13">
            <v>294.69142749205116</v>
          </cell>
          <cell r="AR13">
            <v>296.28556296618729</v>
          </cell>
          <cell r="AS13">
            <v>298.35330240324299</v>
          </cell>
          <cell r="AT13">
            <v>300.33992352896945</v>
          </cell>
          <cell r="AU13">
            <v>302.25497463852952</v>
          </cell>
          <cell r="AV13">
            <v>304.2030747758522</v>
          </cell>
          <cell r="AW13">
            <v>306.09561448447511</v>
          </cell>
          <cell r="AX13">
            <v>308.03364820283139</v>
          </cell>
          <cell r="AY13">
            <v>309.97102994752873</v>
          </cell>
          <cell r="AZ13">
            <v>312.00384295240127</v>
          </cell>
          <cell r="BA13">
            <v>314.1283370488897</v>
          </cell>
          <cell r="BB13">
            <v>316.2879453159639</v>
          </cell>
          <cell r="BC13">
            <v>318.71842880635501</v>
          </cell>
          <cell r="BD13">
            <v>321.31010877762077</v>
          </cell>
          <cell r="BE13">
            <v>324.14840592688512</v>
          </cell>
          <cell r="BF13">
            <v>327.16894923812197</v>
          </cell>
          <cell r="BG13">
            <v>330.30526431043484</v>
          </cell>
          <cell r="BH13">
            <v>333.69109407185607</v>
          </cell>
          <cell r="BI13">
            <v>337.15902559571981</v>
          </cell>
          <cell r="BJ13">
            <v>340.84379628961881</v>
          </cell>
        </row>
        <row r="18">
          <cell r="AK18">
            <v>1099.8062186505306</v>
          </cell>
          <cell r="AL18">
            <v>1110.8178719379061</v>
          </cell>
          <cell r="AM18">
            <v>1120.9068498112995</v>
          </cell>
          <cell r="AN18">
            <v>1130.346640377003</v>
          </cell>
          <cell r="AO18">
            <v>1138.6909874377898</v>
          </cell>
          <cell r="AP18">
            <v>1146.2309228272711</v>
          </cell>
          <cell r="AQ18">
            <v>1152.2942893986985</v>
          </cell>
          <cell r="AR18">
            <v>1157.4310321546968</v>
          </cell>
          <cell r="AS18">
            <v>1165.1149320191787</v>
          </cell>
          <cell r="AT18">
            <v>1172.5046255380753</v>
          </cell>
          <cell r="AU18">
            <v>1179.6742111561139</v>
          </cell>
          <cell r="AV18">
            <v>1187.1805464517718</v>
          </cell>
          <cell r="AW18">
            <v>1194.5995694099661</v>
          </cell>
          <cell r="AX18">
            <v>1202.4681793428124</v>
          </cell>
          <cell r="AY18">
            <v>1210.5775338571941</v>
          </cell>
          <cell r="AZ18">
            <v>1219.4306349632457</v>
          </cell>
          <cell r="BA18">
            <v>1229.0236329225543</v>
          </cell>
          <cell r="BB18">
            <v>1239.0884286678054</v>
          </cell>
          <cell r="BC18">
            <v>1250.8006668548364</v>
          </cell>
          <cell r="BD18">
            <v>1263.6134518177212</v>
          </cell>
          <cell r="BE18">
            <v>1277.9415623197988</v>
          </cell>
          <cell r="BF18">
            <v>1293.4573577202439</v>
          </cell>
          <cell r="BG18">
            <v>1309.8242159335516</v>
          </cell>
          <cell r="BH18">
            <v>1327.6754167759182</v>
          </cell>
          <cell r="BI18">
            <v>1346.1706161615668</v>
          </cell>
          <cell r="BJ18">
            <v>1365.9260888557067</v>
          </cell>
        </row>
        <row r="23">
          <cell r="AK23">
            <v>4920.7913006755834</v>
          </cell>
          <cell r="AL23">
            <v>5045.5600240806934</v>
          </cell>
          <cell r="AM23">
            <v>5172.2514390053802</v>
          </cell>
          <cell r="AN23">
            <v>5301.8950255953723</v>
          </cell>
          <cell r="AO23">
            <v>5433.0272003551054</v>
          </cell>
          <cell r="AP23">
            <v>5566.6000999790922</v>
          </cell>
          <cell r="AQ23">
            <v>5700.1622361885666</v>
          </cell>
          <cell r="AR23">
            <v>5835.3206096830245</v>
          </cell>
          <cell r="AS23">
            <v>5983.8547969096298</v>
          </cell>
          <cell r="AT23">
            <v>6135.4671344231074</v>
          </cell>
          <cell r="AU23">
            <v>6289.6731194101676</v>
          </cell>
          <cell r="AV23">
            <v>6447.4565299853321</v>
          </cell>
          <cell r="AW23">
            <v>6605.9951836668142</v>
          </cell>
          <cell r="AX23">
            <v>6765.5226247078281</v>
          </cell>
          <cell r="AY23">
            <v>6923.1447681258405</v>
          </cell>
          <cell r="AZ23">
            <v>7078.0585769383797</v>
          </cell>
          <cell r="BA23">
            <v>7227.0564149997572</v>
          </cell>
          <cell r="BB23">
            <v>7365.2994623925397</v>
          </cell>
          <cell r="BC23">
            <v>7492.8010425410193</v>
          </cell>
          <cell r="BD23">
            <v>7602.5266033890002</v>
          </cell>
          <cell r="BE23">
            <v>7690.632440361137</v>
          </cell>
          <cell r="BF23">
            <v>7750.1814107473947</v>
          </cell>
          <cell r="BG23">
            <v>7774.2734030176598</v>
          </cell>
          <cell r="BH23">
            <v>7760.530716688042</v>
          </cell>
          <cell r="BI23">
            <v>7702.0566453690117</v>
          </cell>
          <cell r="BJ23">
            <v>7599.9289857407975</v>
          </cell>
        </row>
        <row r="28">
          <cell r="AK28">
            <v>3296.2253923778503</v>
          </cell>
          <cell r="AL28">
            <v>3331.7243511662978</v>
          </cell>
          <cell r="AM28">
            <v>3366.2856423322037</v>
          </cell>
          <cell r="AN28">
            <v>3400.607565326236</v>
          </cell>
          <cell r="AO28">
            <v>3433.8395712407473</v>
          </cell>
          <cell r="AP28">
            <v>3466.6659775151857</v>
          </cell>
          <cell r="AQ28">
            <v>3497.6873199927072</v>
          </cell>
          <cell r="AR28">
            <v>3528.0810816300987</v>
          </cell>
          <cell r="AS28">
            <v>3565.3268450372339</v>
          </cell>
          <cell r="AT28">
            <v>3603.3321785685539</v>
          </cell>
          <cell r="AU28">
            <v>3642.2185344592785</v>
          </cell>
          <cell r="AV28">
            <v>3683.1484923924845</v>
          </cell>
          <cell r="AW28">
            <v>3725.1496999651267</v>
          </cell>
          <cell r="AX28">
            <v>3769.3426551507514</v>
          </cell>
          <cell r="AY28">
            <v>3815.228307691707</v>
          </cell>
          <cell r="AZ28">
            <v>3863.8876090698454</v>
          </cell>
          <cell r="BA28">
            <v>3915.3124356258568</v>
          </cell>
          <cell r="BB28">
            <v>3968.9234654640031</v>
          </cell>
          <cell r="BC28">
            <v>4027.3981077832104</v>
          </cell>
          <cell r="BD28">
            <v>4089.6059723275193</v>
          </cell>
          <cell r="BE28">
            <v>4156.59548119797</v>
          </cell>
          <cell r="BF28">
            <v>4227.7632986210065</v>
          </cell>
          <cell r="BG28">
            <v>4302.4844028195075</v>
          </cell>
          <cell r="BH28">
            <v>4382.3749920807895</v>
          </cell>
          <cell r="BI28">
            <v>4465.6857154803911</v>
          </cell>
          <cell r="BJ28">
            <v>4554.0488513321607</v>
          </cell>
        </row>
        <row r="33">
          <cell r="AK33">
            <v>17579.417193450961</v>
          </cell>
          <cell r="AL33">
            <v>17743.63638623774</v>
          </cell>
          <cell r="AM33">
            <v>17901.680188826864</v>
          </cell>
          <cell r="AN33">
            <v>18057.369138329726</v>
          </cell>
          <cell r="AO33">
            <v>18206.144207115889</v>
          </cell>
          <cell r="AP33">
            <v>18351.969104784203</v>
          </cell>
          <cell r="AQ33">
            <v>18487.463587870596</v>
          </cell>
          <cell r="AR33">
            <v>18619.506595953175</v>
          </cell>
          <cell r="AS33">
            <v>18789.872326942688</v>
          </cell>
          <cell r="AT33">
            <v>18965.604058041798</v>
          </cell>
          <cell r="AU33">
            <v>19147.925078115273</v>
          </cell>
          <cell r="AV33">
            <v>19343.775078412826</v>
          </cell>
          <cell r="AW33">
            <v>19548.195304126752</v>
          </cell>
          <cell r="AX33">
            <v>19767.6612688518</v>
          </cell>
          <cell r="AY33">
            <v>19999.501845335359</v>
          </cell>
          <cell r="AZ33">
            <v>20249.594767721544</v>
          </cell>
          <cell r="BA33">
            <v>20517.561273696727</v>
          </cell>
          <cell r="BB33">
            <v>20799.624789460206</v>
          </cell>
          <cell r="BC33">
            <v>21109.907701060547</v>
          </cell>
          <cell r="BD33">
            <v>21441.213662208131</v>
          </cell>
          <cell r="BE33">
            <v>21798.325180164677</v>
          </cell>
          <cell r="BF33">
            <v>22176.754032152498</v>
          </cell>
          <cell r="BG33">
            <v>22571.841855700546</v>
          </cell>
          <cell r="BH33">
            <v>22991.389912637969</v>
          </cell>
          <cell r="BI33">
            <v>23424.486019566339</v>
          </cell>
          <cell r="BJ33">
            <v>23879.061932666948</v>
          </cell>
        </row>
        <row r="38">
          <cell r="AK38">
            <v>4399.7907440391145</v>
          </cell>
          <cell r="AL38">
            <v>4458.7395077110423</v>
          </cell>
          <cell r="AM38">
            <v>4514.932659760042</v>
          </cell>
          <cell r="AN38">
            <v>4569.2155767032373</v>
          </cell>
          <cell r="AO38">
            <v>4620.1849350931116</v>
          </cell>
          <cell r="AP38">
            <v>4668.7307591375675</v>
          </cell>
          <cell r="AQ38">
            <v>4712.6986353445864</v>
          </cell>
          <cell r="AR38">
            <v>4753.7739999074392</v>
          </cell>
          <cell r="AS38">
            <v>4803.0448924185248</v>
          </cell>
          <cell r="AT38">
            <v>4851.5161603777215</v>
          </cell>
          <cell r="AU38">
            <v>4899.4023011558202</v>
          </cell>
          <cell r="AV38">
            <v>4948.4842627477992</v>
          </cell>
          <cell r="AW38">
            <v>4997.3730446633072</v>
          </cell>
          <cell r="AX38">
            <v>5047.7975892535997</v>
          </cell>
          <cell r="AY38">
            <v>5099.0660359541307</v>
          </cell>
          <cell r="AZ38">
            <v>5152.8337773724497</v>
          </cell>
          <cell r="BA38">
            <v>5209.1116887595836</v>
          </cell>
          <cell r="BB38">
            <v>5267.0290832377405</v>
          </cell>
          <cell r="BC38">
            <v>5330.568167328267</v>
          </cell>
          <cell r="BD38">
            <v>5397.9769220526105</v>
          </cell>
          <cell r="BE38">
            <v>5470.7347860359723</v>
          </cell>
          <cell r="BF38">
            <v>5547.8093307525269</v>
          </cell>
          <cell r="BG38">
            <v>5628.0996288217366</v>
          </cell>
          <cell r="BH38">
            <v>5713.8317668376303</v>
          </cell>
          <cell r="BI38">
            <v>5802.1470125439082</v>
          </cell>
          <cell r="BJ38">
            <v>5895.2221096509438</v>
          </cell>
        </row>
        <row r="43">
          <cell r="AK43">
            <v>1942.9028827401983</v>
          </cell>
          <cell r="AL43">
            <v>1965.9814496517438</v>
          </cell>
          <cell r="AM43">
            <v>1987.7252352368043</v>
          </cell>
          <cell r="AN43">
            <v>2008.5753626556977</v>
          </cell>
          <cell r="AO43">
            <v>2027.8545164170116</v>
          </cell>
          <cell r="AP43">
            <v>2046.013075913887</v>
          </cell>
          <cell r="AQ43">
            <v>2062.000728698119</v>
          </cell>
          <cell r="AR43">
            <v>2076.6450605370551</v>
          </cell>
          <cell r="AS43">
            <v>2095.3064312810961</v>
          </cell>
          <cell r="AT43">
            <v>2113.5559177378823</v>
          </cell>
          <cell r="AU43">
            <v>2131.4744190574893</v>
          </cell>
          <cell r="AV43">
            <v>2149.9008195902761</v>
          </cell>
          <cell r="AW43">
            <v>2168.1624167111286</v>
          </cell>
          <cell r="AX43">
            <v>2187.1051996523697</v>
          </cell>
          <cell r="AY43">
            <v>2206.4439394610167</v>
          </cell>
          <cell r="AZ43">
            <v>2227.0433678298737</v>
          </cell>
          <cell r="BA43">
            <v>2249.0197947495776</v>
          </cell>
          <cell r="BB43">
            <v>2272.1163600259097</v>
          </cell>
          <cell r="BC43">
            <v>2298.3883106279104</v>
          </cell>
          <cell r="BD43">
            <v>2327.2231028042265</v>
          </cell>
          <cell r="BE43">
            <v>2359.5488529584281</v>
          </cell>
          <cell r="BF43">
            <v>2395.1396094790289</v>
          </cell>
          <cell r="BG43">
            <v>2433.7554143262246</v>
          </cell>
          <cell r="BH43">
            <v>2476.6926038994679</v>
          </cell>
          <cell r="BI43">
            <v>2522.8938857966164</v>
          </cell>
          <cell r="BJ43">
            <v>2573.6059107701308</v>
          </cell>
        </row>
        <row r="48">
          <cell r="AK48">
            <v>722.84208349698804</v>
          </cell>
          <cell r="AL48">
            <v>732.101038577277</v>
          </cell>
          <cell r="AM48">
            <v>740.970874109894</v>
          </cell>
          <cell r="AN48">
            <v>749.58803852510664</v>
          </cell>
          <cell r="AO48">
            <v>757.69375584886893</v>
          </cell>
          <cell r="AP48">
            <v>765.40789829476944</v>
          </cell>
          <cell r="AQ48">
            <v>772.32115488692398</v>
          </cell>
          <cell r="AR48">
            <v>778.66326676262474</v>
          </cell>
          <cell r="AS48">
            <v>786.22748371859439</v>
          </cell>
          <cell r="AT48">
            <v>793.41522818073861</v>
          </cell>
          <cell r="AU48">
            <v>800.18542416303319</v>
          </cell>
          <cell r="AV48">
            <v>806.76227594407794</v>
          </cell>
          <cell r="AW48">
            <v>812.85100140491636</v>
          </cell>
          <cell r="AX48">
            <v>818.69174370785322</v>
          </cell>
          <cell r="AY48">
            <v>824.14110606296776</v>
          </cell>
          <cell r="AZ48">
            <v>829.46521069268533</v>
          </cell>
          <cell r="BA48">
            <v>834.67878090411591</v>
          </cell>
          <cell r="BB48">
            <v>839.67285878866551</v>
          </cell>
          <cell r="BC48">
            <v>845.14978344044664</v>
          </cell>
          <cell r="BD48">
            <v>850.88356861862246</v>
          </cell>
          <cell r="BE48">
            <v>857.18574554335953</v>
          </cell>
          <cell r="BF48">
            <v>863.96307914298859</v>
          </cell>
          <cell r="BG48">
            <v>871.1152741475637</v>
          </cell>
          <cell r="BH48">
            <v>879.08061000583314</v>
          </cell>
          <cell r="BI48">
            <v>887.4753272572508</v>
          </cell>
          <cell r="BJ48">
            <v>896.73040352514238</v>
          </cell>
        </row>
        <row r="58">
          <cell r="AK58">
            <v>24585.298868290032</v>
          </cell>
          <cell r="AL58">
            <v>25388.371838916442</v>
          </cell>
          <cell r="AM58">
            <v>26225.800263771805</v>
          </cell>
          <cell r="AN58">
            <v>27105.229858483872</v>
          </cell>
          <cell r="AO58">
            <v>28022.425607807065</v>
          </cell>
          <cell r="AP58">
            <v>28985.122807259741</v>
          </cell>
          <cell r="AQ58">
            <v>29984.71306500235</v>
          </cell>
          <cell r="AR58">
            <v>31032.616808276292</v>
          </cell>
          <cell r="AS58">
            <v>32190.56542329878</v>
          </cell>
          <cell r="AT58">
            <v>33412.640226278905</v>
          </cell>
          <cell r="AU58">
            <v>34701.054379895919</v>
          </cell>
          <cell r="AV58">
            <v>36065.467205340145</v>
          </cell>
          <cell r="AW58">
            <v>37496.745921914793</v>
          </cell>
          <cell r="AX58">
            <v>39000.52418798217</v>
          </cell>
          <cell r="AY58">
            <v>40566.059834729174</v>
          </cell>
          <cell r="AZ58">
            <v>42191.398453624191</v>
          </cell>
          <cell r="BA58">
            <v>43859.822233641513</v>
          </cell>
          <cell r="BB58">
            <v>45541.942445454704</v>
          </cell>
          <cell r="BC58">
            <v>47226.707769425724</v>
          </cell>
          <cell r="BD58">
            <v>48858.534743663571</v>
          </cell>
          <cell r="BE58">
            <v>50386.569835195842</v>
          </cell>
          <cell r="BF58">
            <v>51730.029035549807</v>
          </cell>
          <cell r="BG58">
            <v>52792.647270567024</v>
          </cell>
          <cell r="BH58">
            <v>53487.419224022167</v>
          </cell>
          <cell r="BI58">
            <v>53693.71790073812</v>
          </cell>
          <cell r="BJ58">
            <v>53333.2163037871</v>
          </cell>
        </row>
        <row r="63">
          <cell r="AK63">
            <v>12442.019118623921</v>
          </cell>
          <cell r="AL63">
            <v>12564.569087097792</v>
          </cell>
          <cell r="AM63">
            <v>12679.274410207767</v>
          </cell>
          <cell r="AN63">
            <v>12788.585747149973</v>
          </cell>
          <cell r="AO63">
            <v>12889.265341908826</v>
          </cell>
          <cell r="AP63">
            <v>12983.753693187791</v>
          </cell>
          <cell r="AQ63">
            <v>13066.762701192762</v>
          </cell>
          <cell r="AR63">
            <v>13142.5504295919</v>
          </cell>
          <cell r="AS63">
            <v>13238.950876914443</v>
          </cell>
          <cell r="AT63">
            <v>13333.151862921728</v>
          </cell>
          <cell r="AU63">
            <v>13425.319953451108</v>
          </cell>
          <cell r="AV63">
            <v>13519.37003084977</v>
          </cell>
          <cell r="AW63">
            <v>13610.973759771534</v>
          </cell>
          <cell r="AX63">
            <v>13703.340538491912</v>
          </cell>
          <cell r="AY63">
            <v>13793.17640392793</v>
          </cell>
          <cell r="AZ63">
            <v>13882.629377847443</v>
          </cell>
          <cell r="BA63">
            <v>13969.138373937461</v>
          </cell>
          <cell r="BB63">
            <v>14047.290436815008</v>
          </cell>
          <cell r="BC63">
            <v>14123.28600189781</v>
          </cell>
          <cell r="BD63">
            <v>14188.216095233631</v>
          </cell>
          <cell r="BE63">
            <v>14240.825316556935</v>
          </cell>
          <cell r="BF63">
            <v>14273.217499136856</v>
          </cell>
          <cell r="BG63">
            <v>14277.390568893692</v>
          </cell>
          <cell r="BH63">
            <v>14254.329723447561</v>
          </cell>
          <cell r="BI63">
            <v>14193.392092380573</v>
          </cell>
          <cell r="BJ63">
            <v>14098.627573046022</v>
          </cell>
        </row>
        <row r="68">
          <cell r="AK68">
            <v>1014.9990192673965</v>
          </cell>
          <cell r="AL68">
            <v>1024.151570334152</v>
          </cell>
          <cell r="AM68">
            <v>1032.5303381251442</v>
          </cell>
          <cell r="AN68">
            <v>1040.331229243003</v>
          </cell>
          <cell r="AO68">
            <v>1047.2568011531237</v>
          </cell>
          <cell r="AP68">
            <v>1053.5151325374331</v>
          </cell>
          <cell r="AQ68">
            <v>1058.6483691120179</v>
          </cell>
          <cell r="AR68">
            <v>1063.0422550614485</v>
          </cell>
          <cell r="AS68">
            <v>1069.1303690816555</v>
          </cell>
          <cell r="AT68">
            <v>1074.956715495671</v>
          </cell>
          <cell r="AU68">
            <v>1080.5829887737834</v>
          </cell>
          <cell r="AV68">
            <v>1086.4099769575212</v>
          </cell>
          <cell r="AW68">
            <v>1092.1479995566121</v>
          </cell>
          <cell r="AX68">
            <v>1098.1801467327568</v>
          </cell>
          <cell r="AY68">
            <v>1104.3593720125193</v>
          </cell>
          <cell r="AZ68">
            <v>1111.0368710295984</v>
          </cell>
          <cell r="BA68">
            <v>1118.1980280563855</v>
          </cell>
          <cell r="BB68">
            <v>1125.6289965072492</v>
          </cell>
          <cell r="BC68">
            <v>1134.1397361001448</v>
          </cell>
          <cell r="BD68">
            <v>1143.299264642068</v>
          </cell>
          <cell r="BE68">
            <v>1153.3546571779698</v>
          </cell>
          <cell r="BF68">
            <v>1164.0091534986009</v>
          </cell>
          <cell r="BG68">
            <v>1174.9483269826562</v>
          </cell>
          <cell r="BH68">
            <v>1186.5554013486142</v>
          </cell>
          <cell r="BI68">
            <v>1198.1440979983395</v>
          </cell>
          <cell r="BJ68">
            <v>1210.0903672845934</v>
          </cell>
        </row>
        <row r="73">
          <cell r="AK73">
            <v>195.54914638629376</v>
          </cell>
          <cell r="AL73">
            <v>201.95812346282278</v>
          </cell>
          <cell r="AM73">
            <v>208.6455554563606</v>
          </cell>
          <cell r="AN73">
            <v>215.6746381956558</v>
          </cell>
          <cell r="AO73">
            <v>223.0220478025077</v>
          </cell>
          <cell r="AP73">
            <v>230.75763406844669</v>
          </cell>
          <cell r="AQ73">
            <v>238.83247843948095</v>
          </cell>
          <cell r="AR73">
            <v>247.35355535664161</v>
          </cell>
          <cell r="AS73">
            <v>256.81487352115539</v>
          </cell>
          <cell r="AT73">
            <v>266.90696004314771</v>
          </cell>
          <cell r="AU73">
            <v>277.69285045984248</v>
          </cell>
          <cell r="AV73">
            <v>289.3046232660227</v>
          </cell>
          <cell r="AW73">
            <v>301.74744014829997</v>
          </cell>
          <cell r="AX73">
            <v>315.15673357346981</v>
          </cell>
          <cell r="AY73">
            <v>329.56498193004967</v>
          </cell>
          <cell r="AZ73">
            <v>345.09485797480085</v>
          </cell>
          <cell r="BA73">
            <v>361.78018961909453</v>
          </cell>
          <cell r="BB73">
            <v>379.57717892387751</v>
          </cell>
          <cell r="BC73">
            <v>398.59075882704184</v>
          </cell>
          <cell r="BD73">
            <v>418.57098024162156</v>
          </cell>
          <cell r="BE73">
            <v>439.250485273967</v>
          </cell>
          <cell r="BF73">
            <v>460.0172569253935</v>
          </cell>
          <cell r="BG73">
            <v>479.94017597289763</v>
          </cell>
          <cell r="BH73">
            <v>497.86141265535457</v>
          </cell>
          <cell r="BI73">
            <v>511.97007189737991</v>
          </cell>
          <cell r="BJ73">
            <v>520.35797562545554</v>
          </cell>
        </row>
        <row r="78">
          <cell r="AK78">
            <v>13413.145187817569</v>
          </cell>
          <cell r="AL78">
            <v>13544.882147984021</v>
          </cell>
          <cell r="AM78">
            <v>13670.237278889992</v>
          </cell>
          <cell r="AN78">
            <v>13791.774762915895</v>
          </cell>
          <cell r="AO78">
            <v>13905.603202214701</v>
          </cell>
          <cell r="AP78">
            <v>14014.271438338666</v>
          </cell>
          <cell r="AQ78">
            <v>14111.646949781305</v>
          </cell>
          <cell r="AR78">
            <v>14202.412952264471</v>
          </cell>
          <cell r="AS78">
            <v>14317.655243072124</v>
          </cell>
          <cell r="AT78">
            <v>14431.742726634457</v>
          </cell>
          <cell r="AU78">
            <v>14545.085772248645</v>
          </cell>
          <cell r="AV78">
            <v>14662.504285545254</v>
          </cell>
          <cell r="AW78">
            <v>14779.949433990389</v>
          </cell>
          <cell r="AX78">
            <v>14902.172522914801</v>
          </cell>
          <cell r="AY78">
            <v>15027.199266964442</v>
          </cell>
          <cell r="AZ78">
            <v>15159.681247592895</v>
          </cell>
          <cell r="BA78">
            <v>15299.728320938731</v>
          </cell>
          <cell r="BB78">
            <v>15445.061096708096</v>
          </cell>
          <cell r="BC78">
            <v>15606.929469125615</v>
          </cell>
          <cell r="BD78">
            <v>15780.645501973651</v>
          </cell>
          <cell r="BE78">
            <v>15970.505040214246</v>
          </cell>
          <cell r="BF78">
            <v>16173.819666717654</v>
          </cell>
          <cell r="BG78">
            <v>16387.693129824896</v>
          </cell>
          <cell r="BH78">
            <v>16618.361709406123</v>
          </cell>
          <cell r="BI78">
            <v>16857.952749352502</v>
          </cell>
          <cell r="BJ78">
            <v>17112.412763173659</v>
          </cell>
        </row>
        <row r="83">
          <cell r="AK83">
            <v>7572.8072876060323</v>
          </cell>
          <cell r="AL83">
            <v>7642.1105919710135</v>
          </cell>
          <cell r="AM83">
            <v>7706.0939891983589</v>
          </cell>
          <cell r="AN83">
            <v>7766.2357060761124</v>
          </cell>
          <cell r="AO83">
            <v>7820.1743203302149</v>
          </cell>
          <cell r="AP83">
            <v>7869.4062311611178</v>
          </cell>
          <cell r="AQ83">
            <v>7910.2488884572822</v>
          </cell>
          <cell r="AR83">
            <v>7945.4777506807186</v>
          </cell>
          <cell r="AS83">
            <v>7993.6141991586128</v>
          </cell>
          <cell r="AT83">
            <v>8039.3055231048957</v>
          </cell>
          <cell r="AU83">
            <v>8082.7351529552898</v>
          </cell>
          <cell r="AV83">
            <v>8126.7027698359952</v>
          </cell>
          <cell r="AW83">
            <v>8168.710222785151</v>
          </cell>
          <cell r="AX83">
            <v>8211.5040347667364</v>
          </cell>
          <cell r="AY83">
            <v>8253.8272015916154</v>
          </cell>
          <cell r="AZ83">
            <v>8298.3809219247887</v>
          </cell>
          <cell r="BA83">
            <v>8345.1798228238695</v>
          </cell>
          <cell r="BB83">
            <v>8392.8476905335956</v>
          </cell>
          <cell r="BC83">
            <v>8448.074543571227</v>
          </cell>
          <cell r="BD83">
            <v>8508.1142333603493</v>
          </cell>
          <cell r="BE83">
            <v>8575.5957639028202</v>
          </cell>
          <cell r="BF83">
            <v>8649.0530377109517</v>
          </cell>
          <cell r="BG83">
            <v>8726.9581674477995</v>
          </cell>
          <cell r="BH83">
            <v>8813.2349781374469</v>
          </cell>
          <cell r="BI83">
            <v>8903.5259334906696</v>
          </cell>
          <cell r="BJ83">
            <v>9001.6798668180254</v>
          </cell>
        </row>
        <row r="88">
          <cell r="AK88">
            <v>2669.0703176215802</v>
          </cell>
          <cell r="AL88">
            <v>2686.8145005833503</v>
          </cell>
          <cell r="AM88">
            <v>2703.1043237242498</v>
          </cell>
          <cell r="AN88">
            <v>2718.6286946566738</v>
          </cell>
          <cell r="AO88">
            <v>2732.5699952227237</v>
          </cell>
          <cell r="AP88">
            <v>2745.6227984029556</v>
          </cell>
          <cell r="AQ88">
            <v>2756.4614441306885</v>
          </cell>
          <cell r="AR88">
            <v>2766.2743097063694</v>
          </cell>
          <cell r="AS88">
            <v>2782.3075734951735</v>
          </cell>
          <cell r="AT88">
            <v>2798.6609260389046</v>
          </cell>
          <cell r="AU88">
            <v>2815.4643571710844</v>
          </cell>
          <cell r="AV88">
            <v>2833.8313233142521</v>
          </cell>
          <cell r="AW88">
            <v>2852.8156560158936</v>
          </cell>
          <cell r="AX88">
            <v>2873.4590305884103</v>
          </cell>
          <cell r="AY88">
            <v>2895.2432108784706</v>
          </cell>
          <cell r="AZ88">
            <v>2919.1343234317828</v>
          </cell>
          <cell r="BA88">
            <v>2945.0486949740539</v>
          </cell>
          <cell r="BB88">
            <v>2972.3608398060751</v>
          </cell>
          <cell r="BC88">
            <v>3003.4774760821292</v>
          </cell>
          <cell r="BD88">
            <v>3037.2207009703275</v>
          </cell>
          <cell r="BE88">
            <v>3074.4339558745587</v>
          </cell>
          <cell r="BF88">
            <v>3114.4115192057088</v>
          </cell>
          <cell r="BG88">
            <v>3156.4232417954267</v>
          </cell>
          <cell r="BH88">
            <v>3201.763675713556</v>
          </cell>
          <cell r="BI88">
            <v>3248.6173504203616</v>
          </cell>
          <cell r="BJ88">
            <v>3298.2070750185731</v>
          </cell>
        </row>
        <row r="93">
          <cell r="AK93">
            <v>4021.2038837172076</v>
          </cell>
          <cell r="AL93">
            <v>4051.2093826237706</v>
          </cell>
          <cell r="AM93">
            <v>4078.4763691687458</v>
          </cell>
          <cell r="AN93">
            <v>4103.9391229920393</v>
          </cell>
          <cell r="AO93">
            <v>4126.311773702053</v>
          </cell>
          <cell r="AP93">
            <v>4146.5370256415026</v>
          </cell>
          <cell r="AQ93">
            <v>4162.5908565931786</v>
          </cell>
          <cell r="AR93">
            <v>4176.1598904518105</v>
          </cell>
          <cell r="AS93">
            <v>4197.8482930194496</v>
          </cell>
          <cell r="AT93">
            <v>4218.9408683830452</v>
          </cell>
          <cell r="AU93">
            <v>4239.6138048691828</v>
          </cell>
          <cell r="AV93">
            <v>4261.5050944914274</v>
          </cell>
          <cell r="AW93">
            <v>4283.2407969101432</v>
          </cell>
          <cell r="AX93">
            <v>4306.3748652665399</v>
          </cell>
          <cell r="AY93">
            <v>4330.170368660537</v>
          </cell>
          <cell r="AZ93">
            <v>4356.0580049941163</v>
          </cell>
          <cell r="BA93">
            <v>4383.9060476078739</v>
          </cell>
          <cell r="BB93">
            <v>4412.7582520562446</v>
          </cell>
          <cell r="BC93">
            <v>4446.0598742849261</v>
          </cell>
          <cell r="BD93">
            <v>4481.9593586019482</v>
          </cell>
          <cell r="BE93">
            <v>4521.523214616197</v>
          </cell>
          <cell r="BF93">
            <v>4563.5169475424655</v>
          </cell>
          <cell r="BG93">
            <v>4606.6548633657458</v>
          </cell>
          <cell r="BH93">
            <v>4652.6124256168432</v>
          </cell>
          <cell r="BI93">
            <v>4698.5524820248493</v>
          </cell>
          <cell r="BJ93">
            <v>4746.1317620459122</v>
          </cell>
        </row>
        <row r="98">
          <cell r="AK98">
            <v>4346.9684239431072</v>
          </cell>
          <cell r="AL98">
            <v>4390.678604564514</v>
          </cell>
          <cell r="AM98">
            <v>4432.1251803998084</v>
          </cell>
          <cell r="AN98">
            <v>4472.1494376295223</v>
          </cell>
          <cell r="AO98">
            <v>4509.4856888532868</v>
          </cell>
          <cell r="AP98">
            <v>4544.9767314449891</v>
          </cell>
          <cell r="AQ98">
            <v>4576.6236275814226</v>
          </cell>
          <cell r="AR98">
            <v>4605.9629421954769</v>
          </cell>
          <cell r="AS98">
            <v>4643.1725843878967</v>
          </cell>
          <cell r="AT98">
            <v>4679.8516265038943</v>
          </cell>
          <cell r="AU98">
            <v>4716.1105675929784</v>
          </cell>
          <cell r="AV98">
            <v>4753.492094912327</v>
          </cell>
          <cell r="AW98">
            <v>4790.6218169853382</v>
          </cell>
          <cell r="AX98">
            <v>4828.9987823024903</v>
          </cell>
          <cell r="AY98">
            <v>4867.912176529534</v>
          </cell>
          <cell r="AZ98">
            <v>4908.8201621178232</v>
          </cell>
          <cell r="BA98">
            <v>4951.6939441166796</v>
          </cell>
          <cell r="BB98">
            <v>4995.7257658911431</v>
          </cell>
          <cell r="BC98">
            <v>5044.5486377660382</v>
          </cell>
          <cell r="BD98">
            <v>5096.5781462898567</v>
          </cell>
          <cell r="BE98">
            <v>5153.1808525121287</v>
          </cell>
          <cell r="BF98">
            <v>5213.4399422927254</v>
          </cell>
          <cell r="BG98">
            <v>5276.3767121850424</v>
          </cell>
          <cell r="BH98">
            <v>5344.0121382842726</v>
          </cell>
          <cell r="BI98">
            <v>5413.7525048883545</v>
          </cell>
          <cell r="BJ98">
            <v>5487.5437778532532</v>
          </cell>
        </row>
        <row r="103">
          <cell r="AK103">
            <v>5704.1208716952397</v>
          </cell>
          <cell r="AL103">
            <v>5745.3563432747742</v>
          </cell>
          <cell r="AM103">
            <v>5784.1868261600303</v>
          </cell>
          <cell r="AN103">
            <v>5821.8597672906044</v>
          </cell>
          <cell r="AO103">
            <v>5856.6725508669815</v>
          </cell>
          <cell r="AP103">
            <v>5889.8072901086362</v>
          </cell>
          <cell r="AQ103">
            <v>5918.5162436298097</v>
          </cell>
          <cell r="AR103">
            <v>5944.9068721425301</v>
          </cell>
          <cell r="AS103">
            <v>5982.8528698307027</v>
          </cell>
          <cell r="AT103">
            <v>6020.8301028064088</v>
          </cell>
          <cell r="AU103">
            <v>6059.0566420246432</v>
          </cell>
          <cell r="AV103">
            <v>6099.7647000246898</v>
          </cell>
          <cell r="AW103">
            <v>6141.3107701451681</v>
          </cell>
          <cell r="AX103">
            <v>6186.0345864158762</v>
          </cell>
          <cell r="AY103">
            <v>6233.3567713370012</v>
          </cell>
          <cell r="AZ103">
            <v>6285.6674463333748</v>
          </cell>
          <cell r="BA103">
            <v>6343.3523673999844</v>
          </cell>
          <cell r="BB103">
            <v>6405.716939177737</v>
          </cell>
          <cell r="BC103">
            <v>6477.9084374586337</v>
          </cell>
          <cell r="BD103">
            <v>6557.9400779687021</v>
          </cell>
          <cell r="BE103">
            <v>6647.5855943730448</v>
          </cell>
          <cell r="BF103">
            <v>6745.3654542328213</v>
          </cell>
          <cell r="BG103">
            <v>6849.5106199161955</v>
          </cell>
          <cell r="BH103">
            <v>6962.0103381690051</v>
          </cell>
          <cell r="BI103">
            <v>7078.5594076340903</v>
          </cell>
          <cell r="BJ103">
            <v>7200.7081569109478</v>
          </cell>
        </row>
        <row r="108">
          <cell r="AK108">
            <v>708.56300893920456</v>
          </cell>
          <cell r="AL108">
            <v>721.03858158550861</v>
          </cell>
          <cell r="AM108">
            <v>733.38172608827517</v>
          </cell>
          <cell r="AN108">
            <v>745.70328119690669</v>
          </cell>
          <cell r="AO108">
            <v>757.81224903588588</v>
          </cell>
          <cell r="AP108">
            <v>769.80994025761515</v>
          </cell>
          <cell r="AQ108">
            <v>781.39276333704947</v>
          </cell>
          <cell r="AR108">
            <v>792.75339116851239</v>
          </cell>
          <cell r="AS108">
            <v>805.30929715649631</v>
          </cell>
          <cell r="AT108">
            <v>817.85608630514798</v>
          </cell>
          <cell r="AU108">
            <v>830.39707285259578</v>
          </cell>
          <cell r="AV108">
            <v>843.14887116398677</v>
          </cell>
          <cell r="AW108">
            <v>855.92632533321159</v>
          </cell>
          <cell r="AX108">
            <v>868.96737379317767</v>
          </cell>
          <cell r="AY108">
            <v>882.21120922021237</v>
          </cell>
          <cell r="AZ108">
            <v>895.92323936280195</v>
          </cell>
          <cell r="BA108">
            <v>910.17254641906618</v>
          </cell>
          <cell r="BB108">
            <v>924.92936737880552</v>
          </cell>
          <cell r="BC108">
            <v>940.81777045706792</v>
          </cell>
          <cell r="BD108">
            <v>957.72086462097593</v>
          </cell>
          <cell r="BE108">
            <v>975.95645064551684</v>
          </cell>
          <cell r="BF108">
            <v>995.51644317207013</v>
          </cell>
          <cell r="BG108">
            <v>1016.3841687438945</v>
          </cell>
          <cell r="BH108">
            <v>1038.984928142788</v>
          </cell>
          <cell r="BI108">
            <v>1063.0637447477725</v>
          </cell>
          <cell r="BJ108">
            <v>1089.0327265814046</v>
          </cell>
        </row>
        <row r="113">
          <cell r="AK113">
            <v>4810.5272446391282</v>
          </cell>
          <cell r="AL113">
            <v>4885.5262595591475</v>
          </cell>
          <cell r="AM113">
            <v>4958.1639377970869</v>
          </cell>
          <cell r="AN113">
            <v>5029.1985018263895</v>
          </cell>
          <cell r="AO113">
            <v>5097.2293447020284</v>
          </cell>
          <cell r="AP113">
            <v>5163.02627676886</v>
          </cell>
          <cell r="AQ113">
            <v>5224.431106987101</v>
          </cell>
          <cell r="AR113">
            <v>5282.9561281613933</v>
          </cell>
          <cell r="AS113">
            <v>5349.2125165835487</v>
          </cell>
          <cell r="AT113">
            <v>5414.5085586320038</v>
          </cell>
          <cell r="AU113">
            <v>5479.0078462448837</v>
          </cell>
          <cell r="AV113">
            <v>5544.428744249185</v>
          </cell>
          <cell r="AW113">
            <v>5609.4576398505578</v>
          </cell>
          <cell r="AX113">
            <v>5675.8552810665788</v>
          </cell>
          <cell r="AY113">
            <v>5743.0800511195093</v>
          </cell>
          <cell r="AZ113">
            <v>5812.9377197446383</v>
          </cell>
          <cell r="BA113">
            <v>5885.6851805544929</v>
          </cell>
          <cell r="BB113">
            <v>5960.7550771997512</v>
          </cell>
          <cell r="BC113">
            <v>6042.4119526291679</v>
          </cell>
          <cell r="BD113">
            <v>6129.3099837215896</v>
          </cell>
          <cell r="BE113">
            <v>6223.3140037585163</v>
          </cell>
          <cell r="BF113">
            <v>6323.8044582183966</v>
          </cell>
          <cell r="BG113">
            <v>6430.0668371503989</v>
          </cell>
          <cell r="BH113">
            <v>6544.6879021798704</v>
          </cell>
          <cell r="BI113">
            <v>6665.1273700907404</v>
          </cell>
          <cell r="BJ113">
            <v>6793.8480460900873</v>
          </cell>
        </row>
        <row r="118">
          <cell r="AK118">
            <v>3435.6975664073693</v>
          </cell>
          <cell r="AL118">
            <v>3485.0373231386834</v>
          </cell>
          <cell r="AM118">
            <v>3533.0158139544906</v>
          </cell>
          <cell r="AN118">
            <v>3580.4971057147195</v>
          </cell>
          <cell r="AO118">
            <v>3626.4477997628728</v>
          </cell>
          <cell r="AP118">
            <v>3671.7697351002867</v>
          </cell>
          <cell r="AQ118">
            <v>3714.7931542861629</v>
          </cell>
          <cell r="AR118">
            <v>3757.0515202173187</v>
          </cell>
          <cell r="AS118">
            <v>3807.8522109642536</v>
          </cell>
          <cell r="AT118">
            <v>3859.6689247605627</v>
          </cell>
          <cell r="AU118">
            <v>3912.6542672518699</v>
          </cell>
          <cell r="AV118">
            <v>3968.2085801576491</v>
          </cell>
          <cell r="AW118">
            <v>4025.0624941075016</v>
          </cell>
          <cell r="AX118">
            <v>4084.4956344927364</v>
          </cell>
          <cell r="AY118">
            <v>4145.769342300795</v>
          </cell>
          <cell r="AZ118">
            <v>4210.074502069474</v>
          </cell>
          <cell r="BA118">
            <v>4277.262147259682</v>
          </cell>
          <cell r="BB118">
            <v>4346.5002804551523</v>
          </cell>
          <cell r="BC118">
            <v>4420.9660691373001</v>
          </cell>
          <cell r="BD118">
            <v>4499.2111057921657</v>
          </cell>
          <cell r="BE118">
            <v>4582.4965177854301</v>
          </cell>
          <cell r="BF118">
            <v>4670.1184145126335</v>
          </cell>
          <cell r="BG118">
            <v>4761.4048929733963</v>
          </cell>
          <cell r="BH118">
            <v>4858.4567909750294</v>
          </cell>
          <cell r="BI118">
            <v>4959.3317161958303</v>
          </cell>
          <cell r="BJ118">
            <v>5066.2277149215179</v>
          </cell>
        </row>
        <row r="123">
          <cell r="AK123">
            <v>10352.452397038254</v>
          </cell>
          <cell r="AL123">
            <v>10454.28372845105</v>
          </cell>
          <cell r="AM123">
            <v>10549.9624080503</v>
          </cell>
          <cell r="AN123">
            <v>10641.586488202855</v>
          </cell>
          <cell r="AO123">
            <v>10726.176904251299</v>
          </cell>
          <cell r="AP123">
            <v>10805.856027785716</v>
          </cell>
          <cell r="AQ123">
            <v>10875.87590228664</v>
          </cell>
          <cell r="AR123">
            <v>10939.985013768588</v>
          </cell>
          <cell r="AS123">
            <v>11022.641959154011</v>
          </cell>
          <cell r="AT123">
            <v>11103.461413749164</v>
          </cell>
          <cell r="AU123">
            <v>11182.481324713137</v>
          </cell>
          <cell r="AV123">
            <v>11263.058892641975</v>
          </cell>
          <cell r="AW123">
            <v>11341.425181084256</v>
          </cell>
          <cell r="AX123">
            <v>11420.594198151235</v>
          </cell>
          <cell r="AY123">
            <v>11498.183036132055</v>
          </cell>
          <cell r="AZ123">
            <v>11576.930710857414</v>
          </cell>
          <cell r="BA123">
            <v>11655.978203444223</v>
          </cell>
          <cell r="BB123">
            <v>11732.622898546942</v>
          </cell>
          <cell r="BC123">
            <v>11814.800561715452</v>
          </cell>
          <cell r="BD123">
            <v>11898.103363964066</v>
          </cell>
          <cell r="BE123">
            <v>11985.306810168773</v>
          </cell>
          <cell r="BF123">
            <v>12073.952358491055</v>
          </cell>
          <cell r="BG123">
            <v>12161.682386236655</v>
          </cell>
          <cell r="BH123">
            <v>12253.495684347408</v>
          </cell>
          <cell r="BI123">
            <v>12343.732143045518</v>
          </cell>
          <cell r="BJ123">
            <v>12437.722780169343</v>
          </cell>
        </row>
        <row r="128">
          <cell r="AK128">
            <v>3033.1933332744557</v>
          </cell>
          <cell r="AL128">
            <v>3064.180598149645</v>
          </cell>
          <cell r="AM128">
            <v>3093.8949893097142</v>
          </cell>
          <cell r="AN128">
            <v>3123.0163421914049</v>
          </cell>
          <cell r="AO128">
            <v>3150.6417314747487</v>
          </cell>
          <cell r="AP128">
            <v>3177.4490833156951</v>
          </cell>
          <cell r="AQ128">
            <v>3201.9857328571143</v>
          </cell>
          <cell r="AR128">
            <v>3225.435567661194</v>
          </cell>
          <cell r="AS128">
            <v>3255.3892555799721</v>
          </cell>
          <cell r="AT128">
            <v>3285.5654005855413</v>
          </cell>
          <cell r="AU128">
            <v>3316.02300816037</v>
          </cell>
          <cell r="AV128">
            <v>3347.8597697158211</v>
          </cell>
          <cell r="AW128">
            <v>3379.9852998665119</v>
          </cell>
          <cell r="AX128">
            <v>3413.4180599384931</v>
          </cell>
          <cell r="AY128">
            <v>3447.5208261477287</v>
          </cell>
          <cell r="AZ128">
            <v>3483.2458638216422</v>
          </cell>
          <cell r="BA128">
            <v>3520.4388122469804</v>
          </cell>
          <cell r="BB128">
            <v>3558.3756202787968</v>
          </cell>
          <cell r="BC128">
            <v>3599.6097553796203</v>
          </cell>
          <cell r="BD128">
            <v>3642.8725987816483</v>
          </cell>
          <cell r="BE128">
            <v>3689.0943315861523</v>
          </cell>
          <cell r="BF128">
            <v>3737.5627801129599</v>
          </cell>
          <cell r="BG128">
            <v>3787.5617652203796</v>
          </cell>
          <cell r="BH128">
            <v>3840.6089620077942</v>
          </cell>
          <cell r="BI128">
            <v>3894.8778103955019</v>
          </cell>
          <cell r="BJ128">
            <v>3951.8895179701153</v>
          </cell>
        </row>
        <row r="133">
          <cell r="AK133">
            <v>2898.17796765712</v>
          </cell>
          <cell r="AL133">
            <v>2922.4743065205448</v>
          </cell>
          <cell r="AM133">
            <v>2944.9359694890295</v>
          </cell>
          <cell r="AN133">
            <v>2966.1750097808135</v>
          </cell>
          <cell r="AO133">
            <v>2985.3030265801885</v>
          </cell>
          <cell r="AP133">
            <v>3002.9329734542084</v>
          </cell>
          <cell r="AQ133">
            <v>3017.6640863755797</v>
          </cell>
          <cell r="AR133">
            <v>3030.6042017739737</v>
          </cell>
          <cell r="AS133">
            <v>3048.9379230227478</v>
          </cell>
          <cell r="AT133">
            <v>3066.7275002582369</v>
          </cell>
          <cell r="AU133">
            <v>3084.0660446552715</v>
          </cell>
          <cell r="AV133">
            <v>3102.0537853750284</v>
          </cell>
          <cell r="AW133">
            <v>3119.7475788178226</v>
          </cell>
          <cell r="AX133">
            <v>3138.2219781750919</v>
          </cell>
          <cell r="AY133">
            <v>3157.0060612520751</v>
          </cell>
          <cell r="AZ133">
            <v>3177.1403662367757</v>
          </cell>
          <cell r="BA133">
            <v>3198.6217295636879</v>
          </cell>
          <cell r="BB133">
            <v>3220.9028390009462</v>
          </cell>
          <cell r="BC133">
            <v>3246.4994095125999</v>
          </cell>
          <cell r="BD133">
            <v>3274.2994545989486</v>
          </cell>
          <cell r="BE133">
            <v>3305.2230922163317</v>
          </cell>
          <cell r="BF133">
            <v>3338.6098474759951</v>
          </cell>
          <cell r="BG133">
            <v>3373.7625034151433</v>
          </cell>
          <cell r="BH133">
            <v>3412.0414759337696</v>
          </cell>
          <cell r="BI133">
            <v>3451.6558375515492</v>
          </cell>
          <cell r="BJ133">
            <v>3493.9292424356645</v>
          </cell>
        </row>
        <row r="138">
          <cell r="AK138">
            <v>5541.69420145808</v>
          </cell>
          <cell r="AL138">
            <v>5649.1453758859261</v>
          </cell>
          <cell r="AM138">
            <v>5750.8958305767037</v>
          </cell>
          <cell r="AN138">
            <v>5848.5898103108284</v>
          </cell>
          <cell r="AO138">
            <v>5940.4064621071575</v>
          </cell>
          <cell r="AP138">
            <v>6027.9513057193572</v>
          </cell>
          <cell r="AQ138">
            <v>6108.2320895761477</v>
          </cell>
          <cell r="AR138">
            <v>6183.9448153632084</v>
          </cell>
          <cell r="AS138">
            <v>6271.3751569567357</v>
          </cell>
          <cell r="AT138">
            <v>6357.1279134385077</v>
          </cell>
          <cell r="AU138">
            <v>6441.4472436415308</v>
          </cell>
          <cell r="AV138">
            <v>6526.7577426045618</v>
          </cell>
          <cell r="AW138">
            <v>6610.8334889253092</v>
          </cell>
          <cell r="AX138">
            <v>6695.8591640554851</v>
          </cell>
          <cell r="AY138">
            <v>6780.4715354838027</v>
          </cell>
          <cell r="AZ138">
            <v>6866.5525254409868</v>
          </cell>
          <cell r="BA138">
            <v>6953.5635330503601</v>
          </cell>
          <cell r="BB138">
            <v>7039.6904632133765</v>
          </cell>
          <cell r="BC138">
            <v>7129.7913797620631</v>
          </cell>
          <cell r="BD138">
            <v>7220.7063478208565</v>
          </cell>
          <cell r="BE138">
            <v>7313.7512725837469</v>
          </cell>
          <cell r="BF138">
            <v>7406.8262831385082</v>
          </cell>
          <cell r="BG138">
            <v>7497.8473956852949</v>
          </cell>
          <cell r="BH138">
            <v>7589.3260565967976</v>
          </cell>
          <cell r="BI138">
            <v>7677.041194532977</v>
          </cell>
          <cell r="BJ138">
            <v>7763.6926067700406</v>
          </cell>
        </row>
        <row r="143">
          <cell r="AK143">
            <v>103.84696822399735</v>
          </cell>
          <cell r="AL143">
            <v>105.74710064659948</v>
          </cell>
          <cell r="AM143">
            <v>107.75259593518294</v>
          </cell>
          <cell r="AN143">
            <v>109.90291356353934</v>
          </cell>
          <cell r="AO143">
            <v>112.18977258115225</v>
          </cell>
          <cell r="AP143">
            <v>114.65645442205775</v>
          </cell>
          <cell r="AQ143">
            <v>117.2810213492176</v>
          </cell>
          <cell r="AR143">
            <v>120.12675407778571</v>
          </cell>
          <cell r="AS143">
            <v>123.46455869160937</v>
          </cell>
          <cell r="AT143">
            <v>127.12659047106206</v>
          </cell>
          <cell r="AU143">
            <v>131.14687522483388</v>
          </cell>
          <cell r="AV143">
            <v>135.59359554534768</v>
          </cell>
          <cell r="AW143">
            <v>140.46342589159772</v>
          </cell>
          <cell r="AX143">
            <v>145.81831624420161</v>
          </cell>
          <cell r="AY143">
            <v>151.66044330142213</v>
          </cell>
          <cell r="AZ143">
            <v>158.03426438054859</v>
          </cell>
          <cell r="BA143">
            <v>164.93261404018483</v>
          </cell>
          <cell r="BB143">
            <v>172.30588148647286</v>
          </cell>
          <cell r="BC143">
            <v>180.18356597860458</v>
          </cell>
          <cell r="BD143">
            <v>188.42309209223035</v>
          </cell>
          <cell r="BE143">
            <v>196.89995829649249</v>
          </cell>
          <cell r="BF143">
            <v>205.36240303028157</v>
          </cell>
          <cell r="BG143">
            <v>213.47462122929562</v>
          </cell>
          <cell r="BH143">
            <v>220.89319317505715</v>
          </cell>
          <cell r="BI143">
            <v>227.07519326649754</v>
          </cell>
          <cell r="BJ143">
            <v>231.54846610683623</v>
          </cell>
        </row>
        <row r="148">
          <cell r="AK148">
            <v>1807.1197914508173</v>
          </cell>
          <cell r="AL148">
            <v>1818.8105845437344</v>
          </cell>
          <cell r="AM148">
            <v>1829.4122124588819</v>
          </cell>
          <cell r="AN148">
            <v>1839.3726040421598</v>
          </cell>
          <cell r="AO148">
            <v>1848.114803566717</v>
          </cell>
          <cell r="AP148">
            <v>1856.0976722874336</v>
          </cell>
          <cell r="AQ148">
            <v>1862.4117719495434</v>
          </cell>
          <cell r="AR148">
            <v>1867.8718518266228</v>
          </cell>
          <cell r="AS148">
            <v>1877.4306075356117</v>
          </cell>
          <cell r="AT148">
            <v>1887.0995369896268</v>
          </cell>
          <cell r="AU148">
            <v>1897.0122408641571</v>
          </cell>
          <cell r="AV148">
            <v>1907.9832605151594</v>
          </cell>
          <cell r="AW148">
            <v>1919.4331026045547</v>
          </cell>
          <cell r="AX148">
            <v>1932.1394245992076</v>
          </cell>
          <cell r="AY148">
            <v>1945.8172135050654</v>
          </cell>
          <cell r="AZ148">
            <v>1961.1858538052484</v>
          </cell>
          <cell r="BA148">
            <v>1978.2403372599856</v>
          </cell>
          <cell r="BB148">
            <v>1996.5941316656342</v>
          </cell>
          <cell r="BC148">
            <v>2017.9079489212204</v>
          </cell>
          <cell r="BD148">
            <v>2041.3892661130349</v>
          </cell>
          <cell r="BE148">
            <v>2067.6069169107068</v>
          </cell>
          <cell r="BF148">
            <v>2096.0663152170873</v>
          </cell>
          <cell r="BG148">
            <v>2126.2510211115732</v>
          </cell>
          <cell r="BH148">
            <v>2159.0207854573132</v>
          </cell>
          <cell r="BI148">
            <v>2193.1264461300721</v>
          </cell>
          <cell r="BJ148">
            <v>2229.3939727680354</v>
          </cell>
        </row>
        <row r="153">
          <cell r="AK153">
            <v>2338.4387006121165</v>
          </cell>
          <cell r="AL153">
            <v>2359.456401431893</v>
          </cell>
          <cell r="AM153">
            <v>2378.5309244343721</v>
          </cell>
          <cell r="AN153">
            <v>2396.2575876468704</v>
          </cell>
          <cell r="AO153">
            <v>2411.7718719907589</v>
          </cell>
          <cell r="AP153">
            <v>2425.6996100837982</v>
          </cell>
          <cell r="AQ153">
            <v>2436.7079226793639</v>
          </cell>
          <cell r="AR153">
            <v>2445.9312502420607</v>
          </cell>
          <cell r="AS153">
            <v>2460.4169567694871</v>
          </cell>
          <cell r="AT153">
            <v>2474.3988479583422</v>
          </cell>
          <cell r="AU153">
            <v>2488.0028182833839</v>
          </cell>
          <cell r="AV153">
            <v>2502.3152714564139</v>
          </cell>
          <cell r="AW153">
            <v>2516.4172567121136</v>
          </cell>
          <cell r="AX153">
            <v>2531.3203970559298</v>
          </cell>
          <cell r="AY153">
            <v>2546.5110867456219</v>
          </cell>
          <cell r="AZ153">
            <v>2562.9066624083785</v>
          </cell>
          <cell r="BA153">
            <v>2580.3904593374982</v>
          </cell>
          <cell r="BB153">
            <v>2598.3081598667768</v>
          </cell>
          <cell r="BC153">
            <v>2618.9299881683946</v>
          </cell>
          <cell r="BD153">
            <v>2641.0441814500869</v>
          </cell>
          <cell r="BE153">
            <v>2665.396307447244</v>
          </cell>
          <cell r="BF153">
            <v>2691.2445659463847</v>
          </cell>
          <cell r="BG153">
            <v>2717.8501804404027</v>
          </cell>
          <cell r="BH153">
            <v>2746.4619753191041</v>
          </cell>
          <cell r="BI153">
            <v>2775.3805873075398</v>
          </cell>
          <cell r="BJ153">
            <v>2805.8891384492958</v>
          </cell>
        </row>
        <row r="158">
          <cell r="AK158">
            <v>830.38570708034479</v>
          </cell>
          <cell r="AL158">
            <v>840.20942126882835</v>
          </cell>
          <cell r="AM158">
            <v>849.5413946325632</v>
          </cell>
          <cell r="AN158">
            <v>858.5343438915686</v>
          </cell>
          <cell r="AO158">
            <v>866.90251199543059</v>
          </cell>
          <cell r="AP158">
            <v>874.78607030906005</v>
          </cell>
          <cell r="AQ158">
            <v>881.73987892509501</v>
          </cell>
          <cell r="AR158">
            <v>888.03671399953305</v>
          </cell>
          <cell r="AS158">
            <v>895.69692008821232</v>
          </cell>
          <cell r="AT158">
            <v>902.96576957869524</v>
          </cell>
          <cell r="AU158">
            <v>909.82954785265758</v>
          </cell>
          <cell r="AV158">
            <v>916.57361610575788</v>
          </cell>
          <cell r="AW158">
            <v>922.9075284013179</v>
          </cell>
          <cell r="AX158">
            <v>929.1377041388871</v>
          </cell>
          <cell r="AY158">
            <v>935.14326466924479</v>
          </cell>
          <cell r="AZ158">
            <v>941.25833298398288</v>
          </cell>
          <cell r="BA158">
            <v>947.53566731256217</v>
          </cell>
          <cell r="BB158">
            <v>953.88905429333465</v>
          </cell>
          <cell r="BC158">
            <v>961.13430316341157</v>
          </cell>
          <cell r="BD158">
            <v>969.05383520209011</v>
          </cell>
          <cell r="BE158">
            <v>978.02902465592024</v>
          </cell>
          <cell r="BF158">
            <v>987.99217228728639</v>
          </cell>
          <cell r="BG158">
            <v>998.86923660121806</v>
          </cell>
          <cell r="BH158">
            <v>1011.1863932440243</v>
          </cell>
          <cell r="BI158">
            <v>1024.5547147011064</v>
          </cell>
          <cell r="BJ158">
            <v>1039.4895475117305</v>
          </cell>
        </row>
        <row r="163">
          <cell r="AK163">
            <v>4729.3994301803377</v>
          </cell>
          <cell r="AL163">
            <v>4792.5683052235836</v>
          </cell>
          <cell r="AM163">
            <v>4853.5790352491986</v>
          </cell>
          <cell r="AN163">
            <v>4913.544299123786</v>
          </cell>
          <cell r="AO163">
            <v>4970.9381862535156</v>
          </cell>
          <cell r="AP163">
            <v>5026.907977678502</v>
          </cell>
          <cell r="AQ163">
            <v>5079.0470434217696</v>
          </cell>
          <cell r="AR163">
            <v>5129.3962755678185</v>
          </cell>
          <cell r="AS163">
            <v>5190.7734127584963</v>
          </cell>
          <cell r="AT163">
            <v>5252.7444571881479</v>
          </cell>
          <cell r="AU163">
            <v>5315.5430197732694</v>
          </cell>
          <cell r="AV163">
            <v>5381.1750312483491</v>
          </cell>
          <cell r="AW163">
            <v>5448.0026653518071</v>
          </cell>
          <cell r="AX163">
            <v>5517.9567397008095</v>
          </cell>
          <cell r="AY163">
            <v>5590.2152474269678</v>
          </cell>
          <cell r="AZ163">
            <v>5666.6499238589004</v>
          </cell>
          <cell r="BA163">
            <v>5747.2946447814775</v>
          </cell>
          <cell r="BB163">
            <v>5831.2398918285917</v>
          </cell>
          <cell r="BC163">
            <v>5923.0965433690226</v>
          </cell>
          <cell r="BD163">
            <v>6021.0544176235553</v>
          </cell>
          <cell r="BE163">
            <v>6126.9987786208158</v>
          </cell>
          <cell r="BF163">
            <v>6240.0442778519555</v>
          </cell>
          <cell r="BG163">
            <v>6359.2854010570563</v>
          </cell>
          <cell r="BH163">
            <v>6487.5721762802914</v>
          </cell>
          <cell r="BI163">
            <v>6622.1103582216811</v>
          </cell>
          <cell r="BJ163">
            <v>6765.7548108330693</v>
          </cell>
        </row>
        <row r="168">
          <cell r="AK168">
            <v>1612.8802217804227</v>
          </cell>
          <cell r="AL168">
            <v>1627.7583308784654</v>
          </cell>
          <cell r="AM168">
            <v>1641.6060084182961</v>
          </cell>
          <cell r="AN168">
            <v>1654.747635707281</v>
          </cell>
          <cell r="AO168">
            <v>1666.7005525839188</v>
          </cell>
          <cell r="AP168">
            <v>1677.7872403870399</v>
          </cell>
          <cell r="AQ168">
            <v>1687.2432148395187</v>
          </cell>
          <cell r="AR168">
            <v>1695.6503106275477</v>
          </cell>
          <cell r="AS168">
            <v>1706.868505076191</v>
          </cell>
          <cell r="AT168">
            <v>1717.6758135594187</v>
          </cell>
          <cell r="AU168">
            <v>1728.0914162913255</v>
          </cell>
          <cell r="AV168">
            <v>1738.6719676887874</v>
          </cell>
          <cell r="AW168">
            <v>1748.8621335485534</v>
          </cell>
          <cell r="AX168">
            <v>1759.1918486423981</v>
          </cell>
          <cell r="AY168">
            <v>1769.3500925951071</v>
          </cell>
          <cell r="AZ168">
            <v>1779.8429868604169</v>
          </cell>
          <cell r="BA168">
            <v>1790.6120180451671</v>
          </cell>
          <cell r="BB168">
            <v>1801.3062126042487</v>
          </cell>
          <cell r="BC168">
            <v>1813.2468945435421</v>
          </cell>
          <cell r="BD168">
            <v>1825.7950645338717</v>
          </cell>
          <cell r="BE168">
            <v>1839.4299265155325</v>
          </cell>
          <cell r="BF168">
            <v>1853.7864069094617</v>
          </cell>
          <cell r="BG168">
            <v>1868.4958373028032</v>
          </cell>
          <cell r="BH168">
            <v>1884.3298188098377</v>
          </cell>
          <cell r="BI168">
            <v>1900.3586420547235</v>
          </cell>
          <cell r="BJ168">
            <v>1917.3668968302511</v>
          </cell>
        </row>
        <row r="173">
          <cell r="AK173">
            <v>8353.1921508945961</v>
          </cell>
          <cell r="AL173">
            <v>8465.5601224636321</v>
          </cell>
          <cell r="AM173">
            <v>8575.8220750783039</v>
          </cell>
          <cell r="AN173">
            <v>8685.99546643965</v>
          </cell>
          <cell r="AO173">
            <v>8793.6782843404089</v>
          </cell>
          <cell r="AP173">
            <v>8900.9393630456143</v>
          </cell>
          <cell r="AQ173">
            <v>9003.8939344315349</v>
          </cell>
          <cell r="AR173">
            <v>9106.1142064988035</v>
          </cell>
          <cell r="AS173">
            <v>9229.2992676158628</v>
          </cell>
          <cell r="AT173">
            <v>9356.1503760230553</v>
          </cell>
          <cell r="AU173">
            <v>9487.2625579521628</v>
          </cell>
          <cell r="AV173">
            <v>9626.2240407261306</v>
          </cell>
          <cell r="AW173">
            <v>9770.4945276828585</v>
          </cell>
          <cell r="AX173">
            <v>9923.5366694755103</v>
          </cell>
          <cell r="AY173">
            <v>10084.163849399776</v>
          </cell>
          <cell r="AZ173">
            <v>10255.721883099373</v>
          </cell>
          <cell r="BA173">
            <v>10438.445006753476</v>
          </cell>
          <cell r="BB173">
            <v>10630.957352908537</v>
          </cell>
          <cell r="BC173">
            <v>10841.252494017892</v>
          </cell>
          <cell r="BD173">
            <v>11066.472031347828</v>
          </cell>
          <cell r="BE173">
            <v>11310.069078605571</v>
          </cell>
          <cell r="BF173">
            <v>11570.844162886693</v>
          </cell>
          <cell r="BG173">
            <v>11847.613992489994</v>
          </cell>
          <cell r="BH173">
            <v>12145.684831050919</v>
          </cell>
          <cell r="BI173">
            <v>12460.785025936746</v>
          </cell>
          <cell r="BJ173">
            <v>12798.377748607923</v>
          </cell>
        </row>
        <row r="178">
          <cell r="AK178">
            <v>9306.9620828283205</v>
          </cell>
          <cell r="AL178">
            <v>9424.3024781421791</v>
          </cell>
          <cell r="AM178">
            <v>9536.0948596921808</v>
          </cell>
          <cell r="AN178">
            <v>9643.9065187958604</v>
          </cell>
          <cell r="AO178">
            <v>9744.9832667798128</v>
          </cell>
          <cell r="AP178">
            <v>9840.8687798791652</v>
          </cell>
          <cell r="AQ178">
            <v>9927.2470829556351</v>
          </cell>
          <cell r="AR178">
            <v>10007.050947500151</v>
          </cell>
          <cell r="AS178">
            <v>10101.142200922548</v>
          </cell>
          <cell r="AT178">
            <v>10192.027113657206</v>
          </cell>
          <cell r="AU178">
            <v>10279.737230870409</v>
          </cell>
          <cell r="AV178">
            <v>10367.308365583145</v>
          </cell>
          <cell r="AW178">
            <v>10451.739769421532</v>
          </cell>
          <cell r="AX178">
            <v>10536.062118458451</v>
          </cell>
          <cell r="AY178">
            <v>10618.755325590961</v>
          </cell>
          <cell r="AZ178">
            <v>10702.919685085453</v>
          </cell>
          <cell r="BA178">
            <v>10788.635471749352</v>
          </cell>
          <cell r="BB178">
            <v>10874.428759469032</v>
          </cell>
          <cell r="BC178">
            <v>10968.328917914794</v>
          </cell>
          <cell r="BD178">
            <v>11067.477355358305</v>
          </cell>
          <cell r="BE178">
            <v>11175.383194311215</v>
          </cell>
          <cell r="BF178">
            <v>11290.832951498956</v>
          </cell>
          <cell r="BG178">
            <v>11412.574088933656</v>
          </cell>
          <cell r="BH178">
            <v>11545.873292952298</v>
          </cell>
          <cell r="BI178">
            <v>11686.207639119088</v>
          </cell>
          <cell r="BJ178">
            <v>11838.83717611133</v>
          </cell>
        </row>
        <row r="183">
          <cell r="AK183">
            <v>611.4504122886824</v>
          </cell>
          <cell r="AL183">
            <v>614.7285907859781</v>
          </cell>
          <cell r="AM183">
            <v>617.63427463194489</v>
          </cell>
          <cell r="AN183">
            <v>620.32235375352116</v>
          </cell>
          <cell r="AO183">
            <v>622.56276488964932</v>
          </cell>
          <cell r="AP183">
            <v>624.50857688511803</v>
          </cell>
          <cell r="AQ183">
            <v>625.799808321706</v>
          </cell>
          <cell r="AR183">
            <v>626.7174822431374</v>
          </cell>
          <cell r="AS183">
            <v>629.08619381567792</v>
          </cell>
          <cell r="AT183">
            <v>631.39816639160233</v>
          </cell>
          <cell r="AU183">
            <v>633.68931346067177</v>
          </cell>
          <cell r="AV183">
            <v>636.26115228789456</v>
          </cell>
          <cell r="AW183">
            <v>638.91253547145038</v>
          </cell>
          <cell r="AX183">
            <v>641.97254388434737</v>
          </cell>
          <cell r="AY183">
            <v>645.40345061635514</v>
          </cell>
          <cell r="AZ183">
            <v>649.57658907790994</v>
          </cell>
          <cell r="BA183">
            <v>654.62891217832328</v>
          </cell>
          <cell r="BB183">
            <v>660.58893012330952</v>
          </cell>
          <cell r="BC183">
            <v>668.27713545771462</v>
          </cell>
          <cell r="BD183">
            <v>677.61470440827384</v>
          </cell>
          <cell r="BE183">
            <v>689.03240068394359</v>
          </cell>
          <cell r="BF183">
            <v>702.54699435745988</v>
          </cell>
          <cell r="BG183">
            <v>718.13067148366781</v>
          </cell>
          <cell r="BH183">
            <v>736.21450526711521</v>
          </cell>
          <cell r="BI183">
            <v>756.37136333934097</v>
          </cell>
          <cell r="BJ183">
            <v>778.86752702796628</v>
          </cell>
        </row>
        <row r="188">
          <cell r="AK188">
            <v>13361.763033522489</v>
          </cell>
          <cell r="AL188">
            <v>13480.111054184033</v>
          </cell>
          <cell r="AM188">
            <v>13590.179650646965</v>
          </cell>
          <cell r="AN188">
            <v>13694.60143915998</v>
          </cell>
          <cell r="AO188">
            <v>13789.224025638932</v>
          </cell>
          <cell r="AP188">
            <v>13876.637762734072</v>
          </cell>
          <cell r="AQ188">
            <v>13950.32499575218</v>
          </cell>
          <cell r="AR188">
            <v>14015.05383965404</v>
          </cell>
          <cell r="AS188">
            <v>14103.0093950806</v>
          </cell>
          <cell r="AT188">
            <v>14187.12158241161</v>
          </cell>
          <cell r="AU188">
            <v>14267.490947029441</v>
          </cell>
          <cell r="AV188">
            <v>14348.737494723915</v>
          </cell>
          <cell r="AW188">
            <v>14426.225446401117</v>
          </cell>
          <cell r="AX188">
            <v>14504.431266317886</v>
          </cell>
          <cell r="AY188">
            <v>14580.866051883304</v>
          </cell>
          <cell r="AZ188">
            <v>14659.93328943597</v>
          </cell>
          <cell r="BA188">
            <v>14741.413056982921</v>
          </cell>
          <cell r="BB188">
            <v>14822.755321755249</v>
          </cell>
          <cell r="BC188">
            <v>14915.456959973613</v>
          </cell>
          <cell r="BD188">
            <v>15014.784623939377</v>
          </cell>
          <cell r="BE188">
            <v>15125.414599039754</v>
          </cell>
          <cell r="BF188">
            <v>15245.051712261367</v>
          </cell>
          <cell r="BG188">
            <v>15371.389188706919</v>
          </cell>
          <cell r="BH188">
            <v>15511.569397918603</v>
          </cell>
          <cell r="BI188">
            <v>15658.482627583233</v>
          </cell>
          <cell r="BJ188">
            <v>15819.138131697415</v>
          </cell>
        </row>
        <row r="193">
          <cell r="AK193">
            <v>4059.5288468758213</v>
          </cell>
          <cell r="AL193">
            <v>4098.4970514333518</v>
          </cell>
          <cell r="AM193">
            <v>4135.3055702377014</v>
          </cell>
          <cell r="AN193">
            <v>4170.8767423416593</v>
          </cell>
          <cell r="AO193">
            <v>4203.9458443974127</v>
          </cell>
          <cell r="AP193">
            <v>4235.458194429656</v>
          </cell>
          <cell r="AQ193">
            <v>4263.4144425949471</v>
          </cell>
          <cell r="AR193">
            <v>4289.508805917083</v>
          </cell>
          <cell r="AS193">
            <v>4324.4157738181102</v>
          </cell>
          <cell r="AT193">
            <v>4359.5147875976463</v>
          </cell>
          <cell r="AU193">
            <v>4395.0554666218077</v>
          </cell>
          <cell r="AV193">
            <v>4432.7888895602337</v>
          </cell>
          <cell r="AW193">
            <v>4471.4593429175902</v>
          </cell>
          <cell r="AX193">
            <v>4512.8112146240155</v>
          </cell>
          <cell r="AY193">
            <v>4556.3207540784897</v>
          </cell>
          <cell r="AZ193">
            <v>4603.7329349100637</v>
          </cell>
          <cell r="BA193">
            <v>4655.2743909067503</v>
          </cell>
          <cell r="BB193">
            <v>4710.3866856807617</v>
          </cell>
          <cell r="BC193">
            <v>4773.1162378073041</v>
          </cell>
          <cell r="BD193">
            <v>4842.1214008966745</v>
          </cell>
          <cell r="BE193">
            <v>4919.1076856792361</v>
          </cell>
          <cell r="BF193">
            <v>5003.404671478831</v>
          </cell>
          <cell r="BG193">
            <v>5094.2451681551038</v>
          </cell>
          <cell r="BH193">
            <v>5193.9026755358145</v>
          </cell>
          <cell r="BI193">
            <v>5299.8094866427136</v>
          </cell>
          <cell r="BJ193">
            <v>5413.9796800685299</v>
          </cell>
        </row>
        <row r="198">
          <cell r="AK198">
            <v>298.47906649904468</v>
          </cell>
          <cell r="AL198">
            <v>302.09244638603877</v>
          </cell>
          <cell r="AM198">
            <v>305.50641542520401</v>
          </cell>
          <cell r="AN198">
            <v>308.78014107833769</v>
          </cell>
          <cell r="AO198">
            <v>311.80883275037883</v>
          </cell>
          <cell r="AP198">
            <v>314.65135165224831</v>
          </cell>
          <cell r="AQ198">
            <v>317.14747497983205</v>
          </cell>
          <cell r="AR198">
            <v>319.41082187455783</v>
          </cell>
          <cell r="AS198">
            <v>322.21663392448238</v>
          </cell>
          <cell r="AT198">
            <v>324.91312197790938</v>
          </cell>
          <cell r="AU198">
            <v>327.50631565859891</v>
          </cell>
          <cell r="AV198">
            <v>330.11266649427267</v>
          </cell>
          <cell r="AW198">
            <v>332.62715268180796</v>
          </cell>
          <cell r="AX198">
            <v>335.16442152159357</v>
          </cell>
          <cell r="AY198">
            <v>337.67112822009324</v>
          </cell>
          <cell r="AZ198">
            <v>340.25790028504179</v>
          </cell>
          <cell r="BA198">
            <v>342.92164334108418</v>
          </cell>
          <cell r="BB198">
            <v>345.60004005417557</v>
          </cell>
          <cell r="BC198">
            <v>348.5637616090138</v>
          </cell>
          <cell r="BD198">
            <v>351.69034558504876</v>
          </cell>
          <cell r="BE198">
            <v>355.0796994668508</v>
          </cell>
          <cell r="BF198">
            <v>358.66239036583607</v>
          </cell>
          <cell r="BG198">
            <v>362.36788396285323</v>
          </cell>
          <cell r="BH198">
            <v>366.35245347988064</v>
          </cell>
          <cell r="BI198">
            <v>370.43327896706995</v>
          </cell>
          <cell r="BJ198">
            <v>374.7690009734535</v>
          </cell>
        </row>
        <row r="203">
          <cell r="AK203">
            <v>9132.102993806946</v>
          </cell>
          <cell r="AL203">
            <v>9215.5736540519556</v>
          </cell>
          <cell r="AM203">
            <v>9293.3691133551347</v>
          </cell>
          <cell r="AN203">
            <v>9367.4778253624481</v>
          </cell>
          <cell r="AO203">
            <v>9434.9530360543195</v>
          </cell>
          <cell r="AP203">
            <v>9497.7507391425806</v>
          </cell>
          <cell r="AQ203">
            <v>9551.2165035107446</v>
          </cell>
          <cell r="AR203">
            <v>9598.8788352237189</v>
          </cell>
          <cell r="AS203">
            <v>9664.0538342827367</v>
          </cell>
          <cell r="AT203">
            <v>9727.1541830627175</v>
          </cell>
          <cell r="AU203">
            <v>9788.2849708278027</v>
          </cell>
          <cell r="AV203">
            <v>9850.8060890010729</v>
          </cell>
          <cell r="AW203">
            <v>9911.4018282276302</v>
          </cell>
          <cell r="AX203">
            <v>9973.3325457930496</v>
          </cell>
          <cell r="AY203">
            <v>10034.848350700469</v>
          </cell>
          <cell r="AZ203">
            <v>10099.164699554456</v>
          </cell>
          <cell r="BA203">
            <v>10166.173798264306</v>
          </cell>
          <cell r="BB203">
            <v>10234.100822066344</v>
          </cell>
          <cell r="BC203">
            <v>10311.228941136311</v>
          </cell>
          <cell r="BD203">
            <v>10394.182085821521</v>
          </cell>
          <cell r="BE203">
            <v>10486.300730730889</v>
          </cell>
          <cell r="BF203">
            <v>10585.903110848922</v>
          </cell>
          <cell r="BG203">
            <v>10691.270986557756</v>
          </cell>
          <cell r="BH203">
            <v>10807.391188493732</v>
          </cell>
          <cell r="BI203">
            <v>10929.042938076771</v>
          </cell>
          <cell r="BJ203">
            <v>11061.044471020687</v>
          </cell>
        </row>
        <row r="208">
          <cell r="AK208">
            <v>400.50942686624177</v>
          </cell>
          <cell r="AL208">
            <v>407.13685341490395</v>
          </cell>
          <cell r="AM208">
            <v>413.66892541589266</v>
          </cell>
          <cell r="AN208">
            <v>420.20767817513757</v>
          </cell>
          <cell r="AO208">
            <v>426.63205031204791</v>
          </cell>
          <cell r="AP208">
            <v>433.05398843724612</v>
          </cell>
          <cell r="AQ208">
            <v>439.28432799470806</v>
          </cell>
          <cell r="AR208">
            <v>445.52003732950544</v>
          </cell>
          <cell r="AS208">
            <v>452.89096279116137</v>
          </cell>
          <cell r="AT208">
            <v>460.5301366416906</v>
          </cell>
          <cell r="AU208">
            <v>468.48902119440044</v>
          </cell>
          <cell r="AV208">
            <v>476.97236984723713</v>
          </cell>
          <cell r="AW208">
            <v>485.86894962789614</v>
          </cell>
          <cell r="AX208">
            <v>495.37245342077188</v>
          </cell>
          <cell r="AY208">
            <v>505.43408168275221</v>
          </cell>
          <cell r="AZ208">
            <v>516.23295008611376</v>
          </cell>
          <cell r="BA208">
            <v>527.78360086730038</v>
          </cell>
          <cell r="BB208">
            <v>540.01299787975609</v>
          </cell>
          <cell r="BC208">
            <v>553.32497596829967</v>
          </cell>
          <cell r="BD208">
            <v>567.562549826995</v>
          </cell>
          <cell r="BE208">
            <v>582.89039221409598</v>
          </cell>
          <cell r="BF208">
            <v>599.23273411672585</v>
          </cell>
          <cell r="BG208">
            <v>616.51437477444517</v>
          </cell>
          <cell r="BH208">
            <v>634.99528701590248</v>
          </cell>
          <cell r="BI208">
            <v>654.4449887904583</v>
          </cell>
          <cell r="BJ208">
            <v>675.13755186170647</v>
          </cell>
        </row>
        <row r="213">
          <cell r="AK213">
            <v>5008.2092674952901</v>
          </cell>
          <cell r="AL213">
            <v>5100.9060024995324</v>
          </cell>
          <cell r="AM213">
            <v>5192.4498916296998</v>
          </cell>
          <cell r="AN213">
            <v>5283.7069416157728</v>
          </cell>
          <cell r="AO213">
            <v>5373.2956636527279</v>
          </cell>
          <cell r="AP213">
            <v>5462.1057714976132</v>
          </cell>
          <cell r="AQ213">
            <v>5547.963939768516</v>
          </cell>
          <cell r="AR213">
            <v>5632.5304810241878</v>
          </cell>
          <cell r="AS213">
            <v>5727.0169334417578</v>
          </cell>
          <cell r="AT213">
            <v>5822.3847795584688</v>
          </cell>
          <cell r="AU213">
            <v>5918.8364305002615</v>
          </cell>
          <cell r="AV213">
            <v>6018.1769098757131</v>
          </cell>
          <cell r="AW213">
            <v>6118.978821200647</v>
          </cell>
          <cell r="AX213">
            <v>6223.0106120590417</v>
          </cell>
          <cell r="AY213">
            <v>6329.571869866063</v>
          </cell>
          <cell r="AZ213">
            <v>6440.4111352496539</v>
          </cell>
          <cell r="BA213">
            <v>6555.6190421187684</v>
          </cell>
          <cell r="BB213">
            <v>6674.3967933882741</v>
          </cell>
          <cell r="BC213">
            <v>6801.1005107301689</v>
          </cell>
          <cell r="BD213">
            <v>6934.1494118180326</v>
          </cell>
          <cell r="BE213">
            <v>7075.4280306287692</v>
          </cell>
          <cell r="BF213">
            <v>7224.2249621674137</v>
          </cell>
          <cell r="BG213">
            <v>7379.782860368442</v>
          </cell>
          <cell r="BH213">
            <v>7544.969706417658</v>
          </cell>
          <cell r="BI213">
            <v>7717.2069424836282</v>
          </cell>
          <cell r="BJ213">
            <v>7899.3750358736406</v>
          </cell>
        </row>
        <row r="218">
          <cell r="AK218">
            <v>579.49201861937456</v>
          </cell>
          <cell r="AL218">
            <v>584.99761962776086</v>
          </cell>
          <cell r="AM218">
            <v>590.33882378035912</v>
          </cell>
          <cell r="AN218">
            <v>595.70492552224414</v>
          </cell>
          <cell r="AO218">
            <v>600.91664360165339</v>
          </cell>
          <cell r="AP218">
            <v>606.17682313343687</v>
          </cell>
          <cell r="AQ218">
            <v>611.19129873732174</v>
          </cell>
          <cell r="AR218">
            <v>616.29705767568544</v>
          </cell>
          <cell r="AS218">
            <v>623.34740536430775</v>
          </cell>
          <cell r="AT218">
            <v>630.9241005348714</v>
          </cell>
          <cell r="AU218">
            <v>639.11288335905374</v>
          </cell>
          <cell r="AV218">
            <v>648.24605382334232</v>
          </cell>
          <cell r="AW218">
            <v>658.14036593728395</v>
          </cell>
          <cell r="AX218">
            <v>669.1054955211564</v>
          </cell>
          <cell r="AY218">
            <v>681.05493195763745</v>
          </cell>
          <cell r="AZ218">
            <v>694.26491505683941</v>
          </cell>
          <cell r="BA218">
            <v>708.73788697578982</v>
          </cell>
          <cell r="BB218">
            <v>724.3267058577519</v>
          </cell>
          <cell r="BC218">
            <v>741.63232456270498</v>
          </cell>
          <cell r="BD218">
            <v>760.34149772806654</v>
          </cell>
          <cell r="BE218">
            <v>780.63622230776423</v>
          </cell>
          <cell r="BF218">
            <v>802.29727337532324</v>
          </cell>
          <cell r="BG218">
            <v>825.08980027064217</v>
          </cell>
          <cell r="BH218">
            <v>849.2865256241646</v>
          </cell>
          <cell r="BI218">
            <v>874.37081956822487</v>
          </cell>
          <cell r="BJ218">
            <v>900.59717619365188</v>
          </cell>
        </row>
        <row r="223">
          <cell r="AK223">
            <v>7006.1253491851785</v>
          </cell>
          <cell r="AL223">
            <v>7098.0914598398031</v>
          </cell>
          <cell r="AM223">
            <v>7185.3411265694422</v>
          </cell>
          <cell r="AN223">
            <v>7269.0893743005672</v>
          </cell>
          <cell r="AO223">
            <v>7347.1802166048665</v>
          </cell>
          <cell r="AP223">
            <v>7420.8311967966874</v>
          </cell>
          <cell r="AQ223">
            <v>7486.6982667939455</v>
          </cell>
          <cell r="AR223">
            <v>7547.1099635927785</v>
          </cell>
          <cell r="AS223">
            <v>7618.3441008905093</v>
          </cell>
          <cell r="AT223">
            <v>7686.8023971272823</v>
          </cell>
          <cell r="AU223">
            <v>7752.5679559555401</v>
          </cell>
          <cell r="AV223">
            <v>7818.0580582371113</v>
          </cell>
          <cell r="AW223">
            <v>7880.9968471557577</v>
          </cell>
          <cell r="AX223">
            <v>7943.7751466530672</v>
          </cell>
          <cell r="AY223">
            <v>8005.2262061806041</v>
          </cell>
          <cell r="AZ223">
            <v>8067.7190819639191</v>
          </cell>
          <cell r="BA223">
            <v>8131.2269951650824</v>
          </cell>
          <cell r="BB223">
            <v>8194.4609069661801</v>
          </cell>
          <cell r="BC223">
            <v>8263.3879771209777</v>
          </cell>
          <cell r="BD223">
            <v>8335.4945632473518</v>
          </cell>
          <cell r="BE223">
            <v>8413.1080758315711</v>
          </cell>
          <cell r="BF223">
            <v>8494.8628515704149</v>
          </cell>
          <cell r="BG223">
            <v>8579.3342567945074</v>
          </cell>
          <cell r="BH223">
            <v>8670.0875352514959</v>
          </cell>
          <cell r="BI223">
            <v>8763.1880571978818</v>
          </cell>
          <cell r="BJ223">
            <v>8862.2404351955229</v>
          </cell>
        </row>
        <row r="228">
          <cell r="AK228">
            <v>31870.572456297134</v>
          </cell>
          <cell r="AL228">
            <v>32520.52315409626</v>
          </cell>
          <cell r="AM228">
            <v>33200.13351278397</v>
          </cell>
          <cell r="AN228">
            <v>33922.198326071055</v>
          </cell>
          <cell r="AO228">
            <v>34681.928565822236</v>
          </cell>
          <cell r="AP228">
            <v>35493.232314267327</v>
          </cell>
          <cell r="AQ228">
            <v>36346.033501615726</v>
          </cell>
          <cell r="AR228">
            <v>37261.051037989862</v>
          </cell>
          <cell r="AS228">
            <v>38333.8863190915</v>
          </cell>
          <cell r="AT228">
            <v>39499.963596014932</v>
          </cell>
          <cell r="AU228">
            <v>40767.476877429523</v>
          </cell>
          <cell r="AV228">
            <v>42155.929899189119</v>
          </cell>
          <cell r="AW228">
            <v>43657.591090311449</v>
          </cell>
          <cell r="AX228">
            <v>45286.705922766603</v>
          </cell>
          <cell r="AY228">
            <v>47034.007480167696</v>
          </cell>
          <cell r="AZ228">
            <v>48903.406835189046</v>
          </cell>
          <cell r="BA228">
            <v>50878.219679580106</v>
          </cell>
          <cell r="BB228">
            <v>52925.088726381648</v>
          </cell>
          <cell r="BC228">
            <v>55038.586738521888</v>
          </cell>
          <cell r="BD228">
            <v>57153.255219817118</v>
          </cell>
          <cell r="BE228">
            <v>59214.886146334429</v>
          </cell>
          <cell r="BF228">
            <v>61133.048333644831</v>
          </cell>
          <cell r="BG228">
            <v>62802.136586638313</v>
          </cell>
          <cell r="BH228">
            <v>64134.040298236469</v>
          </cell>
          <cell r="BI228">
            <v>64995.196133400103</v>
          </cell>
          <cell r="BJ228">
            <v>65303.149450490739</v>
          </cell>
        </row>
        <row r="233">
          <cell r="AK233">
            <v>3034.2094829410453</v>
          </cell>
          <cell r="AL233">
            <v>3105.3937462737763</v>
          </cell>
          <cell r="AM233">
            <v>3177.9204042077404</v>
          </cell>
          <cell r="AN233">
            <v>3252.5812359377455</v>
          </cell>
          <cell r="AO233">
            <v>3328.8389567683262</v>
          </cell>
          <cell r="AP233">
            <v>3407.5349860033702</v>
          </cell>
          <cell r="AQ233">
            <v>3487.699052324172</v>
          </cell>
          <cell r="AR233">
            <v>3570.6582572437073</v>
          </cell>
          <cell r="AS233">
            <v>3663.3913143487125</v>
          </cell>
          <cell r="AT233">
            <v>3760.8504177472828</v>
          </cell>
          <cell r="AU233">
            <v>3863.4714864215734</v>
          </cell>
          <cell r="AV233">
            <v>3972.5891962996793</v>
          </cell>
          <cell r="AW233">
            <v>4087.5368842059079</v>
          </cell>
          <cell r="AX233">
            <v>4209.3773426309381</v>
          </cell>
          <cell r="AY233">
            <v>4337.4626311185193</v>
          </cell>
          <cell r="AZ233">
            <v>4472.2067739186596</v>
          </cell>
          <cell r="BA233">
            <v>4612.4968618403682</v>
          </cell>
          <cell r="BB233">
            <v>4755.9388510928538</v>
          </cell>
          <cell r="BC233">
            <v>4902.1925720402851</v>
          </cell>
          <cell r="BD233">
            <v>5046.1706819397068</v>
          </cell>
          <cell r="BE233">
            <v>5183.367016510736</v>
          </cell>
          <cell r="BF233">
            <v>5306.1340781869812</v>
          </cell>
          <cell r="BG233">
            <v>5405.2443362168051</v>
          </cell>
          <cell r="BH233">
            <v>5472.4682711438818</v>
          </cell>
          <cell r="BI233">
            <v>5496.0108782771731</v>
          </cell>
          <cell r="BJ233">
            <v>5468.4084750083348</v>
          </cell>
        </row>
        <row r="238">
          <cell r="AK238">
            <v>362.40004348645584</v>
          </cell>
          <cell r="AL238">
            <v>366.45889305573439</v>
          </cell>
          <cell r="AM238">
            <v>370.37711503365</v>
          </cell>
          <cell r="AN238">
            <v>374.23438172358777</v>
          </cell>
          <cell r="AO238">
            <v>377.91782002443813</v>
          </cell>
          <cell r="AP238">
            <v>381.50521070103304</v>
          </cell>
          <cell r="AQ238">
            <v>384.81610759652358</v>
          </cell>
          <cell r="AR238">
            <v>387.98946777690117</v>
          </cell>
          <cell r="AS238">
            <v>391.94086660825496</v>
          </cell>
          <cell r="AT238">
            <v>395.90897066141036</v>
          </cell>
          <cell r="AU238">
            <v>399.90295206728769</v>
          </cell>
          <cell r="AV238">
            <v>404.06173821582314</v>
          </cell>
          <cell r="AW238">
            <v>408.26404365161198</v>
          </cell>
          <cell r="AX238">
            <v>412.64902005734587</v>
          </cell>
          <cell r="AY238">
            <v>417.16042479192959</v>
          </cell>
          <cell r="AZ238">
            <v>421.93930436232614</v>
          </cell>
          <cell r="BA238">
            <v>426.99667599546365</v>
          </cell>
          <cell r="BB238">
            <v>432.27738469808844</v>
          </cell>
          <cell r="BC238">
            <v>438.12566598615632</v>
          </cell>
          <cell r="BD238">
            <v>444.42295400735094</v>
          </cell>
          <cell r="BE238">
            <v>451.31700132466636</v>
          </cell>
          <cell r="BF238">
            <v>458.75482634380853</v>
          </cell>
          <cell r="BG238">
            <v>466.68066881894379</v>
          </cell>
          <cell r="BH238">
            <v>475.3081099919483</v>
          </cell>
          <cell r="BI238">
            <v>484.44146082097268</v>
          </cell>
          <cell r="BJ238">
            <v>494.2904099383606</v>
          </cell>
        </row>
        <row r="243">
          <cell r="AK243">
            <v>7375.9678982692785</v>
          </cell>
          <cell r="AL243">
            <v>7477.1940438636793</v>
          </cell>
          <cell r="AM243">
            <v>7574.1849261243888</v>
          </cell>
          <cell r="AN243">
            <v>7668.1922396510636</v>
          </cell>
          <cell r="AO243">
            <v>7757.0096438209184</v>
          </cell>
          <cell r="AP243">
            <v>7841.9168804051924</v>
          </cell>
          <cell r="AQ243">
            <v>7919.5053646944634</v>
          </cell>
          <cell r="AR243">
            <v>7992.2369394182415</v>
          </cell>
          <cell r="AS243">
            <v>8077.0539707187054</v>
          </cell>
          <cell r="AT243">
            <v>8160.0378325737183</v>
          </cell>
          <cell r="AU243">
            <v>8241.4115177945114</v>
          </cell>
          <cell r="AV243">
            <v>8323.8394004542733</v>
          </cell>
          <cell r="AW243">
            <v>8405.1304624028398</v>
          </cell>
          <cell r="AX243">
            <v>8487.9511013262727</v>
          </cell>
          <cell r="AY243">
            <v>8571.2824848746823</v>
          </cell>
          <cell r="AZ243">
            <v>8657.801007088523</v>
          </cell>
          <cell r="BA243">
            <v>8747.7071577246388</v>
          </cell>
          <cell r="BB243">
            <v>8839.8970383420929</v>
          </cell>
          <cell r="BC243">
            <v>8940.8809160041856</v>
          </cell>
          <cell r="BD243">
            <v>9048.3296277550944</v>
          </cell>
          <cell r="BE243">
            <v>9164.9990497127255</v>
          </cell>
          <cell r="BF243">
            <v>9289.7828983360741</v>
          </cell>
          <cell r="BG243">
            <v>9421.4956468236596</v>
          </cell>
          <cell r="BH243">
            <v>9564.177674969791</v>
          </cell>
          <cell r="BI243">
            <v>9713.9216709676475</v>
          </cell>
          <cell r="BJ243">
            <v>9874.6909929048743</v>
          </cell>
        </row>
        <row r="248">
          <cell r="AK248">
            <v>639.09539391170767</v>
          </cell>
          <cell r="AL248">
            <v>645.36028889277407</v>
          </cell>
          <cell r="AM248">
            <v>651.37437652192045</v>
          </cell>
          <cell r="AN248">
            <v>657.25889685782136</v>
          </cell>
          <cell r="AO248">
            <v>662.84384532000513</v>
          </cell>
          <cell r="AP248">
            <v>668.25070668556521</v>
          </cell>
          <cell r="AQ248">
            <v>673.20786740455367</v>
          </cell>
          <cell r="AR248">
            <v>677.93484415458829</v>
          </cell>
          <cell r="AS248">
            <v>683.85820267368376</v>
          </cell>
          <cell r="AT248">
            <v>689.82513804814937</v>
          </cell>
          <cell r="AU248">
            <v>695.86541539480947</v>
          </cell>
          <cell r="AV248">
            <v>702.21069983370364</v>
          </cell>
          <cell r="AW248">
            <v>708.6858732671169</v>
          </cell>
          <cell r="AX248">
            <v>715.51676676475699</v>
          </cell>
          <cell r="AY248">
            <v>722.61770665871018</v>
          </cell>
          <cell r="AZ248">
            <v>730.20381109289258</v>
          </cell>
          <cell r="BA248">
            <v>738.27705563662255</v>
          </cell>
          <cell r="BB248">
            <v>746.72361985698774</v>
          </cell>
          <cell r="BC248">
            <v>756.05205493316782</v>
          </cell>
          <cell r="BD248">
            <v>766.03083384636523</v>
          </cell>
          <cell r="BE248">
            <v>776.84321063453535</v>
          </cell>
          <cell r="BF248">
            <v>788.34878400911236</v>
          </cell>
          <cell r="BG248">
            <v>800.39952076353859</v>
          </cell>
          <cell r="BH248">
            <v>813.28032997879177</v>
          </cell>
          <cell r="BI248">
            <v>826.62523188348018</v>
          </cell>
          <cell r="BJ248">
            <v>840.72603556215142</v>
          </cell>
        </row>
        <row r="253">
          <cell r="AK253">
            <v>1431.7073086057699</v>
          </cell>
          <cell r="AL253">
            <v>1446.8451909378259</v>
          </cell>
          <cell r="AM253">
            <v>1461.4693926779869</v>
          </cell>
          <cell r="AN253">
            <v>1475.8740317486697</v>
          </cell>
          <cell r="AO253">
            <v>1489.6178412856532</v>
          </cell>
          <cell r="AP253">
            <v>1502.9790685625924</v>
          </cell>
          <cell r="AQ253">
            <v>1515.2551793697357</v>
          </cell>
          <cell r="AR253">
            <v>1526.9574497170527</v>
          </cell>
          <cell r="AS253">
            <v>1541.5502409834301</v>
          </cell>
          <cell r="AT253">
            <v>1556.1440401744196</v>
          </cell>
          <cell r="AU253">
            <v>1570.7840254409571</v>
          </cell>
          <cell r="AV253">
            <v>1586.0204988994788</v>
          </cell>
          <cell r="AW253">
            <v>1601.4282646700649</v>
          </cell>
          <cell r="AX253">
            <v>1617.5803513430535</v>
          </cell>
          <cell r="AY253">
            <v>1634.3137782159477</v>
          </cell>
          <cell r="AZ253">
            <v>1652.2144914292128</v>
          </cell>
          <cell r="BA253">
            <v>1671.3682811580748</v>
          </cell>
          <cell r="BB253">
            <v>1691.5960842420734</v>
          </cell>
          <cell r="BC253">
            <v>1714.2140955710872</v>
          </cell>
          <cell r="BD253">
            <v>1738.7545728744731</v>
          </cell>
          <cell r="BE253">
            <v>1765.728015024192</v>
          </cell>
          <cell r="BF253">
            <v>1794.8466200759156</v>
          </cell>
          <cell r="BG253">
            <v>1825.7737374504422</v>
          </cell>
          <cell r="BH253">
            <v>1859.1556969064691</v>
          </cell>
          <cell r="BI253">
            <v>1894.0498172910281</v>
          </cell>
          <cell r="BJ253">
            <v>1931.0181360674653</v>
          </cell>
        </row>
        <row r="258">
          <cell r="AK258">
            <v>7365.9874553296668</v>
          </cell>
          <cell r="AL258">
            <v>7434.8480500750848</v>
          </cell>
          <cell r="AM258">
            <v>7499.7517786669705</v>
          </cell>
          <cell r="AN258">
            <v>7562.2648929499137</v>
          </cell>
          <cell r="AO258">
            <v>7620.2682167352923</v>
          </cell>
          <cell r="AP258">
            <v>7675.3085644829189</v>
          </cell>
          <cell r="AQ258">
            <v>7723.956794252148</v>
          </cell>
          <cell r="AR258">
            <v>7768.9107995968207</v>
          </cell>
          <cell r="AS258">
            <v>7827.8274632893654</v>
          </cell>
          <cell r="AT258">
            <v>7885.9910409590193</v>
          </cell>
          <cell r="AU258">
            <v>7943.455702593933</v>
          </cell>
          <cell r="AV258">
            <v>8002.7051859408348</v>
          </cell>
          <cell r="AW258">
            <v>8061.1143928724932</v>
          </cell>
          <cell r="AX258">
            <v>8121.0029479422155</v>
          </cell>
          <cell r="AY258">
            <v>8180.8365098815366</v>
          </cell>
          <cell r="AZ258">
            <v>8242.8268792015533</v>
          </cell>
          <cell r="BA258">
            <v>8306.6237019928212</v>
          </cell>
          <cell r="BB258">
            <v>8370.5702013299888</v>
          </cell>
          <cell r="BC258">
            <v>8440.7232758800656</v>
          </cell>
          <cell r="BD258">
            <v>8514.2094553266525</v>
          </cell>
          <cell r="BE258">
            <v>8593.333550806703</v>
          </cell>
          <cell r="BF258">
            <v>8676.5682466749913</v>
          </cell>
          <cell r="BG258">
            <v>8762.3897979930971</v>
          </cell>
          <cell r="BH258">
            <v>8854.5187073491834</v>
          </cell>
          <cell r="BI258">
            <v>8948.834885983495</v>
          </cell>
          <cell r="BJ258">
            <v>9049.0607292206205</v>
          </cell>
        </row>
        <row r="263">
          <cell r="AK263">
            <v>503.14023077652962</v>
          </cell>
          <cell r="AL263">
            <v>505.91907742302396</v>
          </cell>
          <cell r="AM263">
            <v>508.47814543700298</v>
          </cell>
          <cell r="AN263">
            <v>510.96518954949647</v>
          </cell>
          <cell r="AO263">
            <v>513.24335245736211</v>
          </cell>
          <cell r="AP263">
            <v>515.48000523991823</v>
          </cell>
          <cell r="AQ263">
            <v>517.46199591382265</v>
          </cell>
          <cell r="AR263">
            <v>519.47804368075037</v>
          </cell>
          <cell r="AS263">
            <v>523.00917730164201</v>
          </cell>
          <cell r="AT263">
            <v>526.98937873906073</v>
          </cell>
          <cell r="AU263">
            <v>531.53197033310971</v>
          </cell>
          <cell r="AV263">
            <v>536.94324813561047</v>
          </cell>
          <cell r="AW263">
            <v>543.1229613123229</v>
          </cell>
          <cell r="AX263">
            <v>550.34571166371802</v>
          </cell>
          <cell r="AY263">
            <v>558.56235808036558</v>
          </cell>
          <cell r="AZ263">
            <v>567.98738672181628</v>
          </cell>
          <cell r="BA263">
            <v>578.59970063000094</v>
          </cell>
          <cell r="BB263">
            <v>590.23840084039057</v>
          </cell>
          <cell r="BC263">
            <v>603.3012706699742</v>
          </cell>
          <cell r="BD263">
            <v>617.4532507114219</v>
          </cell>
          <cell r="BE263">
            <v>632.72657270906245</v>
          </cell>
          <cell r="BF263">
            <v>648.82846524776789</v>
          </cell>
          <cell r="BG263">
            <v>665.44691233303638</v>
          </cell>
          <cell r="BH263">
            <v>682.66184992140711</v>
          </cell>
          <cell r="BI263">
            <v>699.9464880923291</v>
          </cell>
          <cell r="BJ263">
            <v>717.38259855426725</v>
          </cell>
        </row>
      </sheetData>
      <sheetData sheetId="11"/>
      <sheetData sheetId="12"/>
      <sheetData sheetId="13">
        <row r="3">
          <cell r="AF3">
            <v>2020</v>
          </cell>
        </row>
      </sheetData>
      <sheetData sheetId="14">
        <row r="5">
          <cell r="U5">
            <v>1.0075058158999283E-100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NRMCA mixture South Central"/>
      <sheetName val="NRMCA mixture South Eastern"/>
      <sheetName val="Table for SM"/>
      <sheetName val="NRMCA mixture Rocky Mountains"/>
      <sheetName val="NRMCA mixture Pacific SW"/>
      <sheetName val="NRMCA mixture Pacific NW"/>
      <sheetName val="NRMCA mixture North Central"/>
      <sheetName val="NRMCA mixture GL Midwest"/>
      <sheetName val="NRMCA mixture Eastern"/>
      <sheetName val="NRMCA survey mix"/>
      <sheetName val="NRMCA mixture National"/>
      <sheetName val="SCMs United States"/>
      <sheetName val="Sheet3"/>
    </sheetNames>
    <sheetDataSet>
      <sheetData sheetId="0"/>
      <sheetData sheetId="1">
        <row r="56">
          <cell r="O56">
            <v>0.2389136457948999</v>
          </cell>
        </row>
        <row r="57">
          <cell r="O57">
            <v>6.1827189188592611E-2</v>
          </cell>
        </row>
      </sheetData>
      <sheetData sheetId="2">
        <row r="56">
          <cell r="O56">
            <v>0.18663886339322808</v>
          </cell>
        </row>
      </sheetData>
      <sheetData sheetId="3"/>
      <sheetData sheetId="4">
        <row r="56">
          <cell r="O56">
            <v>0.19110585569670732</v>
          </cell>
        </row>
      </sheetData>
      <sheetData sheetId="5">
        <row r="56">
          <cell r="O56">
            <v>0.14573610473542398</v>
          </cell>
        </row>
        <row r="57">
          <cell r="O57">
            <v>2.2375006375687137E-2</v>
          </cell>
        </row>
      </sheetData>
      <sheetData sheetId="6">
        <row r="56">
          <cell r="O56">
            <v>0.25779378747056175</v>
          </cell>
        </row>
        <row r="57">
          <cell r="O57">
            <v>3.1387632337812318E-2</v>
          </cell>
        </row>
      </sheetData>
      <sheetData sheetId="7">
        <row r="56">
          <cell r="O56">
            <v>0.18530426968907532</v>
          </cell>
        </row>
        <row r="57">
          <cell r="O57">
            <v>1.0798239462416431E-2</v>
          </cell>
        </row>
      </sheetData>
      <sheetData sheetId="8">
        <row r="56">
          <cell r="O56">
            <v>0.11503652442421329</v>
          </cell>
        </row>
        <row r="57">
          <cell r="O57">
            <v>7.0612047943449219E-2</v>
          </cell>
        </row>
      </sheetData>
      <sheetData sheetId="9">
        <row r="56">
          <cell r="O56">
            <v>0.10061440101995253</v>
          </cell>
        </row>
        <row r="57">
          <cell r="O57">
            <v>0.17326194524639593</v>
          </cell>
        </row>
      </sheetData>
      <sheetData sheetId="10"/>
      <sheetData sheetId="11">
        <row r="38">
          <cell r="O38">
            <v>249.35436138905243</v>
          </cell>
        </row>
        <row r="56">
          <cell r="O56">
            <v>0.17507456808929009</v>
          </cell>
        </row>
        <row r="57">
          <cell r="O57">
            <v>4.8252631367168917E-2</v>
          </cell>
        </row>
      </sheetData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.1. GGBS TCs"/>
      <sheetName val="BF slag prod (metric ton) (2)"/>
      <sheetName val="BF slag prod (metric ton)"/>
      <sheetName val="Pig iron prod (metric ton)"/>
      <sheetName val="Plant prod. and capacity"/>
      <sheetName val="Steel production (metric tons)"/>
    </sheetNames>
    <sheetDataSet>
      <sheetData sheetId="0">
        <row r="24">
          <cell r="C24">
            <v>0.27500000000000002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17.9208869934082</v>
          </cell>
          <cell r="D98">
            <v>14.57155704498291</v>
          </cell>
          <cell r="E98">
            <v>17.55654335021973</v>
          </cell>
          <cell r="F98">
            <v>6.1540231704711914</v>
          </cell>
          <cell r="G98">
            <v>0.27135264873504639</v>
          </cell>
          <cell r="H98">
            <v>0.27166321873664862</v>
          </cell>
          <cell r="I98">
            <v>2.877045869827271</v>
          </cell>
          <cell r="J98">
            <v>2.6414139270782471</v>
          </cell>
          <cell r="K98">
            <v>3.599501913413405E-3</v>
          </cell>
          <cell r="L98">
            <v>3.599501913413405E-3</v>
          </cell>
          <cell r="M98">
            <v>3.599501913413405E-3</v>
          </cell>
          <cell r="N98">
            <v>3.599501913413405E-3</v>
          </cell>
          <cell r="O98">
            <v>3.599501913413405E-3</v>
          </cell>
          <cell r="P98">
            <v>3.599501913413405E-3</v>
          </cell>
          <cell r="Q98">
            <v>3.599501913413405E-3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20.824619293212891</v>
          </cell>
          <cell r="D98">
            <v>16.63710975646973</v>
          </cell>
          <cell r="E98">
            <v>19.245456695556641</v>
          </cell>
          <cell r="F98">
            <v>14.43601036071777</v>
          </cell>
          <cell r="G98">
            <v>13.031557083129879</v>
          </cell>
          <cell r="H98">
            <v>12.104490280151371</v>
          </cell>
          <cell r="I98">
            <v>7.9319157600402832</v>
          </cell>
          <cell r="J98">
            <v>8.3515729904174805</v>
          </cell>
          <cell r="K98">
            <v>2.757940674200654E-3</v>
          </cell>
          <cell r="L98">
            <v>2.757940674200654E-3</v>
          </cell>
          <cell r="M98">
            <v>2.757940674200654E-3</v>
          </cell>
          <cell r="N98">
            <v>2.757940674200654E-3</v>
          </cell>
          <cell r="O98">
            <v>2.466545207425952E-3</v>
          </cell>
          <cell r="P98">
            <v>2.2943830117583271E-3</v>
          </cell>
          <cell r="Q98">
            <v>2.2943830117583271E-3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54.692222595214837</v>
          </cell>
          <cell r="D98">
            <v>56.20220947265625</v>
          </cell>
          <cell r="E98">
            <v>54.912082672119141</v>
          </cell>
          <cell r="F98">
            <v>40.125843048095703</v>
          </cell>
          <cell r="G98">
            <v>37.971561431884773</v>
          </cell>
          <cell r="H98">
            <v>32.555244445800781</v>
          </cell>
          <cell r="I98">
            <v>34.022510528564453</v>
          </cell>
          <cell r="J98">
            <v>32.754817962646477</v>
          </cell>
          <cell r="K98">
            <v>2.4409220218658452</v>
          </cell>
          <cell r="L98">
            <v>2.4447486400604248</v>
          </cell>
          <cell r="M98">
            <v>2.2870321273803711</v>
          </cell>
          <cell r="N98">
            <v>2.2515184879302979</v>
          </cell>
          <cell r="O98">
            <v>2.010355949401855</v>
          </cell>
          <cell r="P98">
            <v>2.178864717483521</v>
          </cell>
          <cell r="Q98">
            <v>2.148712158203125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37.790435791015618</v>
          </cell>
          <cell r="D98">
            <v>32.739482879638672</v>
          </cell>
          <cell r="E98">
            <v>31.723024368286129</v>
          </cell>
          <cell r="F98">
            <v>30.289554595947269</v>
          </cell>
          <cell r="G98">
            <v>26.51876068115234</v>
          </cell>
          <cell r="H98">
            <v>22.974733352661129</v>
          </cell>
          <cell r="I98">
            <v>20.571538925170898</v>
          </cell>
          <cell r="J98">
            <v>20.549568176269531</v>
          </cell>
          <cell r="K98">
            <v>7.6481494903564453</v>
          </cell>
          <cell r="L98">
            <v>7.748659610748291</v>
          </cell>
          <cell r="M98">
            <v>7.7392334938049316</v>
          </cell>
          <cell r="N98">
            <v>7.716578483581543</v>
          </cell>
          <cell r="O98">
            <v>7.5727224349975586</v>
          </cell>
          <cell r="P98">
            <v>7.0998353958129883</v>
          </cell>
          <cell r="Q98">
            <v>7.0906825065612793</v>
          </cell>
          <cell r="R98">
            <v>5.9176211357116699</v>
          </cell>
          <cell r="S98">
            <v>5.9237146377563477</v>
          </cell>
          <cell r="T98">
            <v>5.9295191764831543</v>
          </cell>
          <cell r="U98">
            <v>5.9351253509521484</v>
          </cell>
          <cell r="V98">
            <v>5.9405941963195801</v>
          </cell>
          <cell r="W98">
            <v>5.3622016906738281</v>
          </cell>
          <cell r="X98">
            <v>5.2948884963989258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85.08636474609375</v>
          </cell>
          <cell r="D98">
            <v>94.405082702636719</v>
          </cell>
          <cell r="E98">
            <v>82.61688232421875</v>
          </cell>
          <cell r="F98">
            <v>72.600776672363281</v>
          </cell>
          <cell r="G98">
            <v>73.300460815429688</v>
          </cell>
          <cell r="H98">
            <v>67.231361389160156</v>
          </cell>
          <cell r="I98">
            <v>65.296882629394531</v>
          </cell>
          <cell r="J98">
            <v>63.860260009765618</v>
          </cell>
          <cell r="K98">
            <v>17.342805862426761</v>
          </cell>
          <cell r="L98">
            <v>17.38239860534668</v>
          </cell>
          <cell r="M98">
            <v>17.420383453369141</v>
          </cell>
          <cell r="N98">
            <v>16.276325225830082</v>
          </cell>
          <cell r="O98">
            <v>13.05817985534668</v>
          </cell>
          <cell r="P98">
            <v>11.19830226898193</v>
          </cell>
          <cell r="Q98">
            <v>7.9189152717590332</v>
          </cell>
          <cell r="R98">
            <v>1.88681423664093</v>
          </cell>
          <cell r="S98">
            <v>1.888840794563293</v>
          </cell>
          <cell r="T98">
            <v>1.890316486358643</v>
          </cell>
          <cell r="U98">
            <v>1.891687273979187</v>
          </cell>
          <cell r="V98">
            <v>1.8928825855255129</v>
          </cell>
          <cell r="W98">
            <v>0.75799041986465454</v>
          </cell>
          <cell r="X98">
            <v>0.75820684432983398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2025.d032025a"/>
    </sheetNames>
    <sheetDataSet>
      <sheetData sheetId="0">
        <row r="98">
          <cell r="C98">
            <v>29.413112640380859</v>
          </cell>
          <cell r="D98">
            <v>24.189296722412109</v>
          </cell>
          <cell r="E98">
            <v>23.694637298583981</v>
          </cell>
          <cell r="F98">
            <v>19.17514801025391</v>
          </cell>
          <cell r="G98">
            <v>19.375064849853519</v>
          </cell>
          <cell r="H98">
            <v>18.44538497924805</v>
          </cell>
          <cell r="I98">
            <v>10.481088638305661</v>
          </cell>
          <cell r="J98">
            <v>7.9521102905273438</v>
          </cell>
          <cell r="K98">
            <v>8.4919509887695312</v>
          </cell>
          <cell r="L98">
            <v>8.3626384735107422</v>
          </cell>
          <cell r="M98">
            <v>4.9156556129455566</v>
          </cell>
          <cell r="N98">
            <v>4.6458039283752441</v>
          </cell>
          <cell r="O98">
            <v>4.6148090362548828</v>
          </cell>
          <cell r="P98">
            <v>4.5764651298522949</v>
          </cell>
          <cell r="Q98">
            <v>4.2776083946228027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m.wiki/Cleveland-Cliffs_Dearborn_steel_plant" TargetMode="External"/><Relationship Id="rId2" Type="http://schemas.openxmlformats.org/officeDocument/2006/relationships/hyperlink" Target="https://www.gem.wiki/Cleveland-Cliffs_Cleveland_steel_plant" TargetMode="External"/><Relationship Id="rId1" Type="http://schemas.openxmlformats.org/officeDocument/2006/relationships/hyperlink" Target="https://www.gem.wiki/U.S._Steel_Edgar_Thomson_Plant" TargetMode="External"/><Relationship Id="rId6" Type="http://schemas.openxmlformats.org/officeDocument/2006/relationships/hyperlink" Target="https://www.gem.wiki/Cleveland-Cliffs_Indiana_Harbor_steel_plant" TargetMode="External"/><Relationship Id="rId5" Type="http://schemas.openxmlformats.org/officeDocument/2006/relationships/hyperlink" Target="https://www.gem.wiki/U.S._Steel_Gary_Works" TargetMode="External"/><Relationship Id="rId4" Type="http://schemas.openxmlformats.org/officeDocument/2006/relationships/hyperlink" Target="https://www.gem.wiki/Cleveland-Cliffs_Burns_Harbor_steel_plant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energymonitor.org/projects/global-cement-concrete-tracker?popup=3808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rmi.org/easing-the-permitting-process-for-clean-industrial-projects-in-californ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3167-B07D-2047-BADA-D86DC8F57B98}">
  <dimension ref="A1:B33"/>
  <sheetViews>
    <sheetView tabSelected="1" topLeftCell="A5" zoomScale="115" workbookViewId="0">
      <selection activeCell="H23" sqref="H23"/>
    </sheetView>
  </sheetViews>
  <sheetFormatPr baseColWidth="10" defaultRowHeight="16" x14ac:dyDescent="0.2"/>
  <cols>
    <col min="1" max="1" width="26.33203125" customWidth="1"/>
  </cols>
  <sheetData>
    <row r="1" spans="1:2" ht="19" x14ac:dyDescent="0.25">
      <c r="A1" s="9" t="s">
        <v>8</v>
      </c>
    </row>
    <row r="2" spans="1:2" x14ac:dyDescent="0.2">
      <c r="A2" t="s">
        <v>169</v>
      </c>
    </row>
    <row r="3" spans="1:2" x14ac:dyDescent="0.2">
      <c r="A3" t="s">
        <v>9</v>
      </c>
    </row>
    <row r="4" spans="1:2" x14ac:dyDescent="0.2">
      <c r="A4" s="57" t="s">
        <v>255</v>
      </c>
    </row>
    <row r="6" spans="1:2" x14ac:dyDescent="0.2">
      <c r="A6" t="s">
        <v>10</v>
      </c>
    </row>
    <row r="7" spans="1:2" s="52" customFormat="1" x14ac:dyDescent="0.2">
      <c r="A7" s="52" t="s">
        <v>256</v>
      </c>
      <c r="B7" s="52" t="s">
        <v>254</v>
      </c>
    </row>
    <row r="8" spans="1:2" s="52" customFormat="1" x14ac:dyDescent="0.2">
      <c r="A8" s="52" t="s">
        <v>183</v>
      </c>
      <c r="B8" s="52" t="s">
        <v>186</v>
      </c>
    </row>
    <row r="9" spans="1:2" s="52" customFormat="1" x14ac:dyDescent="0.2">
      <c r="A9" s="52" t="s">
        <v>184</v>
      </c>
      <c r="B9" s="52" t="s">
        <v>185</v>
      </c>
    </row>
    <row r="10" spans="1:2" s="52" customFormat="1" x14ac:dyDescent="0.2">
      <c r="A10" s="52" t="s">
        <v>187</v>
      </c>
      <c r="B10" s="52" t="s">
        <v>202</v>
      </c>
    </row>
    <row r="11" spans="1:2" s="52" customFormat="1" x14ac:dyDescent="0.2">
      <c r="A11" s="52" t="s">
        <v>188</v>
      </c>
      <c r="B11" s="52" t="s">
        <v>203</v>
      </c>
    </row>
    <row r="12" spans="1:2" s="52" customFormat="1" x14ac:dyDescent="0.2">
      <c r="A12" s="52" t="s">
        <v>189</v>
      </c>
      <c r="B12" s="52" t="s">
        <v>204</v>
      </c>
    </row>
    <row r="13" spans="1:2" s="52" customFormat="1" x14ac:dyDescent="0.2">
      <c r="A13" s="52" t="s">
        <v>194</v>
      </c>
      <c r="B13" s="52" t="s">
        <v>201</v>
      </c>
    </row>
    <row r="14" spans="1:2" s="52" customFormat="1" x14ac:dyDescent="0.2">
      <c r="A14" s="52" t="s">
        <v>197</v>
      </c>
      <c r="B14" s="52" t="s">
        <v>198</v>
      </c>
    </row>
    <row r="15" spans="1:2" s="52" customFormat="1" x14ac:dyDescent="0.2">
      <c r="A15" s="52" t="s">
        <v>196</v>
      </c>
      <c r="B15" s="52" t="s">
        <v>200</v>
      </c>
    </row>
    <row r="16" spans="1:2" s="52" customFormat="1" x14ac:dyDescent="0.2">
      <c r="A16" s="52" t="s">
        <v>195</v>
      </c>
      <c r="B16" s="52" t="s">
        <v>199</v>
      </c>
    </row>
    <row r="17" spans="1:2" s="52" customFormat="1" x14ac:dyDescent="0.2">
      <c r="A17" s="52" t="s">
        <v>268</v>
      </c>
      <c r="B17" s="52" t="s">
        <v>248</v>
      </c>
    </row>
    <row r="18" spans="1:2" s="52" customFormat="1" x14ac:dyDescent="0.2">
      <c r="A18" s="52" t="s">
        <v>269</v>
      </c>
      <c r="B18" s="52" t="s">
        <v>249</v>
      </c>
    </row>
    <row r="19" spans="1:2" s="52" customFormat="1" x14ac:dyDescent="0.2">
      <c r="A19" s="52" t="s">
        <v>270</v>
      </c>
      <c r="B19" s="52" t="s">
        <v>250</v>
      </c>
    </row>
    <row r="20" spans="1:2" s="52" customFormat="1" x14ac:dyDescent="0.2">
      <c r="A20" s="52" t="s">
        <v>271</v>
      </c>
    </row>
    <row r="21" spans="1:2" s="52" customFormat="1" x14ac:dyDescent="0.2"/>
    <row r="22" spans="1:2" s="52" customFormat="1" x14ac:dyDescent="0.2">
      <c r="A22" s="52" t="s">
        <v>173</v>
      </c>
    </row>
    <row r="23" spans="1:2" s="52" customFormat="1" x14ac:dyDescent="0.2">
      <c r="A23" s="52" t="s">
        <v>171</v>
      </c>
      <c r="B23" s="52" t="s">
        <v>174</v>
      </c>
    </row>
    <row r="24" spans="1:2" s="52" customFormat="1" x14ac:dyDescent="0.2">
      <c r="A24" s="52" t="s">
        <v>172</v>
      </c>
      <c r="B24" s="52" t="s">
        <v>136</v>
      </c>
    </row>
    <row r="25" spans="1:2" s="52" customFormat="1" x14ac:dyDescent="0.2">
      <c r="A25" s="52" t="s">
        <v>175</v>
      </c>
      <c r="B25" s="52" t="s">
        <v>139</v>
      </c>
    </row>
    <row r="26" spans="1:2" s="52" customFormat="1" x14ac:dyDescent="0.2">
      <c r="A26" s="52" t="s">
        <v>190</v>
      </c>
      <c r="B26" s="52" t="s">
        <v>147</v>
      </c>
    </row>
    <row r="27" spans="1:2" s="52" customFormat="1" x14ac:dyDescent="0.2">
      <c r="A27" s="52" t="s">
        <v>191</v>
      </c>
      <c r="B27" s="52" t="s">
        <v>142</v>
      </c>
    </row>
    <row r="28" spans="1:2" s="52" customFormat="1" x14ac:dyDescent="0.2">
      <c r="A28" s="52" t="s">
        <v>192</v>
      </c>
      <c r="B28" s="52" t="s">
        <v>158</v>
      </c>
    </row>
    <row r="29" spans="1:2" s="52" customFormat="1" x14ac:dyDescent="0.2">
      <c r="A29" s="52" t="s">
        <v>193</v>
      </c>
      <c r="B29" s="52" t="s">
        <v>159</v>
      </c>
    </row>
    <row r="30" spans="1:2" x14ac:dyDescent="0.2">
      <c r="A30" s="52" t="s">
        <v>205</v>
      </c>
      <c r="B30" s="52" t="s">
        <v>206</v>
      </c>
    </row>
    <row r="31" spans="1:2" x14ac:dyDescent="0.2">
      <c r="A31" s="52" t="s">
        <v>251</v>
      </c>
      <c r="B31" s="52" t="s">
        <v>252</v>
      </c>
    </row>
    <row r="32" spans="1:2" x14ac:dyDescent="0.2">
      <c r="A32" s="52" t="s">
        <v>319</v>
      </c>
      <c r="B32" s="52" t="s">
        <v>320</v>
      </c>
    </row>
    <row r="33" spans="1:2" x14ac:dyDescent="0.2">
      <c r="A33" s="52"/>
      <c r="B33" s="52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F423-C1B2-1B4E-A120-6F31926BF030}">
  <dimension ref="A1:E44"/>
  <sheetViews>
    <sheetView workbookViewId="0">
      <selection activeCell="G31" sqref="G31"/>
    </sheetView>
  </sheetViews>
  <sheetFormatPr baseColWidth="10" defaultRowHeight="16" x14ac:dyDescent="0.2"/>
  <sheetData>
    <row r="1" spans="1:5" x14ac:dyDescent="0.2">
      <c r="A1" t="s">
        <v>278</v>
      </c>
    </row>
    <row r="2" spans="1:5" x14ac:dyDescent="0.2">
      <c r="A2" t="s">
        <v>279</v>
      </c>
      <c r="B2" t="s">
        <v>280</v>
      </c>
      <c r="C2" t="s">
        <v>281</v>
      </c>
      <c r="D2" t="s">
        <v>282</v>
      </c>
    </row>
    <row r="3" spans="1:5" x14ac:dyDescent="0.2">
      <c r="A3" t="s">
        <v>283</v>
      </c>
      <c r="B3">
        <v>142</v>
      </c>
      <c r="C3">
        <v>1390</v>
      </c>
      <c r="D3">
        <v>-1248</v>
      </c>
    </row>
    <row r="4" spans="1:5" x14ac:dyDescent="0.2">
      <c r="A4" t="s">
        <v>284</v>
      </c>
      <c r="B4">
        <v>674</v>
      </c>
      <c r="C4">
        <v>2024</v>
      </c>
      <c r="D4">
        <v>-1350</v>
      </c>
    </row>
    <row r="5" spans="1:5" x14ac:dyDescent="0.2">
      <c r="A5" t="s">
        <v>285</v>
      </c>
      <c r="B5">
        <v>224</v>
      </c>
      <c r="C5">
        <v>374</v>
      </c>
      <c r="D5">
        <v>-150</v>
      </c>
    </row>
    <row r="6" spans="1:5" x14ac:dyDescent="0.2">
      <c r="A6" t="s">
        <v>286</v>
      </c>
      <c r="B6">
        <v>804</v>
      </c>
      <c r="C6">
        <v>1160</v>
      </c>
      <c r="D6">
        <v>-356</v>
      </c>
    </row>
    <row r="7" spans="1:5" x14ac:dyDescent="0.2">
      <c r="A7" t="s">
        <v>287</v>
      </c>
      <c r="B7">
        <v>217</v>
      </c>
      <c r="C7">
        <v>234</v>
      </c>
      <c r="D7">
        <v>-17</v>
      </c>
    </row>
    <row r="8" spans="1:5" x14ac:dyDescent="0.2">
      <c r="A8" t="s">
        <v>288</v>
      </c>
      <c r="B8">
        <v>5133</v>
      </c>
      <c r="C8">
        <v>2810</v>
      </c>
      <c r="D8">
        <v>2323</v>
      </c>
    </row>
    <row r="11" spans="1:5" x14ac:dyDescent="0.2">
      <c r="A11" t="s">
        <v>289</v>
      </c>
      <c r="B11" t="s">
        <v>280</v>
      </c>
      <c r="C11" t="s">
        <v>281</v>
      </c>
      <c r="D11" t="s">
        <v>290</v>
      </c>
      <c r="E11" t="s">
        <v>282</v>
      </c>
    </row>
    <row r="12" spans="1:5" x14ac:dyDescent="0.2">
      <c r="A12" t="s">
        <v>283</v>
      </c>
      <c r="B12">
        <v>9</v>
      </c>
      <c r="C12">
        <v>754</v>
      </c>
      <c r="D12" t="s">
        <v>291</v>
      </c>
      <c r="E12">
        <v>-745</v>
      </c>
    </row>
    <row r="13" spans="1:5" x14ac:dyDescent="0.2">
      <c r="A13" t="s">
        <v>284</v>
      </c>
      <c r="B13">
        <v>48</v>
      </c>
      <c r="C13">
        <v>163</v>
      </c>
      <c r="D13" t="s">
        <v>292</v>
      </c>
      <c r="E13">
        <v>-115</v>
      </c>
    </row>
    <row r="14" spans="1:5" x14ac:dyDescent="0.2">
      <c r="A14" t="s">
        <v>284</v>
      </c>
      <c r="B14">
        <v>120</v>
      </c>
      <c r="C14">
        <v>537</v>
      </c>
      <c r="D14" t="s">
        <v>293</v>
      </c>
      <c r="E14">
        <v>-417</v>
      </c>
    </row>
    <row r="15" spans="1:5" x14ac:dyDescent="0.2">
      <c r="A15" t="s">
        <v>284</v>
      </c>
      <c r="B15">
        <v>240</v>
      </c>
      <c r="C15">
        <v>512</v>
      </c>
      <c r="D15" t="s">
        <v>294</v>
      </c>
      <c r="E15">
        <v>-272</v>
      </c>
    </row>
    <row r="16" spans="1:5" x14ac:dyDescent="0.2">
      <c r="A16" t="s">
        <v>284</v>
      </c>
      <c r="B16">
        <v>57</v>
      </c>
      <c r="C16">
        <v>177</v>
      </c>
      <c r="D16" t="s">
        <v>295</v>
      </c>
      <c r="E16">
        <v>-120</v>
      </c>
    </row>
    <row r="17" spans="1:5" x14ac:dyDescent="0.2">
      <c r="A17" t="s">
        <v>287</v>
      </c>
      <c r="B17">
        <v>104</v>
      </c>
      <c r="C17">
        <v>106</v>
      </c>
      <c r="D17" t="s">
        <v>296</v>
      </c>
      <c r="E17">
        <v>-2</v>
      </c>
    </row>
    <row r="18" spans="1:5" x14ac:dyDescent="0.2">
      <c r="A18" t="s">
        <v>288</v>
      </c>
    </row>
    <row r="20" spans="1:5" x14ac:dyDescent="0.2">
      <c r="A20" t="s">
        <v>297</v>
      </c>
      <c r="B20" t="s">
        <v>298</v>
      </c>
      <c r="C20" t="s">
        <v>299</v>
      </c>
      <c r="D20" t="s">
        <v>300</v>
      </c>
    </row>
    <row r="21" spans="1:5" x14ac:dyDescent="0.2">
      <c r="A21" t="s">
        <v>301</v>
      </c>
      <c r="B21">
        <v>133</v>
      </c>
      <c r="C21">
        <v>636</v>
      </c>
      <c r="D21" t="s">
        <v>283</v>
      </c>
    </row>
    <row r="22" spans="1:5" x14ac:dyDescent="0.2">
      <c r="A22" t="s">
        <v>291</v>
      </c>
      <c r="B22">
        <v>9</v>
      </c>
      <c r="C22">
        <v>754</v>
      </c>
      <c r="D22" t="s">
        <v>283</v>
      </c>
      <c r="E22" t="s">
        <v>289</v>
      </c>
    </row>
    <row r="23" spans="1:5" x14ac:dyDescent="0.2">
      <c r="A23" t="s">
        <v>292</v>
      </c>
      <c r="B23">
        <v>48</v>
      </c>
      <c r="C23">
        <v>163</v>
      </c>
      <c r="D23" t="s">
        <v>284</v>
      </c>
      <c r="E23" t="s">
        <v>289</v>
      </c>
    </row>
    <row r="24" spans="1:5" x14ac:dyDescent="0.2">
      <c r="A24" t="s">
        <v>302</v>
      </c>
      <c r="B24">
        <v>15</v>
      </c>
      <c r="C24">
        <v>57</v>
      </c>
      <c r="D24" t="s">
        <v>284</v>
      </c>
    </row>
    <row r="25" spans="1:5" x14ac:dyDescent="0.2">
      <c r="A25" t="s">
        <v>293</v>
      </c>
      <c r="B25">
        <v>120</v>
      </c>
      <c r="C25">
        <v>537</v>
      </c>
      <c r="D25" t="s">
        <v>284</v>
      </c>
      <c r="E25" t="s">
        <v>289</v>
      </c>
    </row>
    <row r="26" spans="1:5" x14ac:dyDescent="0.2">
      <c r="A26" t="s">
        <v>294</v>
      </c>
      <c r="B26">
        <v>240</v>
      </c>
      <c r="C26">
        <v>512</v>
      </c>
      <c r="D26" t="s">
        <v>284</v>
      </c>
      <c r="E26" t="s">
        <v>289</v>
      </c>
    </row>
    <row r="27" spans="1:5" x14ac:dyDescent="0.2">
      <c r="A27" t="s">
        <v>295</v>
      </c>
      <c r="B27">
        <v>57</v>
      </c>
      <c r="C27">
        <v>177</v>
      </c>
      <c r="D27" t="s">
        <v>284</v>
      </c>
      <c r="E27" t="s">
        <v>289</v>
      </c>
    </row>
    <row r="28" spans="1:5" x14ac:dyDescent="0.2">
      <c r="A28" t="s">
        <v>303</v>
      </c>
      <c r="B28">
        <v>27</v>
      </c>
      <c r="C28">
        <v>99</v>
      </c>
      <c r="D28" t="s">
        <v>284</v>
      </c>
    </row>
    <row r="29" spans="1:5" x14ac:dyDescent="0.2">
      <c r="A29" t="s">
        <v>304</v>
      </c>
      <c r="B29">
        <v>167</v>
      </c>
      <c r="C29">
        <v>479</v>
      </c>
      <c r="D29" t="s">
        <v>284</v>
      </c>
    </row>
    <row r="30" spans="1:5" x14ac:dyDescent="0.2">
      <c r="A30" t="s">
        <v>305</v>
      </c>
      <c r="B30">
        <v>224</v>
      </c>
      <c r="C30">
        <v>374</v>
      </c>
      <c r="D30" t="s">
        <v>285</v>
      </c>
    </row>
    <row r="31" spans="1:5" x14ac:dyDescent="0.2">
      <c r="A31" t="s">
        <v>306</v>
      </c>
      <c r="B31">
        <v>87</v>
      </c>
      <c r="C31">
        <v>156</v>
      </c>
      <c r="D31" t="s">
        <v>286</v>
      </c>
    </row>
    <row r="32" spans="1:5" x14ac:dyDescent="0.2">
      <c r="A32" t="s">
        <v>307</v>
      </c>
      <c r="B32">
        <v>187</v>
      </c>
      <c r="C32">
        <v>283</v>
      </c>
      <c r="D32" t="s">
        <v>286</v>
      </c>
    </row>
    <row r="33" spans="1:5" x14ac:dyDescent="0.2">
      <c r="A33" t="s">
        <v>308</v>
      </c>
      <c r="B33">
        <v>52</v>
      </c>
      <c r="C33">
        <v>70</v>
      </c>
      <c r="D33" t="s">
        <v>286</v>
      </c>
    </row>
    <row r="34" spans="1:5" x14ac:dyDescent="0.2">
      <c r="A34" t="s">
        <v>309</v>
      </c>
      <c r="B34">
        <v>478</v>
      </c>
      <c r="C34">
        <v>651</v>
      </c>
      <c r="D34" t="s">
        <v>286</v>
      </c>
    </row>
    <row r="35" spans="1:5" x14ac:dyDescent="0.2">
      <c r="A35" t="s">
        <v>310</v>
      </c>
      <c r="B35">
        <v>27</v>
      </c>
      <c r="C35">
        <v>28</v>
      </c>
      <c r="D35" t="s">
        <v>287</v>
      </c>
    </row>
    <row r="36" spans="1:5" x14ac:dyDescent="0.2">
      <c r="A36" t="s">
        <v>311</v>
      </c>
      <c r="B36">
        <v>86</v>
      </c>
      <c r="C36">
        <v>100</v>
      </c>
      <c r="D36" t="s">
        <v>287</v>
      </c>
    </row>
    <row r="37" spans="1:5" x14ac:dyDescent="0.2">
      <c r="A37" t="s">
        <v>296</v>
      </c>
      <c r="B37">
        <v>104</v>
      </c>
      <c r="C37">
        <v>106</v>
      </c>
      <c r="D37" t="s">
        <v>287</v>
      </c>
      <c r="E37" t="s">
        <v>289</v>
      </c>
    </row>
    <row r="38" spans="1:5" x14ac:dyDescent="0.2">
      <c r="A38" t="s">
        <v>312</v>
      </c>
      <c r="B38">
        <v>1690</v>
      </c>
      <c r="C38">
        <v>207</v>
      </c>
      <c r="D38" t="s">
        <v>288</v>
      </c>
    </row>
    <row r="39" spans="1:5" x14ac:dyDescent="0.2">
      <c r="A39" t="s">
        <v>313</v>
      </c>
      <c r="B39">
        <v>118</v>
      </c>
      <c r="C39">
        <v>101</v>
      </c>
      <c r="D39" t="s">
        <v>288</v>
      </c>
    </row>
    <row r="40" spans="1:5" x14ac:dyDescent="0.2">
      <c r="A40" t="s">
        <v>314</v>
      </c>
      <c r="B40">
        <v>530</v>
      </c>
      <c r="C40">
        <v>227</v>
      </c>
      <c r="D40" t="s">
        <v>288</v>
      </c>
    </row>
    <row r="41" spans="1:5" x14ac:dyDescent="0.2">
      <c r="A41" t="s">
        <v>315</v>
      </c>
      <c r="B41">
        <v>1480</v>
      </c>
      <c r="C41">
        <v>1026</v>
      </c>
      <c r="D41" t="s">
        <v>288</v>
      </c>
    </row>
    <row r="42" spans="1:5" x14ac:dyDescent="0.2">
      <c r="A42" t="s">
        <v>316</v>
      </c>
      <c r="B42">
        <v>279</v>
      </c>
      <c r="C42">
        <v>239</v>
      </c>
      <c r="D42" t="s">
        <v>288</v>
      </c>
    </row>
    <row r="43" spans="1:5" x14ac:dyDescent="0.2">
      <c r="A43" t="s">
        <v>317</v>
      </c>
      <c r="B43">
        <v>175</v>
      </c>
      <c r="C43">
        <v>174</v>
      </c>
      <c r="D43" t="s">
        <v>288</v>
      </c>
    </row>
    <row r="44" spans="1:5" x14ac:dyDescent="0.2">
      <c r="A44" t="s">
        <v>318</v>
      </c>
      <c r="B44">
        <v>861</v>
      </c>
      <c r="C44">
        <v>836</v>
      </c>
      <c r="D44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8CC0-5734-D649-9993-4F77A25A245C}">
  <dimension ref="A1:AA55"/>
  <sheetViews>
    <sheetView topLeftCell="A3" zoomScale="125" workbookViewId="0">
      <selection activeCell="J44" sqref="J44"/>
    </sheetView>
  </sheetViews>
  <sheetFormatPr baseColWidth="10" defaultRowHeight="15" x14ac:dyDescent="0.2"/>
  <cols>
    <col min="1" max="1" width="10.83203125" style="59"/>
    <col min="2" max="16384" width="10.83203125" style="8"/>
  </cols>
  <sheetData>
    <row r="1" spans="1:27" ht="18" x14ac:dyDescent="0.25">
      <c r="A1" s="58" t="s">
        <v>253</v>
      </c>
    </row>
    <row r="2" spans="1:27" ht="13" customHeight="1" x14ac:dyDescent="0.2"/>
    <row r="3" spans="1:27" x14ac:dyDescent="0.2">
      <c r="A3" s="60"/>
      <c r="B3" s="45">
        <v>2025</v>
      </c>
      <c r="C3" s="45">
        <v>2026</v>
      </c>
      <c r="D3" s="45">
        <v>2027</v>
      </c>
      <c r="E3" s="45">
        <v>2028</v>
      </c>
      <c r="F3" s="45">
        <v>2029</v>
      </c>
      <c r="G3" s="45">
        <v>2030</v>
      </c>
      <c r="H3" s="45">
        <v>2031</v>
      </c>
      <c r="I3" s="45">
        <v>2032</v>
      </c>
      <c r="J3" s="45">
        <v>2033</v>
      </c>
      <c r="K3" s="45">
        <v>2034</v>
      </c>
      <c r="L3" s="45">
        <v>2035</v>
      </c>
      <c r="M3" s="45">
        <v>2036</v>
      </c>
      <c r="N3" s="45">
        <v>2037</v>
      </c>
      <c r="O3" s="45">
        <v>2038</v>
      </c>
      <c r="P3" s="45">
        <v>2039</v>
      </c>
      <c r="Q3" s="45">
        <v>2040</v>
      </c>
      <c r="R3" s="45">
        <v>2041</v>
      </c>
      <c r="S3" s="45">
        <v>2042</v>
      </c>
      <c r="T3" s="45">
        <v>2043</v>
      </c>
      <c r="U3" s="45">
        <v>2044</v>
      </c>
      <c r="V3" s="45">
        <v>2045</v>
      </c>
      <c r="W3" s="45">
        <v>2046</v>
      </c>
      <c r="X3" s="45">
        <v>2047</v>
      </c>
      <c r="Y3" s="45">
        <v>2048</v>
      </c>
      <c r="Z3" s="45">
        <v>2049</v>
      </c>
      <c r="AA3" s="45">
        <v>2050</v>
      </c>
    </row>
    <row r="4" spans="1:27" x14ac:dyDescent="0.2">
      <c r="A4" s="61" t="s">
        <v>182</v>
      </c>
      <c r="B4" s="63">
        <f>SUM(B5:B54)</f>
        <v>92473.258934526093</v>
      </c>
      <c r="C4" s="63">
        <f t="shared" ref="C4:AA4" si="0">SUM(C5:C54)</f>
        <v>93795.408232483329</v>
      </c>
      <c r="D4" s="63">
        <f t="shared" si="0"/>
        <v>95102.691119749637</v>
      </c>
      <c r="E4" s="63">
        <f t="shared" si="0"/>
        <v>96417.308176338687</v>
      </c>
      <c r="F4" s="63">
        <f t="shared" si="0"/>
        <v>97714.569159861858</v>
      </c>
      <c r="G4" s="63">
        <f t="shared" si="0"/>
        <v>99017.207368221279</v>
      </c>
      <c r="H4" s="63">
        <f t="shared" si="0"/>
        <v>100284.53451287706</v>
      </c>
      <c r="I4" s="63">
        <f t="shared" si="0"/>
        <v>101555.06603430098</v>
      </c>
      <c r="J4" s="63">
        <f t="shared" si="0"/>
        <v>103060.98418378024</v>
      </c>
      <c r="K4" s="63">
        <f t="shared" si="0"/>
        <v>104618.29804482117</v>
      </c>
      <c r="L4" s="63">
        <f t="shared" si="0"/>
        <v>106233.00922840303</v>
      </c>
      <c r="M4" s="63">
        <f t="shared" si="0"/>
        <v>107942.3642364207</v>
      </c>
      <c r="N4" s="63">
        <f t="shared" si="0"/>
        <v>109716.69809384989</v>
      </c>
      <c r="O4" s="63">
        <f t="shared" si="0"/>
        <v>111588.7350026498</v>
      </c>
      <c r="P4" s="63">
        <f t="shared" si="0"/>
        <v>113538.56335361779</v>
      </c>
      <c r="Q4" s="63">
        <f t="shared" si="0"/>
        <v>115591.13802293008</v>
      </c>
      <c r="R4" s="63">
        <f t="shared" si="0"/>
        <v>117732.81667195092</v>
      </c>
      <c r="S4" s="63">
        <f t="shared" si="0"/>
        <v>119925.74343986891</v>
      </c>
      <c r="T4" s="63">
        <f t="shared" si="0"/>
        <v>122224.81164008268</v>
      </c>
      <c r="U4" s="63">
        <f t="shared" si="0"/>
        <v>124557.55324109472</v>
      </c>
      <c r="V4" s="63">
        <f t="shared" si="0"/>
        <v>126907.97678128687</v>
      </c>
      <c r="W4" s="63">
        <f t="shared" si="0"/>
        <v>129197.1771554022</v>
      </c>
      <c r="X4" s="63">
        <f t="shared" si="0"/>
        <v>131334.32893097348</v>
      </c>
      <c r="Y4" s="63">
        <f t="shared" si="0"/>
        <v>133289.95371362701</v>
      </c>
      <c r="Z4" s="63">
        <f t="shared" si="0"/>
        <v>134927.04369292266</v>
      </c>
      <c r="AA4" s="63">
        <f t="shared" si="0"/>
        <v>136220.53199601592</v>
      </c>
    </row>
    <row r="5" spans="1:27" x14ac:dyDescent="0.2">
      <c r="A5" s="62" t="s">
        <v>0</v>
      </c>
      <c r="B5" s="63">
        <f>'[3]Inflow Cement results'!CR13</f>
        <v>1503.3814612919632</v>
      </c>
      <c r="C5" s="63">
        <f>'[3]Inflow Cement results'!CS13</f>
        <v>1518.4852005188259</v>
      </c>
      <c r="D5" s="63">
        <f>'[3]Inflow Cement results'!CT13</f>
        <v>1532.5720647447415</v>
      </c>
      <c r="E5" s="46">
        <f>'[3]Inflow Cement results'!CU13</f>
        <v>1545.923386936418</v>
      </c>
      <c r="F5" s="46">
        <f>'[3]Inflow Cement results'!CV13</f>
        <v>1558.0761420251365</v>
      </c>
      <c r="G5" s="46">
        <f>'[3]Inflow Cement results'!CW13</f>
        <v>1569.3195562908586</v>
      </c>
      <c r="H5" s="46">
        <f>'[3]Inflow Cement results'!CX13</f>
        <v>1578.9392527062701</v>
      </c>
      <c r="I5" s="46">
        <f>'[3]Inflow Cement results'!CY13</f>
        <v>1587.4805363658124</v>
      </c>
      <c r="J5" s="46">
        <f>'[3]Inflow Cement results'!CZ13</f>
        <v>1598.5593620694344</v>
      </c>
      <c r="K5" s="46">
        <f>'[3]Inflow Cement results'!DA13</f>
        <v>1609.203560654918</v>
      </c>
      <c r="L5" s="46">
        <f>'[3]Inflow Cement results'!DB13</f>
        <v>1619.4642913234566</v>
      </c>
      <c r="M5" s="46">
        <f>'[3]Inflow Cement results'!DC13</f>
        <v>1629.9020967296019</v>
      </c>
      <c r="N5" s="46">
        <f>'[3]Inflow Cement results'!DD13</f>
        <v>1640.0422126423073</v>
      </c>
      <c r="O5" s="46">
        <f>'[3]Inflow Cement results'!DE13</f>
        <v>1650.4260827705402</v>
      </c>
      <c r="P5" s="46">
        <f>'[3]Inflow Cement results'!DF13</f>
        <v>1660.806459662439</v>
      </c>
      <c r="Q5" s="46">
        <f>'[3]Inflow Cement results'!DG13</f>
        <v>1671.6981516065207</v>
      </c>
      <c r="R5" s="46">
        <f>'[3]Inflow Cement results'!DH13</f>
        <v>1683.0810654212728</v>
      </c>
      <c r="S5" s="46">
        <f>'[3]Inflow Cement results'!DI13</f>
        <v>1694.6521188868319</v>
      </c>
      <c r="T5" s="46">
        <f>'[3]Inflow Cement results'!DJ13</f>
        <v>1707.6745057906264</v>
      </c>
      <c r="U5" s="46">
        <f>'[3]Inflow Cement results'!DK13</f>
        <v>1721.5605739124912</v>
      </c>
      <c r="V5" s="46">
        <f>'[3]Inflow Cement results'!DL13</f>
        <v>1736.7680022993882</v>
      </c>
      <c r="W5" s="46">
        <f>'[3]Inflow Cement results'!DM13</f>
        <v>1752.9518948516743</v>
      </c>
      <c r="X5" s="46">
        <f>'[3]Inflow Cement results'!DN13</f>
        <v>1769.7560856578784</v>
      </c>
      <c r="Y5" s="46">
        <f>'[3]Inflow Cement results'!DO13</f>
        <v>1787.8971614224029</v>
      </c>
      <c r="Z5" s="46">
        <f>'[3]Inflow Cement results'!DP13</f>
        <v>1806.4781335780099</v>
      </c>
      <c r="AA5" s="46">
        <f>'[3]Inflow Cement results'!DQ13</f>
        <v>1826.2209171918148</v>
      </c>
    </row>
    <row r="6" spans="1:27" x14ac:dyDescent="0.2">
      <c r="A6" s="62" t="s">
        <v>144</v>
      </c>
      <c r="B6" s="63">
        <f>'[3]Inflow Cement results'!CR18</f>
        <v>403.67549566718299</v>
      </c>
      <c r="C6" s="63">
        <f>'[3]Inflow Cement results'!CS18</f>
        <v>407.71723913390997</v>
      </c>
      <c r="D6" s="63">
        <f>'[3]Inflow Cement results'!CT18</f>
        <v>411.42032161767202</v>
      </c>
      <c r="E6" s="46">
        <f>'[3]Inflow Cement results'!CU18</f>
        <v>414.88512484480816</v>
      </c>
      <c r="F6" s="46">
        <f>'[3]Inflow Cement results'!CV18</f>
        <v>417.94785387712363</v>
      </c>
      <c r="G6" s="46">
        <f>'[3]Inflow Cement results'!CW18</f>
        <v>420.71532973244484</v>
      </c>
      <c r="H6" s="46">
        <f>'[3]Inflow Cement results'!CX18</f>
        <v>422.94084224967355</v>
      </c>
      <c r="I6" s="46">
        <f>'[3]Inflow Cement results'!CY18</f>
        <v>424.82624455326004</v>
      </c>
      <c r="J6" s="46">
        <f>'[3]Inflow Cement results'!CZ18</f>
        <v>427.64656147259666</v>
      </c>
      <c r="K6" s="46">
        <f>'[3]Inflow Cement results'!DA18</f>
        <v>430.35889219366618</v>
      </c>
      <c r="L6" s="46">
        <f>'[3]Inflow Cement results'!DB18</f>
        <v>432.99043398622052</v>
      </c>
      <c r="M6" s="46">
        <f>'[3]Inflow Cement results'!DC18</f>
        <v>435.74557718302549</v>
      </c>
      <c r="N6" s="46">
        <f>'[3]Inflow Cement results'!DD18</f>
        <v>438.46867305139585</v>
      </c>
      <c r="O6" s="46">
        <f>'[3]Inflow Cement results'!DE18</f>
        <v>441.35678639444541</v>
      </c>
      <c r="P6" s="46">
        <f>'[3]Inflow Cement results'!DF18</f>
        <v>444.33326320246942</v>
      </c>
      <c r="Q6" s="46">
        <f>'[3]Inflow Cement results'!DG18</f>
        <v>447.58272653207496</v>
      </c>
      <c r="R6" s="46">
        <f>'[3]Inflow Cement results'!DH18</f>
        <v>451.10376336609988</v>
      </c>
      <c r="S6" s="46">
        <f>'[3]Inflow Cement results'!DI18</f>
        <v>454.79796998391521</v>
      </c>
      <c r="T6" s="46">
        <f>'[3]Inflow Cement results'!DJ18</f>
        <v>459.09685780191921</v>
      </c>
      <c r="U6" s="46">
        <f>'[3]Inflow Cement results'!DK18</f>
        <v>463.79969293147133</v>
      </c>
      <c r="V6" s="46">
        <f>'[3]Inflow Cement results'!DL18</f>
        <v>469.05871675841172</v>
      </c>
      <c r="W6" s="46">
        <f>'[3]Inflow Cement results'!DM18</f>
        <v>474.75367128106427</v>
      </c>
      <c r="X6" s="46">
        <f>'[3]Inflow Cement results'!DN18</f>
        <v>480.76100192689228</v>
      </c>
      <c r="Y6" s="46">
        <f>'[3]Inflow Cement results'!DO18</f>
        <v>487.31314922893125</v>
      </c>
      <c r="Z6" s="46">
        <f>'[3]Inflow Cement results'!DP18</f>
        <v>494.10167129114143</v>
      </c>
      <c r="AA6" s="46">
        <f>'[3]Inflow Cement results'!DQ18</f>
        <v>501.35276707211597</v>
      </c>
    </row>
    <row r="7" spans="1:27" x14ac:dyDescent="0.2">
      <c r="A7" s="62" t="s">
        <v>57</v>
      </c>
      <c r="B7" s="63">
        <f>'[3]Inflow Cement results'!CR23</f>
        <v>2766.1272472068449</v>
      </c>
      <c r="C7" s="63">
        <f>'[3]Inflow Cement results'!CS23</f>
        <v>2836.2635615355393</v>
      </c>
      <c r="D7" s="63">
        <f>'[3]Inflow Cement results'!CT23</f>
        <v>2907.4806795552067</v>
      </c>
      <c r="E7" s="46">
        <f>'[3]Inflow Cement results'!CU23</f>
        <v>2980.3573035329318</v>
      </c>
      <c r="F7" s="46">
        <f>'[3]Inflow Cement results'!CV23</f>
        <v>3054.0707084356327</v>
      </c>
      <c r="G7" s="46">
        <f>'[3]Inflow Cement results'!CW23</f>
        <v>3129.1561194116293</v>
      </c>
      <c r="H7" s="46">
        <f>'[3]Inflow Cement results'!CX23</f>
        <v>3204.2354799432287</v>
      </c>
      <c r="I7" s="46">
        <f>'[3]Inflow Cement results'!CY23</f>
        <v>3280.212134258938</v>
      </c>
      <c r="J7" s="46">
        <f>'[3]Inflow Cement results'!CZ23</f>
        <v>3363.7077424496019</v>
      </c>
      <c r="K7" s="46">
        <f>'[3]Inflow Cement results'!DA23</f>
        <v>3448.9336730334035</v>
      </c>
      <c r="L7" s="46">
        <f>'[3]Inflow Cement results'!DB23</f>
        <v>3535.6175721649342</v>
      </c>
      <c r="M7" s="46">
        <f>'[3]Inflow Cement results'!DC23</f>
        <v>3624.3124516021635</v>
      </c>
      <c r="N7" s="46">
        <f>'[3]Inflow Cement results'!DD23</f>
        <v>3713.431876281611</v>
      </c>
      <c r="O7" s="46">
        <f>'[3]Inflow Cement results'!DE23</f>
        <v>3803.1071285688085</v>
      </c>
      <c r="P7" s="46">
        <f>'[3]Inflow Cement results'!DF23</f>
        <v>3891.7113548061316</v>
      </c>
      <c r="Q7" s="46">
        <f>'[3]Inflow Cement results'!DG23</f>
        <v>3978.793143352239</v>
      </c>
      <c r="R7" s="46">
        <f>'[3]Inflow Cement results'!DH23</f>
        <v>4062.5493838536204</v>
      </c>
      <c r="S7" s="46">
        <f>'[3]Inflow Cement results'!DI23</f>
        <v>4140.2600276839294</v>
      </c>
      <c r="T7" s="46">
        <f>'[3]Inflow Cement results'!DJ23</f>
        <v>4211.9325643473348</v>
      </c>
      <c r="U7" s="46">
        <f>'[3]Inflow Cement results'!DK23</f>
        <v>4273.6126570460401</v>
      </c>
      <c r="V7" s="46">
        <f>'[3]Inflow Cement results'!DL23</f>
        <v>4323.1396419139273</v>
      </c>
      <c r="W7" s="46">
        <f>'[3]Inflow Cement results'!DM23</f>
        <v>4356.6139389250457</v>
      </c>
      <c r="X7" s="46">
        <f>'[3]Inflow Cement results'!DN23</f>
        <v>4370.1567844119345</v>
      </c>
      <c r="Y7" s="46">
        <f>'[3]Inflow Cement results'!DO23</f>
        <v>4362.4316002325213</v>
      </c>
      <c r="Z7" s="46">
        <f>'[3]Inflow Cement results'!DP23</f>
        <v>4329.5615368529834</v>
      </c>
      <c r="AA7" s="46">
        <f>'[3]Inflow Cement results'!DQ23</f>
        <v>4272.1524567417655</v>
      </c>
    </row>
    <row r="8" spans="1:27" x14ac:dyDescent="0.2">
      <c r="A8" s="62" t="s">
        <v>12</v>
      </c>
      <c r="B8" s="63">
        <f>'[3]Inflow Cement results'!CR28</f>
        <v>1021.5073535551273</v>
      </c>
      <c r="C8" s="63">
        <f>'[3]Inflow Cement results'!CS28</f>
        <v>1032.5085573956785</v>
      </c>
      <c r="D8" s="63">
        <f>'[3]Inflow Cement results'!CT28</f>
        <v>1043.2191760190199</v>
      </c>
      <c r="E8" s="46">
        <f>'[3]Inflow Cement results'!CU28</f>
        <v>1053.8556139299799</v>
      </c>
      <c r="F8" s="46">
        <f>'[3]Inflow Cement results'!CV28</f>
        <v>1064.154284188864</v>
      </c>
      <c r="G8" s="46">
        <f>'[3]Inflow Cement results'!CW28</f>
        <v>1074.3272582450882</v>
      </c>
      <c r="H8" s="46">
        <f>'[3]Inflow Cement results'!CX28</f>
        <v>1083.9408391401375</v>
      </c>
      <c r="I8" s="46">
        <f>'[3]Inflow Cement results'!CY28</f>
        <v>1093.359931380186</v>
      </c>
      <c r="J8" s="46">
        <f>'[3]Inflow Cement results'!CZ28</f>
        <v>1104.902473737011</v>
      </c>
      <c r="K8" s="46">
        <f>'[3]Inflow Cement results'!DA28</f>
        <v>1116.6804085124459</v>
      </c>
      <c r="L8" s="46">
        <f>'[3]Inflow Cement results'!DB28</f>
        <v>1128.7313740159552</v>
      </c>
      <c r="M8" s="46">
        <f>'[3]Inflow Cement results'!DC28</f>
        <v>1141.4156561970685</v>
      </c>
      <c r="N8" s="46">
        <f>'[3]Inflow Cement results'!DD28</f>
        <v>1154.431920950341</v>
      </c>
      <c r="O8" s="46">
        <f>'[3]Inflow Cement results'!DE28</f>
        <v>1168.1274130128186</v>
      </c>
      <c r="P8" s="46">
        <f>'[3]Inflow Cement results'!DF28</f>
        <v>1182.3474756340365</v>
      </c>
      <c r="Q8" s="46">
        <f>'[3]Inflow Cement results'!DG28</f>
        <v>1197.4270980080291</v>
      </c>
      <c r="R8" s="46">
        <f>'[3]Inflow Cement results'!DH28</f>
        <v>1213.363762595267</v>
      </c>
      <c r="S8" s="46">
        <f>'[3]Inflow Cement results'!DI28</f>
        <v>1229.9779362916306</v>
      </c>
      <c r="T8" s="46">
        <f>'[3]Inflow Cement results'!DJ28</f>
        <v>1248.0993539785704</v>
      </c>
      <c r="U8" s="46">
        <f>'[3]Inflow Cement results'!DK28</f>
        <v>1267.3777052793994</v>
      </c>
      <c r="V8" s="46">
        <f>'[3]Inflow Cement results'!DL28</f>
        <v>1288.1378984629264</v>
      </c>
      <c r="W8" s="46">
        <f>'[3]Inflow Cement results'!DM28</f>
        <v>1310.1929584725385</v>
      </c>
      <c r="X8" s="46">
        <f>'[3]Inflow Cement results'!DN28</f>
        <v>1333.3491897123768</v>
      </c>
      <c r="Y8" s="46">
        <f>'[3]Inflow Cement results'!DO28</f>
        <v>1358.1074555151226</v>
      </c>
      <c r="Z8" s="46">
        <f>'[3]Inflow Cement results'!DP28</f>
        <v>1383.9256282588558</v>
      </c>
      <c r="AA8" s="46">
        <f>'[3]Inflow Cement results'!DQ28</f>
        <v>1411.3095545111373</v>
      </c>
    </row>
    <row r="9" spans="1:27" x14ac:dyDescent="0.2">
      <c r="A9" s="62" t="s">
        <v>59</v>
      </c>
      <c r="B9" s="63">
        <f>'[3]Inflow Cement results'!CR33</f>
        <v>9881.9279090631462</v>
      </c>
      <c r="C9" s="63">
        <f>'[3]Inflow Cement results'!CS33</f>
        <v>9974.2405384606682</v>
      </c>
      <c r="D9" s="63">
        <f>'[3]Inflow Cement results'!CT33</f>
        <v>10063.081792210636</v>
      </c>
      <c r="E9" s="46">
        <f>'[3]Inflow Cement results'!CU33</f>
        <v>10150.599311039317</v>
      </c>
      <c r="F9" s="46">
        <f>'[3]Inflow Cement results'!CV33</f>
        <v>10234.230326119752</v>
      </c>
      <c r="G9" s="46">
        <f>'[3]Inflow Cement results'!CW33</f>
        <v>10316.202959811024</v>
      </c>
      <c r="H9" s="46">
        <f>'[3]Inflow Cement results'!CX33</f>
        <v>10392.368551605177</v>
      </c>
      <c r="I9" s="46">
        <f>'[3]Inflow Cement results'!CY33</f>
        <v>10466.5939637681</v>
      </c>
      <c r="J9" s="46">
        <f>'[3]Inflow Cement results'!CZ33</f>
        <v>10562.361750224663</v>
      </c>
      <c r="K9" s="46">
        <f>'[3]Inflow Cement results'!DA33</f>
        <v>10661.145929412538</v>
      </c>
      <c r="L9" s="46">
        <f>'[3]Inflow Cement results'!DB33</f>
        <v>10763.63414940564</v>
      </c>
      <c r="M9" s="46">
        <f>'[3]Inflow Cement results'!DC33</f>
        <v>10873.727422841999</v>
      </c>
      <c r="N9" s="46">
        <f>'[3]Inflow Cement results'!DD33</f>
        <v>10988.638282026339</v>
      </c>
      <c r="O9" s="46">
        <f>'[3]Inflow Cement results'!DE33</f>
        <v>11112.006811144238</v>
      </c>
      <c r="P9" s="46">
        <f>'[3]Inflow Cement results'!DF33</f>
        <v>11242.331487895164</v>
      </c>
      <c r="Q9" s="46">
        <f>'[3]Inflow Cement results'!DG33</f>
        <v>11382.916366357909</v>
      </c>
      <c r="R9" s="46">
        <f>'[3]Inflow Cement results'!DH33</f>
        <v>11533.548532655026</v>
      </c>
      <c r="S9" s="46">
        <f>'[3]Inflow Cement results'!DI33</f>
        <v>11692.105059181398</v>
      </c>
      <c r="T9" s="46">
        <f>'[3]Inflow Cement results'!DJ33</f>
        <v>11866.524570938083</v>
      </c>
      <c r="U9" s="46">
        <f>'[3]Inflow Cement results'!DK33</f>
        <v>12052.76178164169</v>
      </c>
      <c r="V9" s="46">
        <f>'[3]Inflow Cement results'!DL33</f>
        <v>12253.505084852979</v>
      </c>
      <c r="W9" s="46">
        <f>'[3]Inflow Cement results'!DM33</f>
        <v>12466.231513317645</v>
      </c>
      <c r="X9" s="46">
        <f>'[3]Inflow Cement results'!DN33</f>
        <v>12688.322459057585</v>
      </c>
      <c r="Y9" s="46">
        <f>'[3]Inflow Cement results'!DO33</f>
        <v>12924.163249876729</v>
      </c>
      <c r="Z9" s="46">
        <f>'[3]Inflow Cement results'!DP33</f>
        <v>13167.619813838159</v>
      </c>
      <c r="AA9" s="46">
        <f>'[3]Inflow Cement results'!DQ33</f>
        <v>13423.150833611115</v>
      </c>
    </row>
    <row r="10" spans="1:27" x14ac:dyDescent="0.2">
      <c r="A10" s="62" t="s">
        <v>24</v>
      </c>
      <c r="B10" s="63">
        <f>'[3]Inflow Cement results'!CR38</f>
        <v>2000.3335430144834</v>
      </c>
      <c r="C10" s="63">
        <f>'[3]Inflow Cement results'!CS38</f>
        <v>2027.1341788065256</v>
      </c>
      <c r="D10" s="63">
        <f>'[3]Inflow Cement results'!CT38</f>
        <v>2052.6819953893064</v>
      </c>
      <c r="E10" s="46">
        <f>'[3]Inflow Cement results'!CU38</f>
        <v>2077.3613371787433</v>
      </c>
      <c r="F10" s="46">
        <f>'[3]Inflow Cement results'!CV38</f>
        <v>2100.5341931586154</v>
      </c>
      <c r="G10" s="46">
        <f>'[3]Inflow Cement results'!CW38</f>
        <v>2122.6052064996402</v>
      </c>
      <c r="H10" s="46">
        <f>'[3]Inflow Cement results'!CX38</f>
        <v>2142.5948884433019</v>
      </c>
      <c r="I10" s="46">
        <f>'[3]Inflow Cement results'!CY38</f>
        <v>2161.2695105575331</v>
      </c>
      <c r="J10" s="46">
        <f>'[3]Inflow Cement results'!CZ38</f>
        <v>2183.6701711157002</v>
      </c>
      <c r="K10" s="46">
        <f>'[3]Inflow Cement results'!DA38</f>
        <v>2205.7072880632695</v>
      </c>
      <c r="L10" s="46">
        <f>'[3]Inflow Cement results'!DB38</f>
        <v>2227.4783811030284</v>
      </c>
      <c r="M10" s="46">
        <f>'[3]Inflow Cement results'!DC38</f>
        <v>2249.793145563679</v>
      </c>
      <c r="N10" s="46">
        <f>'[3]Inflow Cement results'!DD38</f>
        <v>2272.0200822595216</v>
      </c>
      <c r="O10" s="46">
        <f>'[3]Inflow Cement results'!DE38</f>
        <v>2294.9452425235286</v>
      </c>
      <c r="P10" s="46">
        <f>'[3]Inflow Cement results'!DF38</f>
        <v>2318.2540768748586</v>
      </c>
      <c r="Q10" s="46">
        <f>'[3]Inflow Cement results'!DG38</f>
        <v>2342.6991977790531</v>
      </c>
      <c r="R10" s="46">
        <f>'[3]Inflow Cement results'!DH38</f>
        <v>2368.2855495915792</v>
      </c>
      <c r="S10" s="46">
        <f>'[3]Inflow Cement results'!DI38</f>
        <v>2394.617280721206</v>
      </c>
      <c r="T10" s="46">
        <f>'[3]Inflow Cement results'!DJ38</f>
        <v>2423.5048730165654</v>
      </c>
      <c r="U10" s="46">
        <f>'[3]Inflow Cement results'!DK38</f>
        <v>2454.1517835203485</v>
      </c>
      <c r="V10" s="46">
        <f>'[3]Inflow Cement results'!DL38</f>
        <v>2487.2306284725055</v>
      </c>
      <c r="W10" s="46">
        <f>'[3]Inflow Cement results'!DM38</f>
        <v>2522.2720215928421</v>
      </c>
      <c r="X10" s="46">
        <f>'[3]Inflow Cement results'!DN38</f>
        <v>2558.7754340844622</v>
      </c>
      <c r="Y10" s="46">
        <f>'[3]Inflow Cement results'!DO38</f>
        <v>2597.7529403715234</v>
      </c>
      <c r="Z10" s="46">
        <f>'[3]Inflow Cement results'!DP38</f>
        <v>2637.9048381828397</v>
      </c>
      <c r="AA10" s="46">
        <f>'[3]Inflow Cement results'!DQ38</f>
        <v>2680.2207685517496</v>
      </c>
    </row>
    <row r="11" spans="1:27" x14ac:dyDescent="0.2">
      <c r="A11" s="62" t="s">
        <v>60</v>
      </c>
      <c r="B11" s="63">
        <f>'[3]Inflow Cement results'!CR43</f>
        <v>571.65389865401812</v>
      </c>
      <c r="C11" s="63">
        <f>'[3]Inflow Cement results'!CS43</f>
        <v>578.44422917827251</v>
      </c>
      <c r="D11" s="63">
        <f>'[3]Inflow Cement results'!CT43</f>
        <v>584.84183140101777</v>
      </c>
      <c r="E11" s="46">
        <f>'[3]Inflow Cement results'!CU43</f>
        <v>590.97649553288284</v>
      </c>
      <c r="F11" s="46">
        <f>'[3]Inflow Cement results'!CV43</f>
        <v>596.64893727369781</v>
      </c>
      <c r="G11" s="46">
        <f>'[3]Inflow Cement results'!CW43</f>
        <v>601.99167026490613</v>
      </c>
      <c r="H11" s="46">
        <f>'[3]Inflow Cement results'!CX43</f>
        <v>606.6956645435821</v>
      </c>
      <c r="I11" s="46">
        <f>'[3]Inflow Cement results'!CY43</f>
        <v>611.00441793690879</v>
      </c>
      <c r="J11" s="46">
        <f>'[3]Inflow Cement results'!CZ43</f>
        <v>616.49509142081115</v>
      </c>
      <c r="K11" s="46">
        <f>'[3]Inflow Cement results'!DA43</f>
        <v>621.86457755114316</v>
      </c>
      <c r="L11" s="46">
        <f>'[3]Inflow Cement results'!DB43</f>
        <v>627.13667901765803</v>
      </c>
      <c r="M11" s="46">
        <f>'[3]Inflow Cement results'!DC43</f>
        <v>632.55821799230398</v>
      </c>
      <c r="N11" s="46">
        <f>'[3]Inflow Cement results'!DD43</f>
        <v>637.93126740332809</v>
      </c>
      <c r="O11" s="46">
        <f>'[3]Inflow Cement results'!DE43</f>
        <v>643.50473986863472</v>
      </c>
      <c r="P11" s="46">
        <f>'[3]Inflow Cement results'!DF43</f>
        <v>649.19471341537064</v>
      </c>
      <c r="Q11" s="46">
        <f>'[3]Inflow Cement results'!DG43</f>
        <v>655.25561519368966</v>
      </c>
      <c r="R11" s="46">
        <f>'[3]Inflow Cement results'!DH43</f>
        <v>661.72166670801744</v>
      </c>
      <c r="S11" s="46">
        <f>'[3]Inflow Cement results'!DI43</f>
        <v>668.51729283170243</v>
      </c>
      <c r="T11" s="46">
        <f>'[3]Inflow Cement results'!DJ43</f>
        <v>676.24720209288898</v>
      </c>
      <c r="U11" s="46">
        <f>'[3]Inflow Cement results'!DK43</f>
        <v>684.73116776657298</v>
      </c>
      <c r="V11" s="46">
        <f>'[3]Inflow Cement results'!DL43</f>
        <v>694.24226647702562</v>
      </c>
      <c r="W11" s="46">
        <f>'[3]Inflow Cement results'!DM43</f>
        <v>704.71401722781593</v>
      </c>
      <c r="X11" s="46">
        <f>'[3]Inflow Cement results'!DN43</f>
        <v>716.07581795736587</v>
      </c>
      <c r="Y11" s="46">
        <f>'[3]Inflow Cement results'!DO43</f>
        <v>728.70908544326994</v>
      </c>
      <c r="Z11" s="46">
        <f>'[3]Inflow Cement results'!DP43</f>
        <v>742.30273603380738</v>
      </c>
      <c r="AA11" s="46">
        <f>'[3]Inflow Cement results'!DQ43</f>
        <v>757.22356766274788</v>
      </c>
    </row>
    <row r="12" spans="1:27" x14ac:dyDescent="0.2">
      <c r="A12" s="62" t="s">
        <v>61</v>
      </c>
      <c r="B12" s="63">
        <f>'[3]Inflow Cement results'!CR48</f>
        <v>212.67943900492992</v>
      </c>
      <c r="C12" s="63">
        <f>'[3]Inflow Cement results'!CS48</f>
        <v>215.40367078003783</v>
      </c>
      <c r="D12" s="63">
        <f>'[3]Inflow Cement results'!CT48</f>
        <v>218.01341319572111</v>
      </c>
      <c r="E12" s="46">
        <f>'[3]Inflow Cement results'!CU48</f>
        <v>220.54881302298963</v>
      </c>
      <c r="F12" s="46">
        <f>'[3]Inflow Cement results'!CV48</f>
        <v>222.93373146162048</v>
      </c>
      <c r="G12" s="46">
        <f>'[3]Inflow Cement results'!CW48</f>
        <v>225.20343811713383</v>
      </c>
      <c r="H12" s="46">
        <f>'[3]Inflow Cement results'!CX48</f>
        <v>227.23750277286535</v>
      </c>
      <c r="I12" s="46">
        <f>'[3]Inflow Cement results'!CY48</f>
        <v>229.10352140490886</v>
      </c>
      <c r="J12" s="46">
        <f>'[3]Inflow Cement results'!CZ48</f>
        <v>231.32911597865632</v>
      </c>
      <c r="K12" s="46">
        <f>'[3]Inflow Cement results'!DA48</f>
        <v>233.44394229386489</v>
      </c>
      <c r="L12" s="46">
        <f>'[3]Inflow Cement results'!DB48</f>
        <v>235.43591469882222</v>
      </c>
      <c r="M12" s="46">
        <f>'[3]Inflow Cement results'!DC48</f>
        <v>237.37100007797471</v>
      </c>
      <c r="N12" s="46">
        <f>'[3]Inflow Cement results'!DD48</f>
        <v>239.1624656619947</v>
      </c>
      <c r="O12" s="46">
        <f>'[3]Inflow Cement results'!DE48</f>
        <v>240.88096798044216</v>
      </c>
      <c r="P12" s="46">
        <f>'[3]Inflow Cement results'!DF48</f>
        <v>242.48431586939387</v>
      </c>
      <c r="Q12" s="46">
        <f>'[3]Inflow Cement results'!DG48</f>
        <v>244.05080959147199</v>
      </c>
      <c r="R12" s="46">
        <f>'[3]Inflow Cement results'!DH48</f>
        <v>245.58478113670299</v>
      </c>
      <c r="S12" s="46">
        <f>'[3]Inflow Cement results'!DI48</f>
        <v>247.05417217948025</v>
      </c>
      <c r="T12" s="46">
        <f>'[3]Inflow Cement results'!DJ48</f>
        <v>248.66562963195429</v>
      </c>
      <c r="U12" s="46">
        <f>'[3]Inflow Cement results'!DK48</f>
        <v>250.35266230881462</v>
      </c>
      <c r="V12" s="46">
        <f>'[3]Inflow Cement results'!DL48</f>
        <v>252.20693101212328</v>
      </c>
      <c r="W12" s="46">
        <f>'[3]Inflow Cement results'!DM48</f>
        <v>254.20100349465656</v>
      </c>
      <c r="X12" s="46">
        <f>'[3]Inflow Cement results'!DN48</f>
        <v>256.30537021036844</v>
      </c>
      <c r="Y12" s="46">
        <f>'[3]Inflow Cement results'!DO48</f>
        <v>258.64898467402418</v>
      </c>
      <c r="Z12" s="46">
        <f>'[3]Inflow Cement results'!DP48</f>
        <v>261.11893460693227</v>
      </c>
      <c r="AA12" s="46">
        <f>'[3]Inflow Cement results'!DQ48</f>
        <v>263.84202513187847</v>
      </c>
    </row>
    <row r="13" spans="1:27" x14ac:dyDescent="0.2">
      <c r="A13" s="62" t="s">
        <v>62</v>
      </c>
      <c r="B13" s="63">
        <f>'[3]Inflow Cement results'!CR58</f>
        <v>7350.0829565485183</v>
      </c>
      <c r="C13" s="63">
        <f>'[3]Inflow Cement results'!CS58</f>
        <v>7590.1716772872023</v>
      </c>
      <c r="D13" s="63">
        <f>'[3]Inflow Cement results'!CT58</f>
        <v>7840.5313912704878</v>
      </c>
      <c r="E13" s="46">
        <f>'[3]Inflow Cement results'!CU58</f>
        <v>8103.4478809257998</v>
      </c>
      <c r="F13" s="46">
        <f>'[3]Inflow Cement results'!CV58</f>
        <v>8377.6550354141364</v>
      </c>
      <c r="G13" s="46">
        <f>'[3]Inflow Cement results'!CW58</f>
        <v>8665.4654181929509</v>
      </c>
      <c r="H13" s="46">
        <f>'[3]Inflow Cement results'!CX58</f>
        <v>8964.3054427265597</v>
      </c>
      <c r="I13" s="46">
        <f>'[3]Inflow Cement results'!CY58</f>
        <v>9277.5893887466518</v>
      </c>
      <c r="J13" s="46">
        <f>'[3]Inflow Cement results'!CZ58</f>
        <v>9623.7726271702122</v>
      </c>
      <c r="K13" s="46">
        <f>'[3]Inflow Cement results'!DA58</f>
        <v>9989.1271924790344</v>
      </c>
      <c r="L13" s="46">
        <f>'[3]Inflow Cement results'!DB58</f>
        <v>10374.314737369554</v>
      </c>
      <c r="M13" s="46">
        <f>'[3]Inflow Cement results'!DC58</f>
        <v>10782.223036866722</v>
      </c>
      <c r="N13" s="46">
        <f>'[3]Inflow Cement results'!DD58</f>
        <v>11210.121731819527</v>
      </c>
      <c r="O13" s="46">
        <f>'[3]Inflow Cement results'!DE58</f>
        <v>11659.695074940682</v>
      </c>
      <c r="P13" s="46">
        <f>'[3]Inflow Cement results'!DF58</f>
        <v>12127.731560348868</v>
      </c>
      <c r="Q13" s="46">
        <f>'[3]Inflow Cement results'!DG58</f>
        <v>12613.646893140234</v>
      </c>
      <c r="R13" s="46">
        <f>'[3]Inflow Cement results'!DH58</f>
        <v>13112.44307436634</v>
      </c>
      <c r="S13" s="46">
        <f>'[3]Inflow Cement results'!DI58</f>
        <v>13615.333975386078</v>
      </c>
      <c r="T13" s="46">
        <f>'[3]Inflow Cement results'!DJ58</f>
        <v>14119.01566580779</v>
      </c>
      <c r="U13" s="46">
        <f>'[3]Inflow Cement results'!DK58</f>
        <v>14606.870773676812</v>
      </c>
      <c r="V13" s="46">
        <f>'[3]Inflow Cement results'!DL58</f>
        <v>15063.695998517389</v>
      </c>
      <c r="W13" s="46">
        <f>'[3]Inflow Cement results'!DM58</f>
        <v>15465.339949410176</v>
      </c>
      <c r="X13" s="46">
        <f>'[3]Inflow Cement results'!DN58</f>
        <v>15783.022976993438</v>
      </c>
      <c r="Y13" s="46">
        <f>'[3]Inflow Cement results'!DO58</f>
        <v>15990.733752491273</v>
      </c>
      <c r="Z13" s="46">
        <f>'[3]Inflow Cement results'!DP58</f>
        <v>16052.409325190703</v>
      </c>
      <c r="AA13" s="46">
        <f>'[3]Inflow Cement results'!DQ58</f>
        <v>15944.632858540717</v>
      </c>
    </row>
    <row r="14" spans="1:27" x14ac:dyDescent="0.2">
      <c r="A14" s="62" t="s">
        <v>63</v>
      </c>
      <c r="B14" s="63">
        <f>'[3]Inflow Cement results'!CR63</f>
        <v>3719.69741587319</v>
      </c>
      <c r="C14" s="63">
        <f>'[3]Inflow Cement results'!CS63</f>
        <v>3756.3352635329211</v>
      </c>
      <c r="D14" s="63">
        <f>'[3]Inflow Cement results'!CT63</f>
        <v>3790.6278562295847</v>
      </c>
      <c r="E14" s="46">
        <f>'[3]Inflow Cement results'!CU63</f>
        <v>3823.3078492172936</v>
      </c>
      <c r="F14" s="46">
        <f>'[3]Inflow Cement results'!CV63</f>
        <v>3853.4072747916434</v>
      </c>
      <c r="G14" s="46">
        <f>'[3]Inflow Cement results'!CW63</f>
        <v>3881.6557506002355</v>
      </c>
      <c r="H14" s="46">
        <f>'[3]Inflow Cement results'!CX63</f>
        <v>3906.4723329914414</v>
      </c>
      <c r="I14" s="46">
        <f>'[3]Inflow Cement results'!CY63</f>
        <v>3929.1300234188093</v>
      </c>
      <c r="J14" s="46">
        <f>'[3]Inflow Cement results'!CZ63</f>
        <v>3957.9501442831097</v>
      </c>
      <c r="K14" s="46">
        <f>'[3]Inflow Cement results'!DA63</f>
        <v>3986.1127086453125</v>
      </c>
      <c r="L14" s="46">
        <f>'[3]Inflow Cement results'!DB63</f>
        <v>4013.6675134482502</v>
      </c>
      <c r="M14" s="46">
        <f>'[3]Inflow Cement results'!DC63</f>
        <v>4041.7849617922111</v>
      </c>
      <c r="N14" s="46">
        <f>'[3]Inflow Cement results'!DD63</f>
        <v>4069.1710436255526</v>
      </c>
      <c r="O14" s="46">
        <f>'[3]Inflow Cement results'!DE63</f>
        <v>4096.7852487511846</v>
      </c>
      <c r="P14" s="46">
        <f>'[3]Inflow Cement results'!DF63</f>
        <v>4123.6428056580771</v>
      </c>
      <c r="Q14" s="46">
        <f>'[3]Inflow Cement results'!DG63</f>
        <v>4150.3858923514999</v>
      </c>
      <c r="R14" s="46">
        <f>'[3]Inflow Cement results'!DH63</f>
        <v>4176.2488400079746</v>
      </c>
      <c r="S14" s="46">
        <f>'[3]Inflow Cement results'!DI63</f>
        <v>4199.6133778341245</v>
      </c>
      <c r="T14" s="46">
        <f>'[3]Inflow Cement results'!DJ63</f>
        <v>4222.3332036406282</v>
      </c>
      <c r="U14" s="46">
        <f>'[3]Inflow Cement results'!DK63</f>
        <v>4241.744868105292</v>
      </c>
      <c r="V14" s="46">
        <f>'[3]Inflow Cement results'!DL63</f>
        <v>4257.4730535984709</v>
      </c>
      <c r="W14" s="46">
        <f>'[3]Inflow Cement results'!DM63</f>
        <v>4267.1571021992859</v>
      </c>
      <c r="X14" s="46">
        <f>'[3]Inflow Cement results'!DN63</f>
        <v>4268.4046936587401</v>
      </c>
      <c r="Y14" s="46">
        <f>'[3]Inflow Cement results'!DO63</f>
        <v>4261.5103651421232</v>
      </c>
      <c r="Z14" s="46">
        <f>'[3]Inflow Cement results'!DP63</f>
        <v>4243.2922972667875</v>
      </c>
      <c r="AA14" s="46">
        <f>'[3]Inflow Cement results'!DQ63</f>
        <v>4214.9612575597712</v>
      </c>
    </row>
    <row r="15" spans="1:27" x14ac:dyDescent="0.2">
      <c r="A15" s="62" t="s">
        <v>146</v>
      </c>
      <c r="B15" s="63">
        <f>'[3]Inflow Cement results'!CR68</f>
        <v>372.54765908417266</v>
      </c>
      <c r="C15" s="63">
        <f>'[3]Inflow Cement results'!CS68</f>
        <v>375.90703324103561</v>
      </c>
      <c r="D15" s="63">
        <f>'[3]Inflow Cement results'!CT68</f>
        <v>378.98239614020076</v>
      </c>
      <c r="E15" s="46">
        <f>'[3]Inflow Cement results'!CU68</f>
        <v>381.84565380800268</v>
      </c>
      <c r="F15" s="46">
        <f>'[3]Inflow Cement results'!CV68</f>
        <v>384.38763222764373</v>
      </c>
      <c r="G15" s="46">
        <f>'[3]Inflow Cement results'!CW68</f>
        <v>386.68470509445342</v>
      </c>
      <c r="H15" s="46">
        <f>'[3]Inflow Cement results'!CX68</f>
        <v>388.56882048085754</v>
      </c>
      <c r="I15" s="46">
        <f>'[3]Inflow Cement results'!CY68</f>
        <v>390.18156285170699</v>
      </c>
      <c r="J15" s="46">
        <f>'[3]Inflow Cement results'!CZ68</f>
        <v>392.41615873151659</v>
      </c>
      <c r="K15" s="46">
        <f>'[3]Inflow Cement results'!DA68</f>
        <v>394.5546748052775</v>
      </c>
      <c r="L15" s="46">
        <f>'[3]Inflow Cement results'!DB68</f>
        <v>396.61975555840127</v>
      </c>
      <c r="M15" s="46">
        <f>'[3]Inflow Cement results'!DC68</f>
        <v>398.75850718885067</v>
      </c>
      <c r="N15" s="46">
        <f>'[3]Inflow Cement results'!DD68</f>
        <v>400.86460467907909</v>
      </c>
      <c r="O15" s="46">
        <f>'[3]Inflow Cement results'!DE68</f>
        <v>403.078658355058</v>
      </c>
      <c r="P15" s="46">
        <f>'[3]Inflow Cement results'!DF68</f>
        <v>405.34669592872069</v>
      </c>
      <c r="Q15" s="46">
        <f>'[3]Inflow Cement results'!DG68</f>
        <v>407.79762108246632</v>
      </c>
      <c r="R15" s="46">
        <f>'[3]Inflow Cement results'!DH68</f>
        <v>410.4260692247999</v>
      </c>
      <c r="S15" s="46">
        <f>'[3]Inflow Cement results'!DI68</f>
        <v>413.1535495952694</v>
      </c>
      <c r="T15" s="46">
        <f>'[3]Inflow Cement results'!DJ68</f>
        <v>416.27735173913425</v>
      </c>
      <c r="U15" s="46">
        <f>'[3]Inflow Cement results'!DK68</f>
        <v>419.63928692511217</v>
      </c>
      <c r="V15" s="46">
        <f>'[3]Inflow Cement results'!DL68</f>
        <v>423.33004216655718</v>
      </c>
      <c r="W15" s="46">
        <f>'[3]Inflow Cement results'!DM68</f>
        <v>427.24069388899625</v>
      </c>
      <c r="X15" s="46">
        <f>'[3]Inflow Cement results'!DN68</f>
        <v>431.25583419597115</v>
      </c>
      <c r="Y15" s="46">
        <f>'[3]Inflow Cement results'!DO68</f>
        <v>435.51612243445106</v>
      </c>
      <c r="Z15" s="46">
        <f>'[3]Inflow Cement results'!DP68</f>
        <v>439.76966527216518</v>
      </c>
      <c r="AA15" s="46">
        <f>'[3]Inflow Cement results'!DQ68</f>
        <v>444.15445242259557</v>
      </c>
    </row>
    <row r="16" spans="1:27" x14ac:dyDescent="0.2">
      <c r="A16" s="62" t="s">
        <v>64</v>
      </c>
      <c r="B16" s="63">
        <f>'[3]Inflow Cement results'!CR73</f>
        <v>621.60453037206662</v>
      </c>
      <c r="C16" s="63">
        <f>'[3]Inflow Cement results'!CS73</f>
        <v>641.97715413157584</v>
      </c>
      <c r="D16" s="63">
        <f>'[3]Inflow Cement results'!CT73</f>
        <v>663.23492027659631</v>
      </c>
      <c r="E16" s="46">
        <f>'[3]Inflow Cement results'!CU73</f>
        <v>685.57871341428017</v>
      </c>
      <c r="F16" s="46">
        <f>'[3]Inflow Cement results'!CV73</f>
        <v>708.93439244698857</v>
      </c>
      <c r="G16" s="46">
        <f>'[3]Inflow Cement results'!CW73</f>
        <v>733.52399335730297</v>
      </c>
      <c r="H16" s="46">
        <f>'[3]Inflow Cement results'!CX73</f>
        <v>759.19201562096896</v>
      </c>
      <c r="I16" s="46">
        <f>'[3]Inflow Cement results'!CY73</f>
        <v>786.27850570920782</v>
      </c>
      <c r="J16" s="46">
        <f>'[3]Inflow Cement results'!CZ73</f>
        <v>816.35380055470614</v>
      </c>
      <c r="K16" s="46">
        <f>'[3]Inflow Cement results'!DA73</f>
        <v>848.43415896539864</v>
      </c>
      <c r="L16" s="46">
        <f>'[3]Inflow Cement results'!DB73</f>
        <v>882.71995601955587</v>
      </c>
      <c r="M16" s="46">
        <f>'[3]Inflow Cement results'!DC73</f>
        <v>919.63103804347975</v>
      </c>
      <c r="N16" s="46">
        <f>'[3]Inflow Cement results'!DD73</f>
        <v>959.18381281926213</v>
      </c>
      <c r="O16" s="46">
        <f>'[3]Inflow Cement results'!DE73</f>
        <v>1001.8087881577285</v>
      </c>
      <c r="P16" s="46">
        <f>'[3]Inflow Cement results'!DF73</f>
        <v>1047.6092051817104</v>
      </c>
      <c r="Q16" s="46">
        <f>'[3]Inflow Cement results'!DG73</f>
        <v>1096.9750115988054</v>
      </c>
      <c r="R16" s="46">
        <f>'[3]Inflow Cement results'!DH73</f>
        <v>1150.0137383461206</v>
      </c>
      <c r="S16" s="46">
        <f>'[3]Inflow Cement results'!DI73</f>
        <v>1206.5861621243494</v>
      </c>
      <c r="T16" s="46">
        <f>'[3]Inflow Cement results'!DJ73</f>
        <v>1267.0258399486174</v>
      </c>
      <c r="U16" s="46">
        <f>'[3]Inflow Cement results'!DK73</f>
        <v>1330.5382427315235</v>
      </c>
      <c r="V16" s="46">
        <f>'[3]Inflow Cement results'!DL73</f>
        <v>1396.2735029027172</v>
      </c>
      <c r="W16" s="46">
        <f>'[3]Inflow Cement results'!DM73</f>
        <v>1462.2861630358821</v>
      </c>
      <c r="X16" s="46">
        <f>'[3]Inflow Cement results'!DN73</f>
        <v>1525.616415133738</v>
      </c>
      <c r="Y16" s="46">
        <f>'[3]Inflow Cement results'!DO73</f>
        <v>1582.5837919673813</v>
      </c>
      <c r="Z16" s="46">
        <f>'[3]Inflow Cement results'!DP73</f>
        <v>1627.4318859856194</v>
      </c>
      <c r="AA16" s="46">
        <f>'[3]Inflow Cement results'!DQ73</f>
        <v>1654.0950499730334</v>
      </c>
    </row>
    <row r="17" spans="1:27" x14ac:dyDescent="0.2">
      <c r="A17" s="62" t="s">
        <v>11</v>
      </c>
      <c r="B17" s="63">
        <f>'[3]Inflow Cement results'!CR78</f>
        <v>3567.7064144522956</v>
      </c>
      <c r="C17" s="63">
        <f>'[3]Inflow Cement results'!CS78</f>
        <v>3602.7465777566613</v>
      </c>
      <c r="D17" s="63">
        <f>'[3]Inflow Cement results'!CT78</f>
        <v>3636.0892649754605</v>
      </c>
      <c r="E17" s="46">
        <f>'[3]Inflow Cement results'!CU78</f>
        <v>3668.4165122604172</v>
      </c>
      <c r="F17" s="46">
        <f>'[3]Inflow Cement results'!CV78</f>
        <v>3698.6932629663061</v>
      </c>
      <c r="G17" s="46">
        <f>'[3]Inflow Cement results'!CW78</f>
        <v>3727.5974728021029</v>
      </c>
      <c r="H17" s="46">
        <f>'[3]Inflow Cement results'!CX78</f>
        <v>3753.4979780094873</v>
      </c>
      <c r="I17" s="46">
        <f>'[3]Inflow Cement results'!CY78</f>
        <v>3777.640447559992</v>
      </c>
      <c r="J17" s="46">
        <f>'[3]Inflow Cement results'!CZ78</f>
        <v>3808.2932627180708</v>
      </c>
      <c r="K17" s="46">
        <f>'[3]Inflow Cement results'!DA78</f>
        <v>3838.6389155246725</v>
      </c>
      <c r="L17" s="46">
        <f>'[3]Inflow Cement results'!DB78</f>
        <v>3868.7865583935927</v>
      </c>
      <c r="M17" s="46">
        <f>'[3]Inflow Cement results'!DC78</f>
        <v>3900.018217873745</v>
      </c>
      <c r="N17" s="46">
        <f>'[3]Inflow Cement results'!DD78</f>
        <v>3931.2569619257047</v>
      </c>
      <c r="O17" s="46">
        <f>'[3]Inflow Cement results'!DE78</f>
        <v>3963.7665703914245</v>
      </c>
      <c r="P17" s="46">
        <f>'[3]Inflow Cement results'!DF78</f>
        <v>3997.0219113631392</v>
      </c>
      <c r="Q17" s="46">
        <f>'[3]Inflow Cement results'!DG78</f>
        <v>4032.2602395456124</v>
      </c>
      <c r="R17" s="46">
        <f>'[3]Inflow Cement results'!DH78</f>
        <v>4069.5107751138858</v>
      </c>
      <c r="S17" s="46">
        <f>'[3]Inflow Cement results'!DI78</f>
        <v>4108.1672325727559</v>
      </c>
      <c r="T17" s="46">
        <f>'[3]Inflow Cement results'!DJ78</f>
        <v>4151.2219242565116</v>
      </c>
      <c r="U17" s="46">
        <f>'[3]Inflow Cement results'!DK78</f>
        <v>4197.4279256086811</v>
      </c>
      <c r="V17" s="46">
        <f>'[3]Inflow Cement results'!DL78</f>
        <v>4247.927870471809</v>
      </c>
      <c r="W17" s="46">
        <f>'[3]Inflow Cement results'!DM78</f>
        <v>4302.0066780125635</v>
      </c>
      <c r="X17" s="46">
        <f>'[3]Inflow Cement results'!DN78</f>
        <v>4358.893986360039</v>
      </c>
      <c r="Y17" s="46">
        <f>'[3]Inflow Cement results'!DO78</f>
        <v>4420.2485575259416</v>
      </c>
      <c r="Z17" s="46">
        <f>'[3]Inflow Cement results'!DP78</f>
        <v>4483.9763766237593</v>
      </c>
      <c r="AA17" s="46">
        <f>'[3]Inflow Cement results'!DQ78</f>
        <v>4551.6591319223371</v>
      </c>
    </row>
    <row r="18" spans="1:27" x14ac:dyDescent="0.2">
      <c r="A18" s="62" t="s">
        <v>13</v>
      </c>
      <c r="B18" s="63">
        <f>'[3]Inflow Cement results'!CR83</f>
        <v>2014.2593520825903</v>
      </c>
      <c r="C18" s="63">
        <f>'[3]Inflow Cement results'!CS83</f>
        <v>2032.6930482860917</v>
      </c>
      <c r="D18" s="63">
        <f>'[3]Inflow Cement results'!CT83</f>
        <v>2049.7117246300841</v>
      </c>
      <c r="E18" s="46">
        <f>'[3]Inflow Cement results'!CU83</f>
        <v>2065.7085684781487</v>
      </c>
      <c r="F18" s="46">
        <f>'[3]Inflow Cement results'!CV83</f>
        <v>2080.0554749916046</v>
      </c>
      <c r="G18" s="46">
        <f>'[3]Inflow Cement results'!CW83</f>
        <v>2093.1504651380383</v>
      </c>
      <c r="H18" s="46">
        <f>'[3]Inflow Cement results'!CX83</f>
        <v>2104.0140328082925</v>
      </c>
      <c r="I18" s="46">
        <f>'[3]Inflow Cement results'!CY83</f>
        <v>2113.3844105957905</v>
      </c>
      <c r="J18" s="46">
        <f>'[3]Inflow Cement results'!CZ83</f>
        <v>2126.1880232905605</v>
      </c>
      <c r="K18" s="46">
        <f>'[3]Inflow Cement results'!DA83</f>
        <v>2138.3412675330837</v>
      </c>
      <c r="L18" s="46">
        <f>'[3]Inflow Cement results'!DB83</f>
        <v>2149.8929332181215</v>
      </c>
      <c r="M18" s="46">
        <f>'[3]Inflow Cement results'!DC83</f>
        <v>2161.5876958242807</v>
      </c>
      <c r="N18" s="46">
        <f>'[3]Inflow Cement results'!DD83</f>
        <v>2172.7610826208111</v>
      </c>
      <c r="O18" s="46">
        <f>'[3]Inflow Cement results'!DE83</f>
        <v>2184.1436297689797</v>
      </c>
      <c r="P18" s="46">
        <f>'[3]Inflow Cement results'!DF83</f>
        <v>2195.4009919794626</v>
      </c>
      <c r="Q18" s="46">
        <f>'[3]Inflow Cement results'!DG83</f>
        <v>2207.2516497927209</v>
      </c>
      <c r="R18" s="46">
        <f>'[3]Inflow Cement results'!DH83</f>
        <v>2219.6994937986601</v>
      </c>
      <c r="S18" s="46">
        <f>'[3]Inflow Cement results'!DI83</f>
        <v>2232.3784706538208</v>
      </c>
      <c r="T18" s="46">
        <f>'[3]Inflow Cement results'!DJ83</f>
        <v>2247.0680304157868</v>
      </c>
      <c r="U18" s="46">
        <f>'[3]Inflow Cement results'!DK83</f>
        <v>2263.0377365050736</v>
      </c>
      <c r="V18" s="46">
        <f>'[3]Inflow Cement results'!DL83</f>
        <v>2280.9868667055052</v>
      </c>
      <c r="W18" s="46">
        <f>'[3]Inflow Cement results'!DM83</f>
        <v>2300.5254598753963</v>
      </c>
      <c r="X18" s="46">
        <f>'[3]Inflow Cement results'!DN83</f>
        <v>2321.2471196493716</v>
      </c>
      <c r="Y18" s="46">
        <f>'[3]Inflow Cement results'!DO83</f>
        <v>2344.1955278419191</v>
      </c>
      <c r="Z18" s="46">
        <f>'[3]Inflow Cement results'!DP83</f>
        <v>2368.2116415922792</v>
      </c>
      <c r="AA18" s="46">
        <f>'[3]Inflow Cement results'!DQ83</f>
        <v>2394.3191959825635</v>
      </c>
    </row>
    <row r="19" spans="1:27" x14ac:dyDescent="0.2">
      <c r="A19" s="62" t="s">
        <v>14</v>
      </c>
      <c r="B19" s="63">
        <f>'[3]Inflow Cement results'!CR88</f>
        <v>1409.7054346111945</v>
      </c>
      <c r="C19" s="63">
        <f>'[3]Inflow Cement results'!CS88</f>
        <v>1419.0772638165909</v>
      </c>
      <c r="D19" s="63">
        <f>'[3]Inflow Cement results'!CT88</f>
        <v>1427.6809532956468</v>
      </c>
      <c r="E19" s="46">
        <f>'[3]Inflow Cement results'!CU88</f>
        <v>1435.880358881881</v>
      </c>
      <c r="F19" s="46">
        <f>'[3]Inflow Cement results'!CV88</f>
        <v>1443.2436445337262</v>
      </c>
      <c r="G19" s="46">
        <f>'[3]Inflow Cement results'!CW88</f>
        <v>1450.1376583251949</v>
      </c>
      <c r="H19" s="46">
        <f>'[3]Inflow Cement results'!CX88</f>
        <v>1455.8622350384176</v>
      </c>
      <c r="I19" s="46">
        <f>'[3]Inflow Cement results'!CY88</f>
        <v>1461.0450321493881</v>
      </c>
      <c r="J19" s="46">
        <f>'[3]Inflow Cement results'!CZ88</f>
        <v>1469.513216351359</v>
      </c>
      <c r="K19" s="46">
        <f>'[3]Inflow Cement results'!DA88</f>
        <v>1478.1504597401181</v>
      </c>
      <c r="L19" s="46">
        <f>'[3]Inflow Cement results'!DB88</f>
        <v>1487.0254181969103</v>
      </c>
      <c r="M19" s="46">
        <f>'[3]Inflow Cement results'!DC88</f>
        <v>1496.7261787270472</v>
      </c>
      <c r="N19" s="46">
        <f>'[3]Inflow Cement results'!DD88</f>
        <v>1506.7530097195777</v>
      </c>
      <c r="O19" s="46">
        <f>'[3]Inflow Cement results'!DE88</f>
        <v>1517.6560860197642</v>
      </c>
      <c r="P19" s="46">
        <f>'[3]Inflow Cement results'!DF88</f>
        <v>1529.1616942237524</v>
      </c>
      <c r="Q19" s="46">
        <f>'[3]Inflow Cement results'!DG88</f>
        <v>1541.7801070782043</v>
      </c>
      <c r="R19" s="46">
        <f>'[3]Inflow Cement results'!DH88</f>
        <v>1555.4671314164116</v>
      </c>
      <c r="S19" s="46">
        <f>'[3]Inflow Cement results'!DI88</f>
        <v>1569.8924085424551</v>
      </c>
      <c r="T19" s="46">
        <f>'[3]Inflow Cement results'!DJ88</f>
        <v>1586.3270790625866</v>
      </c>
      <c r="U19" s="46">
        <f>'[3]Inflow Cement results'!DK88</f>
        <v>1604.1490177324486</v>
      </c>
      <c r="V19" s="46">
        <f>'[3]Inflow Cement results'!DL88</f>
        <v>1623.8036994887589</v>
      </c>
      <c r="W19" s="46">
        <f>'[3]Inflow Cement results'!DM88</f>
        <v>1644.9183879697484</v>
      </c>
      <c r="X19" s="46">
        <f>'[3]Inflow Cement results'!DN88</f>
        <v>1667.1074450586893</v>
      </c>
      <c r="Y19" s="46">
        <f>'[3]Inflow Cement results'!DO88</f>
        <v>1691.0546058659675</v>
      </c>
      <c r="Z19" s="46">
        <f>'[3]Inflow Cement results'!DP88</f>
        <v>1715.8010051757265</v>
      </c>
      <c r="AA19" s="46">
        <f>'[3]Inflow Cement results'!DQ88</f>
        <v>1741.9924860840547</v>
      </c>
    </row>
    <row r="20" spans="1:27" x14ac:dyDescent="0.2">
      <c r="A20" s="62" t="s">
        <v>15</v>
      </c>
      <c r="B20" s="63">
        <f>'[3]Inflow Cement results'!CR93</f>
        <v>1246.1797505899121</v>
      </c>
      <c r="C20" s="63">
        <f>'[3]Inflow Cement results'!CS93</f>
        <v>1255.4785193728421</v>
      </c>
      <c r="D20" s="63">
        <f>'[3]Inflow Cement results'!CT93</f>
        <v>1263.9286172725151</v>
      </c>
      <c r="E20" s="46">
        <f>'[3]Inflow Cement results'!CU93</f>
        <v>1271.8195795630199</v>
      </c>
      <c r="F20" s="46">
        <f>'[3]Inflow Cement results'!CV93</f>
        <v>1278.752912238524</v>
      </c>
      <c r="G20" s="46">
        <f>'[3]Inflow Cement results'!CW93</f>
        <v>1285.0207614066749</v>
      </c>
      <c r="H20" s="46">
        <f>'[3]Inflow Cement results'!CX93</f>
        <v>1289.995878219921</v>
      </c>
      <c r="I20" s="46">
        <f>'[3]Inflow Cement results'!CY93</f>
        <v>1294.2009510584721</v>
      </c>
      <c r="J20" s="46">
        <f>'[3]Inflow Cement results'!CZ93</f>
        <v>1300.9222337598731</v>
      </c>
      <c r="K20" s="46">
        <f>'[3]Inflow Cement results'!DA93</f>
        <v>1307.4588683265356</v>
      </c>
      <c r="L20" s="46">
        <f>'[3]Inflow Cement results'!DB93</f>
        <v>1313.8654559006136</v>
      </c>
      <c r="M20" s="46">
        <f>'[3]Inflow Cement results'!DC93</f>
        <v>1320.6496137375252</v>
      </c>
      <c r="N20" s="46">
        <f>'[3]Inflow Cement results'!DD93</f>
        <v>1327.3855547647217</v>
      </c>
      <c r="O20" s="46">
        <f>'[3]Inflow Cement results'!DE93</f>
        <v>1334.5548524099468</v>
      </c>
      <c r="P20" s="46">
        <f>'[3]Inflow Cement results'!DF93</f>
        <v>1341.929130198936</v>
      </c>
      <c r="Q20" s="46">
        <f>'[3]Inflow Cement results'!DG93</f>
        <v>1349.9517644951411</v>
      </c>
      <c r="R20" s="46">
        <f>'[3]Inflow Cement results'!DH93</f>
        <v>1358.581932922898</v>
      </c>
      <c r="S20" s="46">
        <f>'[3]Inflow Cement results'!DI93</f>
        <v>1367.5232932675026</v>
      </c>
      <c r="T20" s="46">
        <f>'[3]Inflow Cement results'!DJ93</f>
        <v>1377.8435377721944</v>
      </c>
      <c r="U20" s="46">
        <f>'[3]Inflow Cement results'!DK93</f>
        <v>1388.9688653373159</v>
      </c>
      <c r="V20" s="46">
        <f>'[3]Inflow Cement results'!DL93</f>
        <v>1401.2297895893425</v>
      </c>
      <c r="W20" s="46">
        <f>'[3]Inflow Cement results'!DM93</f>
        <v>1414.2437379335934</v>
      </c>
      <c r="X20" s="46">
        <f>'[3]Inflow Cement results'!DN93</f>
        <v>1427.6122710237214</v>
      </c>
      <c r="Y20" s="46">
        <f>'[3]Inflow Cement results'!DO93</f>
        <v>1441.8546186191015</v>
      </c>
      <c r="Z20" s="46">
        <f>'[3]Inflow Cement results'!DP93</f>
        <v>1456.0915411159767</v>
      </c>
      <c r="AA20" s="46">
        <f>'[3]Inflow Cement results'!DQ93</f>
        <v>1470.8364625436079</v>
      </c>
    </row>
    <row r="21" spans="1:27" x14ac:dyDescent="0.2">
      <c r="A21" s="62" t="s">
        <v>33</v>
      </c>
      <c r="B21" s="63">
        <f>'[3]Inflow Cement results'!CR98</f>
        <v>1299.5806435645354</v>
      </c>
      <c r="C21" s="63">
        <f>'[3]Inflow Cement results'!CS98</f>
        <v>1312.6483494050954</v>
      </c>
      <c r="D21" s="63">
        <f>'[3]Inflow Cement results'!CT98</f>
        <v>1325.0393222497332</v>
      </c>
      <c r="E21" s="46">
        <f>'[3]Inflow Cement results'!CU98</f>
        <v>1337.0050751367999</v>
      </c>
      <c r="F21" s="46">
        <f>'[3]Inflow Cement results'!CV98</f>
        <v>1348.1672149688748</v>
      </c>
      <c r="G21" s="46">
        <f>'[3]Inflow Cement results'!CW98</f>
        <v>1358.7777065744849</v>
      </c>
      <c r="H21" s="46">
        <f>'[3]Inflow Cement results'!CX98</f>
        <v>1368.2389424604589</v>
      </c>
      <c r="I21" s="46">
        <f>'[3]Inflow Cement results'!CY98</f>
        <v>1377.0102979545227</v>
      </c>
      <c r="J21" s="46">
        <f>'[3]Inflow Cement results'!CZ98</f>
        <v>1388.1345864312643</v>
      </c>
      <c r="K21" s="46">
        <f>'[3]Inflow Cement results'!DA98</f>
        <v>1399.1002453709261</v>
      </c>
      <c r="L21" s="46">
        <f>'[3]Inflow Cement results'!DB98</f>
        <v>1409.9403098480398</v>
      </c>
      <c r="M21" s="46">
        <f>'[3]Inflow Cement results'!DC98</f>
        <v>1421.1159855358419</v>
      </c>
      <c r="N21" s="46">
        <f>'[3]Inflow Cement results'!DD98</f>
        <v>1432.2163808921177</v>
      </c>
      <c r="O21" s="46">
        <f>'[3]Inflow Cement results'!DE98</f>
        <v>1443.6896552343496</v>
      </c>
      <c r="P21" s="46">
        <f>'[3]Inflow Cement results'!DF98</f>
        <v>1455.3233017164166</v>
      </c>
      <c r="Q21" s="46">
        <f>'[3]Inflow Cement results'!DG98</f>
        <v>1467.5532562624248</v>
      </c>
      <c r="R21" s="46">
        <f>'[3]Inflow Cement results'!DH98</f>
        <v>1480.3709102612956</v>
      </c>
      <c r="S21" s="46">
        <f>'[3]Inflow Cement results'!DI98</f>
        <v>1493.5347747521882</v>
      </c>
      <c r="T21" s="46">
        <f>'[3]Inflow Cement results'!DJ98</f>
        <v>1508.1309836646724</v>
      </c>
      <c r="U21" s="46">
        <f>'[3]Inflow Cement results'!DK98</f>
        <v>1523.6858567572162</v>
      </c>
      <c r="V21" s="46">
        <f>'[3]Inflow Cement results'!DL98</f>
        <v>1540.6079445678079</v>
      </c>
      <c r="W21" s="46">
        <f>'[3]Inflow Cement results'!DM98</f>
        <v>1558.6231540288063</v>
      </c>
      <c r="X21" s="46">
        <f>'[3]Inflow Cement results'!DN98</f>
        <v>1577.4388894894146</v>
      </c>
      <c r="Y21" s="46">
        <f>'[3]Inflow Cement results'!DO98</f>
        <v>1597.6593470601802</v>
      </c>
      <c r="Z21" s="46">
        <f>'[3]Inflow Cement results'!DP98</f>
        <v>1618.5091029531723</v>
      </c>
      <c r="AA21" s="46">
        <f>'[3]Inflow Cement results'!DQ98</f>
        <v>1640.5699280286353</v>
      </c>
    </row>
    <row r="22" spans="1:27" x14ac:dyDescent="0.2">
      <c r="A22" s="62" t="s">
        <v>25</v>
      </c>
      <c r="B22" s="63">
        <f>'[3]Inflow Cement results'!CR103</f>
        <v>1767.7193524076938</v>
      </c>
      <c r="C22" s="63">
        <f>'[3]Inflow Cement results'!CS103</f>
        <v>1780.4983139262877</v>
      </c>
      <c r="D22" s="63">
        <f>'[3]Inflow Cement results'!CT103</f>
        <v>1792.5319642649774</v>
      </c>
      <c r="E22" s="46">
        <f>'[3]Inflow Cement results'!CU103</f>
        <v>1804.2068899190053</v>
      </c>
      <c r="F22" s="46">
        <f>'[3]Inflow Cement results'!CV103</f>
        <v>1814.9954465824012</v>
      </c>
      <c r="G22" s="46">
        <f>'[3]Inflow Cement results'!CW103</f>
        <v>1825.2639736897254</v>
      </c>
      <c r="H22" s="46">
        <f>'[3]Inflow Cement results'!CX103</f>
        <v>1834.1609402632384</v>
      </c>
      <c r="I22" s="46">
        <f>'[3]Inflow Cement results'!CY103</f>
        <v>1842.339452919874</v>
      </c>
      <c r="J22" s="46">
        <f>'[3]Inflow Cement results'!CZ103</f>
        <v>1854.0989993896292</v>
      </c>
      <c r="K22" s="46">
        <f>'[3]Inflow Cement results'!DA103</f>
        <v>1865.8682257423134</v>
      </c>
      <c r="L22" s="46">
        <f>'[3]Inflow Cement results'!DB103</f>
        <v>1877.7147126368945</v>
      </c>
      <c r="M22" s="46">
        <f>'[3]Inflow Cement results'!DC103</f>
        <v>1890.3302275504539</v>
      </c>
      <c r="N22" s="46">
        <f>'[3]Inflow Cement results'!DD103</f>
        <v>1903.2054442263288</v>
      </c>
      <c r="O22" s="46">
        <f>'[3]Inflow Cement results'!DE103</f>
        <v>1917.0654512832552</v>
      </c>
      <c r="P22" s="46">
        <f>'[3]Inflow Cement results'!DF103</f>
        <v>1931.7306983852905</v>
      </c>
      <c r="Q22" s="46">
        <f>'[3]Inflow Cement results'!DG103</f>
        <v>1947.9418893134934</v>
      </c>
      <c r="R22" s="46">
        <f>'[3]Inflow Cement results'!DH103</f>
        <v>1965.8185706821423</v>
      </c>
      <c r="S22" s="46">
        <f>'[3]Inflow Cement results'!DI103</f>
        <v>1985.1454858923717</v>
      </c>
      <c r="T22" s="46">
        <f>'[3]Inflow Cement results'!DJ103</f>
        <v>2007.5177868062055</v>
      </c>
      <c r="U22" s="46">
        <f>'[3]Inflow Cement results'!DK103</f>
        <v>2032.3197646949629</v>
      </c>
      <c r="V22" s="46">
        <f>'[3]Inflow Cement results'!DL103</f>
        <v>2060.1011034444418</v>
      </c>
      <c r="W22" s="46">
        <f>'[3]Inflow Cement results'!DM103</f>
        <v>2090.4032927629632</v>
      </c>
      <c r="X22" s="46">
        <f>'[3]Inflow Cement results'!DN103</f>
        <v>2122.6781040755595</v>
      </c>
      <c r="Y22" s="46">
        <f>'[3]Inflow Cement results'!DO103</f>
        <v>2157.542009236251</v>
      </c>
      <c r="Z22" s="46">
        <f>'[3]Inflow Cement results'!DP103</f>
        <v>2193.6608170653199</v>
      </c>
      <c r="AA22" s="46">
        <f>'[3]Inflow Cement results'!DQ103</f>
        <v>2231.5149777372208</v>
      </c>
    </row>
    <row r="23" spans="1:27" x14ac:dyDescent="0.2">
      <c r="A23" s="62" t="s">
        <v>65</v>
      </c>
      <c r="B23" s="63">
        <f>'[3]Inflow Cement results'!CR108</f>
        <v>208.47815405515621</v>
      </c>
      <c r="C23" s="63">
        <f>'[3]Inflow Cement results'!CS108</f>
        <v>212.14880059367124</v>
      </c>
      <c r="D23" s="63">
        <f>'[3]Inflow Cement results'!CT108</f>
        <v>215.7804832368638</v>
      </c>
      <c r="E23" s="46">
        <f>'[3]Inflow Cement results'!CU108</f>
        <v>219.4058137039201</v>
      </c>
      <c r="F23" s="46">
        <f>'[3]Inflow Cement results'!CV108</f>
        <v>222.96859532070675</v>
      </c>
      <c r="G23" s="46">
        <f>'[3]Inflow Cement results'!CW108</f>
        <v>226.49863638589659</v>
      </c>
      <c r="H23" s="46">
        <f>'[3]Inflow Cement results'!CX108</f>
        <v>229.90661216770195</v>
      </c>
      <c r="I23" s="46">
        <f>'[3]Inflow Cement results'!CY108</f>
        <v>233.24921217550764</v>
      </c>
      <c r="J23" s="46">
        <f>'[3]Inflow Cement results'!CZ108</f>
        <v>236.94349492784022</v>
      </c>
      <c r="K23" s="46">
        <f>'[3]Inflow Cement results'!DA108</f>
        <v>240.63509526264488</v>
      </c>
      <c r="L23" s="46">
        <f>'[3]Inflow Cement results'!DB108</f>
        <v>244.3249883172607</v>
      </c>
      <c r="M23" s="46">
        <f>'[3]Inflow Cement results'!DC108</f>
        <v>248.07690782096506</v>
      </c>
      <c r="N23" s="46">
        <f>'[3]Inflow Cement results'!DD108</f>
        <v>251.83637596299013</v>
      </c>
      <c r="O23" s="46">
        <f>'[3]Inflow Cement results'!DE108</f>
        <v>255.67340058264654</v>
      </c>
      <c r="P23" s="46">
        <f>'[3]Inflow Cement results'!DF108</f>
        <v>259.57009054190939</v>
      </c>
      <c r="Q23" s="46">
        <f>'[3]Inflow Cement results'!DG108</f>
        <v>263.60453588609334</v>
      </c>
      <c r="R23" s="46">
        <f>'[3]Inflow Cement results'!DH108</f>
        <v>267.7970624422037</v>
      </c>
      <c r="S23" s="46">
        <f>'[3]Inflow Cement results'!DI108</f>
        <v>272.13891313804334</v>
      </c>
      <c r="T23" s="46">
        <f>'[3]Inflow Cement results'!DJ108</f>
        <v>276.81370550350903</v>
      </c>
      <c r="U23" s="46">
        <f>'[3]Inflow Cement results'!DK108</f>
        <v>281.78704707603583</v>
      </c>
      <c r="V23" s="46">
        <f>'[3]Inflow Cement results'!DL108</f>
        <v>287.15244332809516</v>
      </c>
      <c r="W23" s="46">
        <f>'[3]Inflow Cement results'!DM108</f>
        <v>292.90751533132243</v>
      </c>
      <c r="X23" s="46">
        <f>'[3]Inflow Cement results'!DN108</f>
        <v>299.04735730960556</v>
      </c>
      <c r="Y23" s="46">
        <f>'[3]Inflow Cement results'!DO108</f>
        <v>305.69710410739572</v>
      </c>
      <c r="Z23" s="46">
        <f>'[3]Inflow Cement results'!DP108</f>
        <v>312.78173479557563</v>
      </c>
      <c r="AA23" s="46">
        <f>'[3]Inflow Cement results'!DQ108</f>
        <v>320.42250255661475</v>
      </c>
    </row>
    <row r="24" spans="1:27" x14ac:dyDescent="0.2">
      <c r="A24" s="62" t="s">
        <v>66</v>
      </c>
      <c r="B24" s="63">
        <f>'[3]Inflow Cement results'!CR113</f>
        <v>1415.3855441816486</v>
      </c>
      <c r="C24" s="63">
        <f>'[3]Inflow Cement results'!CS113</f>
        <v>1437.4522566535416</v>
      </c>
      <c r="D24" s="63">
        <f>'[3]Inflow Cement results'!CT113</f>
        <v>1458.8242008318994</v>
      </c>
      <c r="E24" s="46">
        <f>'[3]Inflow Cement results'!CU113</f>
        <v>1479.7244660110155</v>
      </c>
      <c r="F24" s="46">
        <f>'[3]Inflow Cement results'!CV113</f>
        <v>1499.7409562350294</v>
      </c>
      <c r="G24" s="46">
        <f>'[3]Inflow Cement results'!CW113</f>
        <v>1519.1001702593712</v>
      </c>
      <c r="H24" s="46">
        <f>'[3]Inflow Cement results'!CX113</f>
        <v>1537.1671106619397</v>
      </c>
      <c r="I24" s="46">
        <f>'[3]Inflow Cement results'!CY113</f>
        <v>1554.3867343602215</v>
      </c>
      <c r="J24" s="46">
        <f>'[3]Inflow Cement results'!CZ113</f>
        <v>1573.8811327106123</v>
      </c>
      <c r="K24" s="46">
        <f>'[3]Inflow Cement results'!DA113</f>
        <v>1593.0929715190614</v>
      </c>
      <c r="L24" s="46">
        <f>'[3]Inflow Cement results'!DB113</f>
        <v>1612.0703839012531</v>
      </c>
      <c r="M24" s="46">
        <f>'[3]Inflow Cement results'!DC113</f>
        <v>1631.3189586652479</v>
      </c>
      <c r="N24" s="46">
        <f>'[3]Inflow Cement results'!DD113</f>
        <v>1650.4521958568366</v>
      </c>
      <c r="O24" s="46">
        <f>'[3]Inflow Cement results'!DE113</f>
        <v>1669.9881545502722</v>
      </c>
      <c r="P24" s="46">
        <f>'[3]Inflow Cement results'!DF113</f>
        <v>1689.7674766297569</v>
      </c>
      <c r="Q24" s="46">
        <f>'[3]Inflow Cement results'!DG113</f>
        <v>1710.3214677608594</v>
      </c>
      <c r="R24" s="46">
        <f>'[3]Inflow Cement results'!DH113</f>
        <v>1731.7257129027894</v>
      </c>
      <c r="S24" s="46">
        <f>'[3]Inflow Cement results'!DI113</f>
        <v>1753.8132806706089</v>
      </c>
      <c r="T24" s="46">
        <f>'[3]Inflow Cement results'!DJ113</f>
        <v>1777.8389134522622</v>
      </c>
      <c r="U24" s="46">
        <f>'[3]Inflow Cement results'!DK113</f>
        <v>1803.4066341554608</v>
      </c>
      <c r="V24" s="46">
        <f>'[3]Inflow Cement results'!DL113</f>
        <v>1831.0651265179149</v>
      </c>
      <c r="W24" s="46">
        <f>'[3]Inflow Cement results'!DM113</f>
        <v>1860.6321010588581</v>
      </c>
      <c r="X24" s="46">
        <f>'[3]Inflow Cement results'!DN113</f>
        <v>1891.8973298751625</v>
      </c>
      <c r="Y24" s="46">
        <f>'[3]Inflow Cement results'!DO113</f>
        <v>1925.6219072969434</v>
      </c>
      <c r="Z24" s="46">
        <f>'[3]Inflow Cement results'!DP113</f>
        <v>1961.0584141829495</v>
      </c>
      <c r="AA24" s="46">
        <f>'[3]Inflow Cement results'!DQ113</f>
        <v>1998.9314735757216</v>
      </c>
    </row>
    <row r="25" spans="1:27" x14ac:dyDescent="0.2">
      <c r="A25" s="62" t="s">
        <v>67</v>
      </c>
      <c r="B25" s="63">
        <f>'[3]Inflow Cement results'!CR118</f>
        <v>1010.8739483997779</v>
      </c>
      <c r="C25" s="63">
        <f>'[3]Inflow Cement results'!CS118</f>
        <v>1025.3910220758007</v>
      </c>
      <c r="D25" s="63">
        <f>'[3]Inflow Cement results'!CT118</f>
        <v>1039.5075749771531</v>
      </c>
      <c r="E25" s="46">
        <f>'[3]Inflow Cement results'!CU118</f>
        <v>1053.4778386424077</v>
      </c>
      <c r="F25" s="46">
        <f>'[3]Inflow Cement results'!CV118</f>
        <v>1066.9977595977143</v>
      </c>
      <c r="G25" s="46">
        <f>'[3]Inflow Cement results'!CW118</f>
        <v>1080.3326829540674</v>
      </c>
      <c r="H25" s="46">
        <f>'[3]Inflow Cement results'!CX118</f>
        <v>1092.9913214941189</v>
      </c>
      <c r="I25" s="46">
        <f>'[3]Inflow Cement results'!CY118</f>
        <v>1105.4248609416609</v>
      </c>
      <c r="J25" s="46">
        <f>'[3]Inflow Cement results'!CZ118</f>
        <v>1120.3717804082917</v>
      </c>
      <c r="K25" s="46">
        <f>'[3]Inflow Cement results'!DA118</f>
        <v>1135.6176409812724</v>
      </c>
      <c r="L25" s="46">
        <f>'[3]Inflow Cement results'!DB118</f>
        <v>1151.2073433157275</v>
      </c>
      <c r="M25" s="46">
        <f>'[3]Inflow Cement results'!DC118</f>
        <v>1167.5529053310784</v>
      </c>
      <c r="N25" s="46">
        <f>'[3]Inflow Cement results'!DD118</f>
        <v>1184.280844669629</v>
      </c>
      <c r="O25" s="46">
        <f>'[3]Inflow Cement results'!DE118</f>
        <v>1201.767661284237</v>
      </c>
      <c r="P25" s="46">
        <f>'[3]Inflow Cement results'!DF118</f>
        <v>1219.7960219730958</v>
      </c>
      <c r="Q25" s="46">
        <f>'[3]Inflow Cement results'!DG118</f>
        <v>1238.7163167608051</v>
      </c>
      <c r="R25" s="46">
        <f>'[3]Inflow Cement results'!DH118</f>
        <v>1258.4847157145377</v>
      </c>
      <c r="S25" s="46">
        <f>'[3]Inflow Cement results'!DI118</f>
        <v>1278.8564229822186</v>
      </c>
      <c r="T25" s="46">
        <f>'[3]Inflow Cement results'!DJ118</f>
        <v>1300.7662460591491</v>
      </c>
      <c r="U25" s="46">
        <f>'[3]Inflow Cement results'!DK118</f>
        <v>1323.7880247859357</v>
      </c>
      <c r="V25" s="46">
        <f>'[3]Inflow Cement results'!DL118</f>
        <v>1348.2928165024459</v>
      </c>
      <c r="W25" s="46">
        <f>'[3]Inflow Cement results'!DM118</f>
        <v>1374.0735178007635</v>
      </c>
      <c r="X25" s="46">
        <f>'[3]Inflow Cement results'!DN118</f>
        <v>1400.9324368800808</v>
      </c>
      <c r="Y25" s="46">
        <f>'[3]Inflow Cement results'!DO118</f>
        <v>1429.4876963103197</v>
      </c>
      <c r="Z25" s="46">
        <f>'[3]Inflow Cement results'!DP118</f>
        <v>1459.1677924135147</v>
      </c>
      <c r="AA25" s="46">
        <f>'[3]Inflow Cement results'!DQ118</f>
        <v>1490.6194490891539</v>
      </c>
    </row>
    <row r="26" spans="1:27" x14ac:dyDescent="0.2">
      <c r="A26" s="62" t="s">
        <v>26</v>
      </c>
      <c r="B26" s="63">
        <f>'[3]Inflow Cement results'!CR123</f>
        <v>2753.6055343508124</v>
      </c>
      <c r="C26" s="63">
        <f>'[3]Inflow Cement results'!CS123</f>
        <v>2780.6912244843697</v>
      </c>
      <c r="D26" s="63">
        <f>'[3]Inflow Cement results'!CT123</f>
        <v>2806.140396483388</v>
      </c>
      <c r="E26" s="46">
        <f>'[3]Inflow Cement results'!CU123</f>
        <v>2830.5111025259539</v>
      </c>
      <c r="F26" s="46">
        <f>'[3]Inflow Cement results'!CV123</f>
        <v>2853.0109536579112</v>
      </c>
      <c r="G26" s="46">
        <f>'[3]Inflow Cement results'!CW123</f>
        <v>2874.2044706258675</v>
      </c>
      <c r="H26" s="46">
        <f>'[3]Inflow Cement results'!CX123</f>
        <v>2892.8287643241856</v>
      </c>
      <c r="I26" s="46">
        <f>'[3]Inflow Cement results'!CY123</f>
        <v>2909.8808788772076</v>
      </c>
      <c r="J26" s="46">
        <f>'[3]Inflow Cement results'!CZ123</f>
        <v>2931.8664542304396</v>
      </c>
      <c r="K26" s="46">
        <f>'[3]Inflow Cement results'!DA123</f>
        <v>2953.3632830900533</v>
      </c>
      <c r="L26" s="46">
        <f>'[3]Inflow Cement results'!DB123</f>
        <v>2974.3814588622554</v>
      </c>
      <c r="M26" s="46">
        <f>'[3]Inflow Cement results'!DC123</f>
        <v>2995.8139492987102</v>
      </c>
      <c r="N26" s="46">
        <f>'[3]Inflow Cement results'!DD123</f>
        <v>3016.658270748856</v>
      </c>
      <c r="O26" s="46">
        <f>'[3]Inflow Cement results'!DE123</f>
        <v>3037.7161066300541</v>
      </c>
      <c r="P26" s="46">
        <f>'[3]Inflow Cement results'!DF123</f>
        <v>3058.3536372821109</v>
      </c>
      <c r="Q26" s="46">
        <f>'[3]Inflow Cement results'!DG123</f>
        <v>3079.2994020752958</v>
      </c>
      <c r="R26" s="46">
        <f>'[3]Inflow Cement results'!DH123</f>
        <v>3100.3249141680499</v>
      </c>
      <c r="S26" s="46">
        <f>'[3]Inflow Cement results'!DI123</f>
        <v>3120.7113162029782</v>
      </c>
      <c r="T26" s="46">
        <f>'[3]Inflow Cement results'!DJ123</f>
        <v>3142.5694092829872</v>
      </c>
      <c r="U26" s="46">
        <f>'[3]Inflow Cement results'!DK123</f>
        <v>3164.7267734032357</v>
      </c>
      <c r="V26" s="46">
        <f>'[3]Inflow Cement results'!DL123</f>
        <v>3187.9216535026062</v>
      </c>
      <c r="W26" s="46">
        <f>'[3]Inflow Cement results'!DM123</f>
        <v>3211.5001123154798</v>
      </c>
      <c r="X26" s="46">
        <f>'[3]Inflow Cement results'!DN123</f>
        <v>3234.8350556375226</v>
      </c>
      <c r="Y26" s="46">
        <f>'[3]Inflow Cement results'!DO123</f>
        <v>3259.2560909737585</v>
      </c>
      <c r="Z26" s="46">
        <f>'[3]Inflow Cement results'!DP123</f>
        <v>3283.2577093866494</v>
      </c>
      <c r="AA26" s="46">
        <f>'[3]Inflow Cement results'!DQ123</f>
        <v>3308.2578860245412</v>
      </c>
    </row>
    <row r="27" spans="1:27" x14ac:dyDescent="0.2">
      <c r="A27" s="62" t="s">
        <v>16</v>
      </c>
      <c r="B27" s="63">
        <f>'[3]Inflow Cement results'!CR128</f>
        <v>1602.0219092443112</v>
      </c>
      <c r="C27" s="63">
        <f>'[3]Inflow Cement results'!CS128</f>
        <v>1618.3882505167348</v>
      </c>
      <c r="D27" s="63">
        <f>'[3]Inflow Cement results'!CT128</f>
        <v>1634.0823063937787</v>
      </c>
      <c r="E27" s="46">
        <f>'[3]Inflow Cement results'!CU128</f>
        <v>1649.4631411172086</v>
      </c>
      <c r="F27" s="46">
        <f>'[3]Inflow Cement results'!CV128</f>
        <v>1664.0538625189147</v>
      </c>
      <c r="G27" s="46">
        <f>'[3]Inflow Cement results'!CW128</f>
        <v>1678.2125264282986</v>
      </c>
      <c r="H27" s="46">
        <f>'[3]Inflow Cement results'!CX128</f>
        <v>1691.1718883369467</v>
      </c>
      <c r="I27" s="46">
        <f>'[3]Inflow Cement results'!CY128</f>
        <v>1703.5572344051252</v>
      </c>
      <c r="J27" s="46">
        <f>'[3]Inflow Cement results'!CZ128</f>
        <v>1719.3776780880689</v>
      </c>
      <c r="K27" s="46">
        <f>'[3]Inflow Cement results'!DA128</f>
        <v>1735.3156154773969</v>
      </c>
      <c r="L27" s="46">
        <f>'[3]Inflow Cement results'!DB128</f>
        <v>1751.4022111133454</v>
      </c>
      <c r="M27" s="46">
        <f>'[3]Inflow Cement results'!DC128</f>
        <v>1768.2172254982543</v>
      </c>
      <c r="N27" s="46">
        <f>'[3]Inflow Cement results'!DD128</f>
        <v>1785.1847569058009</v>
      </c>
      <c r="O27" s="46">
        <f>'[3]Inflow Cement results'!DE128</f>
        <v>1802.8427194017167</v>
      </c>
      <c r="P27" s="46">
        <f>'[3]Inflow Cement results'!DF128</f>
        <v>1820.8545546624955</v>
      </c>
      <c r="Q27" s="46">
        <f>'[3]Inflow Cement results'!DG128</f>
        <v>1839.723214445683</v>
      </c>
      <c r="R27" s="46">
        <f>'[3]Inflow Cement results'!DH128</f>
        <v>1859.3671710616836</v>
      </c>
      <c r="S27" s="46">
        <f>'[3]Inflow Cement results'!DI128</f>
        <v>1879.4040071469572</v>
      </c>
      <c r="T27" s="46">
        <f>'[3]Inflow Cement results'!DJ128</f>
        <v>1901.1823709312885</v>
      </c>
      <c r="U27" s="46">
        <f>'[3]Inflow Cement results'!DK128</f>
        <v>1924.0322243270275</v>
      </c>
      <c r="V27" s="46">
        <f>'[3]Inflow Cement results'!DL128</f>
        <v>1948.4448550102534</v>
      </c>
      <c r="W27" s="46">
        <f>'[3]Inflow Cement results'!DM128</f>
        <v>1974.0441188604091</v>
      </c>
      <c r="X27" s="46">
        <f>'[3]Inflow Cement results'!DN128</f>
        <v>2000.4517562184919</v>
      </c>
      <c r="Y27" s="46">
        <f>'[3]Inflow Cement results'!DO128</f>
        <v>2028.4693476279026</v>
      </c>
      <c r="Z27" s="46">
        <f>'[3]Inflow Cement results'!DP128</f>
        <v>2057.1321707829011</v>
      </c>
      <c r="AA27" s="46">
        <f>'[3]Inflow Cement results'!DQ128</f>
        <v>2087.2436719575926</v>
      </c>
    </row>
    <row r="28" spans="1:27" x14ac:dyDescent="0.2">
      <c r="A28" s="62" t="s">
        <v>18</v>
      </c>
      <c r="B28" s="63">
        <f>'[3]Inflow Cement results'!CR133</f>
        <v>866.44659474105538</v>
      </c>
      <c r="C28" s="63">
        <f>'[3]Inflow Cement results'!CS133</f>
        <v>873.71028948575986</v>
      </c>
      <c r="D28" s="63">
        <f>'[3]Inflow Cement results'!CT133</f>
        <v>880.42548489765431</v>
      </c>
      <c r="E28" s="46">
        <f>'[3]Inflow Cement results'!CU133</f>
        <v>886.77516195053067</v>
      </c>
      <c r="F28" s="46">
        <f>'[3]Inflow Cement results'!CV133</f>
        <v>892.49372209587818</v>
      </c>
      <c r="G28" s="46">
        <f>'[3]Inflow Cement results'!CW133</f>
        <v>897.76441547804097</v>
      </c>
      <c r="H28" s="46">
        <f>'[3]Inflow Cement results'!CX133</f>
        <v>902.1684661505351</v>
      </c>
      <c r="I28" s="46">
        <f>'[3]Inflow Cement results'!CY133</f>
        <v>906.03707568646314</v>
      </c>
      <c r="J28" s="46">
        <f>'[3]Inflow Cement results'!CZ133</f>
        <v>911.51817123070032</v>
      </c>
      <c r="K28" s="46">
        <f>'[3]Inflow Cement results'!DA133</f>
        <v>916.83658810833367</v>
      </c>
      <c r="L28" s="46">
        <f>'[3]Inflow Cement results'!DB133</f>
        <v>922.02016307102713</v>
      </c>
      <c r="M28" s="46">
        <f>'[3]Inflow Cement results'!DC133</f>
        <v>927.39782340370766</v>
      </c>
      <c r="N28" s="46">
        <f>'[3]Inflow Cement results'!DD133</f>
        <v>932.68760451709932</v>
      </c>
      <c r="O28" s="46">
        <f>'[3]Inflow Cement results'!DE133</f>
        <v>938.21075754345839</v>
      </c>
      <c r="P28" s="46">
        <f>'[3]Inflow Cement results'!DF133</f>
        <v>943.82649439572015</v>
      </c>
      <c r="Q28" s="46">
        <f>'[3]Inflow Cement results'!DG133</f>
        <v>949.84589699492426</v>
      </c>
      <c r="R28" s="46">
        <f>'[3]Inflow Cement results'!DH133</f>
        <v>956.26801955354858</v>
      </c>
      <c r="S28" s="46">
        <f>'[3]Inflow Cement results'!DI133</f>
        <v>962.92923622637136</v>
      </c>
      <c r="T28" s="46">
        <f>'[3]Inflow Cement results'!DJ133</f>
        <v>970.58165150396053</v>
      </c>
      <c r="U28" s="46">
        <f>'[3]Inflow Cement results'!DK133</f>
        <v>978.89282309781083</v>
      </c>
      <c r="V28" s="46">
        <f>'[3]Inflow Cement results'!DL133</f>
        <v>988.13783179279017</v>
      </c>
      <c r="W28" s="46">
        <f>'[3]Inflow Cement results'!DM133</f>
        <v>998.11922035036514</v>
      </c>
      <c r="X28" s="46">
        <f>'[3]Inflow Cement results'!DN133</f>
        <v>1008.6285470288785</v>
      </c>
      <c r="Y28" s="46">
        <f>'[3]Inflow Cement results'!DO133</f>
        <v>1020.0725251969143</v>
      </c>
      <c r="Z28" s="46">
        <f>'[3]Inflow Cement results'!DP133</f>
        <v>1031.9157346580341</v>
      </c>
      <c r="AA28" s="46">
        <f>'[3]Inflow Cement results'!DQ133</f>
        <v>1044.5538984004634</v>
      </c>
    </row>
    <row r="29" spans="1:27" x14ac:dyDescent="0.2">
      <c r="A29" s="62" t="s">
        <v>20</v>
      </c>
      <c r="B29" s="63">
        <f>'[3]Inflow Cement results'!CR138</f>
        <v>1717.3829772179379</v>
      </c>
      <c r="C29" s="63">
        <f>'[3]Inflow Cement results'!CS138</f>
        <v>1750.6823277659896</v>
      </c>
      <c r="D29" s="63">
        <f>'[3]Inflow Cement results'!CT138</f>
        <v>1782.215012980585</v>
      </c>
      <c r="E29" s="46">
        <f>'[3]Inflow Cement results'!CU138</f>
        <v>1812.490587863067</v>
      </c>
      <c r="F29" s="46">
        <f>'[3]Inflow Cement results'!CV138</f>
        <v>1840.944766150038</v>
      </c>
      <c r="G29" s="46">
        <f>'[3]Inflow Cement results'!CW138</f>
        <v>1868.0751018735864</v>
      </c>
      <c r="H29" s="46">
        <f>'[3]Inflow Cement results'!CX138</f>
        <v>1892.954289822479</v>
      </c>
      <c r="I29" s="46">
        <f>'[3]Inflow Cement results'!CY138</f>
        <v>1916.4178267298848</v>
      </c>
      <c r="J29" s="46">
        <f>'[3]Inflow Cement results'!CZ138</f>
        <v>1943.5126780310566</v>
      </c>
      <c r="K29" s="46">
        <f>'[3]Inflow Cement results'!DA138</f>
        <v>1970.0876420903442</v>
      </c>
      <c r="L29" s="46">
        <f>'[3]Inflow Cement results'!DB138</f>
        <v>1996.218384256339</v>
      </c>
      <c r="M29" s="46">
        <f>'[3]Inflow Cement results'!DC138</f>
        <v>2022.6562917573574</v>
      </c>
      <c r="N29" s="46">
        <f>'[3]Inflow Cement results'!DD138</f>
        <v>2048.7115467532312</v>
      </c>
      <c r="O29" s="46">
        <f>'[3]Inflow Cement results'!DE138</f>
        <v>2075.0611867345579</v>
      </c>
      <c r="P29" s="46">
        <f>'[3]Inflow Cement results'!DF138</f>
        <v>2101.2827430078723</v>
      </c>
      <c r="Q29" s="46">
        <f>'[3]Inflow Cement results'!DG138</f>
        <v>2127.9594273286421</v>
      </c>
      <c r="R29" s="46">
        <f>'[3]Inflow Cement results'!DH138</f>
        <v>2154.9243261243209</v>
      </c>
      <c r="S29" s="46">
        <f>'[3]Inflow Cement results'!DI138</f>
        <v>2181.6152474138944</v>
      </c>
      <c r="T29" s="46">
        <f>'[3]Inflow Cement results'!DJ138</f>
        <v>2209.5377156496434</v>
      </c>
      <c r="U29" s="46">
        <f>'[3]Inflow Cement results'!DK138</f>
        <v>2237.7124602029253</v>
      </c>
      <c r="V29" s="46">
        <f>'[3]Inflow Cement results'!DL138</f>
        <v>2266.5472829295686</v>
      </c>
      <c r="W29" s="46">
        <f>'[3]Inflow Cement results'!DM138</f>
        <v>2295.3914293079579</v>
      </c>
      <c r="X29" s="46">
        <f>'[3]Inflow Cement results'!DN138</f>
        <v>2323.5990682668453</v>
      </c>
      <c r="Y29" s="46">
        <f>'[3]Inflow Cement results'!DO138</f>
        <v>2351.9485024501264</v>
      </c>
      <c r="Z29" s="46">
        <f>'[3]Inflow Cement results'!DP138</f>
        <v>2379.1316127517166</v>
      </c>
      <c r="AA29" s="46">
        <f>'[3]Inflow Cement results'!DQ138</f>
        <v>2405.9850721664698</v>
      </c>
    </row>
    <row r="30" spans="1:27" x14ac:dyDescent="0.2">
      <c r="A30" s="62" t="s">
        <v>68</v>
      </c>
      <c r="B30" s="63">
        <f>'[3]Inflow Cement results'!CR143</f>
        <v>330.10497415275495</v>
      </c>
      <c r="C30" s="63">
        <f>'[3]Inflow Cement results'!CS143</f>
        <v>336.14504614500538</v>
      </c>
      <c r="D30" s="63">
        <f>'[3]Inflow Cement results'!CT143</f>
        <v>342.52004179219011</v>
      </c>
      <c r="E30" s="46">
        <f>'[3]Inflow Cement results'!CU143</f>
        <v>349.35539343767778</v>
      </c>
      <c r="F30" s="46">
        <f>'[3]Inflow Cement results'!CV143</f>
        <v>356.62477789646891</v>
      </c>
      <c r="G30" s="46">
        <f>'[3]Inflow Cement results'!CW143</f>
        <v>364.46577662046457</v>
      </c>
      <c r="H30" s="46">
        <f>'[3]Inflow Cement results'!CX143</f>
        <v>372.80865472725236</v>
      </c>
      <c r="I30" s="46">
        <f>'[3]Inflow Cement results'!CY143</f>
        <v>381.8545666578093</v>
      </c>
      <c r="J30" s="46">
        <f>'[3]Inflow Cement results'!CZ143</f>
        <v>392.46465884072768</v>
      </c>
      <c r="K30" s="46">
        <f>'[3]Inflow Cement results'!DA143</f>
        <v>404.10539257207074</v>
      </c>
      <c r="L30" s="46">
        <f>'[3]Inflow Cement results'!DB143</f>
        <v>416.88492785776134</v>
      </c>
      <c r="M30" s="46">
        <f>'[3]Inflow Cement results'!DC143</f>
        <v>431.0200010483577</v>
      </c>
      <c r="N30" s="46">
        <f>'[3]Inflow Cement results'!DD143</f>
        <v>446.50004103478932</v>
      </c>
      <c r="O30" s="46">
        <f>'[3]Inflow Cement results'!DE143</f>
        <v>463.52197216737932</v>
      </c>
      <c r="P30" s="46">
        <f>'[3]Inflow Cement results'!DF143</f>
        <v>482.09271365557652</v>
      </c>
      <c r="Q30" s="46">
        <f>'[3]Inflow Cement results'!DG143</f>
        <v>502.35358480629657</v>
      </c>
      <c r="R30" s="46">
        <f>'[3]Inflow Cement results'!DH143</f>
        <v>524.28180837445143</v>
      </c>
      <c r="S30" s="46">
        <f>'[3]Inflow Cement results'!DI143</f>
        <v>547.71968336882037</v>
      </c>
      <c r="T30" s="46">
        <f>'[3]Inflow Cement results'!DJ143</f>
        <v>572.76098096404257</v>
      </c>
      <c r="U30" s="46">
        <f>'[3]Inflow Cement results'!DK143</f>
        <v>598.95248757502577</v>
      </c>
      <c r="V30" s="46">
        <f>'[3]Inflow Cement results'!DL143</f>
        <v>625.89844225343768</v>
      </c>
      <c r="W30" s="46">
        <f>'[3]Inflow Cement results'!DM143</f>
        <v>652.79855448484159</v>
      </c>
      <c r="X30" s="46">
        <f>'[3]Inflow Cement results'!DN143</f>
        <v>678.58537931665433</v>
      </c>
      <c r="Y30" s="46">
        <f>'[3]Inflow Cement results'!DO143</f>
        <v>702.16726660992299</v>
      </c>
      <c r="Z30" s="46">
        <f>'[3]Inflow Cement results'!DP143</f>
        <v>721.81838416585833</v>
      </c>
      <c r="AA30" s="46">
        <f>'[3]Inflow Cement results'!DQ143</f>
        <v>736.03786154292629</v>
      </c>
    </row>
    <row r="31" spans="1:27" x14ac:dyDescent="0.2">
      <c r="A31" s="62" t="s">
        <v>17</v>
      </c>
      <c r="B31" s="63">
        <f>'[3]Inflow Cement results'!CR148</f>
        <v>954.45465568391592</v>
      </c>
      <c r="C31" s="63">
        <f>'[3]Inflow Cement results'!CS148</f>
        <v>960.6293055045644</v>
      </c>
      <c r="D31" s="63">
        <f>'[3]Inflow Cement results'!CT148</f>
        <v>966.22869806797462</v>
      </c>
      <c r="E31" s="46">
        <f>'[3]Inflow Cement results'!CU148</f>
        <v>971.48941302670028</v>
      </c>
      <c r="F31" s="46">
        <f>'[3]Inflow Cement results'!CV148</f>
        <v>976.10672344331215</v>
      </c>
      <c r="G31" s="46">
        <f>'[3]Inflow Cement results'!CW148</f>
        <v>980.32298306940174</v>
      </c>
      <c r="H31" s="46">
        <f>'[3]Inflow Cement results'!CX148</f>
        <v>983.6578598426313</v>
      </c>
      <c r="I31" s="46">
        <f>'[3]Inflow Cement results'!CY148</f>
        <v>986.54167456467621</v>
      </c>
      <c r="J31" s="46">
        <f>'[3]Inflow Cement results'!CZ148</f>
        <v>991.59026012726645</v>
      </c>
      <c r="K31" s="46">
        <f>'[3]Inflow Cement results'!DA148</f>
        <v>996.6970354370842</v>
      </c>
      <c r="L31" s="46">
        <f>'[3]Inflow Cement results'!DB148</f>
        <v>1001.9325634901888</v>
      </c>
      <c r="M31" s="46">
        <f>'[3]Inflow Cement results'!DC148</f>
        <v>1007.7270552737646</v>
      </c>
      <c r="N31" s="46">
        <f>'[3]Inflow Cement results'!DD148</f>
        <v>1013.7744435768363</v>
      </c>
      <c r="O31" s="46">
        <f>'[3]Inflow Cement results'!DE148</f>
        <v>1020.4854586638212</v>
      </c>
      <c r="P31" s="46">
        <f>'[3]Inflow Cement results'!DF148</f>
        <v>1027.7095670834278</v>
      </c>
      <c r="Q31" s="46">
        <f>'[3]Inflow Cement results'!DG148</f>
        <v>1035.8267214389034</v>
      </c>
      <c r="R31" s="46">
        <f>'[3]Inflow Cement results'!DH148</f>
        <v>1044.8342765609632</v>
      </c>
      <c r="S31" s="46">
        <f>'[3]Inflow Cement results'!DI148</f>
        <v>1054.5280802605357</v>
      </c>
      <c r="T31" s="46">
        <f>'[3]Inflow Cement results'!DJ148</f>
        <v>1065.7852598931368</v>
      </c>
      <c r="U31" s="46">
        <f>'[3]Inflow Cement results'!DK148</f>
        <v>1078.187233808394</v>
      </c>
      <c r="V31" s="46">
        <f>'[3]Inflow Cement results'!DL148</f>
        <v>1092.0344391698291</v>
      </c>
      <c r="W31" s="46">
        <f>'[3]Inflow Cement results'!DM148</f>
        <v>1107.0656536692732</v>
      </c>
      <c r="X31" s="46">
        <f>'[3]Inflow Cement results'!DN148</f>
        <v>1123.0081126073783</v>
      </c>
      <c r="Y31" s="46">
        <f>'[3]Inflow Cement results'!DO148</f>
        <v>1140.3159049814221</v>
      </c>
      <c r="Z31" s="46">
        <f>'[3]Inflow Cement results'!DP148</f>
        <v>1158.3292689920927</v>
      </c>
      <c r="AA31" s="46">
        <f>'[3]Inflow Cement results'!DQ148</f>
        <v>1177.4844516277462</v>
      </c>
    </row>
    <row r="32" spans="1:27" x14ac:dyDescent="0.2">
      <c r="A32" s="62" t="s">
        <v>69</v>
      </c>
      <c r="B32" s="63">
        <f>'[3]Inflow Cement results'!CR153</f>
        <v>1314.5078932321485</v>
      </c>
      <c r="C32" s="63">
        <f>'[3]Inflow Cement results'!CS153</f>
        <v>1326.3225854958182</v>
      </c>
      <c r="D32" s="63">
        <f>'[3]Inflow Cement results'!CT153</f>
        <v>1337.0449580941822</v>
      </c>
      <c r="E32" s="46">
        <f>'[3]Inflow Cement results'!CU153</f>
        <v>1347.0096574927156</v>
      </c>
      <c r="F32" s="46">
        <f>'[3]Inflow Cement results'!CV153</f>
        <v>1355.7307110839647</v>
      </c>
      <c r="G32" s="46">
        <f>'[3]Inflow Cement results'!CW153</f>
        <v>1363.5599185177016</v>
      </c>
      <c r="H32" s="46">
        <f>'[3]Inflow Cement results'!CX153</f>
        <v>1369.7480276155584</v>
      </c>
      <c r="I32" s="46">
        <f>'[3]Inflow Cement results'!CY153</f>
        <v>1374.9327420491063</v>
      </c>
      <c r="J32" s="46">
        <f>'[3]Inflow Cement results'!CZ153</f>
        <v>1383.0756006001393</v>
      </c>
      <c r="K32" s="46">
        <f>'[3]Inflow Cement results'!DA153</f>
        <v>1390.935249144808</v>
      </c>
      <c r="L32" s="46">
        <f>'[3]Inflow Cement results'!DB153</f>
        <v>1398.5824568166972</v>
      </c>
      <c r="M32" s="46">
        <f>'[3]Inflow Cement results'!DC153</f>
        <v>1406.6279243598656</v>
      </c>
      <c r="N32" s="46">
        <f>'[3]Inflow Cement results'!DD153</f>
        <v>1414.5550814514791</v>
      </c>
      <c r="O32" s="46">
        <f>'[3]Inflow Cement results'!DE153</f>
        <v>1422.932592314075</v>
      </c>
      <c r="P32" s="46">
        <f>'[3]Inflow Cement results'!DF153</f>
        <v>1431.4717434560371</v>
      </c>
      <c r="Q32" s="46">
        <f>'[3]Inflow Cement results'!DG153</f>
        <v>1440.6881978438032</v>
      </c>
      <c r="R32" s="46">
        <f>'[3]Inflow Cement results'!DH153</f>
        <v>1450.5163746786202</v>
      </c>
      <c r="S32" s="46">
        <f>'[3]Inflow Cement results'!DI153</f>
        <v>1460.5884619940334</v>
      </c>
      <c r="T32" s="46">
        <f>'[3]Inflow Cement results'!DJ153</f>
        <v>1472.18062221113</v>
      </c>
      <c r="U32" s="46">
        <f>'[3]Inflow Cement results'!DK153</f>
        <v>1484.6116864137693</v>
      </c>
      <c r="V32" s="46">
        <f>'[3]Inflow Cement results'!DL153</f>
        <v>1498.3007610223394</v>
      </c>
      <c r="W32" s="46">
        <f>'[3]Inflow Cement results'!DM153</f>
        <v>1512.8308574557122</v>
      </c>
      <c r="X32" s="46">
        <f>'[3]Inflow Cement results'!DN153</f>
        <v>1527.7866868505662</v>
      </c>
      <c r="Y32" s="46">
        <f>'[3]Inflow Cement results'!DO153</f>
        <v>1543.870251580207</v>
      </c>
      <c r="Z32" s="46">
        <f>'[3]Inflow Cement results'!DP153</f>
        <v>1560.1262875884058</v>
      </c>
      <c r="AA32" s="46">
        <f>'[3]Inflow Cement results'!DQ153</f>
        <v>1577.2760770083369</v>
      </c>
    </row>
    <row r="33" spans="1:27" x14ac:dyDescent="0.2">
      <c r="A33" s="62" t="s">
        <v>70</v>
      </c>
      <c r="B33" s="63">
        <f>'[3]Inflow Cement results'!CR158</f>
        <v>244.32164420362733</v>
      </c>
      <c r="C33" s="63">
        <f>'[3]Inflow Cement results'!CS158</f>
        <v>247.21204318599393</v>
      </c>
      <c r="D33" s="63">
        <f>'[3]Inflow Cement results'!CT158</f>
        <v>249.95775888949356</v>
      </c>
      <c r="E33" s="46">
        <f>'[3]Inflow Cement results'!CU158</f>
        <v>252.60372465030287</v>
      </c>
      <c r="F33" s="46">
        <f>'[3]Inflow Cement results'!CV158</f>
        <v>255.0658631152055</v>
      </c>
      <c r="G33" s="46">
        <f>'[3]Inflow Cement results'!CW158</f>
        <v>257.3854164419763</v>
      </c>
      <c r="H33" s="46">
        <f>'[3]Inflow Cement results'!CX158</f>
        <v>259.43141258576907</v>
      </c>
      <c r="I33" s="46">
        <f>'[3]Inflow Cement results'!CY158</f>
        <v>261.28410957410597</v>
      </c>
      <c r="J33" s="46">
        <f>'[3]Inflow Cement results'!CZ158</f>
        <v>263.53794671336163</v>
      </c>
      <c r="K33" s="46">
        <f>'[3]Inflow Cement results'!DA158</f>
        <v>265.67663629320487</v>
      </c>
      <c r="L33" s="46">
        <f>'[3]Inflow Cement results'!DB158</f>
        <v>267.69614310677935</v>
      </c>
      <c r="M33" s="46">
        <f>'[3]Inflow Cement results'!DC158</f>
        <v>269.68042803626395</v>
      </c>
      <c r="N33" s="46">
        <f>'[3]Inflow Cement results'!DD158</f>
        <v>271.54403413292221</v>
      </c>
      <c r="O33" s="46">
        <f>'[3]Inflow Cement results'!DE158</f>
        <v>273.37711816471801</v>
      </c>
      <c r="P33" s="46">
        <f>'[3]Inflow Cement results'!DF158</f>
        <v>275.14411440589902</v>
      </c>
      <c r="Q33" s="46">
        <f>'[3]Inflow Cement results'!DG158</f>
        <v>276.9433307608233</v>
      </c>
      <c r="R33" s="46">
        <f>'[3]Inflow Cement results'!DH158</f>
        <v>278.79029010910835</v>
      </c>
      <c r="S33" s="46">
        <f>'[3]Inflow Cement results'!DI158</f>
        <v>280.65962617808054</v>
      </c>
      <c r="T33" s="46">
        <f>'[3]Inflow Cement results'!DJ158</f>
        <v>282.79137182532395</v>
      </c>
      <c r="U33" s="46">
        <f>'[3]Inflow Cement results'!DK158</f>
        <v>285.12150958241091</v>
      </c>
      <c r="V33" s="46">
        <f>'[3]Inflow Cement results'!DL158</f>
        <v>287.7622499343961</v>
      </c>
      <c r="W33" s="46">
        <f>'[3]Inflow Cement results'!DM158</f>
        <v>290.69367395817608</v>
      </c>
      <c r="X33" s="46">
        <f>'[3]Inflow Cement results'!DN158</f>
        <v>293.89399666921145</v>
      </c>
      <c r="Y33" s="46">
        <f>'[3]Inflow Cement results'!DO158</f>
        <v>297.51803299019411</v>
      </c>
      <c r="Z33" s="46">
        <f>'[3]Inflow Cement results'!DP158</f>
        <v>301.45135006295641</v>
      </c>
      <c r="AA33" s="46">
        <f>'[3]Inflow Cement results'!DQ158</f>
        <v>305.84557659778875</v>
      </c>
    </row>
    <row r="34" spans="1:27" x14ac:dyDescent="0.2">
      <c r="A34" s="62" t="s">
        <v>71</v>
      </c>
      <c r="B34" s="63">
        <f>'[3]Inflow Cement results'!CR163</f>
        <v>1391.5155752621322</v>
      </c>
      <c r="C34" s="63">
        <f>'[3]Inflow Cement results'!CS163</f>
        <v>1410.1015447477148</v>
      </c>
      <c r="D34" s="63">
        <f>'[3]Inflow Cement results'!CT163</f>
        <v>1428.0525303521426</v>
      </c>
      <c r="E34" s="46">
        <f>'[3]Inflow Cement results'!CU163</f>
        <v>1445.6959119036583</v>
      </c>
      <c r="F34" s="46">
        <f>'[3]Inflow Cement results'!CV163</f>
        <v>1462.5827257676356</v>
      </c>
      <c r="G34" s="46">
        <f>'[3]Inflow Cement results'!CW163</f>
        <v>1479.050532655554</v>
      </c>
      <c r="H34" s="46">
        <f>'[3]Inflow Cement results'!CX163</f>
        <v>1494.3912377773049</v>
      </c>
      <c r="I34" s="46">
        <f>'[3]Inflow Cement results'!CY163</f>
        <v>1509.2053260707617</v>
      </c>
      <c r="J34" s="46">
        <f>'[3]Inflow Cement results'!CZ163</f>
        <v>1527.2641184452877</v>
      </c>
      <c r="K34" s="46">
        <f>'[3]Inflow Cement results'!DA163</f>
        <v>1545.4976541853284</v>
      </c>
      <c r="L34" s="46">
        <f>'[3]Inflow Cement results'!DB163</f>
        <v>1563.9746678593328</v>
      </c>
      <c r="M34" s="46">
        <f>'[3]Inflow Cement results'!DC163</f>
        <v>1583.285357842622</v>
      </c>
      <c r="N34" s="46">
        <f>'[3]Inflow Cement results'!DD163</f>
        <v>1602.9478319232549</v>
      </c>
      <c r="O34" s="46">
        <f>'[3]Inflow Cement results'!DE163</f>
        <v>1623.5301881921077</v>
      </c>
      <c r="P34" s="46">
        <f>'[3]Inflow Cement results'!DF163</f>
        <v>1644.7905702830139</v>
      </c>
      <c r="Q34" s="46">
        <f>'[3]Inflow Cement results'!DG163</f>
        <v>1667.2796927002128</v>
      </c>
      <c r="R34" s="46">
        <f>'[3]Inflow Cement results'!DH163</f>
        <v>1691.0075226040099</v>
      </c>
      <c r="S34" s="46">
        <f>'[3]Inflow Cement results'!DI163</f>
        <v>1715.7064554092758</v>
      </c>
      <c r="T34" s="46">
        <f>'[3]Inflow Cement results'!DJ163</f>
        <v>1742.7331346307983</v>
      </c>
      <c r="U34" s="46">
        <f>'[3]Inflow Cement results'!DK163</f>
        <v>1771.5549564618959</v>
      </c>
      <c r="V34" s="46">
        <f>'[3]Inflow Cement results'!DL163</f>
        <v>1802.7266159115316</v>
      </c>
      <c r="W34" s="46">
        <f>'[3]Inflow Cement results'!DM163</f>
        <v>1835.9876198118545</v>
      </c>
      <c r="X34" s="46">
        <f>'[3]Inflow Cement results'!DN163</f>
        <v>1871.071541692676</v>
      </c>
      <c r="Y34" s="46">
        <f>'[3]Inflow Cement results'!DO163</f>
        <v>1908.8169358930718</v>
      </c>
      <c r="Z34" s="46">
        <f>'[3]Inflow Cement results'!DP163</f>
        <v>1948.4016608465645</v>
      </c>
      <c r="AA34" s="46">
        <f>'[3]Inflow Cement results'!DQ163</f>
        <v>1990.6656937453736</v>
      </c>
    </row>
    <row r="35" spans="1:27" x14ac:dyDescent="0.2">
      <c r="A35" s="62" t="s">
        <v>72</v>
      </c>
      <c r="B35" s="63">
        <f>'[3]Inflow Cement results'!CR168</f>
        <v>733.28451196526657</v>
      </c>
      <c r="C35" s="63">
        <f>'[3]Inflow Cement results'!CS168</f>
        <v>740.0487383607524</v>
      </c>
      <c r="D35" s="63">
        <f>'[3]Inflow Cement results'!CT168</f>
        <v>746.34448638315553</v>
      </c>
      <c r="E35" s="46">
        <f>'[3]Inflow Cement results'!CU168</f>
        <v>752.31923368484604</v>
      </c>
      <c r="F35" s="46">
        <f>'[3]Inflow Cement results'!CV168</f>
        <v>757.75354225908814</v>
      </c>
      <c r="G35" s="46">
        <f>'[3]Inflow Cement results'!CW168</f>
        <v>762.79402595108149</v>
      </c>
      <c r="H35" s="46">
        <f>'[3]Inflow Cement results'!CX168</f>
        <v>767.09311742601312</v>
      </c>
      <c r="I35" s="46">
        <f>'[3]Inflow Cement results'!CY168</f>
        <v>770.91534368232169</v>
      </c>
      <c r="J35" s="46">
        <f>'[3]Inflow Cement results'!CZ168</f>
        <v>776.0156159346061</v>
      </c>
      <c r="K35" s="46">
        <f>'[3]Inflow Cement results'!DA168</f>
        <v>780.92908180749873</v>
      </c>
      <c r="L35" s="46">
        <f>'[3]Inflow Cement results'!DB168</f>
        <v>785.66446144880865</v>
      </c>
      <c r="M35" s="46">
        <f>'[3]Inflow Cement results'!DC168</f>
        <v>790.4748338267691</v>
      </c>
      <c r="N35" s="46">
        <f>'[3]Inflow Cement results'!DD168</f>
        <v>795.10772019887372</v>
      </c>
      <c r="O35" s="46">
        <f>'[3]Inflow Cement results'!DE168</f>
        <v>799.80405163690739</v>
      </c>
      <c r="P35" s="46">
        <f>'[3]Inflow Cement results'!DF168</f>
        <v>804.42242494119637</v>
      </c>
      <c r="Q35" s="46">
        <f>'[3]Inflow Cement results'!DG168</f>
        <v>809.19294462798825</v>
      </c>
      <c r="R35" s="46">
        <f>'[3]Inflow Cement results'!DH168</f>
        <v>814.0890079995952</v>
      </c>
      <c r="S35" s="46">
        <f>'[3]Inflow Cement results'!DI168</f>
        <v>818.95104743204683</v>
      </c>
      <c r="T35" s="46">
        <f>'[3]Inflow Cement results'!DJ168</f>
        <v>824.37979347911642</v>
      </c>
      <c r="U35" s="46">
        <f>'[3]Inflow Cement results'!DK168</f>
        <v>830.08472964434441</v>
      </c>
      <c r="V35" s="46">
        <f>'[3]Inflow Cement results'!DL168</f>
        <v>836.28372258809759</v>
      </c>
      <c r="W35" s="46">
        <f>'[3]Inflow Cement results'!DM168</f>
        <v>842.81079420633614</v>
      </c>
      <c r="X35" s="46">
        <f>'[3]Inflow Cement results'!DN168</f>
        <v>849.498332029425</v>
      </c>
      <c r="Y35" s="46">
        <f>'[3]Inflow Cement results'!DO168</f>
        <v>856.69713901153045</v>
      </c>
      <c r="Z35" s="46">
        <f>'[3]Inflow Cement results'!DP168</f>
        <v>863.98452940282004</v>
      </c>
      <c r="AA35" s="46">
        <f>'[3]Inflow Cement results'!DQ168</f>
        <v>871.71721136768792</v>
      </c>
    </row>
    <row r="36" spans="1:27" x14ac:dyDescent="0.2">
      <c r="A36" s="62" t="s">
        <v>73</v>
      </c>
      <c r="B36" s="63">
        <f>'[3]Inflow Cement results'!CR173</f>
        <v>2457.7321397199048</v>
      </c>
      <c r="C36" s="63">
        <f>'[3]Inflow Cement results'!CS173</f>
        <v>2490.7937968937767</v>
      </c>
      <c r="D36" s="63">
        <f>'[3]Inflow Cement results'!CT173</f>
        <v>2523.2358070659393</v>
      </c>
      <c r="E36" s="46">
        <f>'[3]Inflow Cement results'!CU173</f>
        <v>2555.651760153014</v>
      </c>
      <c r="F36" s="46">
        <f>'[3]Inflow Cement results'!CV173</f>
        <v>2587.3349200360244</v>
      </c>
      <c r="G36" s="46">
        <f>'[3]Inflow Cement results'!CW173</f>
        <v>2618.8939929883418</v>
      </c>
      <c r="H36" s="46">
        <f>'[3]Inflow Cement results'!CX173</f>
        <v>2649.1859765145637</v>
      </c>
      <c r="I36" s="46">
        <f>'[3]Inflow Cement results'!CY173</f>
        <v>2679.2619095773189</v>
      </c>
      <c r="J36" s="46">
        <f>'[3]Inflow Cement results'!CZ173</f>
        <v>2715.5062432849227</v>
      </c>
      <c r="K36" s="46">
        <f>'[3]Inflow Cement results'!DA173</f>
        <v>2752.8292259793961</v>
      </c>
      <c r="L36" s="46">
        <f>'[3]Inflow Cement results'!DB173</f>
        <v>2791.4059302638125</v>
      </c>
      <c r="M36" s="46">
        <f>'[3]Inflow Cement results'!DC173</f>
        <v>2832.2921084131012</v>
      </c>
      <c r="N36" s="46">
        <f>'[3]Inflow Cement results'!DD173</f>
        <v>2874.7403373298293</v>
      </c>
      <c r="O36" s="46">
        <f>'[3]Inflow Cement results'!DE173</f>
        <v>2919.7694212800998</v>
      </c>
      <c r="P36" s="46">
        <f>'[3]Inflow Cement results'!DF173</f>
        <v>2967.030225949864</v>
      </c>
      <c r="Q36" s="46">
        <f>'[3]Inflow Cement results'!DG173</f>
        <v>3017.5071796262491</v>
      </c>
      <c r="R36" s="46">
        <f>'[3]Inflow Cement results'!DH173</f>
        <v>3071.2692008466765</v>
      </c>
      <c r="S36" s="46">
        <f>'[3]Inflow Cement results'!DI173</f>
        <v>3127.9114726741609</v>
      </c>
      <c r="T36" s="46">
        <f>'[3]Inflow Cement results'!DJ173</f>
        <v>3189.7859175324702</v>
      </c>
      <c r="U36" s="46">
        <f>'[3]Inflow Cement results'!DK173</f>
        <v>3256.0515182021918</v>
      </c>
      <c r="V36" s="46">
        <f>'[3]Inflow Cement results'!DL173</f>
        <v>3327.7242729253194</v>
      </c>
      <c r="W36" s="46">
        <f>'[3]Inflow Cement results'!DM173</f>
        <v>3404.4512647505035</v>
      </c>
      <c r="X36" s="46">
        <f>'[3]Inflow Cement results'!DN173</f>
        <v>3485.8843376683799</v>
      </c>
      <c r="Y36" s="46">
        <f>'[3]Inflow Cement results'!DO173</f>
        <v>3573.5847361042033</v>
      </c>
      <c r="Z36" s="46">
        <f>'[3]Inflow Cement results'!DP173</f>
        <v>3666.2956258111954</v>
      </c>
      <c r="AA36" s="46">
        <f>'[3]Inflow Cement results'!DQ173</f>
        <v>3765.6244176857654</v>
      </c>
    </row>
    <row r="37" spans="1:27" x14ac:dyDescent="0.2">
      <c r="A37" s="62" t="s">
        <v>27</v>
      </c>
      <c r="B37" s="63">
        <f>'[3]Inflow Cement results'!CR178</f>
        <v>2782.4328574858446</v>
      </c>
      <c r="C37" s="63">
        <f>'[3]Inflow Cement results'!CS178</f>
        <v>2817.5132380145296</v>
      </c>
      <c r="D37" s="63">
        <f>'[3]Inflow Cement results'!CT178</f>
        <v>2850.9349703556582</v>
      </c>
      <c r="E37" s="46">
        <f>'[3]Inflow Cement results'!CU178</f>
        <v>2883.1666158744047</v>
      </c>
      <c r="F37" s="46">
        <f>'[3]Inflow Cement results'!CV178</f>
        <v>2913.3847753785958</v>
      </c>
      <c r="G37" s="46">
        <f>'[3]Inflow Cement results'!CW178</f>
        <v>2942.0509502088098</v>
      </c>
      <c r="H37" s="46">
        <f>'[3]Inflow Cement results'!CX178</f>
        <v>2967.8748255523315</v>
      </c>
      <c r="I37" s="46">
        <f>'[3]Inflow Cement results'!CY178</f>
        <v>2991.7331901708676</v>
      </c>
      <c r="J37" s="46">
        <f>'[3]Inflow Cement results'!CZ178</f>
        <v>3019.8629486027348</v>
      </c>
      <c r="K37" s="46">
        <f>'[3]Inflow Cement results'!DA178</f>
        <v>3047.034131335844</v>
      </c>
      <c r="L37" s="46">
        <f>'[3]Inflow Cement results'!DB178</f>
        <v>3073.2561691926676</v>
      </c>
      <c r="M37" s="46">
        <f>'[3]Inflow Cement results'!DC178</f>
        <v>3099.4366564906231</v>
      </c>
      <c r="N37" s="46">
        <f>'[3]Inflow Cement results'!DD178</f>
        <v>3124.678481927629</v>
      </c>
      <c r="O37" s="46">
        <f>'[3]Inflow Cement results'!DE178</f>
        <v>3149.8877040661391</v>
      </c>
      <c r="P37" s="46">
        <f>'[3]Inflow Cement results'!DF178</f>
        <v>3174.6098738320288</v>
      </c>
      <c r="Q37" s="46">
        <f>'[3]Inflow Cement results'!DG178</f>
        <v>3199.7718630184681</v>
      </c>
      <c r="R37" s="46">
        <f>'[3]Inflow Cement results'!DH178</f>
        <v>3225.3976707843467</v>
      </c>
      <c r="S37" s="46">
        <f>'[3]Inflow Cement results'!DI178</f>
        <v>3251.046648461328</v>
      </c>
      <c r="T37" s="46">
        <f>'[3]Inflow Cement results'!DJ178</f>
        <v>3279.1192766570166</v>
      </c>
      <c r="U37" s="46">
        <f>'[3]Inflow Cement results'!DK178</f>
        <v>3308.7609435786217</v>
      </c>
      <c r="V37" s="46">
        <f>'[3]Inflow Cement results'!DL178</f>
        <v>3341.0207453426265</v>
      </c>
      <c r="W37" s="46">
        <f>'[3]Inflow Cement results'!DM178</f>
        <v>3375.5358959287259</v>
      </c>
      <c r="X37" s="46">
        <f>'[3]Inflow Cement results'!DN178</f>
        <v>3411.9319334210231</v>
      </c>
      <c r="Y37" s="46">
        <f>'[3]Inflow Cement results'!DO178</f>
        <v>3451.7833996499976</v>
      </c>
      <c r="Z37" s="46">
        <f>'[3]Inflow Cement results'!DP178</f>
        <v>3493.7381097190009</v>
      </c>
      <c r="AA37" s="46">
        <f>'[3]Inflow Cement results'!DQ178</f>
        <v>3539.3686210470332</v>
      </c>
    </row>
    <row r="38" spans="1:27" x14ac:dyDescent="0.2">
      <c r="A38" s="62" t="s">
        <v>19</v>
      </c>
      <c r="B38" s="63">
        <f>'[3]Inflow Cement results'!CR183</f>
        <v>322.94577010871399</v>
      </c>
      <c r="C38" s="63">
        <f>'[3]Inflow Cement results'!CS183</f>
        <v>324.67718423173392</v>
      </c>
      <c r="D38" s="63">
        <f>'[3]Inflow Cement results'!CT183</f>
        <v>326.21186028799139</v>
      </c>
      <c r="E38" s="46">
        <f>'[3]Inflow Cement results'!CU183</f>
        <v>327.63160547841699</v>
      </c>
      <c r="F38" s="46">
        <f>'[3]Inflow Cement results'!CV183</f>
        <v>328.81490879324974</v>
      </c>
      <c r="G38" s="46">
        <f>'[3]Inflow Cement results'!CW183</f>
        <v>329.84261560435698</v>
      </c>
      <c r="H38" s="46">
        <f>'[3]Inflow Cement results'!CX183</f>
        <v>330.52459687756709</v>
      </c>
      <c r="I38" s="46">
        <f>'[3]Inflow Cement results'!CY183</f>
        <v>331.00927871816975</v>
      </c>
      <c r="J38" s="46">
        <f>'[3]Inflow Cement results'!CZ183</f>
        <v>332.26034563641133</v>
      </c>
      <c r="K38" s="46">
        <f>'[3]Inflow Cement results'!DA183</f>
        <v>333.4814450894437</v>
      </c>
      <c r="L38" s="46">
        <f>'[3]Inflow Cement results'!DB183</f>
        <v>334.69154527055798</v>
      </c>
      <c r="M38" s="46">
        <f>'[3]Inflow Cement results'!DC183</f>
        <v>336.0498965840261</v>
      </c>
      <c r="N38" s="46">
        <f>'[3]Inflow Cement results'!DD183</f>
        <v>337.45026032057467</v>
      </c>
      <c r="O38" s="46">
        <f>'[3]Inflow Cement results'!DE183</f>
        <v>339.06644497526031</v>
      </c>
      <c r="P38" s="46">
        <f>'[3]Inflow Cement results'!DF183</f>
        <v>340.8785245723484</v>
      </c>
      <c r="Q38" s="46">
        <f>'[3]Inflow Cement results'!DG183</f>
        <v>343.08262385358466</v>
      </c>
      <c r="R38" s="46">
        <f>'[3]Inflow Cement results'!DH183</f>
        <v>345.75107634246888</v>
      </c>
      <c r="S38" s="46">
        <f>'[3]Inflow Cement results'!DI183</f>
        <v>348.89894008811734</v>
      </c>
      <c r="T38" s="46">
        <f>'[3]Inflow Cement results'!DJ183</f>
        <v>352.95956927827501</v>
      </c>
      <c r="U38" s="46">
        <f>'[3]Inflow Cement results'!DK183</f>
        <v>357.89133207551367</v>
      </c>
      <c r="V38" s="46">
        <f>'[3]Inflow Cement results'!DL183</f>
        <v>363.92174213413455</v>
      </c>
      <c r="W38" s="46">
        <f>'[3]Inflow Cement results'!DM183</f>
        <v>371.05965679390829</v>
      </c>
      <c r="X38" s="46">
        <f>'[3]Inflow Cement results'!DN183</f>
        <v>379.29038574511014</v>
      </c>
      <c r="Y38" s="46">
        <f>'[3]Inflow Cement results'!DO183</f>
        <v>388.84160610630624</v>
      </c>
      <c r="Z38" s="46">
        <f>'[3]Inflow Cement results'!DP183</f>
        <v>399.48772216458383</v>
      </c>
      <c r="AA38" s="46">
        <f>'[3]Inflow Cement results'!DQ183</f>
        <v>411.36937398933514</v>
      </c>
    </row>
    <row r="39" spans="1:27" x14ac:dyDescent="0.2">
      <c r="A39" s="62" t="s">
        <v>21</v>
      </c>
      <c r="B39" s="63">
        <f>'[3]Inflow Cement results'!CR188</f>
        <v>3554.0394900359825</v>
      </c>
      <c r="C39" s="63">
        <f>'[3]Inflow Cement results'!CS188</f>
        <v>3585.518385294301</v>
      </c>
      <c r="D39" s="63">
        <f>'[3]Inflow Cement results'!CT188</f>
        <v>3614.7950711224112</v>
      </c>
      <c r="E39" s="46">
        <f>'[3]Inflow Cement results'!CU188</f>
        <v>3642.5697861105727</v>
      </c>
      <c r="F39" s="46">
        <f>'[3]Inflow Cement results'!CV188</f>
        <v>3667.7380523155516</v>
      </c>
      <c r="G39" s="46">
        <f>'[3]Inflow Cement results'!CW188</f>
        <v>3690.988866809741</v>
      </c>
      <c r="H39" s="46">
        <f>'[3]Inflow Cement results'!CX188</f>
        <v>3710.5886258685423</v>
      </c>
      <c r="I39" s="46">
        <f>'[3]Inflow Cement results'!CY188</f>
        <v>3727.8055804571268</v>
      </c>
      <c r="J39" s="46">
        <f>'[3]Inflow Cement results'!CZ188</f>
        <v>3751.2005109442034</v>
      </c>
      <c r="K39" s="46">
        <f>'[3]Inflow Cement results'!DA188</f>
        <v>3773.5731600188592</v>
      </c>
      <c r="L39" s="46">
        <f>'[3]Inflow Cement results'!DB188</f>
        <v>3794.9502713270194</v>
      </c>
      <c r="M39" s="46">
        <f>'[3]Inflow Cement results'!DC188</f>
        <v>3816.5607008946463</v>
      </c>
      <c r="N39" s="46">
        <f>'[3]Inflow Cement results'!DD188</f>
        <v>3837.1713972205616</v>
      </c>
      <c r="O39" s="46">
        <f>'[3]Inflow Cement results'!DE188</f>
        <v>3857.9730363184499</v>
      </c>
      <c r="P39" s="46">
        <f>'[3]Inflow Cement results'!DF188</f>
        <v>3878.3036053930846</v>
      </c>
      <c r="Q39" s="46">
        <f>'[3]Inflow Cement results'!DG188</f>
        <v>3899.334369366763</v>
      </c>
      <c r="R39" s="46">
        <f>'[3]Inflow Cement results'!DH188</f>
        <v>3921.0068321079671</v>
      </c>
      <c r="S39" s="46">
        <f>'[3]Inflow Cement results'!DI188</f>
        <v>3942.6427210609836</v>
      </c>
      <c r="T39" s="46">
        <f>'[3]Inflow Cement results'!DJ188</f>
        <v>3967.300042268711</v>
      </c>
      <c r="U39" s="46">
        <f>'[3]Inflow Cement results'!DK188</f>
        <v>3993.7197923646891</v>
      </c>
      <c r="V39" s="46">
        <f>'[3]Inflow Cement results'!DL188</f>
        <v>4023.1457969497133</v>
      </c>
      <c r="W39" s="46">
        <f>'[3]Inflow Cement results'!DM188</f>
        <v>4054.9675725489942</v>
      </c>
      <c r="X39" s="46">
        <f>'[3]Inflow Cement results'!DN188</f>
        <v>4088.571549751141</v>
      </c>
      <c r="Y39" s="46">
        <f>'[3]Inflow Cement results'!DO188</f>
        <v>4125.8574975717929</v>
      </c>
      <c r="Z39" s="46">
        <f>'[3]Inflow Cement results'!DP188</f>
        <v>4164.9343333551296</v>
      </c>
      <c r="AA39" s="46">
        <f>'[3]Inflow Cement results'!DQ188</f>
        <v>4207.6664192693133</v>
      </c>
    </row>
    <row r="40" spans="1:27" x14ac:dyDescent="0.2">
      <c r="A40" s="62" t="s">
        <v>74</v>
      </c>
      <c r="B40" s="63">
        <f>'[3]Inflow Cement results'!CR193</f>
        <v>1258.056739275753</v>
      </c>
      <c r="C40" s="63">
        <f>'[3]Inflow Cement results'!CS193</f>
        <v>1270.1330698575166</v>
      </c>
      <c r="D40" s="63">
        <f>'[3]Inflow Cement results'!CT193</f>
        <v>1281.5401091695312</v>
      </c>
      <c r="E40" s="46">
        <f>'[3]Inflow Cement results'!CU193</f>
        <v>1292.5636920722027</v>
      </c>
      <c r="F40" s="46">
        <f>'[3]Inflow Cement results'!CV193</f>
        <v>1302.8118780741461</v>
      </c>
      <c r="G40" s="46">
        <f>'[3]Inflow Cement results'!CW193</f>
        <v>1312.5776232686876</v>
      </c>
      <c r="H40" s="46">
        <f>'[3]Inflow Cement results'!CX193</f>
        <v>1321.2413248300836</v>
      </c>
      <c r="I40" s="46">
        <f>'[3]Inflow Cement results'!CY193</f>
        <v>1329.3280242656074</v>
      </c>
      <c r="J40" s="46">
        <f>'[3]Inflow Cement results'!CZ193</f>
        <v>1340.1457688542105</v>
      </c>
      <c r="K40" s="46">
        <f>'[3]Inflow Cement results'!DA193</f>
        <v>1351.023028874486</v>
      </c>
      <c r="L40" s="46">
        <f>'[3]Inflow Cement results'!DB193</f>
        <v>1362.0371619060061</v>
      </c>
      <c r="M40" s="46">
        <f>'[3]Inflow Cement results'!DC193</f>
        <v>1373.7308310026456</v>
      </c>
      <c r="N40" s="46">
        <f>'[3]Inflow Cement results'!DD193</f>
        <v>1385.7148878457228</v>
      </c>
      <c r="O40" s="46">
        <f>'[3]Inflow Cement results'!DE193</f>
        <v>1398.5299220145207</v>
      </c>
      <c r="P40" s="46">
        <f>'[3]Inflow Cement results'!DF193</f>
        <v>1412.0136220689274</v>
      </c>
      <c r="Q40" s="46">
        <f>'[3]Inflow Cement results'!DG193</f>
        <v>1426.7067590975821</v>
      </c>
      <c r="R40" s="46">
        <f>'[3]Inflow Cement results'!DH193</f>
        <v>1442.6795673998604</v>
      </c>
      <c r="S40" s="46">
        <f>'[3]Inflow Cement results'!DI193</f>
        <v>1459.7589863355715</v>
      </c>
      <c r="T40" s="46">
        <f>'[3]Inflow Cement results'!DJ193</f>
        <v>1479.1990097425441</v>
      </c>
      <c r="U40" s="46">
        <f>'[3]Inflow Cement results'!DK193</f>
        <v>1500.5838585129168</v>
      </c>
      <c r="V40" s="46">
        <f>'[3]Inflow Cement results'!DL193</f>
        <v>1524.4420740979695</v>
      </c>
      <c r="W40" s="46">
        <f>'[3]Inflow Cement results'!DM193</f>
        <v>1550.5658916851826</v>
      </c>
      <c r="X40" s="46">
        <f>'[3]Inflow Cement results'!DN193</f>
        <v>1578.7175573965105</v>
      </c>
      <c r="Y40" s="46">
        <f>'[3]Inflow Cement results'!DO193</f>
        <v>1609.6016337287219</v>
      </c>
      <c r="Z40" s="46">
        <f>'[3]Inflow Cement results'!DP193</f>
        <v>1642.4223827549977</v>
      </c>
      <c r="AA40" s="46">
        <f>'[3]Inflow Cement results'!DQ193</f>
        <v>1677.8039717722313</v>
      </c>
    </row>
    <row r="41" spans="1:27" x14ac:dyDescent="0.2">
      <c r="A41" s="62" t="s">
        <v>75</v>
      </c>
      <c r="B41" s="63">
        <f>'[3]Inflow Cement results'!CR198</f>
        <v>948.79442526697676</v>
      </c>
      <c r="C41" s="63">
        <f>'[3]Inflow Cement results'!CS198</f>
        <v>960.28050612807056</v>
      </c>
      <c r="D41" s="63">
        <f>'[3]Inflow Cement results'!CT198</f>
        <v>971.13270702238151</v>
      </c>
      <c r="E41" s="46">
        <f>'[3]Inflow Cement results'!CU198</f>
        <v>981.53910733037992</v>
      </c>
      <c r="F41" s="46">
        <f>'[3]Inflow Cement results'!CV198</f>
        <v>991.16660251116627</v>
      </c>
      <c r="G41" s="46">
        <f>'[3]Inflow Cement results'!CW198</f>
        <v>1000.2022984460382</v>
      </c>
      <c r="H41" s="46">
        <f>'[3]Inflow Cement results'!CX198</f>
        <v>1008.1368846995028</v>
      </c>
      <c r="I41" s="46">
        <f>'[3]Inflow Cement results'!CY198</f>
        <v>1015.3315296752771</v>
      </c>
      <c r="J41" s="46">
        <f>'[3]Inflow Cement results'!CZ198</f>
        <v>1024.2505432012185</v>
      </c>
      <c r="K41" s="46">
        <f>'[3]Inflow Cement results'!DA198</f>
        <v>1032.8220415742835</v>
      </c>
      <c r="L41" s="46">
        <f>'[3]Inflow Cement results'!DB198</f>
        <v>1041.0651915436756</v>
      </c>
      <c r="M41" s="46">
        <f>'[3]Inflow Cement results'!DC198</f>
        <v>1049.3501649998798</v>
      </c>
      <c r="N41" s="46">
        <f>'[3]Inflow Cement results'!DD198</f>
        <v>1057.3431224462001</v>
      </c>
      <c r="O41" s="46">
        <f>'[3]Inflow Cement results'!DE198</f>
        <v>1065.4085005607485</v>
      </c>
      <c r="P41" s="46">
        <f>'[3]Inflow Cement results'!DF198</f>
        <v>1073.3767288496274</v>
      </c>
      <c r="Q41" s="46">
        <f>'[3]Inflow Cement results'!DG198</f>
        <v>1081.5994660199322</v>
      </c>
      <c r="R41" s="46">
        <f>'[3]Inflow Cement results'!DH198</f>
        <v>1090.0668757835738</v>
      </c>
      <c r="S41" s="46">
        <f>'[3]Inflow Cement results'!DI198</f>
        <v>1098.5808660604853</v>
      </c>
      <c r="T41" s="46">
        <f>'[3]Inflow Cement results'!DJ198</f>
        <v>1108.001836590367</v>
      </c>
      <c r="U41" s="46">
        <f>'[3]Inflow Cement results'!DK198</f>
        <v>1117.9405082747362</v>
      </c>
      <c r="V41" s="46">
        <f>'[3]Inflow Cement results'!DL198</f>
        <v>1128.7144634000651</v>
      </c>
      <c r="W41" s="46">
        <f>'[3]Inflow Cement results'!DM198</f>
        <v>1140.10299121973</v>
      </c>
      <c r="X41" s="46">
        <f>'[3]Inflow Cement results'!DN198</f>
        <v>1151.8818797995882</v>
      </c>
      <c r="Y41" s="46">
        <f>'[3]Inflow Cement results'!DO198</f>
        <v>1164.5478847867635</v>
      </c>
      <c r="Z41" s="46">
        <f>'[3]Inflow Cement results'!DP198</f>
        <v>1177.5198647589168</v>
      </c>
      <c r="AA41" s="46">
        <f>'[3]Inflow Cement results'!DQ198</f>
        <v>1191.3021005365044</v>
      </c>
    </row>
    <row r="42" spans="1:27" x14ac:dyDescent="0.2">
      <c r="A42" s="62" t="s">
        <v>28</v>
      </c>
      <c r="B42" s="63">
        <f>'[3]Inflow Cement results'!CR203</f>
        <v>2686.9085046377149</v>
      </c>
      <c r="C42" s="63">
        <f>'[3]Inflow Cement results'!CS203</f>
        <v>2711.4678013355442</v>
      </c>
      <c r="D42" s="63">
        <f>'[3]Inflow Cement results'!CT203</f>
        <v>2734.3573024028956</v>
      </c>
      <c r="E42" s="46">
        <f>'[3]Inflow Cement results'!CU203</f>
        <v>2756.1620639890534</v>
      </c>
      <c r="F42" s="46">
        <f>'[3]Inflow Cement results'!CV203</f>
        <v>2776.0150723906409</v>
      </c>
      <c r="G42" s="46">
        <f>'[3]Inflow Cement results'!CW203</f>
        <v>2794.4918331777226</v>
      </c>
      <c r="H42" s="46">
        <f>'[3]Inflow Cement results'!CX203</f>
        <v>2810.2228884543874</v>
      </c>
      <c r="I42" s="46">
        <f>'[3]Inflow Cement results'!CY203</f>
        <v>2824.2464189070452</v>
      </c>
      <c r="J42" s="46">
        <f>'[3]Inflow Cement results'!CZ203</f>
        <v>2843.4226436364625</v>
      </c>
      <c r="K42" s="46">
        <f>'[3]Inflow Cement results'!DA203</f>
        <v>2861.9884508659161</v>
      </c>
      <c r="L42" s="46">
        <f>'[3]Inflow Cement results'!DB203</f>
        <v>2879.9747606625315</v>
      </c>
      <c r="M42" s="46">
        <f>'[3]Inflow Cement results'!DC203</f>
        <v>2898.3701427835113</v>
      </c>
      <c r="N42" s="46">
        <f>'[3]Inflow Cement results'!DD203</f>
        <v>2916.1990270156602</v>
      </c>
      <c r="O42" s="46">
        <f>'[3]Inflow Cement results'!DE203</f>
        <v>2934.4206975156194</v>
      </c>
      <c r="P42" s="46">
        <f>'[3]Inflow Cement results'!DF203</f>
        <v>2952.5202896344854</v>
      </c>
      <c r="Q42" s="46">
        <f>'[3]Inflow Cement results'!DG203</f>
        <v>2971.4438765498126</v>
      </c>
      <c r="R42" s="46">
        <f>'[3]Inflow Cement results'!DH203</f>
        <v>2991.1597423622879</v>
      </c>
      <c r="S42" s="46">
        <f>'[3]Inflow Cement results'!DI203</f>
        <v>3011.1456862431442</v>
      </c>
      <c r="T42" s="46">
        <f>'[3]Inflow Cement results'!DJ203</f>
        <v>3033.8388379976022</v>
      </c>
      <c r="U42" s="46">
        <f>'[3]Inflow Cement results'!DK203</f>
        <v>3058.2458678013936</v>
      </c>
      <c r="V42" s="46">
        <f>'[3]Inflow Cement results'!DL203</f>
        <v>3085.3496324666121</v>
      </c>
      <c r="W42" s="46">
        <f>'[3]Inflow Cement results'!DM203</f>
        <v>3114.6553118268639</v>
      </c>
      <c r="X42" s="46">
        <f>'[3]Inflow Cement results'!DN203</f>
        <v>3145.6573539139572</v>
      </c>
      <c r="Y42" s="46">
        <f>'[3]Inflow Cement results'!DO203</f>
        <v>3179.8230174367636</v>
      </c>
      <c r="Z42" s="46">
        <f>'[3]Inflow Cement results'!DP203</f>
        <v>3215.6162099555513</v>
      </c>
      <c r="AA42" s="46">
        <f>'[3]Inflow Cement results'!DQ203</f>
        <v>3254.454585051928</v>
      </c>
    </row>
    <row r="43" spans="1:27" x14ac:dyDescent="0.2">
      <c r="A43" s="62" t="s">
        <v>76</v>
      </c>
      <c r="B43" s="63">
        <f>'[3]Inflow Cement results'!CR208</f>
        <v>117.84056596429923</v>
      </c>
      <c r="C43" s="63">
        <f>'[3]Inflow Cement results'!CS208</f>
        <v>119.79053179030211</v>
      </c>
      <c r="D43" s="63">
        <f>'[3]Inflow Cement results'!CT208</f>
        <v>121.71244176265623</v>
      </c>
      <c r="E43" s="46">
        <f>'[3]Inflow Cement results'!CU208</f>
        <v>123.63631739244852</v>
      </c>
      <c r="F43" s="46">
        <f>'[3]Inflow Cement results'!CV208</f>
        <v>125.52653918947908</v>
      </c>
      <c r="G43" s="46">
        <f>'[3]Inflow Cement results'!CW208</f>
        <v>127.41604483528204</v>
      </c>
      <c r="H43" s="46">
        <f>'[3]Inflow Cement results'!CX208</f>
        <v>129.24917706726387</v>
      </c>
      <c r="I43" s="46">
        <f>'[3]Inflow Cement results'!CY208</f>
        <v>131.08388923109715</v>
      </c>
      <c r="J43" s="46">
        <f>'[3]Inflow Cement results'!CZ208</f>
        <v>133.25261228682757</v>
      </c>
      <c r="K43" s="46">
        <f>'[3]Inflow Cement results'!DA208</f>
        <v>135.50026118011237</v>
      </c>
      <c r="L43" s="46">
        <f>'[3]Inflow Cement results'!DB208</f>
        <v>137.84197749743907</v>
      </c>
      <c r="M43" s="46">
        <f>'[3]Inflow Cement results'!DC208</f>
        <v>140.33800515487701</v>
      </c>
      <c r="N43" s="46">
        <f>'[3]Inflow Cement results'!DD208</f>
        <v>142.95561644233749</v>
      </c>
      <c r="O43" s="46">
        <f>'[3]Inflow Cement results'!DE208</f>
        <v>145.75180097751536</v>
      </c>
      <c r="P43" s="46">
        <f>'[3]Inflow Cement results'!DF208</f>
        <v>148.71220063200371</v>
      </c>
      <c r="Q43" s="46">
        <f>'[3]Inflow Cement results'!DG208</f>
        <v>151.88951601851795</v>
      </c>
      <c r="R43" s="46">
        <f>'[3]Inflow Cement results'!DH208</f>
        <v>155.2880258512605</v>
      </c>
      <c r="S43" s="46">
        <f>'[3]Inflow Cement results'!DI208</f>
        <v>158.88624094603574</v>
      </c>
      <c r="T43" s="46">
        <f>'[3]Inflow Cement results'!DJ208</f>
        <v>162.80298029554979</v>
      </c>
      <c r="U43" s="46">
        <f>'[3]Inflow Cement results'!DK208</f>
        <v>166.99205463168892</v>
      </c>
      <c r="V43" s="46">
        <f>'[3]Inflow Cement results'!DL208</f>
        <v>171.50191507627414</v>
      </c>
      <c r="W43" s="46">
        <f>'[3]Inflow Cement results'!DM208</f>
        <v>176.31026836287765</v>
      </c>
      <c r="X43" s="46">
        <f>'[3]Inflow Cement results'!DN208</f>
        <v>181.39498842010971</v>
      </c>
      <c r="Y43" s="46">
        <f>'[3]Inflow Cement results'!DO208</f>
        <v>186.83256619477015</v>
      </c>
      <c r="Z43" s="46">
        <f>'[3]Inflow Cement results'!DP208</f>
        <v>192.55518771427796</v>
      </c>
      <c r="AA43" s="46">
        <f>'[3]Inflow Cement results'!DQ208</f>
        <v>198.64349220849954</v>
      </c>
    </row>
    <row r="44" spans="1:27" x14ac:dyDescent="0.2">
      <c r="A44" s="62" t="s">
        <v>29</v>
      </c>
      <c r="B44" s="63">
        <f>'[3]Inflow Cement results'!CR213</f>
        <v>1497.2668738765569</v>
      </c>
      <c r="C44" s="63">
        <f>'[3]Inflow Cement results'!CS213</f>
        <v>1524.9797235650003</v>
      </c>
      <c r="D44" s="63">
        <f>'[3]Inflow Cement results'!CT213</f>
        <v>1552.3479155433233</v>
      </c>
      <c r="E44" s="46">
        <f>'[3]Inflow Cement results'!CU213</f>
        <v>1579.6303533676873</v>
      </c>
      <c r="F44" s="46">
        <f>'[3]Inflow Cement results'!CV213</f>
        <v>1606.4140236606727</v>
      </c>
      <c r="G44" s="46">
        <f>'[3]Inflow Cement results'!CW213</f>
        <v>1632.9649174910446</v>
      </c>
      <c r="H44" s="46">
        <f>'[3]Inflow Cement results'!CX213</f>
        <v>1658.6332920212553</v>
      </c>
      <c r="I44" s="46">
        <f>'[3]Inflow Cement results'!CY213</f>
        <v>1683.9155184813644</v>
      </c>
      <c r="J44" s="46">
        <f>'[3]Inflow Cement results'!CZ213</f>
        <v>1712.1634266015644</v>
      </c>
      <c r="K44" s="46">
        <f>'[3]Inflow Cement results'!DA213</f>
        <v>1740.6748384050334</v>
      </c>
      <c r="L44" s="46">
        <f>'[3]Inflow Cement results'!DB213</f>
        <v>1769.5102672324865</v>
      </c>
      <c r="M44" s="46">
        <f>'[3]Inflow Cement results'!DC213</f>
        <v>1799.2093474944159</v>
      </c>
      <c r="N44" s="46">
        <f>'[3]Inflow Cement results'!DD213</f>
        <v>1829.3453411378578</v>
      </c>
      <c r="O44" s="46">
        <f>'[3]Inflow Cement results'!DE213</f>
        <v>1860.4469477127423</v>
      </c>
      <c r="P44" s="46">
        <f>'[3]Inflow Cement results'!DF213</f>
        <v>1892.3047701061878</v>
      </c>
      <c r="Q44" s="46">
        <f>'[3]Inflow Cement results'!DG213</f>
        <v>1925.4415564343399</v>
      </c>
      <c r="R44" s="46">
        <f>'[3]Inflow Cement results'!DH213</f>
        <v>1959.8844028392086</v>
      </c>
      <c r="S44" s="46">
        <f>'[3]Inflow Cement results'!DI213</f>
        <v>1995.3944989295669</v>
      </c>
      <c r="T44" s="46">
        <f>'[3]Inflow Cement results'!DJ213</f>
        <v>2033.2741618271029</v>
      </c>
      <c r="U44" s="46">
        <f>'[3]Inflow Cement results'!DK213</f>
        <v>2073.0507968605998</v>
      </c>
      <c r="V44" s="46">
        <f>'[3]Inflow Cement results'!DL213</f>
        <v>2115.2878090607992</v>
      </c>
      <c r="W44" s="46">
        <f>'[3]Inflow Cement results'!DM213</f>
        <v>2159.7725149961625</v>
      </c>
      <c r="X44" s="46">
        <f>'[3]Inflow Cement results'!DN213</f>
        <v>2206.2784965768296</v>
      </c>
      <c r="Y44" s="46">
        <f>'[3]Inflow Cement results'!DO213</f>
        <v>2255.6631726914784</v>
      </c>
      <c r="Z44" s="46">
        <f>'[3]Inflow Cement results'!DP213</f>
        <v>2307.1556511874114</v>
      </c>
      <c r="AA44" s="46">
        <f>'[3]Inflow Cement results'!DQ213</f>
        <v>2361.6170838356775</v>
      </c>
    </row>
    <row r="45" spans="1:27" x14ac:dyDescent="0.2">
      <c r="A45" s="62" t="s">
        <v>22</v>
      </c>
      <c r="B45" s="63">
        <f>'[3]Inflow Cement results'!CR218</f>
        <v>306.06651408476137</v>
      </c>
      <c r="C45" s="63">
        <f>'[3]Inflow Cement results'!CS218</f>
        <v>308.97437140537295</v>
      </c>
      <c r="D45" s="63">
        <f>'[3]Inflow Cement results'!CT218</f>
        <v>311.7954003125451</v>
      </c>
      <c r="E45" s="46">
        <f>'[3]Inflow Cement results'!CU218</f>
        <v>314.62957921681345</v>
      </c>
      <c r="F45" s="46">
        <f>'[3]Inflow Cement results'!CV218</f>
        <v>317.38221831054534</v>
      </c>
      <c r="G45" s="46">
        <f>'[3]Inflow Cement results'!CW218</f>
        <v>320.16045297301525</v>
      </c>
      <c r="H45" s="46">
        <f>'[3]Inflow Cement results'!CX218</f>
        <v>322.8089157968875</v>
      </c>
      <c r="I45" s="46">
        <f>'[3]Inflow Cement results'!CY218</f>
        <v>325.50559114324551</v>
      </c>
      <c r="J45" s="46">
        <f>'[3]Inflow Cement results'!CZ218</f>
        <v>329.22932722727865</v>
      </c>
      <c r="K45" s="46">
        <f>'[3]Inflow Cement results'!DA218</f>
        <v>333.23106082261302</v>
      </c>
      <c r="L45" s="46">
        <f>'[3]Inflow Cement results'!DB218</f>
        <v>337.5560767556467</v>
      </c>
      <c r="M45" s="46">
        <f>'[3]Inflow Cement results'!DC218</f>
        <v>342.37988373957478</v>
      </c>
      <c r="N45" s="46">
        <f>'[3]Inflow Cement results'!DD218</f>
        <v>347.60569793662899</v>
      </c>
      <c r="O45" s="46">
        <f>'[3]Inflow Cement results'!DE218</f>
        <v>353.39707880192418</v>
      </c>
      <c r="P45" s="46">
        <f>'[3]Inflow Cement results'!DF218</f>
        <v>359.70833458781863</v>
      </c>
      <c r="Q45" s="46">
        <f>'[3]Inflow Cement results'!DG218</f>
        <v>366.6853650703506</v>
      </c>
      <c r="R45" s="46">
        <f>'[3]Inflow Cement results'!DH218</f>
        <v>374.32946010764454</v>
      </c>
      <c r="S45" s="46">
        <f>'[3]Inflow Cement results'!DI218</f>
        <v>382.56290474639582</v>
      </c>
      <c r="T45" s="46">
        <f>'[3]Inflow Cement results'!DJ218</f>
        <v>391.7031003330826</v>
      </c>
      <c r="U45" s="46">
        <f>'[3]Inflow Cement results'!DK218</f>
        <v>401.58460211074816</v>
      </c>
      <c r="V45" s="46">
        <f>'[3]Inflow Cement results'!DL218</f>
        <v>412.3035342216981</v>
      </c>
      <c r="W45" s="46">
        <f>'[3]Inflow Cement results'!DM218</f>
        <v>423.74411006854916</v>
      </c>
      <c r="X45" s="46">
        <f>'[3]Inflow Cement results'!DN218</f>
        <v>435.78229011225994</v>
      </c>
      <c r="Y45" s="46">
        <f>'[3]Inflow Cement results'!DO218</f>
        <v>448.56211648305816</v>
      </c>
      <c r="Z45" s="46">
        <f>'[3]Inflow Cement results'!DP218</f>
        <v>461.81072415849667</v>
      </c>
      <c r="AA45" s="46">
        <f>'[3]Inflow Cement results'!DQ218</f>
        <v>475.66252762010845</v>
      </c>
    </row>
    <row r="46" spans="1:27" x14ac:dyDescent="0.2">
      <c r="A46" s="62" t="s">
        <v>30</v>
      </c>
      <c r="B46" s="63">
        <f>'[3]Inflow Cement results'!CR223</f>
        <v>2094.5689046272782</v>
      </c>
      <c r="C46" s="63">
        <f>'[3]Inflow Cement results'!CS223</f>
        <v>2122.0633250174433</v>
      </c>
      <c r="D46" s="63">
        <f>'[3]Inflow Cement results'!CT223</f>
        <v>2148.1477054363932</v>
      </c>
      <c r="E46" s="46">
        <f>'[3]Inflow Cement results'!CU223</f>
        <v>2173.1852928005756</v>
      </c>
      <c r="F46" s="46">
        <f>'[3]Inflow Cement results'!CV223</f>
        <v>2196.5315279697425</v>
      </c>
      <c r="G46" s="46">
        <f>'[3]Inflow Cement results'!CW223</f>
        <v>2218.5504107639317</v>
      </c>
      <c r="H46" s="46">
        <f>'[3]Inflow Cement results'!CX223</f>
        <v>2238.2421961344589</v>
      </c>
      <c r="I46" s="46">
        <f>'[3]Inflow Cement results'!CY223</f>
        <v>2256.3030293745214</v>
      </c>
      <c r="J46" s="46">
        <f>'[3]Inflow Cement results'!CZ223</f>
        <v>2277.5993667215444</v>
      </c>
      <c r="K46" s="46">
        <f>'[3]Inflow Cement results'!DA223</f>
        <v>2298.0658316240006</v>
      </c>
      <c r="L46" s="46">
        <f>'[3]Inflow Cement results'!DB223</f>
        <v>2317.7272689594211</v>
      </c>
      <c r="M46" s="46">
        <f>'[3]Inflow Cement results'!DC223</f>
        <v>2337.3063551109117</v>
      </c>
      <c r="N46" s="46">
        <f>'[3]Inflow Cement results'!DD223</f>
        <v>2356.1226941847235</v>
      </c>
      <c r="O46" s="46">
        <f>'[3]Inflow Cement results'!DE223</f>
        <v>2374.8910529363602</v>
      </c>
      <c r="P46" s="46">
        <f>'[3]Inflow Cement results'!DF223</f>
        <v>2393.2626166791852</v>
      </c>
      <c r="Q46" s="46">
        <f>'[3]Inflow Cement results'!DG223</f>
        <v>2411.9456444374155</v>
      </c>
      <c r="R46" s="46">
        <f>'[3]Inflow Cement results'!DH223</f>
        <v>2430.9321303421239</v>
      </c>
      <c r="S46" s="46">
        <f>'[3]Inflow Cement results'!DI223</f>
        <v>2449.8367000972066</v>
      </c>
      <c r="T46" s="46">
        <f>'[3]Inflow Cement results'!DJ223</f>
        <v>2470.4433108324956</v>
      </c>
      <c r="U46" s="46">
        <f>'[3]Inflow Cement results'!DK223</f>
        <v>2492.0004776817441</v>
      </c>
      <c r="V46" s="46">
        <f>'[3]Inflow Cement results'!DL223</f>
        <v>2515.2040091539166</v>
      </c>
      <c r="W46" s="46">
        <f>'[3]Inflow Cement results'!DM223</f>
        <v>2539.6456231035263</v>
      </c>
      <c r="X46" s="46">
        <f>'[3]Inflow Cement results'!DN223</f>
        <v>2564.8994074556904</v>
      </c>
      <c r="Y46" s="46">
        <f>'[3]Inflow Cement results'!DO223</f>
        <v>2592.0312364731508</v>
      </c>
      <c r="Z46" s="46">
        <f>'[3]Inflow Cement results'!DP223</f>
        <v>2619.8648033242134</v>
      </c>
      <c r="AA46" s="46">
        <f>'[3]Inflow Cement results'!DQ223</f>
        <v>2649.4777520716088</v>
      </c>
    </row>
    <row r="47" spans="1:27" x14ac:dyDescent="0.2">
      <c r="A47" s="62" t="s">
        <v>77</v>
      </c>
      <c r="B47" s="63">
        <f>'[3]Inflow Cement results'!CR228</f>
        <v>9876.7590958437358</v>
      </c>
      <c r="C47" s="63">
        <f>'[3]Inflow Cement results'!CS228</f>
        <v>10078.180217950663</v>
      </c>
      <c r="D47" s="63">
        <f>'[3]Inflow Cement results'!CT228</f>
        <v>10288.792932893353</v>
      </c>
      <c r="E47" s="46">
        <f>'[3]Inflow Cement results'!CU228</f>
        <v>10512.562374819798</v>
      </c>
      <c r="F47" s="46">
        <f>'[3]Inflow Cement results'!CV228</f>
        <v>10748.004413588933</v>
      </c>
      <c r="G47" s="46">
        <f>'[3]Inflow Cement results'!CW228</f>
        <v>10999.429193860298</v>
      </c>
      <c r="H47" s="46">
        <f>'[3]Inflow Cement results'!CX228</f>
        <v>11263.714119888522</v>
      </c>
      <c r="I47" s="46">
        <f>'[3]Inflow Cement results'!CY228</f>
        <v>11547.280026576656</v>
      </c>
      <c r="J47" s="46">
        <f>'[3]Inflow Cement results'!CZ228</f>
        <v>11879.753992505342</v>
      </c>
      <c r="K47" s="46">
        <f>'[3]Inflow Cement results'!DA228</f>
        <v>12241.123853906582</v>
      </c>
      <c r="L47" s="46">
        <f>'[3]Inflow Cement results'!DB228</f>
        <v>12633.928951727808</v>
      </c>
      <c r="M47" s="46">
        <f>'[3]Inflow Cement results'!DC228</f>
        <v>13064.213535747142</v>
      </c>
      <c r="N47" s="46">
        <f>'[3]Inflow Cement results'!DD228</f>
        <v>13529.581575453078</v>
      </c>
      <c r="O47" s="46">
        <f>'[3]Inflow Cement results'!DE228</f>
        <v>14034.447773312859</v>
      </c>
      <c r="P47" s="46">
        <f>'[3]Inflow Cement results'!DF228</f>
        <v>14575.940291964915</v>
      </c>
      <c r="Q47" s="46">
        <f>'[3]Inflow Cement results'!DG228</f>
        <v>15155.271181260672</v>
      </c>
      <c r="R47" s="46">
        <f>'[3]Inflow Cement results'!DH228</f>
        <v>15767.269938113081</v>
      </c>
      <c r="S47" s="46">
        <f>'[3]Inflow Cement results'!DI228</f>
        <v>16401.599067397474</v>
      </c>
      <c r="T47" s="46">
        <f>'[3]Inflow Cement results'!DJ228</f>
        <v>17056.576656647812</v>
      </c>
      <c r="U47" s="46">
        <f>'[3]Inflow Cement results'!DK228</f>
        <v>17711.916976812034</v>
      </c>
      <c r="V47" s="46">
        <f>'[3]Inflow Cement results'!DL228</f>
        <v>18350.820844437083</v>
      </c>
      <c r="W47" s="46">
        <f>'[3]Inflow Cement results'!DM228</f>
        <v>18945.263440559269</v>
      </c>
      <c r="X47" s="46">
        <f>'[3]Inflow Cement results'!DN228</f>
        <v>19462.517487599835</v>
      </c>
      <c r="Y47" s="46">
        <f>'[3]Inflow Cement results'!DO228</f>
        <v>19875.277318517648</v>
      </c>
      <c r="Z47" s="46">
        <f>'[3]Inflow Cement results'!DP228</f>
        <v>20142.151367910847</v>
      </c>
      <c r="AA47" s="46">
        <f>'[3]Inflow Cement results'!DQ228</f>
        <v>20237.586764618609</v>
      </c>
    </row>
    <row r="48" spans="1:27" x14ac:dyDescent="0.2">
      <c r="A48" s="62" t="s">
        <v>78</v>
      </c>
      <c r="B48" s="63">
        <f>'[3]Inflow Cement results'!CR233</f>
        <v>1379.4817431902957</v>
      </c>
      <c r="C48" s="63">
        <f>'[3]Inflow Cement results'!CS233</f>
        <v>1411.8451618079089</v>
      </c>
      <c r="D48" s="63">
        <f>'[3]Inflow Cement results'!CT233</f>
        <v>1444.8188905754869</v>
      </c>
      <c r="E48" s="46">
        <f>'[3]Inflow Cement results'!CU233</f>
        <v>1478.7629062678752</v>
      </c>
      <c r="F48" s="46">
        <f>'[3]Inflow Cement results'!CV233</f>
        <v>1513.4329362228018</v>
      </c>
      <c r="G48" s="46">
        <f>'[3]Inflow Cement results'!CW233</f>
        <v>1549.2115257373553</v>
      </c>
      <c r="H48" s="46">
        <f>'[3]Inflow Cement results'!CX233</f>
        <v>1585.6575478631094</v>
      </c>
      <c r="I48" s="46">
        <f>'[3]Inflow Cement results'!CY233</f>
        <v>1623.3743598563124</v>
      </c>
      <c r="J48" s="46">
        <f>'[3]Inflow Cement results'!CZ233</f>
        <v>1665.5347841730218</v>
      </c>
      <c r="K48" s="46">
        <f>'[3]Inflow Cement results'!DA233</f>
        <v>1709.8438717959725</v>
      </c>
      <c r="L48" s="46">
        <f>'[3]Inflow Cement results'!DB233</f>
        <v>1756.4998101874262</v>
      </c>
      <c r="M48" s="46">
        <f>'[3]Inflow Cement results'!DC233</f>
        <v>1806.1094002575483</v>
      </c>
      <c r="N48" s="46">
        <f>'[3]Inflow Cement results'!DD233</f>
        <v>1858.3695483389783</v>
      </c>
      <c r="O48" s="46">
        <f>'[3]Inflow Cement results'!DE233</f>
        <v>1913.763445472392</v>
      </c>
      <c r="P48" s="46">
        <f>'[3]Inflow Cement results'!DF233</f>
        <v>1971.996510141551</v>
      </c>
      <c r="Q48" s="46">
        <f>'[3]Inflow Cement results'!DG233</f>
        <v>2033.2569755245968</v>
      </c>
      <c r="R48" s="46">
        <f>'[3]Inflow Cement results'!DH233</f>
        <v>2097.0388653798</v>
      </c>
      <c r="S48" s="46">
        <f>'[3]Inflow Cement results'!DI233</f>
        <v>2162.2537447390532</v>
      </c>
      <c r="T48" s="46">
        <f>'[3]Inflow Cement results'!DJ233</f>
        <v>2228.7469578988348</v>
      </c>
      <c r="U48" s="46">
        <f>'[3]Inflow Cement results'!DK233</f>
        <v>2294.2055806939825</v>
      </c>
      <c r="V48" s="46">
        <f>'[3]Inflow Cement results'!DL233</f>
        <v>2356.5809176103758</v>
      </c>
      <c r="W48" s="46">
        <f>'[3]Inflow Cement results'!DM233</f>
        <v>2412.3960883161708</v>
      </c>
      <c r="X48" s="46">
        <f>'[3]Inflow Cement results'!DN233</f>
        <v>2457.4558616389077</v>
      </c>
      <c r="Y48" s="46">
        <f>'[3]Inflow Cement results'!DO233</f>
        <v>2488.018745137455</v>
      </c>
      <c r="Z48" s="46">
        <f>'[3]Inflow Cement results'!DP233</f>
        <v>2498.722223888697</v>
      </c>
      <c r="AA48" s="46">
        <f>'[3]Inflow Cement results'!DQ233</f>
        <v>2486.1729877230282</v>
      </c>
    </row>
    <row r="49" spans="1:27" x14ac:dyDescent="0.2">
      <c r="A49" s="62" t="s">
        <v>79</v>
      </c>
      <c r="B49" s="63">
        <f>'[3]Inflow Cement results'!CR238</f>
        <v>106.62776795062291</v>
      </c>
      <c r="C49" s="63">
        <f>'[3]Inflow Cement results'!CS238</f>
        <v>107.8219898548366</v>
      </c>
      <c r="D49" s="63">
        <f>'[3]Inflow Cement results'!CT238</f>
        <v>108.97483536727327</v>
      </c>
      <c r="E49" s="46">
        <f>'[3]Inflow Cement results'!CU238</f>
        <v>110.10974620663615</v>
      </c>
      <c r="F49" s="46">
        <f>'[3]Inflow Cement results'!CV238</f>
        <v>111.19351209315482</v>
      </c>
      <c r="G49" s="46">
        <f>'[3]Inflow Cement results'!CW238</f>
        <v>112.24901820439095</v>
      </c>
      <c r="H49" s="46">
        <f>'[3]Inflow Cement results'!CX238</f>
        <v>113.22317246354737</v>
      </c>
      <c r="I49" s="46">
        <f>'[3]Inflow Cement results'!CY238</f>
        <v>114.15685974923804</v>
      </c>
      <c r="J49" s="46">
        <f>'[3]Inflow Cement results'!CZ238</f>
        <v>115.31946677769361</v>
      </c>
      <c r="K49" s="46">
        <f>'[3]Inflow Cement results'!DA238</f>
        <v>116.48698892839002</v>
      </c>
      <c r="L49" s="46">
        <f>'[3]Inflow Cement results'!DB238</f>
        <v>117.66212488711653</v>
      </c>
      <c r="M49" s="46">
        <f>'[3]Inflow Cement results'!DC238</f>
        <v>118.8857508009994</v>
      </c>
      <c r="N49" s="46">
        <f>'[3]Inflow Cement results'!DD238</f>
        <v>120.12218125104619</v>
      </c>
      <c r="O49" s="46">
        <f>'[3]Inflow Cement results'!DE238</f>
        <v>121.41235837729982</v>
      </c>
      <c r="P49" s="46">
        <f>'[3]Inflow Cement results'!DF238</f>
        <v>122.73973409321502</v>
      </c>
      <c r="Q49" s="46">
        <f>'[3]Inflow Cement results'!DG238</f>
        <v>124.14580804672232</v>
      </c>
      <c r="R49" s="46">
        <f>'[3]Inflow Cement results'!DH238</f>
        <v>125.63382180011581</v>
      </c>
      <c r="S49" s="46">
        <f>'[3]Inflow Cement results'!DI238</f>
        <v>127.18754728188264</v>
      </c>
      <c r="T49" s="46">
        <f>'[3]Inflow Cement results'!DJ238</f>
        <v>128.90826777102734</v>
      </c>
      <c r="U49" s="46">
        <f>'[3]Inflow Cement results'!DK238</f>
        <v>130.76109802839255</v>
      </c>
      <c r="V49" s="46">
        <f>'[3]Inflow Cement results'!DL238</f>
        <v>132.78951080262777</v>
      </c>
      <c r="W49" s="46">
        <f>'[3]Inflow Cement results'!DM238</f>
        <v>134.97791749421822</v>
      </c>
      <c r="X49" s="46">
        <f>'[3]Inflow Cement results'!DN238</f>
        <v>137.30991195018328</v>
      </c>
      <c r="Y49" s="46">
        <f>'[3]Inflow Cement results'!DO238</f>
        <v>139.84833547395738</v>
      </c>
      <c r="Z49" s="46">
        <f>'[3]Inflow Cement results'!DP238</f>
        <v>142.53561112503007</v>
      </c>
      <c r="AA49" s="46">
        <f>'[3]Inflow Cement results'!DQ238</f>
        <v>145.43343489718859</v>
      </c>
    </row>
    <row r="50" spans="1:27" x14ac:dyDescent="0.2">
      <c r="A50" s="62" t="s">
        <v>32</v>
      </c>
      <c r="B50" s="63">
        <f>'[3]Inflow Cement results'!CR243</f>
        <v>2170.2066752022729</v>
      </c>
      <c r="C50" s="63">
        <f>'[3]Inflow Cement results'!CS243</f>
        <v>2199.9901097160691</v>
      </c>
      <c r="D50" s="63">
        <f>'[3]Inflow Cement results'!CT243</f>
        <v>2228.5274166863637</v>
      </c>
      <c r="E50" s="46">
        <f>'[3]Inflow Cement results'!CU243</f>
        <v>2256.1868780814293</v>
      </c>
      <c r="F50" s="46">
        <f>'[3]Inflow Cement results'!CV243</f>
        <v>2282.3193295863748</v>
      </c>
      <c r="G50" s="46">
        <f>'[3]Inflow Cement results'!CW243</f>
        <v>2307.3013053961404</v>
      </c>
      <c r="H50" s="46">
        <f>'[3]Inflow Cement results'!CX243</f>
        <v>2330.1299088886954</v>
      </c>
      <c r="I50" s="46">
        <f>'[3]Inflow Cement results'!CY243</f>
        <v>2351.5294799199837</v>
      </c>
      <c r="J50" s="46">
        <f>'[3]Inflow Cement results'!CZ243</f>
        <v>2376.4849149270012</v>
      </c>
      <c r="K50" s="46">
        <f>'[3]Inflow Cement results'!DA243</f>
        <v>2400.9009825422181</v>
      </c>
      <c r="L50" s="46">
        <f>'[3]Inflow Cement results'!DB243</f>
        <v>2424.8432932040378</v>
      </c>
      <c r="M50" s="46">
        <f>'[3]Inflow Cement results'!DC243</f>
        <v>2449.0957768967855</v>
      </c>
      <c r="N50" s="46">
        <f>'[3]Inflow Cement results'!DD243</f>
        <v>2473.0137775860858</v>
      </c>
      <c r="O50" s="46">
        <f>'[3]Inflow Cement results'!DE243</f>
        <v>2497.3818206571959</v>
      </c>
      <c r="P50" s="46">
        <f>'[3]Inflow Cement results'!DF243</f>
        <v>2521.9001384325529</v>
      </c>
      <c r="Q50" s="46">
        <f>'[3]Inflow Cement results'!DG243</f>
        <v>2547.3561974917538</v>
      </c>
      <c r="R50" s="46">
        <f>'[3]Inflow Cement results'!DH243</f>
        <v>2573.8089872738274</v>
      </c>
      <c r="S50" s="46">
        <f>'[3]Inflow Cement results'!DI243</f>
        <v>2600.9337113861766</v>
      </c>
      <c r="T50" s="46">
        <f>'[3]Inflow Cement results'!DJ243</f>
        <v>2630.6458642063517</v>
      </c>
      <c r="U50" s="46">
        <f>'[3]Inflow Cement results'!DK243</f>
        <v>2662.2601438100392</v>
      </c>
      <c r="V50" s="46">
        <f>'[3]Inflow Cement results'!DL243</f>
        <v>2696.5874025259909</v>
      </c>
      <c r="W50" s="46">
        <f>'[3]Inflow Cement results'!DM243</f>
        <v>2733.3021422014936</v>
      </c>
      <c r="X50" s="46">
        <f>'[3]Inflow Cement results'!DN243</f>
        <v>2772.0555492010099</v>
      </c>
      <c r="Y50" s="46">
        <f>'[3]Inflow Cement results'!DO243</f>
        <v>2814.0364111278614</v>
      </c>
      <c r="Z50" s="46">
        <f>'[3]Inflow Cement results'!DP243</f>
        <v>2858.0950925332218</v>
      </c>
      <c r="AA50" s="46">
        <f>'[3]Inflow Cement results'!DQ243</f>
        <v>2905.3977191780286</v>
      </c>
    </row>
    <row r="51" spans="1:27" x14ac:dyDescent="0.2">
      <c r="A51" s="62" t="s">
        <v>80</v>
      </c>
      <c r="B51" s="63">
        <f>'[3]Inflow Cement results'!CR248</f>
        <v>2031.5332464334533</v>
      </c>
      <c r="C51" s="63">
        <f>'[3]Inflow Cement results'!CS248</f>
        <v>2051.447867256411</v>
      </c>
      <c r="D51" s="63">
        <f>'[3]Inflow Cement results'!CT248</f>
        <v>2070.5652307704768</v>
      </c>
      <c r="E51" s="46">
        <f>'[3]Inflow Cement results'!CU248</f>
        <v>2089.27073047456</v>
      </c>
      <c r="F51" s="46">
        <f>'[3]Inflow Cement results'!CV248</f>
        <v>2107.0239619774475</v>
      </c>
      <c r="G51" s="46">
        <f>'[3]Inflow Cement results'!CW248</f>
        <v>2124.2110966800792</v>
      </c>
      <c r="H51" s="46">
        <f>'[3]Inflow Cement results'!CX248</f>
        <v>2139.9687392862943</v>
      </c>
      <c r="I51" s="46">
        <f>'[3]Inflow Cement results'!CY248</f>
        <v>2154.9946814450013</v>
      </c>
      <c r="J51" s="46">
        <f>'[3]Inflow Cement results'!CZ248</f>
        <v>2173.8236385564487</v>
      </c>
      <c r="K51" s="46">
        <f>'[3]Inflow Cement results'!DA248</f>
        <v>2192.7911161944139</v>
      </c>
      <c r="L51" s="46">
        <f>'[3]Inflow Cement results'!DB248</f>
        <v>2211.9917306321295</v>
      </c>
      <c r="M51" s="46">
        <f>'[3]Inflow Cement results'!DC248</f>
        <v>2232.1618905464275</v>
      </c>
      <c r="N51" s="46">
        <f>'[3]Inflow Cement results'!DD248</f>
        <v>2252.7449368830421</v>
      </c>
      <c r="O51" s="46">
        <f>'[3]Inflow Cement results'!DE248</f>
        <v>2274.4587332513183</v>
      </c>
      <c r="P51" s="46">
        <f>'[3]Inflow Cement results'!DF248</f>
        <v>2297.0309433046496</v>
      </c>
      <c r="Q51" s="46">
        <f>'[3]Inflow Cement results'!DG248</f>
        <v>2321.1453767926287</v>
      </c>
      <c r="R51" s="46">
        <f>'[3]Inflow Cement results'!DH248</f>
        <v>2346.8083135833149</v>
      </c>
      <c r="S51" s="46">
        <f>'[3]Inflow Cement results'!DI248</f>
        <v>2373.6579454149251</v>
      </c>
      <c r="T51" s="46">
        <f>'[3]Inflow Cement results'!DJ248</f>
        <v>2403.3108363213396</v>
      </c>
      <c r="U51" s="46">
        <f>'[3]Inflow Cement results'!DK248</f>
        <v>2435.0310166169438</v>
      </c>
      <c r="V51" s="46">
        <f>'[3]Inflow Cement results'!DL248</f>
        <v>2469.4010075875995</v>
      </c>
      <c r="W51" s="46">
        <f>'[3]Inflow Cement results'!DM248</f>
        <v>2505.9745067121476</v>
      </c>
      <c r="X51" s="46">
        <f>'[3]Inflow Cement results'!DN248</f>
        <v>2544.2809514054679</v>
      </c>
      <c r="Y51" s="46">
        <f>'[3]Inflow Cement results'!DO248</f>
        <v>2585.2260003152842</v>
      </c>
      <c r="Z51" s="46">
        <f>'[3]Inflow Cement results'!DP248</f>
        <v>2627.6462902251078</v>
      </c>
      <c r="AA51" s="46">
        <f>'[3]Inflow Cement results'!DQ248</f>
        <v>2672.4694132636214</v>
      </c>
    </row>
    <row r="52" spans="1:27" x14ac:dyDescent="0.2">
      <c r="A52" s="62" t="s">
        <v>31</v>
      </c>
      <c r="B52" s="63">
        <f>'[3]Inflow Cement results'!CR253</f>
        <v>421.24651312557671</v>
      </c>
      <c r="C52" s="63">
        <f>'[3]Inflow Cement results'!CS253</f>
        <v>425.70048225051869</v>
      </c>
      <c r="D52" s="63">
        <f>'[3]Inflow Cement results'!CT253</f>
        <v>430.00331283136347</v>
      </c>
      <c r="E52" s="46">
        <f>'[3]Inflow Cement results'!CU253</f>
        <v>434.24154221308436</v>
      </c>
      <c r="F52" s="46">
        <f>'[3]Inflow Cement results'!CV253</f>
        <v>438.28533790352776</v>
      </c>
      <c r="G52" s="46">
        <f>'[3]Inflow Cement results'!CW253</f>
        <v>442.21656767909553</v>
      </c>
      <c r="H52" s="46">
        <f>'[3]Inflow Cement results'!CX253</f>
        <v>445.82852721940708</v>
      </c>
      <c r="I52" s="46">
        <f>'[3]Inflow Cement results'!CY253</f>
        <v>449.27164757636092</v>
      </c>
      <c r="J52" s="46">
        <f>'[3]Inflow Cement results'!CZ253</f>
        <v>453.56523635723897</v>
      </c>
      <c r="K52" s="46">
        <f>'[3]Inflow Cement results'!DA253</f>
        <v>457.85912169644689</v>
      </c>
      <c r="L52" s="46">
        <f>'[3]Inflow Cement results'!DB253</f>
        <v>462.16659621213148</v>
      </c>
      <c r="M52" s="46">
        <f>'[3]Inflow Cement results'!DC253</f>
        <v>466.64957347861127</v>
      </c>
      <c r="N52" s="46">
        <f>'[3]Inflow Cement results'!DD253</f>
        <v>471.18294951636835</v>
      </c>
      <c r="O52" s="46">
        <f>'[3]Inflow Cement results'!DE253</f>
        <v>475.935324635082</v>
      </c>
      <c r="P52" s="46">
        <f>'[3]Inflow Cement results'!DF253</f>
        <v>480.85874556090857</v>
      </c>
      <c r="Q52" s="46">
        <f>'[3]Inflow Cement results'!DG253</f>
        <v>486.12561329164055</v>
      </c>
      <c r="R52" s="46">
        <f>'[3]Inflow Cement results'!DH253</f>
        <v>491.76116958720831</v>
      </c>
      <c r="S52" s="46">
        <f>'[3]Inflow Cement results'!DI253</f>
        <v>497.71272928527469</v>
      </c>
      <c r="T52" s="46">
        <f>'[3]Inflow Cement results'!DJ253</f>
        <v>504.36755206148882</v>
      </c>
      <c r="U52" s="46">
        <f>'[3]Inflow Cement results'!DK253</f>
        <v>511.58801565230169</v>
      </c>
      <c r="V52" s="46">
        <f>'[3]Inflow Cement results'!DL253</f>
        <v>519.52432245486216</v>
      </c>
      <c r="W52" s="46">
        <f>'[3]Inflow Cement results'!DM253</f>
        <v>528.09179345357097</v>
      </c>
      <c r="X52" s="46">
        <f>'[3]Inflow Cement results'!DN253</f>
        <v>537.19137706031506</v>
      </c>
      <c r="Y52" s="46">
        <f>'[3]Inflow Cement results'!DO253</f>
        <v>547.01324074545937</v>
      </c>
      <c r="Z52" s="46">
        <f>'[3]Inflow Cement results'!DP253</f>
        <v>557.28002254661806</v>
      </c>
      <c r="AA52" s="46">
        <f>'[3]Inflow Cement results'!DQ253</f>
        <v>568.15708889047437</v>
      </c>
    </row>
    <row r="53" spans="1:27" x14ac:dyDescent="0.2">
      <c r="A53" s="62" t="s">
        <v>23</v>
      </c>
      <c r="B53" s="63">
        <f>'[3]Inflow Cement results'!CR258</f>
        <v>1959.2482095119049</v>
      </c>
      <c r="C53" s="63">
        <f>'[3]Inflow Cement results'!CS258</f>
        <v>1977.5641512344591</v>
      </c>
      <c r="D53" s="63">
        <f>'[3]Inflow Cement results'!CT258</f>
        <v>1994.827622670633</v>
      </c>
      <c r="E53" s="46">
        <f>'[3]Inflow Cement results'!CU258</f>
        <v>2011.4552246008061</v>
      </c>
      <c r="F53" s="46">
        <f>'[3]Inflow Cement results'!CV258</f>
        <v>2026.8832862098461</v>
      </c>
      <c r="G53" s="46">
        <f>'[3]Inflow Cement results'!CW258</f>
        <v>2041.5232382094146</v>
      </c>
      <c r="H53" s="46">
        <f>'[3]Inflow Cement results'!CX258</f>
        <v>2054.4629774703499</v>
      </c>
      <c r="I53" s="46">
        <f>'[3]Inflow Cement results'!CY258</f>
        <v>2066.4201054204132</v>
      </c>
      <c r="J53" s="46">
        <f>'[3]Inflow Cement results'!CZ258</f>
        <v>2082.0911024931156</v>
      </c>
      <c r="K53" s="46">
        <f>'[3]Inflow Cement results'!DA258</f>
        <v>2097.5617893628878</v>
      </c>
      <c r="L53" s="46">
        <f>'[3]Inflow Cement results'!DB258</f>
        <v>2112.8465744784189</v>
      </c>
      <c r="M53" s="46">
        <f>'[3]Inflow Cement results'!DC258</f>
        <v>2128.6060968596212</v>
      </c>
      <c r="N53" s="46">
        <f>'[3]Inflow Cement results'!DD258</f>
        <v>2144.1421176299336</v>
      </c>
      <c r="O53" s="46">
        <f>'[3]Inflow Cement results'!DE258</f>
        <v>2160.0716240270303</v>
      </c>
      <c r="P53" s="46">
        <f>'[3]Inflow Cement results'!DF258</f>
        <v>2175.9865030312722</v>
      </c>
      <c r="Q53" s="46">
        <f>'[3]Inflow Cement results'!DG258</f>
        <v>2192.4750622141073</v>
      </c>
      <c r="R53" s="46">
        <f>'[3]Inflow Cement results'!DH258</f>
        <v>2209.4441124038276</v>
      </c>
      <c r="S53" s="46">
        <f>'[3]Inflow Cement results'!DI258</f>
        <v>2226.4529744322645</v>
      </c>
      <c r="T53" s="46">
        <f>'[3]Inflow Cement results'!DJ258</f>
        <v>2245.1126974548097</v>
      </c>
      <c r="U53" s="46">
        <f>'[3]Inflow Cement results'!DK258</f>
        <v>2264.6589791146325</v>
      </c>
      <c r="V53" s="46">
        <f>'[3]Inflow Cement results'!DL258</f>
        <v>2285.7048664907197</v>
      </c>
      <c r="W53" s="46">
        <f>'[3]Inflow Cement results'!DM258</f>
        <v>2307.8441152795858</v>
      </c>
      <c r="X53" s="46">
        <f>'[3]Inflow Cement results'!DN258</f>
        <v>2330.6714309351228</v>
      </c>
      <c r="Y53" s="46">
        <f>'[3]Inflow Cement results'!DO258</f>
        <v>2355.1764143870823</v>
      </c>
      <c r="Z53" s="46">
        <f>'[3]Inflow Cement results'!DP258</f>
        <v>2380.2631804504126</v>
      </c>
      <c r="AA53" s="46">
        <f>'[3]Inflow Cement results'!DQ258</f>
        <v>2406.9218334959151</v>
      </c>
    </row>
    <row r="54" spans="1:27" x14ac:dyDescent="0.2">
      <c r="A54" s="62" t="s">
        <v>81</v>
      </c>
      <c r="B54" s="63">
        <f>'[3]Inflow Cement results'!CR263</f>
        <v>228.74912445004065</v>
      </c>
      <c r="C54" s="63">
        <f>'[3]Inflow Cement results'!CS263</f>
        <v>230.01250729737421</v>
      </c>
      <c r="D54" s="63">
        <f>'[3]Inflow Cement results'!CT263</f>
        <v>231.17596935387155</v>
      </c>
      <c r="E54" s="46">
        <f>'[3]Inflow Cement results'!CU263</f>
        <v>232.30668625624185</v>
      </c>
      <c r="F54" s="46">
        <f>'[3]Inflow Cement results'!CV263</f>
        <v>233.34243680579448</v>
      </c>
      <c r="G54" s="46">
        <f>'[3]Inflow Cement results'!CW263</f>
        <v>234.35931507235409</v>
      </c>
      <c r="H54" s="46">
        <f>'[3]Inflow Cement results'!CX263</f>
        <v>235.26041302396106</v>
      </c>
      <c r="I54" s="46">
        <f>'[3]Inflow Cement results'!CY263</f>
        <v>236.17699479048451</v>
      </c>
      <c r="J54" s="46">
        <f>'[3]Inflow Cement results'!CZ263</f>
        <v>237.78239955576919</v>
      </c>
      <c r="K54" s="46">
        <f>'[3]Inflow Cement results'!DA263</f>
        <v>239.59196980726574</v>
      </c>
      <c r="L54" s="46">
        <f>'[3]Inflow Cement results'!DB263</f>
        <v>241.65722674024664</v>
      </c>
      <c r="M54" s="46">
        <f>'[3]Inflow Cement results'!DC263</f>
        <v>244.11742567438387</v>
      </c>
      <c r="N54" s="46">
        <f>'[3]Inflow Cement results'!DD263</f>
        <v>246.92698828149969</v>
      </c>
      <c r="O54" s="46">
        <f>'[3]Inflow Cement results'!DE263</f>
        <v>250.21076031549683</v>
      </c>
      <c r="P54" s="46">
        <f>'[3]Inflow Cement results'!DF263</f>
        <v>253.94640012077116</v>
      </c>
      <c r="Q54" s="46">
        <f>'[3]Inflow Cement results'!DG263</f>
        <v>258.23142230299845</v>
      </c>
      <c r="R54" s="46">
        <f>'[3]Inflow Cement results'!DH263</f>
        <v>263.05623528036585</v>
      </c>
      <c r="S54" s="46">
        <f>'[3]Inflow Cement results'!DI263</f>
        <v>268.34768748396755</v>
      </c>
      <c r="T54" s="46">
        <f>'[3]Inflow Cement results'!DJ263</f>
        <v>274.28662826735581</v>
      </c>
      <c r="U54" s="46">
        <f>'[3]Inflow Cement results'!DK263</f>
        <v>280.72072525602107</v>
      </c>
      <c r="V54" s="46">
        <f>'[3]Inflow Cement results'!DL263</f>
        <v>287.66463238308916</v>
      </c>
      <c r="W54" s="46">
        <f>'[3]Inflow Cement results'!DM263</f>
        <v>294.9852432086891</v>
      </c>
      <c r="X54" s="46">
        <f>'[3]Inflow Cement results'!DN263</f>
        <v>302.54070188192509</v>
      </c>
      <c r="Y54" s="46">
        <f>'[3]Inflow Cement results'!DO263</f>
        <v>310.36735071643443</v>
      </c>
      <c r="Z54" s="46">
        <f>'[3]Inflow Cement results'!DP263</f>
        <v>318.22568842465535</v>
      </c>
      <c r="AA54" s="46">
        <f>'[3]Inflow Cement results'!DQ263</f>
        <v>326.15289193177068</v>
      </c>
    </row>
    <row r="55" spans="1:27" x14ac:dyDescent="0.2">
      <c r="A55" s="61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AE0E-BF52-604F-940F-6223C825C199}">
  <dimension ref="A1:AF55"/>
  <sheetViews>
    <sheetView workbookViewId="0">
      <selection activeCell="G4" sqref="G4"/>
    </sheetView>
  </sheetViews>
  <sheetFormatPr baseColWidth="10" defaultRowHeight="15" x14ac:dyDescent="0.2"/>
  <cols>
    <col min="1" max="1" width="14" style="59" customWidth="1"/>
    <col min="2" max="2" width="12.6640625" style="8" bestFit="1" customWidth="1"/>
    <col min="3" max="5" width="12.1640625" style="8" bestFit="1" customWidth="1"/>
    <col min="6" max="6" width="14.83203125" style="8" customWidth="1"/>
    <col min="7" max="24" width="12.1640625" style="8" bestFit="1" customWidth="1"/>
    <col min="25" max="16384" width="10.83203125" style="8"/>
  </cols>
  <sheetData>
    <row r="1" spans="1:32" ht="18" x14ac:dyDescent="0.25">
      <c r="A1" s="58" t="s">
        <v>257</v>
      </c>
    </row>
    <row r="2" spans="1:32" ht="9" customHeight="1" x14ac:dyDescent="0.25">
      <c r="A2" s="58"/>
    </row>
    <row r="3" spans="1:32" x14ac:dyDescent="0.2">
      <c r="A3" s="60"/>
      <c r="B3" s="45">
        <v>2025</v>
      </c>
      <c r="C3" s="45">
        <v>2026</v>
      </c>
      <c r="D3" s="45">
        <v>2027</v>
      </c>
      <c r="E3" s="45">
        <v>2028</v>
      </c>
      <c r="F3" s="45">
        <v>2029</v>
      </c>
      <c r="G3" s="45">
        <v>2030</v>
      </c>
      <c r="H3" s="45">
        <v>2031</v>
      </c>
      <c r="I3" s="45">
        <v>2032</v>
      </c>
      <c r="J3" s="45">
        <v>2033</v>
      </c>
      <c r="K3" s="45">
        <v>2034</v>
      </c>
      <c r="L3" s="45">
        <v>2035</v>
      </c>
      <c r="M3" s="45">
        <v>2036</v>
      </c>
      <c r="N3" s="45">
        <v>2037</v>
      </c>
      <c r="O3" s="45">
        <v>2038</v>
      </c>
      <c r="P3" s="45">
        <v>2039</v>
      </c>
      <c r="Q3" s="45">
        <v>2040</v>
      </c>
      <c r="R3" s="45">
        <v>2041</v>
      </c>
      <c r="S3" s="45">
        <v>2042</v>
      </c>
      <c r="T3" s="45">
        <v>2043</v>
      </c>
      <c r="U3" s="45">
        <v>2044</v>
      </c>
      <c r="V3" s="45">
        <v>2045</v>
      </c>
      <c r="W3" s="45">
        <v>2046</v>
      </c>
      <c r="X3" s="45">
        <v>2047</v>
      </c>
      <c r="Y3" s="45">
        <v>2048</v>
      </c>
      <c r="Z3" s="45">
        <v>2049</v>
      </c>
      <c r="AA3" s="45">
        <v>2050</v>
      </c>
    </row>
    <row r="4" spans="1:32" x14ac:dyDescent="0.2">
      <c r="A4" s="61" t="s">
        <v>182</v>
      </c>
      <c r="B4" s="63">
        <f>SUM(B5:B54)</f>
        <v>374686248.39323312</v>
      </c>
      <c r="C4" s="63">
        <f t="shared" ref="C4:AA4" si="0">SUM(C5:C54)</f>
        <v>380075529.18848985</v>
      </c>
      <c r="D4" s="63">
        <f t="shared" si="0"/>
        <v>385406389.00038993</v>
      </c>
      <c r="E4" s="63">
        <f t="shared" si="0"/>
        <v>390768793.0329476</v>
      </c>
      <c r="F4" s="63">
        <f t="shared" si="0"/>
        <v>396062852.39389437</v>
      </c>
      <c r="G4" s="63">
        <f t="shared" si="0"/>
        <v>401380665.71175814</v>
      </c>
      <c r="H4" s="63">
        <f t="shared" si="0"/>
        <v>406557522.33028597</v>
      </c>
      <c r="I4" s="63">
        <f t="shared" si="0"/>
        <v>411749374.36424094</v>
      </c>
      <c r="J4" s="63">
        <f t="shared" si="0"/>
        <v>417896395.57338828</v>
      </c>
      <c r="K4" s="63">
        <f t="shared" si="0"/>
        <v>424253586.43817067</v>
      </c>
      <c r="L4" s="63">
        <f t="shared" si="0"/>
        <v>430845185.77335805</v>
      </c>
      <c r="M4" s="63">
        <f t="shared" si="0"/>
        <v>437821916.29397863</v>
      </c>
      <c r="N4" s="63">
        <f t="shared" si="0"/>
        <v>445063462.18128318</v>
      </c>
      <c r="O4" s="63">
        <f t="shared" si="0"/>
        <v>452702061.09414595</v>
      </c>
      <c r="P4" s="63">
        <f t="shared" si="0"/>
        <v>460656630.84195405</v>
      </c>
      <c r="Q4" s="63">
        <f t="shared" si="0"/>
        <v>469027587.49868888</v>
      </c>
      <c r="R4" s="63">
        <f t="shared" si="0"/>
        <v>477758723.17467928</v>
      </c>
      <c r="S4" s="63">
        <f t="shared" si="0"/>
        <v>486695325.35357791</v>
      </c>
      <c r="T4" s="63">
        <f t="shared" si="0"/>
        <v>496057865.41690361</v>
      </c>
      <c r="U4" s="63">
        <f t="shared" si="0"/>
        <v>505550238.59510666</v>
      </c>
      <c r="V4" s="63">
        <f t="shared" si="0"/>
        <v>515104341.93377239</v>
      </c>
      <c r="W4" s="63">
        <f t="shared" si="0"/>
        <v>524396356.21591926</v>
      </c>
      <c r="X4" s="63">
        <f t="shared" si="0"/>
        <v>533053377.15202957</v>
      </c>
      <c r="Y4" s="63">
        <f t="shared" si="0"/>
        <v>540950596.01262212</v>
      </c>
      <c r="Z4" s="63">
        <f t="shared" si="0"/>
        <v>547527554.72643268</v>
      </c>
      <c r="AA4" s="63">
        <f t="shared" si="0"/>
        <v>552678328.80582273</v>
      </c>
    </row>
    <row r="5" spans="1:32" x14ac:dyDescent="0.2">
      <c r="A5" s="62" t="s">
        <v>0</v>
      </c>
      <c r="B5" s="46">
        <f>'[3]State Cement Inflow'!BY2*'[3]States conc cem ratio'!$BS2/'[3]States conc density'!$BS2*1000000</f>
        <v>6530442.0093967561</v>
      </c>
      <c r="C5" s="46">
        <f>'[3]State Cement Inflow'!BZ2*'[3]States conc cem ratio'!$BS2/'[3]States conc density'!$BS2*1000000</f>
        <v>6596050.170522619</v>
      </c>
      <c r="D5" s="46">
        <f>'[3]State Cement Inflow'!CA2*'[3]States conc cem ratio'!$BS2/'[3]States conc density'!$BS2*1000000</f>
        <v>6657241.1937526986</v>
      </c>
      <c r="E5" s="46">
        <f>'[3]State Cement Inflow'!CB2*'[3]States conc cem ratio'!$BS2/'[3]States conc density'!$BS2*1000000</f>
        <v>6715237.1432614718</v>
      </c>
      <c r="F5" s="46">
        <f>'[3]State Cement Inflow'!CC2*'[3]States conc cem ratio'!$BS2/'[3]States conc density'!$BS2*1000000</f>
        <v>6768026.714241731</v>
      </c>
      <c r="G5" s="46">
        <f>'[3]State Cement Inflow'!CD2*'[3]States conc cem ratio'!$BS2/'[3]States conc density'!$BS2*1000000</f>
        <v>6816866.2581235766</v>
      </c>
      <c r="H5" s="46">
        <f>'[3]State Cement Inflow'!CE2*'[3]States conc cem ratio'!$BS2/'[3]States conc density'!$BS2*1000000</f>
        <v>6858652.6384976301</v>
      </c>
      <c r="I5" s="46">
        <f>'[3]State Cement Inflow'!CF2*'[3]States conc cem ratio'!$BS2/'[3]States conc density'!$BS2*1000000</f>
        <v>6895754.5710813375</v>
      </c>
      <c r="J5" s="46">
        <f>'[3]State Cement Inflow'!CG2*'[3]States conc cem ratio'!$BS2/'[3]States conc density'!$BS2*1000000</f>
        <v>6943879.1692971112</v>
      </c>
      <c r="K5" s="46">
        <f>'[3]State Cement Inflow'!CH2*'[3]States conc cem ratio'!$BS2/'[3]States conc density'!$BS2*1000000</f>
        <v>6990115.8187362142</v>
      </c>
      <c r="L5" s="46">
        <f>'[3]State Cement Inflow'!CI2*'[3]States conc cem ratio'!$BS2/'[3]States conc density'!$BS2*1000000</f>
        <v>7034686.7465613754</v>
      </c>
      <c r="M5" s="46">
        <f>'[3]State Cement Inflow'!CJ2*'[3]States conc cem ratio'!$BS2/'[3]States conc density'!$BS2*1000000</f>
        <v>7080026.8579470934</v>
      </c>
      <c r="N5" s="46">
        <f>'[3]State Cement Inflow'!CK2*'[3]States conc cem ratio'!$BS2/'[3]States conc density'!$BS2*1000000</f>
        <v>7124073.8550941618</v>
      </c>
      <c r="O5" s="46">
        <f>'[3]State Cement Inflow'!CL2*'[3]States conc cem ratio'!$BS2/'[3]States conc density'!$BS2*1000000</f>
        <v>7169179.680496091</v>
      </c>
      <c r="P5" s="46">
        <f>'[3]State Cement Inflow'!CM2*'[3]States conc cem ratio'!$BS2/'[3]States conc density'!$BS2*1000000</f>
        <v>7214270.3318534466</v>
      </c>
      <c r="Q5" s="46">
        <f>'[3]State Cement Inflow'!CN2*'[3]States conc cem ratio'!$BS2/'[3]States conc density'!$BS2*1000000</f>
        <v>7261582.0517704356</v>
      </c>
      <c r="R5" s="46">
        <f>'[3]State Cement Inflow'!CO2*'[3]States conc cem ratio'!$BS2/'[3]States conc density'!$BS2*1000000</f>
        <v>7311027.5587685844</v>
      </c>
      <c r="S5" s="46">
        <f>'[3]State Cement Inflow'!CP2*'[3]States conc cem ratio'!$BS2/'[3]States conc density'!$BS2*1000000</f>
        <v>7361290.3134918781</v>
      </c>
      <c r="T5" s="46">
        <f>'[3]State Cement Inflow'!CQ2*'[3]States conc cem ratio'!$BS2/'[3]States conc density'!$BS2*1000000</f>
        <v>7417857.422165731</v>
      </c>
      <c r="U5" s="46">
        <f>'[3]State Cement Inflow'!CR2*'[3]States conc cem ratio'!$BS2/'[3]States conc density'!$BS2*1000000</f>
        <v>7478176.2201176761</v>
      </c>
      <c r="V5" s="46">
        <f>'[3]State Cement Inflow'!CS2*'[3]States conc cem ratio'!$BS2/'[3]States conc density'!$BS2*1000000</f>
        <v>7544234.7899149517</v>
      </c>
      <c r="W5" s="46">
        <f>'[3]State Cement Inflow'!CT2*'[3]States conc cem ratio'!$BS2/'[3]States conc density'!$BS2*1000000</f>
        <v>7614534.9595792675</v>
      </c>
      <c r="X5" s="46">
        <f>'[3]State Cement Inflow'!CU2*'[3]States conc cem ratio'!$BS2/'[3]States conc density'!$BS2*1000000</f>
        <v>7687529.6029217802</v>
      </c>
      <c r="Y5" s="46">
        <f>'[3]State Cement Inflow'!CV2*'[3]States conc cem ratio'!$BS2/'[3]States conc density'!$BS2*1000000</f>
        <v>7766331.4548260141</v>
      </c>
      <c r="Z5" s="46">
        <f>'[3]State Cement Inflow'!CW2*'[3]States conc cem ratio'!$BS2/'[3]States conc density'!$BS2*1000000</f>
        <v>7847044.1443626601</v>
      </c>
      <c r="AA5" s="46">
        <f>'[3]State Cement Inflow'!CX2*'[3]States conc cem ratio'!$BS2/'[3]States conc density'!$BS2*1000000</f>
        <v>7932803.5519472295</v>
      </c>
      <c r="AB5" s="43"/>
      <c r="AC5" s="43"/>
      <c r="AD5" s="43"/>
      <c r="AE5" s="43"/>
      <c r="AF5" s="43"/>
    </row>
    <row r="6" spans="1:32" x14ac:dyDescent="0.2">
      <c r="A6" s="62" t="s">
        <v>144</v>
      </c>
      <c r="B6" s="46">
        <f>'[3]State Cement Inflow'!BY3*'[3]States conc cem ratio'!$BS3/'[3]States conc density'!$BS3*1000000</f>
        <v>1618882.8357301229</v>
      </c>
      <c r="C6" s="46">
        <f>'[3]State Cement Inflow'!BZ3*'[3]States conc cem ratio'!$BS3/'[3]States conc density'!$BS3*1000000</f>
        <v>1635091.6697934696</v>
      </c>
      <c r="D6" s="46">
        <f>'[3]State Cement Inflow'!CA3*'[3]States conc cem ratio'!$BS3/'[3]States conc density'!$BS3*1000000</f>
        <v>1649942.352424941</v>
      </c>
      <c r="E6" s="46">
        <f>'[3]State Cement Inflow'!CB3*'[3]States conc cem ratio'!$BS3/'[3]States conc density'!$BS3*1000000</f>
        <v>1663837.4501799396</v>
      </c>
      <c r="F6" s="46">
        <f>'[3]State Cement Inflow'!CC3*'[3]States conc cem ratio'!$BS3/'[3]States conc density'!$BS3*1000000</f>
        <v>1676120.0868872115</v>
      </c>
      <c r="G6" s="46">
        <f>'[3]State Cement Inflow'!CD3*'[3]States conc cem ratio'!$BS3/'[3]States conc density'!$BS3*1000000</f>
        <v>1687218.6529596262</v>
      </c>
      <c r="H6" s="46">
        <f>'[3]State Cement Inflow'!CE3*'[3]States conc cem ratio'!$BS3/'[3]States conc density'!$BS3*1000000</f>
        <v>1696143.7525842378</v>
      </c>
      <c r="I6" s="46">
        <f>'[3]State Cement Inflow'!CF3*'[3]States conc cem ratio'!$BS3/'[3]States conc density'!$BS3*1000000</f>
        <v>1703704.8888446332</v>
      </c>
      <c r="J6" s="46">
        <f>'[3]State Cement Inflow'!CG3*'[3]States conc cem ratio'!$BS3/'[3]States conc density'!$BS3*1000000</f>
        <v>1715015.366446171</v>
      </c>
      <c r="K6" s="46">
        <f>'[3]State Cement Inflow'!CH3*'[3]States conc cem ratio'!$BS3/'[3]States conc density'!$BS3*1000000</f>
        <v>1725892.7808453427</v>
      </c>
      <c r="L6" s="46">
        <f>'[3]State Cement Inflow'!CI3*'[3]States conc cem ratio'!$BS3/'[3]States conc density'!$BS3*1000000</f>
        <v>1736446.2028023321</v>
      </c>
      <c r="M6" s="46">
        <f>'[3]State Cement Inflow'!CJ3*'[3]States conc cem ratio'!$BS3/'[3]States conc density'!$BS3*1000000</f>
        <v>1747495.3105117669</v>
      </c>
      <c r="N6" s="46">
        <f>'[3]State Cement Inflow'!CK3*'[3]States conc cem ratio'!$BS3/'[3]States conc density'!$BS3*1000000</f>
        <v>1758415.896994398</v>
      </c>
      <c r="O6" s="46">
        <f>'[3]State Cement Inflow'!CL3*'[3]States conc cem ratio'!$BS3/'[3]States conc density'!$BS3*1000000</f>
        <v>1769998.2624559884</v>
      </c>
      <c r="P6" s="46">
        <f>'[3]State Cement Inflow'!CM3*'[3]States conc cem ratio'!$BS3/'[3]States conc density'!$BS3*1000000</f>
        <v>1781934.9969548087</v>
      </c>
      <c r="Q6" s="46">
        <f>'[3]State Cement Inflow'!CN3*'[3]States conc cem ratio'!$BS3/'[3]States conc density'!$BS3*1000000</f>
        <v>1794966.50485186</v>
      </c>
      <c r="R6" s="46">
        <f>'[3]State Cement Inflow'!CO3*'[3]States conc cem ratio'!$BS3/'[3]States conc density'!$BS3*1000000</f>
        <v>1809087.1194439232</v>
      </c>
      <c r="S6" s="46">
        <f>'[3]State Cement Inflow'!CP3*'[3]States conc cem ratio'!$BS3/'[3]States conc density'!$BS3*1000000</f>
        <v>1823902.2066845729</v>
      </c>
      <c r="T6" s="46">
        <f>'[3]State Cement Inflow'!CQ3*'[3]States conc cem ratio'!$BS3/'[3]States conc density'!$BS3*1000000</f>
        <v>1841142.2813881261</v>
      </c>
      <c r="U6" s="46">
        <f>'[3]State Cement Inflow'!CR3*'[3]States conc cem ratio'!$BS3/'[3]States conc density'!$BS3*1000000</f>
        <v>1860002.3290061208</v>
      </c>
      <c r="V6" s="46">
        <f>'[3]State Cement Inflow'!CS3*'[3]States conc cem ratio'!$BS3/'[3]States conc density'!$BS3*1000000</f>
        <v>1881092.8918406521</v>
      </c>
      <c r="W6" s="46">
        <f>'[3]State Cement Inflow'!CT3*'[3]States conc cem ratio'!$BS3/'[3]States conc density'!$BS3*1000000</f>
        <v>1903931.6923770788</v>
      </c>
      <c r="X6" s="46">
        <f>'[3]State Cement Inflow'!CU3*'[3]States conc cem ratio'!$BS3/'[3]States conc density'!$BS3*1000000</f>
        <v>1928023.2326748443</v>
      </c>
      <c r="Y6" s="46">
        <f>'[3]State Cement Inflow'!CV3*'[3]States conc cem ratio'!$BS3/'[3]States conc density'!$BS3*1000000</f>
        <v>1954299.682244604</v>
      </c>
      <c r="Z6" s="46">
        <f>'[3]State Cement Inflow'!CW3*'[3]States conc cem ratio'!$BS3/'[3]States conc density'!$BS3*1000000</f>
        <v>1981524.0789802135</v>
      </c>
      <c r="AA6" s="46">
        <f>'[3]State Cement Inflow'!CX3*'[3]States conc cem ratio'!$BS3/'[3]States conc density'!$BS3*1000000</f>
        <v>2010603.5614507892</v>
      </c>
      <c r="AB6" s="43"/>
      <c r="AC6" s="43"/>
      <c r="AD6" s="43"/>
      <c r="AE6" s="43"/>
      <c r="AF6" s="43"/>
    </row>
    <row r="7" spans="1:32" x14ac:dyDescent="0.2">
      <c r="A7" s="62" t="s">
        <v>57</v>
      </c>
      <c r="B7" s="46">
        <f>'[3]State Cement Inflow'!BY4*'[3]States conc cem ratio'!$BS4/'[3]States conc density'!$BS4*1000000</f>
        <v>10502599.871765679</v>
      </c>
      <c r="C7" s="46">
        <f>'[3]State Cement Inflow'!BZ4*'[3]States conc cem ratio'!$BS4/'[3]States conc density'!$BS4*1000000</f>
        <v>10768897.688186986</v>
      </c>
      <c r="D7" s="46">
        <f>'[3]State Cement Inflow'!CA4*'[3]States conc cem ratio'!$BS4/'[3]States conc density'!$BS4*1000000</f>
        <v>11039299.165680891</v>
      </c>
      <c r="E7" s="46">
        <f>'[3]State Cement Inflow'!CB4*'[3]States conc cem ratio'!$BS4/'[3]States conc density'!$BS4*1000000</f>
        <v>11316001.556149747</v>
      </c>
      <c r="F7" s="46">
        <f>'[3]State Cement Inflow'!CC4*'[3]States conc cem ratio'!$BS4/'[3]States conc density'!$BS4*1000000</f>
        <v>11595881.087237937</v>
      </c>
      <c r="G7" s="46">
        <f>'[3]State Cement Inflow'!CD4*'[3]States conc cem ratio'!$BS4/'[3]States conc density'!$BS4*1000000</f>
        <v>11880969.934283666</v>
      </c>
      <c r="H7" s="46">
        <f>'[3]State Cement Inflow'!CE4*'[3]States conc cem ratio'!$BS4/'[3]States conc density'!$BS4*1000000</f>
        <v>12166035.808634767</v>
      </c>
      <c r="I7" s="46">
        <f>'[3]State Cement Inflow'!CF4*'[3]States conc cem ratio'!$BS4/'[3]States conc density'!$BS4*1000000</f>
        <v>12454508.582502674</v>
      </c>
      <c r="J7" s="46">
        <f>'[3]State Cement Inflow'!CG4*'[3]States conc cem ratio'!$BS4/'[3]States conc density'!$BS4*1000000</f>
        <v>12771529.776940405</v>
      </c>
      <c r="K7" s="46">
        <f>'[3]State Cement Inflow'!CH4*'[3]States conc cem ratio'!$BS4/'[3]States conc density'!$BS4*1000000</f>
        <v>13095120.764493266</v>
      </c>
      <c r="L7" s="46">
        <f>'[3]State Cement Inflow'!CI4*'[3]States conc cem ratio'!$BS4/'[3]States conc density'!$BS4*1000000</f>
        <v>13424247.455545627</v>
      </c>
      <c r="M7" s="46">
        <f>'[3]State Cement Inflow'!CJ4*'[3]States conc cem ratio'!$BS4/'[3]States conc density'!$BS4*1000000</f>
        <v>13761009.558715085</v>
      </c>
      <c r="N7" s="46">
        <f>'[3]State Cement Inflow'!CK4*'[3]States conc cem ratio'!$BS4/'[3]States conc density'!$BS4*1000000</f>
        <v>14099383.601035561</v>
      </c>
      <c r="O7" s="46">
        <f>'[3]State Cement Inflow'!CL4*'[3]States conc cem ratio'!$BS4/'[3]States conc density'!$BS4*1000000</f>
        <v>14439868.043363044</v>
      </c>
      <c r="P7" s="46">
        <f>'[3]State Cement Inflow'!CM4*'[3]States conc cem ratio'!$BS4/'[3]States conc density'!$BS4*1000000</f>
        <v>14776285.948959278</v>
      </c>
      <c r="Q7" s="46">
        <f>'[3]State Cement Inflow'!CN4*'[3]States conc cem ratio'!$BS4/'[3]States conc density'!$BS4*1000000</f>
        <v>15106923.370697919</v>
      </c>
      <c r="R7" s="46">
        <f>'[3]State Cement Inflow'!CO4*'[3]States conc cem ratio'!$BS4/'[3]States conc density'!$BS4*1000000</f>
        <v>15424934.149716722</v>
      </c>
      <c r="S7" s="46">
        <f>'[3]State Cement Inflow'!CP4*'[3]States conc cem ratio'!$BS4/'[3]States conc density'!$BS4*1000000</f>
        <v>15719990.64024917</v>
      </c>
      <c r="T7" s="46">
        <f>'[3]State Cement Inflow'!CQ4*'[3]States conc cem ratio'!$BS4/'[3]States conc density'!$BS4*1000000</f>
        <v>15992121.2788994</v>
      </c>
      <c r="U7" s="46">
        <f>'[3]State Cement Inflow'!CR4*'[3]States conc cem ratio'!$BS4/'[3]States conc density'!$BS4*1000000</f>
        <v>16226311.999634337</v>
      </c>
      <c r="V7" s="46">
        <f>'[3]State Cement Inflow'!CS4*'[3]States conc cem ratio'!$BS4/'[3]States conc density'!$BS4*1000000</f>
        <v>16414359.062706964</v>
      </c>
      <c r="W7" s="46">
        <f>'[3]State Cement Inflow'!CT4*'[3]States conc cem ratio'!$BS4/'[3]States conc density'!$BS4*1000000</f>
        <v>16541456.305919982</v>
      </c>
      <c r="X7" s="46">
        <f>'[3]State Cement Inflow'!CU4*'[3]States conc cem ratio'!$BS4/'[3]States conc density'!$BS4*1000000</f>
        <v>16592876.603889853</v>
      </c>
      <c r="Y7" s="46">
        <f>'[3]State Cement Inflow'!CV4*'[3]States conc cem ratio'!$BS4/'[3]States conc density'!$BS4*1000000</f>
        <v>16563545.155579224</v>
      </c>
      <c r="Z7" s="46">
        <f>'[3]State Cement Inflow'!CW4*'[3]States conc cem ratio'!$BS4/'[3]States conc density'!$BS4*1000000</f>
        <v>16438742.103303351</v>
      </c>
      <c r="AA7" s="46">
        <f>'[3]State Cement Inflow'!CX4*'[3]States conc cem ratio'!$BS4/'[3]States conc density'!$BS4*1000000</f>
        <v>16220767.82246609</v>
      </c>
      <c r="AB7" s="43"/>
      <c r="AC7" s="43"/>
      <c r="AD7" s="43"/>
      <c r="AE7" s="43"/>
      <c r="AF7" s="43"/>
    </row>
    <row r="8" spans="1:32" x14ac:dyDescent="0.2">
      <c r="A8" s="62" t="s">
        <v>12</v>
      </c>
      <c r="B8" s="46">
        <f>'[3]State Cement Inflow'!BY5*'[3]States conc cem ratio'!$BS5/'[3]States conc density'!$BS5*1000000</f>
        <v>4151428.1313552777</v>
      </c>
      <c r="C8" s="46">
        <f>'[3]State Cement Inflow'!BZ5*'[3]States conc cem ratio'!$BS5/'[3]States conc density'!$BS5*1000000</f>
        <v>4196137.263348788</v>
      </c>
      <c r="D8" s="46">
        <f>'[3]State Cement Inflow'!CA5*'[3]States conc cem ratio'!$BS5/'[3]States conc density'!$BS5*1000000</f>
        <v>4239665.4506911598</v>
      </c>
      <c r="E8" s="46">
        <f>'[3]State Cement Inflow'!CB5*'[3]States conc cem ratio'!$BS5/'[3]States conc density'!$BS5*1000000</f>
        <v>4282892.1660028966</v>
      </c>
      <c r="F8" s="46">
        <f>'[3]State Cement Inflow'!CC5*'[3]States conc cem ratio'!$BS5/'[3]States conc density'!$BS5*1000000</f>
        <v>4324746.1862206534</v>
      </c>
      <c r="G8" s="46">
        <f>'[3]State Cement Inflow'!CD5*'[3]States conc cem ratio'!$BS5/'[3]States conc density'!$BS5*1000000</f>
        <v>4366089.3743333733</v>
      </c>
      <c r="H8" s="46">
        <f>'[3]State Cement Inflow'!CE5*'[3]States conc cem ratio'!$BS5/'[3]States conc density'!$BS5*1000000</f>
        <v>4405159.1764565483</v>
      </c>
      <c r="I8" s="46">
        <f>'[3]State Cement Inflow'!CF5*'[3]States conc cem ratio'!$BS5/'[3]States conc density'!$BS5*1000000</f>
        <v>4443438.5724502038</v>
      </c>
      <c r="J8" s="46">
        <f>'[3]State Cement Inflow'!CG5*'[3]States conc cem ratio'!$BS5/'[3]States conc density'!$BS5*1000000</f>
        <v>4490347.7159631848</v>
      </c>
      <c r="K8" s="46">
        <f>'[3]State Cement Inflow'!CH5*'[3]States conc cem ratio'!$BS5/'[3]States conc density'!$BS5*1000000</f>
        <v>4538213.4993918007</v>
      </c>
      <c r="L8" s="46">
        <f>'[3]State Cement Inflow'!CI5*'[3]States conc cem ratio'!$BS5/'[3]States conc density'!$BS5*1000000</f>
        <v>4587188.8856454054</v>
      </c>
      <c r="M8" s="46">
        <f>'[3]State Cement Inflow'!CJ5*'[3]States conc cem ratio'!$BS5/'[3]States conc density'!$BS5*1000000</f>
        <v>4638738.0846692389</v>
      </c>
      <c r="N8" s="46">
        <f>'[3]State Cement Inflow'!CK5*'[3]States conc cem ratio'!$BS5/'[3]States conc density'!$BS5*1000000</f>
        <v>4691636.4680962823</v>
      </c>
      <c r="O8" s="46">
        <f>'[3]State Cement Inflow'!CL5*'[3]States conc cem ratio'!$BS5/'[3]States conc density'!$BS5*1000000</f>
        <v>4747295.2461002273</v>
      </c>
      <c r="P8" s="46">
        <f>'[3]State Cement Inflow'!CM5*'[3]States conc cem ratio'!$BS5/'[3]States conc density'!$BS5*1000000</f>
        <v>4805085.8902790528</v>
      </c>
      <c r="Q8" s="46">
        <f>'[3]State Cement Inflow'!CN5*'[3]States conc cem ratio'!$BS5/'[3]States conc density'!$BS5*1000000</f>
        <v>4866369.8040127475</v>
      </c>
      <c r="R8" s="46">
        <f>'[3]State Cement Inflow'!CO5*'[3]States conc cem ratio'!$BS5/'[3]States conc density'!$BS5*1000000</f>
        <v>4931136.7559658382</v>
      </c>
      <c r="S8" s="46">
        <f>'[3]State Cement Inflow'!CP5*'[3]States conc cem ratio'!$BS5/'[3]States conc density'!$BS5*1000000</f>
        <v>4998657.1196932867</v>
      </c>
      <c r="T8" s="46">
        <f>'[3]State Cement Inflow'!CQ5*'[3]States conc cem ratio'!$BS5/'[3]States conc density'!$BS5*1000000</f>
        <v>5072302.9558233758</v>
      </c>
      <c r="U8" s="46">
        <f>'[3]State Cement Inflow'!CR5*'[3]States conc cem ratio'!$BS5/'[3]States conc density'!$BS5*1000000</f>
        <v>5150650.5953561459</v>
      </c>
      <c r="V8" s="46">
        <f>'[3]State Cement Inflow'!CS5*'[3]States conc cem ratio'!$BS5/'[3]States conc density'!$BS5*1000000</f>
        <v>5235020.4725719271</v>
      </c>
      <c r="W8" s="46">
        <f>'[3]State Cement Inflow'!CT5*'[3]States conc cem ratio'!$BS5/'[3]States conc density'!$BS5*1000000</f>
        <v>5324652.7167686801</v>
      </c>
      <c r="X8" s="46">
        <f>'[3]State Cement Inflow'!CU5*'[3]States conc cem ratio'!$BS5/'[3]States conc density'!$BS5*1000000</f>
        <v>5418760.14482651</v>
      </c>
      <c r="Y8" s="46">
        <f>'[3]State Cement Inflow'!CV5*'[3]States conc cem ratio'!$BS5/'[3]States conc density'!$BS5*1000000</f>
        <v>5519378.2762372913</v>
      </c>
      <c r="Z8" s="46">
        <f>'[3]State Cement Inflow'!CW5*'[3]States conc cem ratio'!$BS5/'[3]States conc density'!$BS5*1000000</f>
        <v>5624303.8925390253</v>
      </c>
      <c r="AA8" s="46">
        <f>'[3]State Cement Inflow'!CX5*'[3]States conc cem ratio'!$BS5/'[3]States conc density'!$BS5*1000000</f>
        <v>5735592.7651986619</v>
      </c>
      <c r="AB8" s="43"/>
      <c r="AC8" s="43"/>
      <c r="AD8" s="43"/>
      <c r="AE8" s="43"/>
      <c r="AF8" s="43"/>
    </row>
    <row r="9" spans="1:32" x14ac:dyDescent="0.2">
      <c r="A9" s="62" t="s">
        <v>59</v>
      </c>
      <c r="B9" s="46">
        <f>'[3]State Cement Inflow'!BY6*'[3]States conc cem ratio'!$BS6/'[3]States conc density'!$BS6*1000000</f>
        <v>37520303.845502518</v>
      </c>
      <c r="C9" s="46">
        <f>'[3]State Cement Inflow'!BZ6*'[3]States conc cem ratio'!$BS6/'[3]States conc density'!$BS6*1000000</f>
        <v>37870802.041365258</v>
      </c>
      <c r="D9" s="46">
        <f>'[3]State Cement Inflow'!CA6*'[3]States conc cem ratio'!$BS6/'[3]States conc density'!$BS6*1000000</f>
        <v>38208119.907412127</v>
      </c>
      <c r="E9" s="46">
        <f>'[3]State Cement Inflow'!CB6*'[3]States conc cem ratio'!$BS6/'[3]States conc density'!$BS6*1000000</f>
        <v>38540411.736342087</v>
      </c>
      <c r="F9" s="46">
        <f>'[3]State Cement Inflow'!CC6*'[3]States conc cem ratio'!$BS6/'[3]States conc density'!$BS6*1000000</f>
        <v>38857947.051879838</v>
      </c>
      <c r="G9" s="46">
        <f>'[3]State Cement Inflow'!CD6*'[3]States conc cem ratio'!$BS6/'[3]States conc density'!$BS6*1000000</f>
        <v>39169185.724274099</v>
      </c>
      <c r="H9" s="46">
        <f>'[3]State Cement Inflow'!CE6*'[3]States conc cem ratio'!$BS6/'[3]States conc density'!$BS6*1000000</f>
        <v>39458375.867431104</v>
      </c>
      <c r="I9" s="46">
        <f>'[3]State Cement Inflow'!CF6*'[3]States conc cem ratio'!$BS6/'[3]States conc density'!$BS6*1000000</f>
        <v>39740199.418770351</v>
      </c>
      <c r="J9" s="46">
        <f>'[3]State Cement Inflow'!CG6*'[3]States conc cem ratio'!$BS6/'[3]States conc density'!$BS6*1000000</f>
        <v>40103816.364727415</v>
      </c>
      <c r="K9" s="46">
        <f>'[3]State Cement Inflow'!CH6*'[3]States conc cem ratio'!$BS6/'[3]States conc density'!$BS6*1000000</f>
        <v>40478886.133740634</v>
      </c>
      <c r="L9" s="46">
        <f>'[3]State Cement Inflow'!CI6*'[3]States conc cem ratio'!$BS6/'[3]States conc density'!$BS6*1000000</f>
        <v>40868019.629766151</v>
      </c>
      <c r="M9" s="46">
        <f>'[3]State Cement Inflow'!CJ6*'[3]States conc cem ratio'!$BS6/'[3]States conc density'!$BS6*1000000</f>
        <v>41286028.454429783</v>
      </c>
      <c r="N9" s="46">
        <f>'[3]State Cement Inflow'!CK6*'[3]States conc cem ratio'!$BS6/'[3]States conc density'!$BS6*1000000</f>
        <v>41722328.98115088</v>
      </c>
      <c r="O9" s="46">
        <f>'[3]State Cement Inflow'!CL6*'[3]States conc cem ratio'!$BS6/'[3]States conc density'!$BS6*1000000</f>
        <v>42190742.102565281</v>
      </c>
      <c r="P9" s="46">
        <f>'[3]State Cement Inflow'!CM6*'[3]States conc cem ratio'!$BS6/'[3]States conc density'!$BS6*1000000</f>
        <v>42685566.74764055</v>
      </c>
      <c r="Q9" s="46">
        <f>'[3]State Cement Inflow'!CN6*'[3]States conc cem ratio'!$BS6/'[3]States conc density'!$BS6*1000000</f>
        <v>43219347.949501731</v>
      </c>
      <c r="R9" s="46">
        <f>'[3]State Cement Inflow'!CO6*'[3]States conc cem ratio'!$BS6/'[3]States conc density'!$BS6*1000000</f>
        <v>43791277.30381231</v>
      </c>
      <c r="S9" s="46">
        <f>'[3]State Cement Inflow'!CP6*'[3]States conc cem ratio'!$BS6/'[3]States conc density'!$BS6*1000000</f>
        <v>44393294.350152098</v>
      </c>
      <c r="T9" s="46">
        <f>'[3]State Cement Inflow'!CQ6*'[3]States conc cem ratio'!$BS6/'[3]States conc density'!$BS6*1000000</f>
        <v>45055540.941901967</v>
      </c>
      <c r="U9" s="46">
        <f>'[3]State Cement Inflow'!CR6*'[3]States conc cem ratio'!$BS6/'[3]States conc density'!$BS6*1000000</f>
        <v>45762657.690500133</v>
      </c>
      <c r="V9" s="46">
        <f>'[3]State Cement Inflow'!CS6*'[3]States conc cem ratio'!$BS6/'[3]States conc density'!$BS6*1000000</f>
        <v>46524852.051838227</v>
      </c>
      <c r="W9" s="46">
        <f>'[3]State Cement Inflow'!CT6*'[3]States conc cem ratio'!$BS6/'[3]States conc density'!$BS6*1000000</f>
        <v>47332544.67066846</v>
      </c>
      <c r="X9" s="46">
        <f>'[3]State Cement Inflow'!CU6*'[3]States conc cem ratio'!$BS6/'[3]States conc density'!$BS6*1000000</f>
        <v>48175793.057236336</v>
      </c>
      <c r="Y9" s="46">
        <f>'[3]State Cement Inflow'!CV6*'[3]States conc cem ratio'!$BS6/'[3]States conc density'!$BS6*1000000</f>
        <v>49071247.690393716</v>
      </c>
      <c r="Z9" s="46">
        <f>'[3]State Cement Inflow'!CW6*'[3]States conc cem ratio'!$BS6/'[3]States conc density'!$BS6*1000000</f>
        <v>49995618.353393309</v>
      </c>
      <c r="AA9" s="46">
        <f>'[3]State Cement Inflow'!CX6*'[3]States conc cem ratio'!$BS6/'[3]States conc density'!$BS6*1000000</f>
        <v>50965834.043293178</v>
      </c>
      <c r="AB9" s="43"/>
      <c r="AC9" s="43"/>
      <c r="AD9" s="43"/>
      <c r="AE9" s="43"/>
      <c r="AF9" s="43"/>
    </row>
    <row r="10" spans="1:32" x14ac:dyDescent="0.2">
      <c r="A10" s="62" t="s">
        <v>24</v>
      </c>
      <c r="B10" s="46">
        <f>'[3]State Cement Inflow'!BY7*'[3]States conc cem ratio'!$BS7/'[3]States conc density'!$BS7*1000000</f>
        <v>7848998.8423714852</v>
      </c>
      <c r="C10" s="46">
        <f>'[3]State Cement Inflow'!BZ7*'[3]States conc cem ratio'!$BS7/'[3]States conc density'!$BS7*1000000</f>
        <v>7954160.3840759518</v>
      </c>
      <c r="D10" s="46">
        <f>'[3]State Cement Inflow'!CA7*'[3]States conc cem ratio'!$BS7/'[3]States conc density'!$BS7*1000000</f>
        <v>8054406.0573456073</v>
      </c>
      <c r="E10" s="46">
        <f>'[3]State Cement Inflow'!CB7*'[3]States conc cem ratio'!$BS7/'[3]States conc density'!$BS7*1000000</f>
        <v>8151243.9701088276</v>
      </c>
      <c r="F10" s="46">
        <f>'[3]State Cement Inflow'!CC7*'[3]States conc cem ratio'!$BS7/'[3]States conc density'!$BS7*1000000</f>
        <v>8242170.666006933</v>
      </c>
      <c r="G10" s="46">
        <f>'[3]State Cement Inflow'!CD7*'[3]States conc cem ratio'!$BS7/'[3]States conc density'!$BS7*1000000</f>
        <v>8328773.9021365466</v>
      </c>
      <c r="H10" s="46">
        <f>'[3]State Cement Inflow'!CE7*'[3]States conc cem ratio'!$BS7/'[3]States conc density'!$BS7*1000000</f>
        <v>8407210.3163951058</v>
      </c>
      <c r="I10" s="46">
        <f>'[3]State Cement Inflow'!CF7*'[3]States conc cem ratio'!$BS7/'[3]States conc density'!$BS7*1000000</f>
        <v>8480486.6396703925</v>
      </c>
      <c r="J10" s="46">
        <f>'[3]State Cement Inflow'!CG7*'[3]States conc cem ratio'!$BS7/'[3]States conc density'!$BS7*1000000</f>
        <v>8568383.3603964988</v>
      </c>
      <c r="K10" s="46">
        <f>'[3]State Cement Inflow'!CH7*'[3]States conc cem ratio'!$BS7/'[3]States conc density'!$BS7*1000000</f>
        <v>8654853.592330927</v>
      </c>
      <c r="L10" s="46">
        <f>'[3]State Cement Inflow'!CI7*'[3]States conc cem ratio'!$BS7/'[3]States conc density'!$BS7*1000000</f>
        <v>8740279.9876753315</v>
      </c>
      <c r="M10" s="46">
        <f>'[3]State Cement Inflow'!CJ7*'[3]States conc cem ratio'!$BS7/'[3]States conc density'!$BS7*1000000</f>
        <v>8827839.6654256172</v>
      </c>
      <c r="N10" s="46">
        <f>'[3]State Cement Inflow'!CK7*'[3]States conc cem ratio'!$BS7/'[3]States conc density'!$BS7*1000000</f>
        <v>8915054.7206369732</v>
      </c>
      <c r="O10" s="46">
        <f>'[3]State Cement Inflow'!CL7*'[3]States conc cem ratio'!$BS7/'[3]States conc density'!$BS7*1000000</f>
        <v>9005009.496930033</v>
      </c>
      <c r="P10" s="46">
        <f>'[3]State Cement Inflow'!CM7*'[3]States conc cem ratio'!$BS7/'[3]States conc density'!$BS7*1000000</f>
        <v>9096469.7508859374</v>
      </c>
      <c r="Q10" s="46">
        <f>'[3]State Cement Inflow'!CN7*'[3]States conc cem ratio'!$BS7/'[3]States conc density'!$BS7*1000000</f>
        <v>9192388.6171913575</v>
      </c>
      <c r="R10" s="46">
        <f>'[3]State Cement Inflow'!CO7*'[3]States conc cem ratio'!$BS7/'[3]States conc density'!$BS7*1000000</f>
        <v>9292785.496730946</v>
      </c>
      <c r="S10" s="46">
        <f>'[3]State Cement Inflow'!CP7*'[3]States conc cem ratio'!$BS7/'[3]States conc density'!$BS7*1000000</f>
        <v>9396107.1292036083</v>
      </c>
      <c r="T10" s="46">
        <f>'[3]State Cement Inflow'!CQ7*'[3]States conc cem ratio'!$BS7/'[3]States conc density'!$BS7*1000000</f>
        <v>9509457.5648232009</v>
      </c>
      <c r="U10" s="46">
        <f>'[3]State Cement Inflow'!CR7*'[3]States conc cem ratio'!$BS7/'[3]States conc density'!$BS7*1000000</f>
        <v>9629711.292461019</v>
      </c>
      <c r="V10" s="46">
        <f>'[3]State Cement Inflow'!CS7*'[3]States conc cem ratio'!$BS7/'[3]States conc density'!$BS7*1000000</f>
        <v>9759507.5540110804</v>
      </c>
      <c r="W10" s="46">
        <f>'[3]State Cement Inflow'!CT7*'[3]States conc cem ratio'!$BS7/'[3]States conc density'!$BS7*1000000</f>
        <v>9897004.5504480451</v>
      </c>
      <c r="X10" s="46">
        <f>'[3]State Cement Inflow'!CU7*'[3]States conc cem ratio'!$BS7/'[3]States conc density'!$BS7*1000000</f>
        <v>10040238.284337025</v>
      </c>
      <c r="Y10" s="46">
        <f>'[3]State Cement Inflow'!CV7*'[3]States conc cem ratio'!$BS7/'[3]States conc density'!$BS7*1000000</f>
        <v>10193179.978882942</v>
      </c>
      <c r="Z10" s="46">
        <f>'[3]State Cement Inflow'!CW7*'[3]States conc cem ratio'!$BS7/'[3]States conc density'!$BS7*1000000</f>
        <v>10350729.803781198</v>
      </c>
      <c r="AA10" s="46">
        <f>'[3]State Cement Inflow'!CX7*'[3]States conc cem ratio'!$BS7/'[3]States conc density'!$BS7*1000000</f>
        <v>10516770.957087521</v>
      </c>
      <c r="AB10" s="43"/>
      <c r="AC10" s="43"/>
      <c r="AD10" s="43"/>
      <c r="AE10" s="43"/>
      <c r="AF10" s="43"/>
    </row>
    <row r="11" spans="1:32" x14ac:dyDescent="0.2">
      <c r="A11" s="62" t="s">
        <v>60</v>
      </c>
      <c r="B11" s="46">
        <f>'[3]State Cement Inflow'!BY8*'[3]States conc cem ratio'!$BS8/'[3]States conc density'!$BS8*1000000</f>
        <v>2287773.4015599545</v>
      </c>
      <c r="C11" s="46">
        <f>'[3]State Cement Inflow'!BZ8*'[3]States conc cem ratio'!$BS8/'[3]States conc density'!$BS8*1000000</f>
        <v>2314948.4765446042</v>
      </c>
      <c r="D11" s="46">
        <f>'[3]State Cement Inflow'!CA8*'[3]States conc cem ratio'!$BS8/'[3]States conc density'!$BS8*1000000</f>
        <v>2340551.8429056471</v>
      </c>
      <c r="E11" s="46">
        <f>'[3]State Cement Inflow'!CB8*'[3]States conc cem ratio'!$BS8/'[3]States conc density'!$BS8*1000000</f>
        <v>2365102.9243579558</v>
      </c>
      <c r="F11" s="46">
        <f>'[3]State Cement Inflow'!CC8*'[3]States conc cem ratio'!$BS8/'[3]States conc density'!$BS8*1000000</f>
        <v>2387804.1800777027</v>
      </c>
      <c r="G11" s="46">
        <f>'[3]State Cement Inflow'!CD8*'[3]States conc cem ratio'!$BS8/'[3]States conc density'!$BS8*1000000</f>
        <v>2409185.9330189535</v>
      </c>
      <c r="H11" s="46">
        <f>'[3]State Cement Inflow'!CE8*'[3]States conc cem ratio'!$BS8/'[3]States conc density'!$BS8*1000000</f>
        <v>2428011.4374319981</v>
      </c>
      <c r="I11" s="46">
        <f>'[3]State Cement Inflow'!CF8*'[3]States conc cem ratio'!$BS8/'[3]States conc density'!$BS8*1000000</f>
        <v>2445255.1777971801</v>
      </c>
      <c r="J11" s="46">
        <f>'[3]State Cement Inflow'!CG8*'[3]States conc cem ratio'!$BS8/'[3]States conc density'!$BS8*1000000</f>
        <v>2467228.9923424819</v>
      </c>
      <c r="K11" s="46">
        <f>'[3]State Cement Inflow'!CH8*'[3]States conc cem ratio'!$BS8/'[3]States conc density'!$BS8*1000000</f>
        <v>2488717.8120250595</v>
      </c>
      <c r="L11" s="46">
        <f>'[3]State Cement Inflow'!CI8*'[3]States conc cem ratio'!$BS8/'[3]States conc density'!$BS8*1000000</f>
        <v>2509816.8958130246</v>
      </c>
      <c r="M11" s="46">
        <f>'[3]State Cement Inflow'!CJ8*'[3]States conc cem ratio'!$BS8/'[3]States conc density'!$BS8*1000000</f>
        <v>2531514.0322987889</v>
      </c>
      <c r="N11" s="46">
        <f>'[3]State Cement Inflow'!CK8*'[3]States conc cem ratio'!$BS8/'[3]States conc density'!$BS8*1000000</f>
        <v>2553017.1123210737</v>
      </c>
      <c r="O11" s="46">
        <f>'[3]State Cement Inflow'!CL8*'[3]States conc cem ratio'!$BS8/'[3]States conc density'!$BS8*1000000</f>
        <v>2575322.2904900284</v>
      </c>
      <c r="P11" s="46">
        <f>'[3]State Cement Inflow'!CM8*'[3]States conc cem ratio'!$BS8/'[3]States conc density'!$BS8*1000000</f>
        <v>2598093.7089417381</v>
      </c>
      <c r="Q11" s="46">
        <f>'[3]State Cement Inflow'!CN8*'[3]States conc cem ratio'!$BS8/'[3]States conc density'!$BS8*1000000</f>
        <v>2622349.5915842839</v>
      </c>
      <c r="R11" s="46">
        <f>'[3]State Cement Inflow'!CO8*'[3]States conc cem ratio'!$BS8/'[3]States conc density'!$BS8*1000000</f>
        <v>2648226.8937463546</v>
      </c>
      <c r="S11" s="46">
        <f>'[3]State Cement Inflow'!CP8*'[3]States conc cem ratio'!$BS8/'[3]States conc density'!$BS8*1000000</f>
        <v>2675423.1618542401</v>
      </c>
      <c r="T11" s="46">
        <f>'[3]State Cement Inflow'!CQ8*'[3]States conc cem ratio'!$BS8/'[3]States conc density'!$BS8*1000000</f>
        <v>2706358.4547751015</v>
      </c>
      <c r="U11" s="46">
        <f>'[3]State Cement Inflow'!CR8*'[3]States conc cem ratio'!$BS8/'[3]States conc density'!$BS8*1000000</f>
        <v>2740311.5005842913</v>
      </c>
      <c r="V11" s="46">
        <f>'[3]State Cement Inflow'!CS8*'[3]States conc cem ratio'!$BS8/'[3]States conc density'!$BS8*1000000</f>
        <v>2778375.1588583239</v>
      </c>
      <c r="W11" s="46">
        <f>'[3]State Cement Inflow'!CT8*'[3]States conc cem ratio'!$BS8/'[3]States conc density'!$BS8*1000000</f>
        <v>2820283.3709632903</v>
      </c>
      <c r="X11" s="46">
        <f>'[3]State Cement Inflow'!CU8*'[3]States conc cem ratio'!$BS8/'[3]States conc density'!$BS8*1000000</f>
        <v>2865753.5856580394</v>
      </c>
      <c r="Y11" s="46">
        <f>'[3]State Cement Inflow'!CV8*'[3]States conc cem ratio'!$BS8/'[3]States conc density'!$BS8*1000000</f>
        <v>2916312.2425605715</v>
      </c>
      <c r="Z11" s="46">
        <f>'[3]State Cement Inflow'!CW8*'[3]States conc cem ratio'!$BS8/'[3]States conc density'!$BS8*1000000</f>
        <v>2970714.3770065294</v>
      </c>
      <c r="AA11" s="46">
        <f>'[3]State Cement Inflow'!CX8*'[3]States conc cem ratio'!$BS8/'[3]States conc density'!$BS8*1000000</f>
        <v>3030427.9236301379</v>
      </c>
      <c r="AB11" s="43"/>
      <c r="AC11" s="43"/>
      <c r="AD11" s="43"/>
      <c r="AE11" s="43"/>
      <c r="AF11" s="43"/>
    </row>
    <row r="12" spans="1:32" x14ac:dyDescent="0.2">
      <c r="A12" s="62" t="s">
        <v>61</v>
      </c>
      <c r="B12" s="46">
        <f>'[3]State Cement Inflow'!BY9*'[3]States conc cem ratio'!$BS9/'[3]States conc density'!$BS9*1000000</f>
        <v>851148.50919376558</v>
      </c>
      <c r="C12" s="46">
        <f>'[3]State Cement Inflow'!BZ9*'[3]States conc cem ratio'!$BS9/'[3]States conc density'!$BS9*1000000</f>
        <v>862050.95385381393</v>
      </c>
      <c r="D12" s="46">
        <f>'[3]State Cement Inflow'!CA9*'[3]States conc cem ratio'!$BS9/'[3]States conc density'!$BS9*1000000</f>
        <v>872495.20919359359</v>
      </c>
      <c r="E12" s="46">
        <f>'[3]State Cement Inflow'!CB9*'[3]States conc cem ratio'!$BS9/'[3]States conc density'!$BS9*1000000</f>
        <v>882641.94360894861</v>
      </c>
      <c r="F12" s="46">
        <f>'[3]State Cement Inflow'!CC9*'[3]States conc cem ratio'!$BS9/'[3]States conc density'!$BS9*1000000</f>
        <v>892186.44769024022</v>
      </c>
      <c r="G12" s="46">
        <f>'[3]State Cement Inflow'!CD9*'[3]States conc cem ratio'!$BS9/'[3]States conc density'!$BS9*1000000</f>
        <v>901269.87129332102</v>
      </c>
      <c r="H12" s="46">
        <f>'[3]State Cement Inflow'!CE9*'[3]States conc cem ratio'!$BS9/'[3]States conc density'!$BS9*1000000</f>
        <v>909410.24963656778</v>
      </c>
      <c r="I12" s="46">
        <f>'[3]State Cement Inflow'!CF9*'[3]States conc cem ratio'!$BS9/'[3]States conc density'!$BS9*1000000</f>
        <v>916878.10353077902</v>
      </c>
      <c r="J12" s="46">
        <f>'[3]State Cement Inflow'!CG9*'[3]States conc cem ratio'!$BS9/'[3]States conc density'!$BS9*1000000</f>
        <v>925784.98946379567</v>
      </c>
      <c r="K12" s="46">
        <f>'[3]State Cement Inflow'!CH9*'[3]States conc cem ratio'!$BS9/'[3]States conc density'!$BS9*1000000</f>
        <v>934248.57801666844</v>
      </c>
      <c r="L12" s="46">
        <f>'[3]State Cement Inflow'!CI9*'[3]States conc cem ratio'!$BS9/'[3]States conc density'!$BS9*1000000</f>
        <v>942220.50210470986</v>
      </c>
      <c r="M12" s="46">
        <f>'[3]State Cement Inflow'!CJ9*'[3]States conc cem ratio'!$BS9/'[3]States conc density'!$BS9*1000000</f>
        <v>949964.76287262607</v>
      </c>
      <c r="N12" s="46">
        <f>'[3]State Cement Inflow'!CK9*'[3]States conc cem ratio'!$BS9/'[3]States conc density'!$BS9*1000000</f>
        <v>957134.25357772049</v>
      </c>
      <c r="O12" s="46">
        <f>'[3]State Cement Inflow'!CL9*'[3]States conc cem ratio'!$BS9/'[3]States conc density'!$BS9*1000000</f>
        <v>964011.74344338954</v>
      </c>
      <c r="P12" s="46">
        <f>'[3]State Cement Inflow'!CM9*'[3]States conc cem ratio'!$BS9/'[3]States conc density'!$BS9*1000000</f>
        <v>970428.3823614968</v>
      </c>
      <c r="Q12" s="46">
        <f>'[3]State Cement Inflow'!CN9*'[3]States conc cem ratio'!$BS9/'[3]States conc density'!$BS9*1000000</f>
        <v>976697.52996902482</v>
      </c>
      <c r="R12" s="46">
        <f>'[3]State Cement Inflow'!CO9*'[3]States conc cem ratio'!$BS9/'[3]States conc density'!$BS9*1000000</f>
        <v>982836.52299993439</v>
      </c>
      <c r="S12" s="46">
        <f>'[3]State Cement Inflow'!CP9*'[3]States conc cem ratio'!$BS9/'[3]States conc density'!$BS9*1000000</f>
        <v>988717.06322203623</v>
      </c>
      <c r="T12" s="46">
        <f>'[3]State Cement Inflow'!CQ9*'[3]States conc cem ratio'!$BS9/'[3]States conc density'!$BS9*1000000</f>
        <v>995166.15681904659</v>
      </c>
      <c r="U12" s="46">
        <f>'[3]State Cement Inflow'!CR9*'[3]States conc cem ratio'!$BS9/'[3]States conc density'!$BS9*1000000</f>
        <v>1001917.7043809035</v>
      </c>
      <c r="V12" s="46">
        <f>'[3]State Cement Inflow'!CS9*'[3]States conc cem ratio'!$BS9/'[3]States conc density'!$BS9*1000000</f>
        <v>1009338.5347622985</v>
      </c>
      <c r="W12" s="46">
        <f>'[3]State Cement Inflow'!CT9*'[3]States conc cem ratio'!$BS9/'[3]States conc density'!$BS9*1000000</f>
        <v>1017318.8634140644</v>
      </c>
      <c r="X12" s="46">
        <f>'[3]State Cement Inflow'!CU9*'[3]States conc cem ratio'!$BS9/'[3]States conc density'!$BS9*1000000</f>
        <v>1025740.5923844591</v>
      </c>
      <c r="Y12" s="46">
        <f>'[3]State Cement Inflow'!CV9*'[3]States conc cem ratio'!$BS9/'[3]States conc density'!$BS9*1000000</f>
        <v>1035119.796910287</v>
      </c>
      <c r="Z12" s="46">
        <f>'[3]State Cement Inflow'!CW9*'[3]States conc cem ratio'!$BS9/'[3]States conc density'!$BS9*1000000</f>
        <v>1045004.5991883727</v>
      </c>
      <c r="AA12" s="46">
        <f>'[3]State Cement Inflow'!CX9*'[3]States conc cem ratio'!$BS9/'[3]States conc density'!$BS9*1000000</f>
        <v>1055902.4765363277</v>
      </c>
      <c r="AB12" s="43"/>
      <c r="AC12" s="43"/>
      <c r="AD12" s="43"/>
      <c r="AE12" s="43"/>
      <c r="AF12" s="43"/>
    </row>
    <row r="13" spans="1:32" x14ac:dyDescent="0.2">
      <c r="A13" s="62" t="s">
        <v>62</v>
      </c>
      <c r="B13" s="46">
        <f>'[3]State Cement Inflow'!BY10*'[3]States conc cem ratio'!$BS11/'[3]States conc density'!$BS11*1000000</f>
        <v>31721137.558660205</v>
      </c>
      <c r="C13" s="46">
        <f>'[3]State Cement Inflow'!BZ10*'[3]States conc cem ratio'!$BS11/'[3]States conc density'!$BS11*1000000</f>
        <v>32757301.011760995</v>
      </c>
      <c r="D13" s="46">
        <f>'[3]State Cement Inflow'!CA10*'[3]States conc cem ratio'!$BS11/'[3]States conc density'!$BS11*1000000</f>
        <v>33837791.527767353</v>
      </c>
      <c r="E13" s="46">
        <f>'[3]State Cement Inflow'!CB10*'[3]States conc cem ratio'!$BS11/'[3]States conc density'!$BS11*1000000</f>
        <v>34972473.977489322</v>
      </c>
      <c r="F13" s="46">
        <f>'[3]State Cement Inflow'!CC10*'[3]States conc cem ratio'!$BS11/'[3]States conc density'!$BS11*1000000</f>
        <v>36155884.140138403</v>
      </c>
      <c r="G13" s="46">
        <f>'[3]State Cement Inflow'!CD10*'[3]States conc cem ratio'!$BS11/'[3]States conc density'!$BS11*1000000</f>
        <v>37398002.466817074</v>
      </c>
      <c r="H13" s="46">
        <f>'[3]State Cement Inflow'!CE10*'[3]States conc cem ratio'!$BS11/'[3]States conc density'!$BS11*1000000</f>
        <v>38687721.995467871</v>
      </c>
      <c r="I13" s="46">
        <f>'[3]State Cement Inflow'!CF10*'[3]States conc cem ratio'!$BS11/'[3]States conc density'!$BS11*1000000</f>
        <v>40039777.911757804</v>
      </c>
      <c r="J13" s="46">
        <f>'[3]State Cement Inflow'!CG10*'[3]States conc cem ratio'!$BS11/'[3]States conc density'!$BS11*1000000</f>
        <v>41533819.025505029</v>
      </c>
      <c r="K13" s="46">
        <f>'[3]State Cement Inflow'!CH10*'[3]States conc cem ratio'!$BS11/'[3]States conc density'!$BS11*1000000</f>
        <v>43110598.837700218</v>
      </c>
      <c r="L13" s="46">
        <f>'[3]State Cement Inflow'!CI10*'[3]States conc cem ratio'!$BS11/'[3]States conc density'!$BS11*1000000</f>
        <v>44772972.877501853</v>
      </c>
      <c r="M13" s="46">
        <f>'[3]State Cement Inflow'!CJ10*'[3]States conc cem ratio'!$BS11/'[3]States conc density'!$BS11*1000000</f>
        <v>46533404.066668317</v>
      </c>
      <c r="N13" s="46">
        <f>'[3]State Cement Inflow'!CK10*'[3]States conc cem ratio'!$BS11/'[3]States conc density'!$BS11*1000000</f>
        <v>48380108.851364106</v>
      </c>
      <c r="O13" s="46">
        <f>'[3]State Cement Inflow'!CL10*'[3]States conc cem ratio'!$BS11/'[3]States conc density'!$BS11*1000000</f>
        <v>50320356.049138539</v>
      </c>
      <c r="P13" s="46">
        <f>'[3]State Cement Inflow'!CM10*'[3]States conc cem ratio'!$BS11/'[3]States conc density'!$BS11*1000000</f>
        <v>52340285.596039422</v>
      </c>
      <c r="Q13" s="46">
        <f>'[3]State Cement Inflow'!CN10*'[3]States conc cem ratio'!$BS11/'[3]States conc density'!$BS11*1000000</f>
        <v>54437375.819980934</v>
      </c>
      <c r="R13" s="46">
        <f>'[3]State Cement Inflow'!CO10*'[3]States conc cem ratio'!$BS11/'[3]States conc density'!$BS11*1000000</f>
        <v>56590056.595415026</v>
      </c>
      <c r="S13" s="46">
        <f>'[3]State Cement Inflow'!CP10*'[3]States conc cem ratio'!$BS11/'[3]States conc density'!$BS11*1000000</f>
        <v>58760409.167290837</v>
      </c>
      <c r="T13" s="46">
        <f>'[3]State Cement Inflow'!CQ10*'[3]States conc cem ratio'!$BS11/'[3]States conc density'!$BS11*1000000</f>
        <v>60934174.590361431</v>
      </c>
      <c r="U13" s="46">
        <f>'[3]State Cement Inflow'!CR10*'[3]States conc cem ratio'!$BS11/'[3]States conc density'!$BS11*1000000</f>
        <v>63039636.403091125</v>
      </c>
      <c r="V13" s="46">
        <f>'[3]State Cement Inflow'!CS10*'[3]States conc cem ratio'!$BS11/'[3]States conc density'!$BS11*1000000</f>
        <v>65011180.926207446</v>
      </c>
      <c r="W13" s="46">
        <f>'[3]State Cement Inflow'!CT10*'[3]States conc cem ratio'!$BS11/'[3]States conc density'!$BS11*1000000</f>
        <v>66744576.738362551</v>
      </c>
      <c r="X13" s="46">
        <f>'[3]State Cement Inflow'!CU10*'[3]States conc cem ratio'!$BS11/'[3]States conc density'!$BS11*1000000</f>
        <v>68115618.001106665</v>
      </c>
      <c r="Y13" s="46">
        <f>'[3]State Cement Inflow'!CV10*'[3]States conc cem ratio'!$BS11/'[3]States conc density'!$BS11*1000000</f>
        <v>69012046.261975825</v>
      </c>
      <c r="Z13" s="46">
        <f>'[3]State Cement Inflow'!CW10*'[3]States conc cem ratio'!$BS11/'[3]States conc density'!$BS11*1000000</f>
        <v>69278222.757829487</v>
      </c>
      <c r="AA13" s="46">
        <f>'[3]State Cement Inflow'!CX10*'[3]States conc cem ratio'!$BS11/'[3]States conc density'!$BS11*1000000</f>
        <v>68813086.222037777</v>
      </c>
      <c r="AB13" s="43"/>
      <c r="AC13" s="43"/>
      <c r="AD13" s="43"/>
      <c r="AE13" s="43"/>
      <c r="AF13" s="43"/>
    </row>
    <row r="14" spans="1:32" x14ac:dyDescent="0.2">
      <c r="A14" s="62" t="s">
        <v>63</v>
      </c>
      <c r="B14" s="46">
        <f>'[3]State Cement Inflow'!BY11*'[3]States conc cem ratio'!$BS12/'[3]States conc density'!$BS12*1000000</f>
        <v>16157754.297427356</v>
      </c>
      <c r="C14" s="46">
        <f>'[3]State Cement Inflow'!BZ11*'[3]States conc cem ratio'!$BS12/'[3]States conc density'!$BS12*1000000</f>
        <v>16316903.086774122</v>
      </c>
      <c r="D14" s="46">
        <f>'[3]State Cement Inflow'!CA11*'[3]States conc cem ratio'!$BS12/'[3]States conc density'!$BS12*1000000</f>
        <v>16465864.473969204</v>
      </c>
      <c r="E14" s="46">
        <f>'[3]State Cement Inflow'!CB11*'[3]States conc cem ratio'!$BS12/'[3]States conc density'!$BS12*1000000</f>
        <v>16607820.993035447</v>
      </c>
      <c r="F14" s="46">
        <f>'[3]State Cement Inflow'!CC11*'[3]States conc cem ratio'!$BS12/'[3]States conc density'!$BS12*1000000</f>
        <v>16738567.951336052</v>
      </c>
      <c r="G14" s="46">
        <f>'[3]State Cement Inflow'!CD11*'[3]States conc cem ratio'!$BS12/'[3]States conc density'!$BS12*1000000</f>
        <v>16861274.688030358</v>
      </c>
      <c r="H14" s="46">
        <f>'[3]State Cement Inflow'!CE11*'[3]States conc cem ratio'!$BS12/'[3]States conc density'!$BS12*1000000</f>
        <v>16969073.843700346</v>
      </c>
      <c r="I14" s="46">
        <f>'[3]State Cement Inflow'!CF11*'[3]States conc cem ratio'!$BS12/'[3]States conc density'!$BS12*1000000</f>
        <v>17067495.127461314</v>
      </c>
      <c r="J14" s="46">
        <f>'[3]State Cement Inflow'!CG11*'[3]States conc cem ratio'!$BS12/'[3]States conc density'!$BS12*1000000</f>
        <v>17192684.996336229</v>
      </c>
      <c r="K14" s="46">
        <f>'[3]State Cement Inflow'!CH11*'[3]States conc cem ratio'!$BS12/'[3]States conc density'!$BS12*1000000</f>
        <v>17315018.547825694</v>
      </c>
      <c r="L14" s="46">
        <f>'[3]State Cement Inflow'!CI11*'[3]States conc cem ratio'!$BS12/'[3]States conc density'!$BS12*1000000</f>
        <v>17434712.091665991</v>
      </c>
      <c r="M14" s="46">
        <f>'[3]State Cement Inflow'!CJ11*'[3]States conc cem ratio'!$BS12/'[3]States conc density'!$BS12*1000000</f>
        <v>17556849.666586358</v>
      </c>
      <c r="N14" s="46">
        <f>'[3]State Cement Inflow'!CK11*'[3]States conc cem ratio'!$BS12/'[3]States conc density'!$BS12*1000000</f>
        <v>17675810.305573843</v>
      </c>
      <c r="O14" s="46">
        <f>'[3]State Cement Inflow'!CL11*'[3]States conc cem ratio'!$BS12/'[3]States conc density'!$BS12*1000000</f>
        <v>17795761.874654356</v>
      </c>
      <c r="P14" s="46">
        <f>'[3]State Cement Inflow'!CM11*'[3]States conc cem ratio'!$BS12/'[3]States conc density'!$BS12*1000000</f>
        <v>17912426.688216589</v>
      </c>
      <c r="Q14" s="46">
        <f>'[3]State Cement Inflow'!CN11*'[3]States conc cem ratio'!$BS12/'[3]States conc density'!$BS12*1000000</f>
        <v>18028594.261982981</v>
      </c>
      <c r="R14" s="46">
        <f>'[3]State Cement Inflow'!CO11*'[3]States conc cem ratio'!$BS12/'[3]States conc density'!$BS12*1000000</f>
        <v>18140938.656410679</v>
      </c>
      <c r="S14" s="46">
        <f>'[3]State Cement Inflow'!CP11*'[3]States conc cem ratio'!$BS12/'[3]States conc density'!$BS12*1000000</f>
        <v>18242430.369112059</v>
      </c>
      <c r="T14" s="46">
        <f>'[3]State Cement Inflow'!CQ11*'[3]States conc cem ratio'!$BS12/'[3]States conc density'!$BS12*1000000</f>
        <v>18341121.558748964</v>
      </c>
      <c r="U14" s="46">
        <f>'[3]State Cement Inflow'!CR11*'[3]States conc cem ratio'!$BS12/'[3]States conc density'!$BS12*1000000</f>
        <v>18425442.639164187</v>
      </c>
      <c r="V14" s="46">
        <f>'[3]State Cement Inflow'!CS11*'[3]States conc cem ratio'!$BS12/'[3]States conc density'!$BS12*1000000</f>
        <v>18493763.29225244</v>
      </c>
      <c r="W14" s="46">
        <f>'[3]State Cement Inflow'!CT11*'[3]States conc cem ratio'!$BS12/'[3]States conc density'!$BS12*1000000</f>
        <v>18535829.207944561</v>
      </c>
      <c r="X14" s="46">
        <f>'[3]State Cement Inflow'!CU11*'[3]States conc cem ratio'!$BS12/'[3]States conc density'!$BS12*1000000</f>
        <v>18541248.540221263</v>
      </c>
      <c r="Y14" s="46">
        <f>'[3]State Cement Inflow'!CV11*'[3]States conc cem ratio'!$BS12/'[3]States conc density'!$BS12*1000000</f>
        <v>18511300.710125767</v>
      </c>
      <c r="Z14" s="46">
        <f>'[3]State Cement Inflow'!CW11*'[3]States conc cem ratio'!$BS12/'[3]States conc density'!$BS12*1000000</f>
        <v>18432164.417144679</v>
      </c>
      <c r="AA14" s="46">
        <f>'[3]State Cement Inflow'!CX11*'[3]States conc cem ratio'!$BS12/'[3]States conc density'!$BS12*1000000</f>
        <v>18309099.03644377</v>
      </c>
      <c r="AB14" s="43"/>
      <c r="AC14" s="43"/>
      <c r="AD14" s="43"/>
      <c r="AE14" s="43"/>
      <c r="AF14" s="43"/>
    </row>
    <row r="15" spans="1:32" x14ac:dyDescent="0.2">
      <c r="A15" s="62" t="s">
        <v>146</v>
      </c>
      <c r="B15" s="46">
        <f>'[3]State Cement Inflow'!BY12*'[3]States conc cem ratio'!$BS13/'[3]States conc density'!$BS13*1000000</f>
        <v>1494049.099477788</v>
      </c>
      <c r="C15" s="46">
        <f>'[3]State Cement Inflow'!BZ12*'[3]States conc cem ratio'!$BS13/'[3]States conc density'!$BS13*1000000</f>
        <v>1507521.3890264819</v>
      </c>
      <c r="D15" s="46">
        <f>'[3]State Cement Inflow'!CA12*'[3]States conc cem ratio'!$BS13/'[3]States conc density'!$BS13*1000000</f>
        <v>1519854.6920496717</v>
      </c>
      <c r="E15" s="46">
        <f>'[3]State Cement Inflow'!CB12*'[3]States conc cem ratio'!$BS13/'[3]States conc density'!$BS13*1000000</f>
        <v>1531337.377380908</v>
      </c>
      <c r="F15" s="46">
        <f>'[3]State Cement Inflow'!CC12*'[3]States conc cem ratio'!$BS13/'[3]States conc density'!$BS13*1000000</f>
        <v>1541531.6182415078</v>
      </c>
      <c r="G15" s="46">
        <f>'[3]State Cement Inflow'!CD12*'[3]States conc cem ratio'!$BS13/'[3]States conc density'!$BS13*1000000</f>
        <v>1550743.7004124937</v>
      </c>
      <c r="H15" s="46">
        <f>'[3]State Cement Inflow'!CE12*'[3]States conc cem ratio'!$BS13/'[3]States conc density'!$BS13*1000000</f>
        <v>1558299.6756756031</v>
      </c>
      <c r="I15" s="46">
        <f>'[3]State Cement Inflow'!CF12*'[3]States conc cem ratio'!$BS13/'[3]States conc density'!$BS13*1000000</f>
        <v>1564767.3482756151</v>
      </c>
      <c r="J15" s="46">
        <f>'[3]State Cement Inflow'!CG12*'[3]States conc cem ratio'!$BS13/'[3]States conc density'!$BS13*1000000</f>
        <v>1573728.8754266205</v>
      </c>
      <c r="K15" s="46">
        <f>'[3]State Cement Inflow'!CH12*'[3]States conc cem ratio'!$BS13/'[3]States conc density'!$BS13*1000000</f>
        <v>1582305.0882582231</v>
      </c>
      <c r="L15" s="46">
        <f>'[3]State Cement Inflow'!CI12*'[3]States conc cem ratio'!$BS13/'[3]States conc density'!$BS13*1000000</f>
        <v>1590586.7992402171</v>
      </c>
      <c r="M15" s="46">
        <f>'[3]State Cement Inflow'!CJ12*'[3]States conc cem ratio'!$BS13/'[3]States conc density'!$BS13*1000000</f>
        <v>1599163.9567382263</v>
      </c>
      <c r="N15" s="46">
        <f>'[3]State Cement Inflow'!CK12*'[3]States conc cem ratio'!$BS13/'[3]States conc density'!$BS13*1000000</f>
        <v>1607610.1594775575</v>
      </c>
      <c r="O15" s="46">
        <f>'[3]State Cement Inflow'!CL12*'[3]States conc cem ratio'!$BS13/'[3]States conc density'!$BS13*1000000</f>
        <v>1616489.3050583501</v>
      </c>
      <c r="P15" s="46">
        <f>'[3]State Cement Inflow'!CM12*'[3]States conc cem ratio'!$BS13/'[3]States conc density'!$BS13*1000000</f>
        <v>1625584.9453392273</v>
      </c>
      <c r="Q15" s="46">
        <f>'[3]State Cement Inflow'!CN12*'[3]States conc cem ratio'!$BS13/'[3]States conc density'!$BS13*1000000</f>
        <v>1635414.0301007389</v>
      </c>
      <c r="R15" s="46">
        <f>'[3]State Cement Inflow'!CO12*'[3]States conc cem ratio'!$BS13/'[3]States conc density'!$BS13*1000000</f>
        <v>1645955.045416018</v>
      </c>
      <c r="S15" s="46">
        <f>'[3]State Cement Inflow'!CP12*'[3]States conc cem ratio'!$BS13/'[3]States conc density'!$BS13*1000000</f>
        <v>1656893.2153171808</v>
      </c>
      <c r="T15" s="46">
        <f>'[3]State Cement Inflow'!CQ12*'[3]States conc cem ratio'!$BS13/'[3]States conc density'!$BS13*1000000</f>
        <v>1669420.7770027413</v>
      </c>
      <c r="U15" s="46">
        <f>'[3]State Cement Inflow'!CR12*'[3]States conc cem ratio'!$BS13/'[3]States conc density'!$BS13*1000000</f>
        <v>1682903.3371923845</v>
      </c>
      <c r="V15" s="46">
        <f>'[3]State Cement Inflow'!CS12*'[3]States conc cem ratio'!$BS13/'[3]States conc density'!$BS13*1000000</f>
        <v>1697704.5831817682</v>
      </c>
      <c r="W15" s="46">
        <f>'[3]State Cement Inflow'!CT12*'[3]States conc cem ratio'!$BS13/'[3]States conc density'!$BS13*1000000</f>
        <v>1713387.6925553293</v>
      </c>
      <c r="X15" s="46">
        <f>'[3]State Cement Inflow'!CU12*'[3]States conc cem ratio'!$BS13/'[3]States conc density'!$BS13*1000000</f>
        <v>1729489.8384516684</v>
      </c>
      <c r="Y15" s="46">
        <f>'[3]State Cement Inflow'!CV12*'[3]States conc cem ratio'!$BS13/'[3]States conc density'!$BS13*1000000</f>
        <v>1746575.1150626228</v>
      </c>
      <c r="Z15" s="46">
        <f>'[3]State Cement Inflow'!CW12*'[3]States conc cem ratio'!$BS13/'[3]States conc density'!$BS13*1000000</f>
        <v>1763633.3402086333</v>
      </c>
      <c r="AA15" s="46">
        <f>'[3]State Cement Inflow'!CX12*'[3]States conc cem ratio'!$BS13/'[3]States conc density'!$BS13*1000000</f>
        <v>1781217.9018982886</v>
      </c>
      <c r="AB15" s="43"/>
      <c r="AC15" s="43"/>
      <c r="AD15" s="43"/>
      <c r="AE15" s="43"/>
      <c r="AF15" s="43"/>
    </row>
    <row r="16" spans="1:32" x14ac:dyDescent="0.2">
      <c r="A16" s="62" t="s">
        <v>64</v>
      </c>
      <c r="B16" s="46">
        <f>'[3]State Cement Inflow'!BY13*'[3]States conc cem ratio'!$BS14/'[3]States conc density'!$BS14*1000000</f>
        <v>2377371.8590970216</v>
      </c>
      <c r="C16" s="46">
        <f>'[3]State Cement Inflow'!BZ13*'[3]States conc cem ratio'!$BS14/'[3]States conc density'!$BS14*1000000</f>
        <v>2455288.4444102566</v>
      </c>
      <c r="D16" s="46">
        <f>'[3]State Cement Inflow'!CA13*'[3]States conc cem ratio'!$BS14/'[3]States conc density'!$BS14*1000000</f>
        <v>2536590.3213289906</v>
      </c>
      <c r="E16" s="46">
        <f>'[3]State Cement Inflow'!CB13*'[3]States conc cem ratio'!$BS14/'[3]States conc density'!$BS14*1000000</f>
        <v>2622045.7876834902</v>
      </c>
      <c r="F16" s="46">
        <f>'[3]State Cement Inflow'!CC13*'[3]States conc cem ratio'!$BS14/'[3]States conc density'!$BS14*1000000</f>
        <v>2711371.2854388366</v>
      </c>
      <c r="G16" s="46">
        <f>'[3]State Cement Inflow'!CD13*'[3]States conc cem ratio'!$BS14/'[3]States conc density'!$BS14*1000000</f>
        <v>2805416.0074031651</v>
      </c>
      <c r="H16" s="46">
        <f>'[3]State Cement Inflow'!CE13*'[3]States conc cem ratio'!$BS14/'[3]States conc density'!$BS14*1000000</f>
        <v>2903585.2304810439</v>
      </c>
      <c r="I16" s="46">
        <f>'[3]State Cement Inflow'!CF13*'[3]States conc cem ratio'!$BS14/'[3]States conc density'!$BS14*1000000</f>
        <v>3007179.4872007393</v>
      </c>
      <c r="J16" s="46">
        <f>'[3]State Cement Inflow'!CG13*'[3]States conc cem ratio'!$BS14/'[3]States conc density'!$BS14*1000000</f>
        <v>3122204.6456836355</v>
      </c>
      <c r="K16" s="46">
        <f>'[3]State Cement Inflow'!CH13*'[3]States conc cem ratio'!$BS14/'[3]States conc density'!$BS14*1000000</f>
        <v>3244898.3159979051</v>
      </c>
      <c r="L16" s="46">
        <f>'[3]State Cement Inflow'!CI13*'[3]States conc cem ratio'!$BS14/'[3]States conc density'!$BS14*1000000</f>
        <v>3376026.8472434487</v>
      </c>
      <c r="M16" s="46">
        <f>'[3]State Cement Inflow'!CJ13*'[3]States conc cem ratio'!$BS14/'[3]States conc density'!$BS14*1000000</f>
        <v>3517195.9723139727</v>
      </c>
      <c r="N16" s="46">
        <f>'[3]State Cement Inflow'!CK13*'[3]States conc cem ratio'!$BS14/'[3]States conc density'!$BS14*1000000</f>
        <v>3668468.4439686825</v>
      </c>
      <c r="O16" s="46">
        <f>'[3]State Cement Inflow'!CL13*'[3]States conc cem ratio'!$BS14/'[3]States conc density'!$BS14*1000000</f>
        <v>3831490.7707263706</v>
      </c>
      <c r="P16" s="46">
        <f>'[3]State Cement Inflow'!CM13*'[3]States conc cem ratio'!$BS14/'[3]States conc density'!$BS14*1000000</f>
        <v>4006657.8057905282</v>
      </c>
      <c r="Q16" s="46">
        <f>'[3]State Cement Inflow'!CN13*'[3]States conc cem ratio'!$BS14/'[3]States conc density'!$BS14*1000000</f>
        <v>4195460.9326071637</v>
      </c>
      <c r="R16" s="46">
        <f>'[3]State Cement Inflow'!CO13*'[3]States conc cem ratio'!$BS14/'[3]States conc density'!$BS14*1000000</f>
        <v>4398311.4110873155</v>
      </c>
      <c r="S16" s="46">
        <f>'[3]State Cement Inflow'!CP13*'[3]States conc cem ratio'!$BS14/'[3]States conc density'!$BS14*1000000</f>
        <v>4614676.7715694383</v>
      </c>
      <c r="T16" s="46">
        <f>'[3]State Cement Inflow'!CQ13*'[3]States conc cem ratio'!$BS14/'[3]States conc density'!$BS14*1000000</f>
        <v>4845832.7271836922</v>
      </c>
      <c r="U16" s="46">
        <f>'[3]State Cement Inflow'!CR13*'[3]States conc cem ratio'!$BS14/'[3]States conc density'!$BS14*1000000</f>
        <v>5088740.5434914958</v>
      </c>
      <c r="V16" s="46">
        <f>'[3]State Cement Inflow'!CS13*'[3]States conc cem ratio'!$BS14/'[3]States conc density'!$BS14*1000000</f>
        <v>5340149.8399904715</v>
      </c>
      <c r="W16" s="46">
        <f>'[3]State Cement Inflow'!CT13*'[3]States conc cem ratio'!$BS14/'[3]States conc density'!$BS14*1000000</f>
        <v>5592620.0728743691</v>
      </c>
      <c r="X16" s="46">
        <f>'[3]State Cement Inflow'!CU13*'[3]States conc cem ratio'!$BS14/'[3]States conc density'!$BS14*1000000</f>
        <v>5834831.2406032206</v>
      </c>
      <c r="Y16" s="46">
        <f>'[3]State Cement Inflow'!CV13*'[3]States conc cem ratio'!$BS14/'[3]States conc density'!$BS14*1000000</f>
        <v>6052707.1278491123</v>
      </c>
      <c r="Z16" s="46">
        <f>'[3]State Cement Inflow'!CW13*'[3]States conc cem ratio'!$BS14/'[3]States conc density'!$BS14*1000000</f>
        <v>6224231.9341263091</v>
      </c>
      <c r="AA16" s="46">
        <f>'[3]State Cement Inflow'!CX13*'[3]States conc cem ratio'!$BS14/'[3]States conc density'!$BS14*1000000</f>
        <v>6326207.1493008602</v>
      </c>
      <c r="AB16" s="43"/>
      <c r="AC16" s="43"/>
      <c r="AD16" s="43"/>
      <c r="AE16" s="43"/>
      <c r="AF16" s="43"/>
    </row>
    <row r="17" spans="1:32" x14ac:dyDescent="0.2">
      <c r="A17" s="62" t="s">
        <v>11</v>
      </c>
      <c r="B17" s="46">
        <f>'[3]State Cement Inflow'!BY14*'[3]States conc cem ratio'!$BS15/'[3]States conc density'!$BS15*1000000</f>
        <v>14540723.057607654</v>
      </c>
      <c r="C17" s="46">
        <f>'[3]State Cement Inflow'!BZ14*'[3]States conc cem ratio'!$BS15/'[3]States conc density'!$BS15*1000000</f>
        <v>14683534.503201433</v>
      </c>
      <c r="D17" s="46">
        <f>'[3]State Cement Inflow'!CA14*'[3]States conc cem ratio'!$BS15/'[3]States conc density'!$BS15*1000000</f>
        <v>14819427.630192216</v>
      </c>
      <c r="E17" s="46">
        <f>'[3]State Cement Inflow'!CB14*'[3]States conc cem ratio'!$BS15/'[3]States conc density'!$BS15*1000000</f>
        <v>14951182.179300068</v>
      </c>
      <c r="F17" s="46">
        <f>'[3]State Cement Inflow'!CC14*'[3]States conc cem ratio'!$BS15/'[3]States conc density'!$BS15*1000000</f>
        <v>15074579.621790061</v>
      </c>
      <c r="G17" s="46">
        <f>'[3]State Cement Inflow'!CD14*'[3]States conc cem ratio'!$BS15/'[3]States conc density'!$BS15*1000000</f>
        <v>15192383.067925306</v>
      </c>
      <c r="H17" s="46">
        <f>'[3]State Cement Inflow'!CE14*'[3]States conc cem ratio'!$BS15/'[3]States conc density'!$BS15*1000000</f>
        <v>15297944.464946963</v>
      </c>
      <c r="I17" s="46">
        <f>'[3]State Cement Inflow'!CF14*'[3]States conc cem ratio'!$BS15/'[3]States conc density'!$BS15*1000000</f>
        <v>15396340.723741844</v>
      </c>
      <c r="J17" s="46">
        <f>'[3]State Cement Inflow'!CG14*'[3]States conc cem ratio'!$BS15/'[3]States conc density'!$BS15*1000000</f>
        <v>15521270.873359574</v>
      </c>
      <c r="K17" s="46">
        <f>'[3]State Cement Inflow'!CH14*'[3]States conc cem ratio'!$BS15/'[3]States conc density'!$BS15*1000000</f>
        <v>15644949.136704247</v>
      </c>
      <c r="L17" s="46">
        <f>'[3]State Cement Inflow'!CI14*'[3]States conc cem ratio'!$BS15/'[3]States conc density'!$BS15*1000000</f>
        <v>15767820.380823679</v>
      </c>
      <c r="M17" s="46">
        <f>'[3]State Cement Inflow'!CJ14*'[3]States conc cem ratio'!$BS15/'[3]States conc density'!$BS15*1000000</f>
        <v>15895109.697369115</v>
      </c>
      <c r="N17" s="46">
        <f>'[3]State Cement Inflow'!CK14*'[3]States conc cem ratio'!$BS15/'[3]States conc density'!$BS15*1000000</f>
        <v>16022427.888150454</v>
      </c>
      <c r="O17" s="46">
        <f>'[3]State Cement Inflow'!CL14*'[3]States conc cem ratio'!$BS15/'[3]States conc density'!$BS15*1000000</f>
        <v>16154925.677625617</v>
      </c>
      <c r="P17" s="46">
        <f>'[3]State Cement Inflow'!CM14*'[3]States conc cem ratio'!$BS15/'[3]States conc density'!$BS15*1000000</f>
        <v>16290462.811874442</v>
      </c>
      <c r="Q17" s="46">
        <f>'[3]State Cement Inflow'!CN14*'[3]States conc cem ratio'!$BS15/'[3]States conc density'!$BS15*1000000</f>
        <v>16434081.908176424</v>
      </c>
      <c r="R17" s="46">
        <f>'[3]State Cement Inflow'!CO14*'[3]States conc cem ratio'!$BS15/'[3]States conc density'!$BS15*1000000</f>
        <v>16585902.057741333</v>
      </c>
      <c r="S17" s="46">
        <f>'[3]State Cement Inflow'!CP14*'[3]States conc cem ratio'!$BS15/'[3]States conc density'!$BS15*1000000</f>
        <v>16743452.253021041</v>
      </c>
      <c r="T17" s="46">
        <f>'[3]State Cement Inflow'!CQ14*'[3]States conc cem ratio'!$BS15/'[3]States conc density'!$BS15*1000000</f>
        <v>16918928.112124283</v>
      </c>
      <c r="U17" s="46">
        <f>'[3]State Cement Inflow'!CR14*'[3]States conc cem ratio'!$BS15/'[3]States conc density'!$BS15*1000000</f>
        <v>17107247.606839348</v>
      </c>
      <c r="V17" s="46">
        <f>'[3]State Cement Inflow'!CS14*'[3]States conc cem ratio'!$BS15/'[3]States conc density'!$BS15*1000000</f>
        <v>17313067.712917756</v>
      </c>
      <c r="W17" s="46">
        <f>'[3]State Cement Inflow'!CT14*'[3]States conc cem ratio'!$BS15/'[3]States conc density'!$BS15*1000000</f>
        <v>17533474.011079062</v>
      </c>
      <c r="X17" s="46">
        <f>'[3]State Cement Inflow'!CU14*'[3]States conc cem ratio'!$BS15/'[3]States conc density'!$BS15*1000000</f>
        <v>17765326.77587568</v>
      </c>
      <c r="Y17" s="46">
        <f>'[3]State Cement Inflow'!CV14*'[3]States conc cem ratio'!$BS15/'[3]States conc density'!$BS15*1000000</f>
        <v>18015386.540891018</v>
      </c>
      <c r="Z17" s="46">
        <f>'[3]State Cement Inflow'!CW14*'[3]States conc cem ratio'!$BS15/'[3]States conc density'!$BS15*1000000</f>
        <v>18275118.834112499</v>
      </c>
      <c r="AA17" s="46">
        <f>'[3]State Cement Inflow'!CX14*'[3]States conc cem ratio'!$BS15/'[3]States conc density'!$BS15*1000000</f>
        <v>18550970.063514609</v>
      </c>
      <c r="AB17" s="43"/>
      <c r="AC17" s="43"/>
      <c r="AD17" s="43"/>
      <c r="AE17" s="43"/>
      <c r="AF17" s="43"/>
    </row>
    <row r="18" spans="1:32" x14ac:dyDescent="0.2">
      <c r="A18" s="62" t="s">
        <v>13</v>
      </c>
      <c r="B18" s="46">
        <f>'[3]State Cement Inflow'!BY15*'[3]States conc cem ratio'!$BS16/'[3]States conc density'!$BS16*1000000</f>
        <v>8209416.359536835</v>
      </c>
      <c r="C18" s="46">
        <f>'[3]State Cement Inflow'!BZ15*'[3]States conc cem ratio'!$BS16/'[3]States conc density'!$BS16*1000000</f>
        <v>8284545.6555846808</v>
      </c>
      <c r="D18" s="46">
        <f>'[3]State Cement Inflow'!CA15*'[3]States conc cem ratio'!$BS16/'[3]States conc density'!$BS16*1000000</f>
        <v>8353907.8257796858</v>
      </c>
      <c r="E18" s="46">
        <f>'[3]State Cement Inflow'!CB15*'[3]States conc cem ratio'!$BS16/'[3]States conc density'!$BS16*1000000</f>
        <v>8419105.3642453644</v>
      </c>
      <c r="F18" s="46">
        <f>'[3]State Cement Inflow'!CC15*'[3]States conc cem ratio'!$BS16/'[3]States conc density'!$BS16*1000000</f>
        <v>8477578.3354238458</v>
      </c>
      <c r="G18" s="46">
        <f>'[3]State Cement Inflow'!CD15*'[3]States conc cem ratio'!$BS16/'[3]States conc density'!$BS16*1000000</f>
        <v>8530948.9335173611</v>
      </c>
      <c r="H18" s="46">
        <f>'[3]State Cement Inflow'!CE15*'[3]States conc cem ratio'!$BS16/'[3]States conc density'!$BS16*1000000</f>
        <v>8575225.0343396887</v>
      </c>
      <c r="I18" s="46">
        <f>'[3]State Cement Inflow'!CF15*'[3]States conc cem ratio'!$BS16/'[3]States conc density'!$BS16*1000000</f>
        <v>8613415.4156449512</v>
      </c>
      <c r="J18" s="46">
        <f>'[3]State Cement Inflow'!CG15*'[3]States conc cem ratio'!$BS16/'[3]States conc density'!$BS16*1000000</f>
        <v>8665598.4611941446</v>
      </c>
      <c r="K18" s="46">
        <f>'[3]State Cement Inflow'!CH15*'[3]States conc cem ratio'!$BS16/'[3]States conc density'!$BS16*1000000</f>
        <v>8715130.8324862849</v>
      </c>
      <c r="L18" s="46">
        <f>'[3]State Cement Inflow'!CI15*'[3]States conc cem ratio'!$BS16/'[3]States conc density'!$BS16*1000000</f>
        <v>8762211.3800615501</v>
      </c>
      <c r="M18" s="46">
        <f>'[3]State Cement Inflow'!CJ15*'[3]States conc cem ratio'!$BS16/'[3]States conc density'!$BS16*1000000</f>
        <v>8809875.1406198107</v>
      </c>
      <c r="N18" s="46">
        <f>'[3]State Cement Inflow'!CK15*'[3]States conc cem ratio'!$BS16/'[3]States conc density'!$BS16*1000000</f>
        <v>8855413.9557997081</v>
      </c>
      <c r="O18" s="46">
        <f>'[3]State Cement Inflow'!CL15*'[3]States conc cem ratio'!$BS16/'[3]States conc density'!$BS16*1000000</f>
        <v>8901805.2353907712</v>
      </c>
      <c r="P18" s="46">
        <f>'[3]State Cement Inflow'!CM15*'[3]States conc cem ratio'!$BS16/'[3]States conc density'!$BS16*1000000</f>
        <v>8947686.3049761839</v>
      </c>
      <c r="Q18" s="46">
        <f>'[3]State Cement Inflow'!CN15*'[3]States conc cem ratio'!$BS16/'[3]States conc density'!$BS16*1000000</f>
        <v>8995985.4398531523</v>
      </c>
      <c r="R18" s="46">
        <f>'[3]State Cement Inflow'!CO15*'[3]States conc cem ratio'!$BS16/'[3]States conc density'!$BS16*1000000</f>
        <v>9046718.4967048764</v>
      </c>
      <c r="S18" s="46">
        <f>'[3]State Cement Inflow'!CP15*'[3]States conc cem ratio'!$BS16/'[3]States conc density'!$BS16*1000000</f>
        <v>9098393.5701800603</v>
      </c>
      <c r="T18" s="46">
        <f>'[3]State Cement Inflow'!CQ15*'[3]States conc cem ratio'!$BS16/'[3]States conc density'!$BS16*1000000</f>
        <v>9158263.0761101656</v>
      </c>
      <c r="U18" s="46">
        <f>'[3]State Cement Inflow'!CR15*'[3]States conc cem ratio'!$BS16/'[3]States conc density'!$BS16*1000000</f>
        <v>9223350.0105661657</v>
      </c>
      <c r="V18" s="46">
        <f>'[3]State Cement Inflow'!CS15*'[3]States conc cem ratio'!$BS16/'[3]States conc density'!$BS16*1000000</f>
        <v>9296504.3851279784</v>
      </c>
      <c r="W18" s="46">
        <f>'[3]State Cement Inflow'!CT15*'[3]States conc cem ratio'!$BS16/'[3]States conc density'!$BS16*1000000</f>
        <v>9376136.8546237238</v>
      </c>
      <c r="X18" s="46">
        <f>'[3]State Cement Inflow'!CU15*'[3]States conc cem ratio'!$BS16/'[3]States conc density'!$BS16*1000000</f>
        <v>9460591.0896602124</v>
      </c>
      <c r="Y18" s="46">
        <f>'[3]State Cement Inflow'!CV15*'[3]States conc cem ratio'!$BS16/'[3]States conc density'!$BS16*1000000</f>
        <v>9554120.7721444685</v>
      </c>
      <c r="Z18" s="46">
        <f>'[3]State Cement Inflow'!CW15*'[3]States conc cem ratio'!$BS16/'[3]States conc density'!$BS16*1000000</f>
        <v>9652002.0489079878</v>
      </c>
      <c r="AA18" s="46">
        <f>'[3]State Cement Inflow'!CX15*'[3]States conc cem ratio'!$BS16/'[3]States conc density'!$BS16*1000000</f>
        <v>9758407.3059556969</v>
      </c>
      <c r="AB18" s="43"/>
      <c r="AC18" s="43"/>
      <c r="AD18" s="43"/>
      <c r="AE18" s="43"/>
      <c r="AF18" s="43"/>
    </row>
    <row r="19" spans="1:32" x14ac:dyDescent="0.2">
      <c r="A19" s="62" t="s">
        <v>14</v>
      </c>
      <c r="B19" s="46">
        <f>'[3]State Cement Inflow'!BY16*'[3]States conc cem ratio'!$BS17/'[3]States conc density'!$BS17*1000000</f>
        <v>5623651.3110569669</v>
      </c>
      <c r="C19" s="46">
        <f>'[3]State Cement Inflow'!BZ16*'[3]States conc cem ratio'!$BS17/'[3]States conc density'!$BS17*1000000</f>
        <v>5661037.7737206826</v>
      </c>
      <c r="D19" s="46">
        <f>'[3]State Cement Inflow'!CA16*'[3]States conc cem ratio'!$BS17/'[3]States conc density'!$BS17*1000000</f>
        <v>5695359.9437505975</v>
      </c>
      <c r="E19" s="46">
        <f>'[3]State Cement Inflow'!CB16*'[3]States conc cem ratio'!$BS17/'[3]States conc density'!$BS17*1000000</f>
        <v>5728069.3288765978</v>
      </c>
      <c r="F19" s="46">
        <f>'[3]State Cement Inflow'!CC16*'[3]States conc cem ratio'!$BS17/'[3]States conc density'!$BS17*1000000</f>
        <v>5757443.2320999382</v>
      </c>
      <c r="G19" s="46">
        <f>'[3]State Cement Inflow'!CD16*'[3]States conc cem ratio'!$BS17/'[3]States conc density'!$BS17*1000000</f>
        <v>5784945.097911736</v>
      </c>
      <c r="H19" s="46">
        <f>'[3]State Cement Inflow'!CE16*'[3]States conc cem ratio'!$BS17/'[3]States conc density'!$BS17*1000000</f>
        <v>5807781.8002100699</v>
      </c>
      <c r="I19" s="46">
        <f>'[3]State Cement Inflow'!CF16*'[3]States conc cem ratio'!$BS17/'[3]States conc density'!$BS17*1000000</f>
        <v>5828457.2144153723</v>
      </c>
      <c r="J19" s="46">
        <f>'[3]State Cement Inflow'!CG16*'[3]States conc cem ratio'!$BS17/'[3]States conc density'!$BS17*1000000</f>
        <v>5862238.8215656774</v>
      </c>
      <c r="K19" s="46">
        <f>'[3]State Cement Inflow'!CH16*'[3]States conc cem ratio'!$BS17/'[3]States conc density'!$BS17*1000000</f>
        <v>5896694.8461468061</v>
      </c>
      <c r="L19" s="46">
        <f>'[3]State Cement Inflow'!CI16*'[3]States conc cem ratio'!$BS17/'[3]States conc density'!$BS17*1000000</f>
        <v>5932099.1728491997</v>
      </c>
      <c r="M19" s="46">
        <f>'[3]State Cement Inflow'!CJ16*'[3]States conc cem ratio'!$BS17/'[3]States conc density'!$BS17*1000000</f>
        <v>5970797.8210448772</v>
      </c>
      <c r="N19" s="46">
        <f>'[3]State Cement Inflow'!CK16*'[3]States conc cem ratio'!$BS17/'[3]States conc density'!$BS17*1000000</f>
        <v>6010797.2421100615</v>
      </c>
      <c r="O19" s="46">
        <f>'[3]State Cement Inflow'!CL16*'[3]States conc cem ratio'!$BS17/'[3]States conc density'!$BS17*1000000</f>
        <v>6054292.2147651175</v>
      </c>
      <c r="P19" s="46">
        <f>'[3]State Cement Inflow'!CM16*'[3]States conc cem ratio'!$BS17/'[3]States conc density'!$BS17*1000000</f>
        <v>6100190.8309385823</v>
      </c>
      <c r="Q19" s="46">
        <f>'[3]State Cement Inflow'!CN16*'[3]States conc cem ratio'!$BS17/'[3]States conc density'!$BS17*1000000</f>
        <v>6150528.6903595235</v>
      </c>
      <c r="R19" s="46">
        <f>'[3]State Cement Inflow'!CO16*'[3]States conc cem ratio'!$BS17/'[3]States conc density'!$BS17*1000000</f>
        <v>6205129.4959421866</v>
      </c>
      <c r="S19" s="46">
        <f>'[3]State Cement Inflow'!CP16*'[3]States conc cem ratio'!$BS17/'[3]States conc density'!$BS17*1000000</f>
        <v>6262675.368030428</v>
      </c>
      <c r="T19" s="46">
        <f>'[3]State Cement Inflow'!CQ16*'[3]States conc cem ratio'!$BS17/'[3]States conc density'!$BS17*1000000</f>
        <v>6328237.1897757044</v>
      </c>
      <c r="U19" s="46">
        <f>'[3]State Cement Inflow'!CR16*'[3]States conc cem ratio'!$BS17/'[3]States conc density'!$BS17*1000000</f>
        <v>6399333.1551494841</v>
      </c>
      <c r="V19" s="46">
        <f>'[3]State Cement Inflow'!CS16*'[3]States conc cem ratio'!$BS17/'[3]States conc density'!$BS17*1000000</f>
        <v>6477740.3699572831</v>
      </c>
      <c r="W19" s="46">
        <f>'[3]State Cement Inflow'!CT16*'[3]States conc cem ratio'!$BS17/'[3]States conc density'!$BS17*1000000</f>
        <v>6561971.8999232762</v>
      </c>
      <c r="X19" s="46">
        <f>'[3]State Cement Inflow'!CU16*'[3]States conc cem ratio'!$BS17/'[3]States conc density'!$BS17*1000000</f>
        <v>6650489.3425929621</v>
      </c>
      <c r="Y19" s="46">
        <f>'[3]State Cement Inflow'!CV16*'[3]States conc cem ratio'!$BS17/'[3]States conc density'!$BS17*1000000</f>
        <v>6746020.2804495543</v>
      </c>
      <c r="Z19" s="46">
        <f>'[3]State Cement Inflow'!CW16*'[3]States conc cem ratio'!$BS17/'[3]States conc density'!$BS17*1000000</f>
        <v>6844739.5713776238</v>
      </c>
      <c r="AA19" s="46">
        <f>'[3]State Cement Inflow'!CX16*'[3]States conc cem ratio'!$BS17/'[3]States conc density'!$BS17*1000000</f>
        <v>6949223.6375749484</v>
      </c>
      <c r="AB19" s="43"/>
      <c r="AC19" s="43"/>
      <c r="AD19" s="43"/>
      <c r="AE19" s="43"/>
      <c r="AF19" s="43"/>
    </row>
    <row r="20" spans="1:32" x14ac:dyDescent="0.2">
      <c r="A20" s="62" t="s">
        <v>15</v>
      </c>
      <c r="B20" s="46">
        <f>'[3]State Cement Inflow'!BY17*'[3]States conc cem ratio'!$BS18/'[3]States conc density'!$BS18*1000000</f>
        <v>5041910.8057884369</v>
      </c>
      <c r="C20" s="46">
        <f>'[3]State Cement Inflow'!BZ17*'[3]States conc cem ratio'!$BS18/'[3]States conc density'!$BS18*1000000</f>
        <v>5079532.6358534731</v>
      </c>
      <c r="D20" s="46">
        <f>'[3]State Cement Inflow'!CA17*'[3]States conc cem ratio'!$BS18/'[3]States conc density'!$BS18*1000000</f>
        <v>5113720.8337359726</v>
      </c>
      <c r="E20" s="46">
        <f>'[3]State Cement Inflow'!CB17*'[3]States conc cem ratio'!$BS18/'[3]States conc density'!$BS18*1000000</f>
        <v>5145646.8283781828</v>
      </c>
      <c r="F20" s="46">
        <f>'[3]State Cement Inflow'!CC17*'[3]States conc cem ratio'!$BS18/'[3]States conc density'!$BS18*1000000</f>
        <v>5173698.3553912016</v>
      </c>
      <c r="G20" s="46">
        <f>'[3]State Cement Inflow'!CD17*'[3]States conc cem ratio'!$BS18/'[3]States conc density'!$BS18*1000000</f>
        <v>5199057.4068723321</v>
      </c>
      <c r="H20" s="46">
        <f>'[3]State Cement Inflow'!CE17*'[3]States conc cem ratio'!$BS18/'[3]States conc density'!$BS18*1000000</f>
        <v>5219186.2006590161</v>
      </c>
      <c r="I20" s="46">
        <f>'[3]State Cement Inflow'!CF17*'[3]States conc cem ratio'!$BS18/'[3]States conc density'!$BS18*1000000</f>
        <v>5236199.4783774056</v>
      </c>
      <c r="J20" s="46">
        <f>'[3]State Cement Inflow'!CG17*'[3]States conc cem ratio'!$BS18/'[3]States conc density'!$BS18*1000000</f>
        <v>5263393.0737354662</v>
      </c>
      <c r="K20" s="46">
        <f>'[3]State Cement Inflow'!CH17*'[3]States conc cem ratio'!$BS18/'[3]States conc density'!$BS18*1000000</f>
        <v>5289839.6023679087</v>
      </c>
      <c r="L20" s="46">
        <f>'[3]State Cement Inflow'!CI17*'[3]States conc cem ratio'!$BS18/'[3]States conc density'!$BS18*1000000</f>
        <v>5315759.9746919516</v>
      </c>
      <c r="M20" s="46">
        <f>'[3]State Cement Inflow'!CJ17*'[3]States conc cem ratio'!$BS18/'[3]States conc density'!$BS18*1000000</f>
        <v>5343207.9561648555</v>
      </c>
      <c r="N20" s="46">
        <f>'[3]State Cement Inflow'!CK17*'[3]States conc cem ratio'!$BS18/'[3]States conc density'!$BS18*1000000</f>
        <v>5370460.8575509507</v>
      </c>
      <c r="O20" s="46">
        <f>'[3]State Cement Inflow'!CL17*'[3]States conc cem ratio'!$BS18/'[3]States conc density'!$BS18*1000000</f>
        <v>5399467.0737491064</v>
      </c>
      <c r="P20" s="46">
        <f>'[3]State Cement Inflow'!CM17*'[3]States conc cem ratio'!$BS18/'[3]States conc density'!$BS18*1000000</f>
        <v>5429302.6178201679</v>
      </c>
      <c r="Q20" s="46">
        <f>'[3]State Cement Inflow'!CN17*'[3]States conc cem ratio'!$BS18/'[3]States conc density'!$BS18*1000000</f>
        <v>5461761.3434011098</v>
      </c>
      <c r="R20" s="46">
        <f>'[3]State Cement Inflow'!CO17*'[3]States conc cem ratio'!$BS18/'[3]States conc density'!$BS18*1000000</f>
        <v>5496678.0874992898</v>
      </c>
      <c r="S20" s="46">
        <f>'[3]State Cement Inflow'!CP17*'[3]States conc cem ratio'!$BS18/'[3]States conc density'!$BS18*1000000</f>
        <v>5532853.8810142865</v>
      </c>
      <c r="T20" s="46">
        <f>'[3]State Cement Inflow'!CQ17*'[3]States conc cem ratio'!$BS18/'[3]States conc density'!$BS18*1000000</f>
        <v>5574608.4932698235</v>
      </c>
      <c r="U20" s="46">
        <f>'[3]State Cement Inflow'!CR17*'[3]States conc cem ratio'!$BS18/'[3]States conc density'!$BS18*1000000</f>
        <v>5619620.3860099912</v>
      </c>
      <c r="V20" s="46">
        <f>'[3]State Cement Inflow'!CS17*'[3]States conc cem ratio'!$BS18/'[3]States conc density'!$BS18*1000000</f>
        <v>5669226.7822349202</v>
      </c>
      <c r="W20" s="46">
        <f>'[3]State Cement Inflow'!CT17*'[3]States conc cem ratio'!$BS18/'[3]States conc density'!$BS18*1000000</f>
        <v>5721879.8338928297</v>
      </c>
      <c r="X20" s="46">
        <f>'[3]State Cement Inflow'!CU17*'[3]States conc cem ratio'!$BS18/'[3]States conc density'!$BS18*1000000</f>
        <v>5775967.4977412829</v>
      </c>
      <c r="Y20" s="46">
        <f>'[3]State Cement Inflow'!CV17*'[3]States conc cem ratio'!$BS18/'[3]States conc density'!$BS18*1000000</f>
        <v>5833590.522194176</v>
      </c>
      <c r="Z20" s="46">
        <f>'[3]State Cement Inflow'!CW17*'[3]States conc cem ratio'!$BS18/'[3]States conc density'!$BS18*1000000</f>
        <v>5891191.5972751882</v>
      </c>
      <c r="AA20" s="46">
        <f>'[3]State Cement Inflow'!CX17*'[3]States conc cem ratio'!$BS18/'[3]States conc density'!$BS18*1000000</f>
        <v>5950847.9820313072</v>
      </c>
      <c r="AB20" s="43"/>
      <c r="AC20" s="43"/>
      <c r="AD20" s="43"/>
      <c r="AE20" s="43"/>
      <c r="AF20" s="43"/>
    </row>
    <row r="21" spans="1:32" x14ac:dyDescent="0.2">
      <c r="A21" s="62" t="s">
        <v>33</v>
      </c>
      <c r="B21" s="46">
        <f>'[3]State Cement Inflow'!BY18*'[3]States conc cem ratio'!$BS19/'[3]States conc density'!$BS19*1000000</f>
        <v>5608668.1751468293</v>
      </c>
      <c r="C21" s="46">
        <f>'[3]State Cement Inflow'!BZ18*'[3]States conc cem ratio'!$BS19/'[3]States conc density'!$BS19*1000000</f>
        <v>5665065.1569217341</v>
      </c>
      <c r="D21" s="46">
        <f>'[3]State Cement Inflow'!CA18*'[3]States conc cem ratio'!$BS19/'[3]States conc density'!$BS19*1000000</f>
        <v>5718541.5267006885</v>
      </c>
      <c r="E21" s="46">
        <f>'[3]State Cement Inflow'!CB18*'[3]States conc cem ratio'!$BS19/'[3]States conc density'!$BS19*1000000</f>
        <v>5770182.7524620118</v>
      </c>
      <c r="F21" s="46">
        <f>'[3]State Cement Inflow'!CC18*'[3]States conc cem ratio'!$BS19/'[3]States conc density'!$BS19*1000000</f>
        <v>5818355.7833183222</v>
      </c>
      <c r="G21" s="46">
        <f>'[3]State Cement Inflow'!CD18*'[3]States conc cem ratio'!$BS19/'[3]States conc density'!$BS19*1000000</f>
        <v>5864148.0370624373</v>
      </c>
      <c r="H21" s="46">
        <f>'[3]State Cement Inflow'!CE18*'[3]States conc cem ratio'!$BS19/'[3]States conc density'!$BS19*1000000</f>
        <v>5904980.3877703333</v>
      </c>
      <c r="I21" s="46">
        <f>'[3]State Cement Inflow'!CF18*'[3]States conc cem ratio'!$BS19/'[3]States conc density'!$BS19*1000000</f>
        <v>5942835.3855775641</v>
      </c>
      <c r="J21" s="46">
        <f>'[3]State Cement Inflow'!CG18*'[3]States conc cem ratio'!$BS19/'[3]States conc density'!$BS19*1000000</f>
        <v>5990845.0593593474</v>
      </c>
      <c r="K21" s="46">
        <f>'[3]State Cement Inflow'!CH18*'[3]States conc cem ratio'!$BS19/'[3]States conc density'!$BS19*1000000</f>
        <v>6038170.1273487443</v>
      </c>
      <c r="L21" s="46">
        <f>'[3]State Cement Inflow'!CI18*'[3]States conc cem ratio'!$BS19/'[3]States conc density'!$BS19*1000000</f>
        <v>6084953.1607452463</v>
      </c>
      <c r="M21" s="46">
        <f>'[3]State Cement Inflow'!CJ18*'[3]States conc cem ratio'!$BS19/'[3]States conc density'!$BS19*1000000</f>
        <v>6133184.6090022884</v>
      </c>
      <c r="N21" s="46">
        <f>'[3]State Cement Inflow'!CK18*'[3]States conc cem ratio'!$BS19/'[3]States conc density'!$BS19*1000000</f>
        <v>6181091.1659940332</v>
      </c>
      <c r="O21" s="46">
        <f>'[3]State Cement Inflow'!CL18*'[3]States conc cem ratio'!$BS19/'[3]States conc density'!$BS19*1000000</f>
        <v>6230606.976333824</v>
      </c>
      <c r="P21" s="46">
        <f>'[3]State Cement Inflow'!CM18*'[3]States conc cem ratio'!$BS19/'[3]States conc density'!$BS19*1000000</f>
        <v>6280814.9131078823</v>
      </c>
      <c r="Q21" s="46">
        <f>'[3]State Cement Inflow'!CN18*'[3]States conc cem ratio'!$BS19/'[3]States conc density'!$BS19*1000000</f>
        <v>6333596.3677912531</v>
      </c>
      <c r="R21" s="46">
        <f>'[3]State Cement Inflow'!CO18*'[3]States conc cem ratio'!$BS19/'[3]States conc density'!$BS19*1000000</f>
        <v>6388914.1877507195</v>
      </c>
      <c r="S21" s="46">
        <f>'[3]State Cement Inflow'!CP18*'[3]States conc cem ratio'!$BS19/'[3]States conc density'!$BS19*1000000</f>
        <v>6445726.1664437139</v>
      </c>
      <c r="T21" s="46">
        <f>'[3]State Cement Inflow'!CQ18*'[3]States conc cem ratio'!$BS19/'[3]States conc density'!$BS19*1000000</f>
        <v>6508719.7888946459</v>
      </c>
      <c r="U21" s="46">
        <f>'[3]State Cement Inflow'!CR18*'[3]States conc cem ratio'!$BS19/'[3]States conc density'!$BS19*1000000</f>
        <v>6575850.7685030429</v>
      </c>
      <c r="V21" s="46">
        <f>'[3]State Cement Inflow'!CS18*'[3]States conc cem ratio'!$BS19/'[3]States conc density'!$BS19*1000000</f>
        <v>6648882.3082003267</v>
      </c>
      <c r="W21" s="46">
        <f>'[3]State Cement Inflow'!CT18*'[3]States conc cem ratio'!$BS19/'[3]States conc density'!$BS19*1000000</f>
        <v>6726631.4901944241</v>
      </c>
      <c r="X21" s="46">
        <f>'[3]State Cement Inflow'!CU18*'[3]States conc cem ratio'!$BS19/'[3]States conc density'!$BS19*1000000</f>
        <v>6807835.544127116</v>
      </c>
      <c r="Y21" s="46">
        <f>'[3]State Cement Inflow'!CV18*'[3]States conc cem ratio'!$BS19/'[3]States conc density'!$BS19*1000000</f>
        <v>6895102.0307631381</v>
      </c>
      <c r="Z21" s="46">
        <f>'[3]State Cement Inflow'!CW18*'[3]States conc cem ratio'!$BS19/'[3]States conc density'!$BS19*1000000</f>
        <v>6985084.4130921485</v>
      </c>
      <c r="AA21" s="46">
        <f>'[3]State Cement Inflow'!CX18*'[3]States conc cem ratio'!$BS19/'[3]States conc density'!$BS19*1000000</f>
        <v>7080293.4700529044</v>
      </c>
      <c r="AB21" s="43"/>
      <c r="AC21" s="43"/>
      <c r="AD21" s="43"/>
      <c r="AE21" s="43"/>
      <c r="AF21" s="43"/>
    </row>
    <row r="22" spans="1:32" x14ac:dyDescent="0.2">
      <c r="A22" s="62" t="s">
        <v>25</v>
      </c>
      <c r="B22" s="46">
        <f>'[3]State Cement Inflow'!BY19*'[3]States conc cem ratio'!$BS20/'[3]States conc density'!$BS20*1000000</f>
        <v>7152004.596677674</v>
      </c>
      <c r="C22" s="46">
        <f>'[3]State Cement Inflow'!BZ19*'[3]States conc cem ratio'!$BS20/'[3]States conc density'!$BS20*1000000</f>
        <v>7203706.9166173553</v>
      </c>
      <c r="D22" s="46">
        <f>'[3]State Cement Inflow'!CA19*'[3]States conc cem ratio'!$BS20/'[3]States conc density'!$BS20*1000000</f>
        <v>7252393.7867474463</v>
      </c>
      <c r="E22" s="46">
        <f>'[3]State Cement Inflow'!CB19*'[3]States conc cem ratio'!$BS20/'[3]States conc density'!$BS20*1000000</f>
        <v>7299629.2949347319</v>
      </c>
      <c r="F22" s="46">
        <f>'[3]State Cement Inflow'!CC19*'[3]States conc cem ratio'!$BS20/'[3]States conc density'!$BS20*1000000</f>
        <v>7343278.648404236</v>
      </c>
      <c r="G22" s="46">
        <f>'[3]State Cement Inflow'!CD19*'[3]States conc cem ratio'!$BS20/'[3]States conc density'!$BS20*1000000</f>
        <v>7384824.017567426</v>
      </c>
      <c r="H22" s="46">
        <f>'[3]State Cement Inflow'!CE19*'[3]States conc cem ratio'!$BS20/'[3]States conc density'!$BS20*1000000</f>
        <v>7420820.1986035081</v>
      </c>
      <c r="I22" s="46">
        <f>'[3]State Cement Inflow'!CF19*'[3]States conc cem ratio'!$BS20/'[3]States conc density'!$BS20*1000000</f>
        <v>7453909.5914613586</v>
      </c>
      <c r="J22" s="46">
        <f>'[3]State Cement Inflow'!CG19*'[3]States conc cem ratio'!$BS20/'[3]States conc density'!$BS20*1000000</f>
        <v>7501487.4664741429</v>
      </c>
      <c r="K22" s="46">
        <f>'[3]State Cement Inflow'!CH19*'[3]States conc cem ratio'!$BS20/'[3]States conc density'!$BS20*1000000</f>
        <v>7549104.5052643167</v>
      </c>
      <c r="L22" s="46">
        <f>'[3]State Cement Inflow'!CI19*'[3]States conc cem ratio'!$BS20/'[3]States conc density'!$BS20*1000000</f>
        <v>7597034.1319944458</v>
      </c>
      <c r="M22" s="46">
        <f>'[3]State Cement Inflow'!CJ19*'[3]States conc cem ratio'!$BS20/'[3]States conc density'!$BS20*1000000</f>
        <v>7648075.1643440332</v>
      </c>
      <c r="N22" s="46">
        <f>'[3]State Cement Inflow'!CK19*'[3]States conc cem ratio'!$BS20/'[3]States conc density'!$BS20*1000000</f>
        <v>7700166.9224184453</v>
      </c>
      <c r="O22" s="46">
        <f>'[3]State Cement Inflow'!CL19*'[3]States conc cem ratio'!$BS20/'[3]States conc density'!$BS20*1000000</f>
        <v>7756243.0376943853</v>
      </c>
      <c r="P22" s="46">
        <f>'[3]State Cement Inflow'!CM19*'[3]States conc cem ratio'!$BS20/'[3]States conc density'!$BS20*1000000</f>
        <v>7815577.0685982788</v>
      </c>
      <c r="Q22" s="46">
        <f>'[3]State Cement Inflow'!CN19*'[3]States conc cem ratio'!$BS20/'[3]States conc density'!$BS20*1000000</f>
        <v>7881165.8238937436</v>
      </c>
      <c r="R22" s="46">
        <f>'[3]State Cement Inflow'!CO19*'[3]States conc cem ratio'!$BS20/'[3]States conc density'!$BS20*1000000</f>
        <v>7953492.9764747117</v>
      </c>
      <c r="S22" s="46">
        <f>'[3]State Cement Inflow'!CP19*'[3]States conc cem ratio'!$BS20/'[3]States conc density'!$BS20*1000000</f>
        <v>8031687.621023288</v>
      </c>
      <c r="T22" s="46">
        <f>'[3]State Cement Inflow'!CQ19*'[3]States conc cem ratio'!$BS20/'[3]States conc density'!$BS20*1000000</f>
        <v>8122203.5724134576</v>
      </c>
      <c r="U22" s="46">
        <f>'[3]State Cement Inflow'!CR19*'[3]States conc cem ratio'!$BS20/'[3]States conc density'!$BS20*1000000</f>
        <v>8222549.73857693</v>
      </c>
      <c r="V22" s="46">
        <f>'[3]State Cement Inflow'!CS19*'[3]States conc cem ratio'!$BS20/'[3]States conc density'!$BS20*1000000</f>
        <v>8334950.0820859317</v>
      </c>
      <c r="W22" s="46">
        <f>'[3]State Cement Inflow'!CT19*'[3]States conc cem ratio'!$BS20/'[3]States conc density'!$BS20*1000000</f>
        <v>8457549.5190385692</v>
      </c>
      <c r="X22" s="46">
        <f>'[3]State Cement Inflow'!CU19*'[3]States conc cem ratio'!$BS20/'[3]States conc density'!$BS20*1000000</f>
        <v>8588129.9748955425</v>
      </c>
      <c r="Y22" s="46">
        <f>'[3]State Cement Inflow'!CV19*'[3]States conc cem ratio'!$BS20/'[3]States conc density'!$BS20*1000000</f>
        <v>8729185.6292491499</v>
      </c>
      <c r="Z22" s="46">
        <f>'[3]State Cement Inflow'!CW19*'[3]States conc cem ratio'!$BS20/'[3]States conc density'!$BS20*1000000</f>
        <v>8875318.4864066932</v>
      </c>
      <c r="AA22" s="46">
        <f>'[3]State Cement Inflow'!CX19*'[3]States conc cem ratio'!$BS20/'[3]States conc density'!$BS20*1000000</f>
        <v>9028472.3967036288</v>
      </c>
      <c r="AB22" s="43"/>
      <c r="AC22" s="43"/>
      <c r="AD22" s="43"/>
      <c r="AE22" s="43"/>
      <c r="AF22" s="43"/>
    </row>
    <row r="23" spans="1:32" x14ac:dyDescent="0.2">
      <c r="A23" s="62" t="s">
        <v>65</v>
      </c>
      <c r="B23" s="46">
        <f>'[3]State Cement Inflow'!BY20*'[3]States conc cem ratio'!$BS21/'[3]States conc density'!$BS21*1000000</f>
        <v>834334.86026545905</v>
      </c>
      <c r="C23" s="46">
        <f>'[3]State Cement Inflow'!BZ20*'[3]States conc cem ratio'!$BS21/'[3]States conc density'!$BS21*1000000</f>
        <v>849024.88081305823</v>
      </c>
      <c r="D23" s="46">
        <f>'[3]State Cement Inflow'!CA20*'[3]States conc cem ratio'!$BS21/'[3]States conc density'!$BS21*1000000</f>
        <v>863558.96686331613</v>
      </c>
      <c r="E23" s="46">
        <f>'[3]State Cement Inflow'!CB20*'[3]States conc cem ratio'!$BS21/'[3]States conc density'!$BS21*1000000</f>
        <v>878067.63134356332</v>
      </c>
      <c r="F23" s="46">
        <f>'[3]State Cement Inflow'!CC20*'[3]States conc cem ratio'!$BS21/'[3]States conc density'!$BS21*1000000</f>
        <v>892325.97373857314</v>
      </c>
      <c r="G23" s="46">
        <f>'[3]State Cement Inflow'!CD20*'[3]States conc cem ratio'!$BS21/'[3]States conc density'!$BS21*1000000</f>
        <v>906453.28761567746</v>
      </c>
      <c r="H23" s="46">
        <f>'[3]State Cement Inflow'!CE20*'[3]States conc cem ratio'!$BS21/'[3]States conc density'!$BS21*1000000</f>
        <v>920092.09313267365</v>
      </c>
      <c r="I23" s="46">
        <f>'[3]State Cement Inflow'!CF20*'[3]States conc cem ratio'!$BS21/'[3]States conc density'!$BS21*1000000</f>
        <v>933469.26314396434</v>
      </c>
      <c r="J23" s="46">
        <f>'[3]State Cement Inflow'!CG20*'[3]States conc cem ratio'!$BS21/'[3]States conc density'!$BS21*1000000</f>
        <v>948253.87641875877</v>
      </c>
      <c r="K23" s="46">
        <f>'[3]State Cement Inflow'!CH20*'[3]States conc cem ratio'!$BS21/'[3]States conc density'!$BS21*1000000</f>
        <v>963027.75459057104</v>
      </c>
      <c r="L23" s="46">
        <f>'[3]State Cement Inflow'!CI20*'[3]States conc cem ratio'!$BS21/'[3]States conc density'!$BS21*1000000</f>
        <v>977794.80018376478</v>
      </c>
      <c r="M23" s="46">
        <f>'[3]State Cement Inflow'!CJ20*'[3]States conc cem ratio'!$BS21/'[3]States conc density'!$BS21*1000000</f>
        <v>992810.07719941903</v>
      </c>
      <c r="N23" s="46">
        <f>'[3]State Cement Inflow'!CK20*'[3]States conc cem ratio'!$BS21/'[3]States conc density'!$BS21*1000000</f>
        <v>1007855.5640570928</v>
      </c>
      <c r="O23" s="46">
        <f>'[3]State Cement Inflow'!CL20*'[3]States conc cem ratio'!$BS21/'[3]States conc density'!$BS21*1000000</f>
        <v>1023211.4339053513</v>
      </c>
      <c r="P23" s="46">
        <f>'[3]State Cement Inflow'!CM20*'[3]States conc cem ratio'!$BS21/'[3]States conc density'!$BS21*1000000</f>
        <v>1038806.0859560368</v>
      </c>
      <c r="Q23" s="46">
        <f>'[3]State Cement Inflow'!CN20*'[3]States conc cem ratio'!$BS21/'[3]States conc density'!$BS21*1000000</f>
        <v>1054952.0385511362</v>
      </c>
      <c r="R23" s="46">
        <f>'[3]State Cement Inflow'!CO20*'[3]States conc cem ratio'!$BS21/'[3]States conc density'!$BS21*1000000</f>
        <v>1071730.6361658585</v>
      </c>
      <c r="S23" s="46">
        <f>'[3]State Cement Inflow'!CP20*'[3]States conc cem ratio'!$BS21/'[3]States conc density'!$BS21*1000000</f>
        <v>1089106.8327751609</v>
      </c>
      <c r="T23" s="46">
        <f>'[3]State Cement Inflow'!CQ20*'[3]States conc cem ratio'!$BS21/'[3]States conc density'!$BS21*1000000</f>
        <v>1107815.4703908747</v>
      </c>
      <c r="U23" s="46">
        <f>'[3]State Cement Inflow'!CR20*'[3]States conc cem ratio'!$BS21/'[3]States conc density'!$BS21*1000000</f>
        <v>1127718.9095055012</v>
      </c>
      <c r="V23" s="46">
        <f>'[3]State Cement Inflow'!CS20*'[3]States conc cem ratio'!$BS21/'[3]States conc density'!$BS21*1000000</f>
        <v>1149191.361391498</v>
      </c>
      <c r="W23" s="46">
        <f>'[3]State Cement Inflow'!CT20*'[3]States conc cem ratio'!$BS21/'[3]States conc density'!$BS21*1000000</f>
        <v>1172223.3055172116</v>
      </c>
      <c r="X23" s="46">
        <f>'[3]State Cement Inflow'!CU20*'[3]States conc cem ratio'!$BS21/'[3]States conc density'!$BS21*1000000</f>
        <v>1196795.1088422139</v>
      </c>
      <c r="Y23" s="46">
        <f>'[3]State Cement Inflow'!CV20*'[3]States conc cem ratio'!$BS21/'[3]States conc density'!$BS21*1000000</f>
        <v>1223407.5641878571</v>
      </c>
      <c r="Z23" s="46">
        <f>'[3]State Cement Inflow'!CW20*'[3]States conc cem ratio'!$BS21/'[3]States conc density'!$BS21*1000000</f>
        <v>1251760.4358930194</v>
      </c>
      <c r="AA23" s="46">
        <f>'[3]State Cement Inflow'!CX20*'[3]States conc cem ratio'!$BS21/'[3]States conc density'!$BS21*1000000</f>
        <v>1282338.98226935</v>
      </c>
      <c r="AB23" s="43"/>
      <c r="AC23" s="43"/>
      <c r="AD23" s="43"/>
      <c r="AE23" s="43"/>
      <c r="AF23" s="43"/>
    </row>
    <row r="24" spans="1:32" x14ac:dyDescent="0.2">
      <c r="A24" s="62" t="s">
        <v>66</v>
      </c>
      <c r="B24" s="46">
        <f>'[3]State Cement Inflow'!BY21*'[3]States conc cem ratio'!$BS22/'[3]States conc density'!$BS22*1000000</f>
        <v>5664408.8469534274</v>
      </c>
      <c r="C24" s="46">
        <f>'[3]State Cement Inflow'!BZ21*'[3]States conc cem ratio'!$BS22/'[3]States conc density'!$BS22*1000000</f>
        <v>5752720.3899551174</v>
      </c>
      <c r="D24" s="46">
        <f>'[3]State Cement Inflow'!CA21*'[3]States conc cem ratio'!$BS22/'[3]States conc density'!$BS22*1000000</f>
        <v>5838251.452624321</v>
      </c>
      <c r="E24" s="46">
        <f>'[3]State Cement Inflow'!CB21*'[3]States conc cem ratio'!$BS22/'[3]States conc density'!$BS22*1000000</f>
        <v>5921894.8439751249</v>
      </c>
      <c r="F24" s="46">
        <f>'[3]State Cement Inflow'!CC21*'[3]States conc cem ratio'!$BS22/'[3]States conc density'!$BS22*1000000</f>
        <v>6002001.3455399806</v>
      </c>
      <c r="G24" s="46">
        <f>'[3]State Cement Inflow'!CD21*'[3]States conc cem ratio'!$BS22/'[3]States conc density'!$BS22*1000000</f>
        <v>6079477.4110829215</v>
      </c>
      <c r="H24" s="46">
        <f>'[3]State Cement Inflow'!CE21*'[3]States conc cem ratio'!$BS22/'[3]States conc density'!$BS22*1000000</f>
        <v>6151781.7648149347</v>
      </c>
      <c r="I24" s="46">
        <f>'[3]State Cement Inflow'!CF21*'[3]States conc cem ratio'!$BS22/'[3]States conc density'!$BS22*1000000</f>
        <v>6220695.1356054721</v>
      </c>
      <c r="J24" s="46">
        <f>'[3]State Cement Inflow'!CG21*'[3]States conc cem ratio'!$BS22/'[3]States conc density'!$BS22*1000000</f>
        <v>6298712.2122500092</v>
      </c>
      <c r="K24" s="46">
        <f>'[3]State Cement Inflow'!CH21*'[3]States conc cem ratio'!$BS22/'[3]States conc density'!$BS22*1000000</f>
        <v>6375598.4784409925</v>
      </c>
      <c r="L24" s="46">
        <f>'[3]State Cement Inflow'!CI21*'[3]States conc cem ratio'!$BS22/'[3]States conc density'!$BS22*1000000</f>
        <v>6451546.5641282201</v>
      </c>
      <c r="M24" s="46">
        <f>'[3]State Cement Inflow'!CJ21*'[3]States conc cem ratio'!$BS22/'[3]States conc density'!$BS22*1000000</f>
        <v>6528579.8485450521</v>
      </c>
      <c r="N24" s="46">
        <f>'[3]State Cement Inflow'!CK21*'[3]States conc cem ratio'!$BS22/'[3]States conc density'!$BS22*1000000</f>
        <v>6605151.5490717487</v>
      </c>
      <c r="O24" s="46">
        <f>'[3]State Cement Inflow'!CL21*'[3]States conc cem ratio'!$BS22/'[3]States conc density'!$BS22*1000000</f>
        <v>6683334.9512632648</v>
      </c>
      <c r="P24" s="46">
        <f>'[3]State Cement Inflow'!CM21*'[3]States conc cem ratio'!$BS22/'[3]States conc density'!$BS22*1000000</f>
        <v>6762492.2998983003</v>
      </c>
      <c r="Q24" s="46">
        <f>'[3]State Cement Inflow'!CN21*'[3]States conc cem ratio'!$BS22/'[3]States conc density'!$BS22*1000000</f>
        <v>6844749.8937262306</v>
      </c>
      <c r="R24" s="46">
        <f>'[3]State Cement Inflow'!CO21*'[3]States conc cem ratio'!$BS22/'[3]States conc density'!$BS22*1000000</f>
        <v>6930410.2256709151</v>
      </c>
      <c r="S24" s="46">
        <f>'[3]State Cement Inflow'!CP21*'[3]States conc cem ratio'!$BS22/'[3]States conc density'!$BS22*1000000</f>
        <v>7018805.2320958674</v>
      </c>
      <c r="T24" s="46">
        <f>'[3]State Cement Inflow'!CQ21*'[3]States conc cem ratio'!$BS22/'[3]States conc density'!$BS22*1000000</f>
        <v>7114956.4238623036</v>
      </c>
      <c r="U24" s="46">
        <f>'[3]State Cement Inflow'!CR21*'[3]States conc cem ratio'!$BS22/'[3]States conc density'!$BS22*1000000</f>
        <v>7217279.0906035183</v>
      </c>
      <c r="V24" s="46">
        <f>'[3]State Cement Inflow'!CS21*'[3]States conc cem ratio'!$BS22/'[3]States conc density'!$BS22*1000000</f>
        <v>7327969.0785543714</v>
      </c>
      <c r="W24" s="46">
        <f>'[3]State Cement Inflow'!CT21*'[3]States conc cem ratio'!$BS22/'[3]States conc density'!$BS22*1000000</f>
        <v>7446296.8605893357</v>
      </c>
      <c r="X24" s="46">
        <f>'[3]State Cement Inflow'!CU21*'[3]States conc cem ratio'!$BS22/'[3]States conc density'!$BS22*1000000</f>
        <v>7571421.0993079767</v>
      </c>
      <c r="Y24" s="46">
        <f>'[3]State Cement Inflow'!CV21*'[3]States conc cem ratio'!$BS22/'[3]States conc density'!$BS22*1000000</f>
        <v>7706387.7135234354</v>
      </c>
      <c r="Z24" s="46">
        <f>'[3]State Cement Inflow'!CW21*'[3]States conc cem ratio'!$BS22/'[3]States conc density'!$BS22*1000000</f>
        <v>7848205.5128752552</v>
      </c>
      <c r="AA24" s="46">
        <f>'[3]State Cement Inflow'!CX21*'[3]States conc cem ratio'!$BS22/'[3]States conc density'!$BS22*1000000</f>
        <v>7999774.4571586642</v>
      </c>
      <c r="AB24" s="43"/>
      <c r="AC24" s="43"/>
      <c r="AD24" s="43"/>
      <c r="AE24" s="43"/>
      <c r="AF24" s="43"/>
    </row>
    <row r="25" spans="1:32" x14ac:dyDescent="0.2">
      <c r="A25" s="62" t="s">
        <v>67</v>
      </c>
      <c r="B25" s="46">
        <f>'[3]State Cement Inflow'!BY22*'[3]States conc cem ratio'!$BS23/'[3]States conc density'!$BS23*1000000</f>
        <v>4045543.180802458</v>
      </c>
      <c r="C25" s="46">
        <f>'[3]State Cement Inflow'!BZ22*'[3]States conc cem ratio'!$BS23/'[3]States conc density'!$BS23*1000000</f>
        <v>4103640.8778577736</v>
      </c>
      <c r="D25" s="46">
        <f>'[3]State Cement Inflow'!CA22*'[3]States conc cem ratio'!$BS23/'[3]States conc density'!$BS23*1000000</f>
        <v>4160135.680614247</v>
      </c>
      <c r="E25" s="46">
        <f>'[3]State Cement Inflow'!CB22*'[3]States conc cem ratio'!$BS23/'[3]States conc density'!$BS23*1000000</f>
        <v>4216045.0301374504</v>
      </c>
      <c r="F25" s="46">
        <f>'[3]State Cement Inflow'!CC22*'[3]States conc cem ratio'!$BS23/'[3]States conc density'!$BS23*1000000</f>
        <v>4270152.0967131713</v>
      </c>
      <c r="G25" s="46">
        <f>'[3]State Cement Inflow'!CD22*'[3]States conc cem ratio'!$BS23/'[3]States conc density'!$BS23*1000000</f>
        <v>4323518.7982056923</v>
      </c>
      <c r="H25" s="46">
        <f>'[3]State Cement Inflow'!CE22*'[3]States conc cem ratio'!$BS23/'[3]States conc density'!$BS23*1000000</f>
        <v>4374178.9907104215</v>
      </c>
      <c r="I25" s="46">
        <f>'[3]State Cement Inflow'!CF22*'[3]States conc cem ratio'!$BS23/'[3]States conc density'!$BS23*1000000</f>
        <v>4423938.3309376268</v>
      </c>
      <c r="J25" s="46">
        <f>'[3]State Cement Inflow'!CG22*'[3]States conc cem ratio'!$BS23/'[3]States conc density'!$BS23*1000000</f>
        <v>4483756.281749351</v>
      </c>
      <c r="K25" s="46">
        <f>'[3]State Cement Inflow'!CH22*'[3]States conc cem ratio'!$BS23/'[3]States conc density'!$BS23*1000000</f>
        <v>4544770.6024508821</v>
      </c>
      <c r="L25" s="46">
        <f>'[3]State Cement Inflow'!CI22*'[3]States conc cem ratio'!$BS23/'[3]States conc density'!$BS23*1000000</f>
        <v>4607160.9866028652</v>
      </c>
      <c r="M25" s="46">
        <f>'[3]State Cement Inflow'!CJ22*'[3]States conc cem ratio'!$BS23/'[3]States conc density'!$BS23*1000000</f>
        <v>4672576.3403690457</v>
      </c>
      <c r="N25" s="46">
        <f>'[3]State Cement Inflow'!CK22*'[3]States conc cem ratio'!$BS23/'[3]States conc density'!$BS23*1000000</f>
        <v>4739521.9778811</v>
      </c>
      <c r="O25" s="46">
        <f>'[3]State Cement Inflow'!CL22*'[3]States conc cem ratio'!$BS23/'[3]States conc density'!$BS23*1000000</f>
        <v>4809504.6614997238</v>
      </c>
      <c r="P25" s="46">
        <f>'[3]State Cement Inflow'!CM22*'[3]States conc cem ratio'!$BS23/'[3]States conc density'!$BS23*1000000</f>
        <v>4881654.6182389557</v>
      </c>
      <c r="Q25" s="46">
        <f>'[3]State Cement Inflow'!CN22*'[3]States conc cem ratio'!$BS23/'[3]States conc density'!$BS23*1000000</f>
        <v>4957374.117864361</v>
      </c>
      <c r="R25" s="46">
        <f>'[3]State Cement Inflow'!CO22*'[3]States conc cem ratio'!$BS23/'[3]States conc density'!$BS23*1000000</f>
        <v>5036487.7518730862</v>
      </c>
      <c r="S25" s="46">
        <f>'[3]State Cement Inflow'!CP22*'[3]States conc cem ratio'!$BS23/'[3]States conc density'!$BS23*1000000</f>
        <v>5118015.8410562463</v>
      </c>
      <c r="T25" s="46">
        <f>'[3]State Cement Inflow'!CQ22*'[3]States conc cem ratio'!$BS23/'[3]States conc density'!$BS23*1000000</f>
        <v>5205699.5087200319</v>
      </c>
      <c r="U25" s="46">
        <f>'[3]State Cement Inflow'!CR22*'[3]States conc cem ratio'!$BS23/'[3]States conc density'!$BS23*1000000</f>
        <v>5297833.2510976344</v>
      </c>
      <c r="V25" s="46">
        <f>'[3]State Cement Inflow'!CS22*'[3]States conc cem ratio'!$BS23/'[3]States conc density'!$BS23*1000000</f>
        <v>5395902.0490745176</v>
      </c>
      <c r="W25" s="46">
        <f>'[3]State Cement Inflow'!CT22*'[3]States conc cem ratio'!$BS23/'[3]States conc density'!$BS23*1000000</f>
        <v>5499077.0695593338</v>
      </c>
      <c r="X25" s="46">
        <f>'[3]State Cement Inflow'!CU22*'[3]States conc cem ratio'!$BS23/'[3]States conc density'!$BS23*1000000</f>
        <v>5606567.1449510921</v>
      </c>
      <c r="Y25" s="46">
        <f>'[3]State Cement Inflow'!CV22*'[3]States conc cem ratio'!$BS23/'[3]States conc density'!$BS23*1000000</f>
        <v>5720846.017452376</v>
      </c>
      <c r="Z25" s="46">
        <f>'[3]State Cement Inflow'!CW22*'[3]States conc cem ratio'!$BS23/'[3]States conc density'!$BS23*1000000</f>
        <v>5839626.5148486318</v>
      </c>
      <c r="AA25" s="46">
        <f>'[3]State Cement Inflow'!CX22*'[3]States conc cem ratio'!$BS23/'[3]States conc density'!$BS23*1000000</f>
        <v>5965496.8425887944</v>
      </c>
      <c r="AB25" s="43"/>
      <c r="AC25" s="43"/>
      <c r="AD25" s="43"/>
      <c r="AE25" s="43"/>
      <c r="AF25" s="43"/>
    </row>
    <row r="26" spans="1:32" x14ac:dyDescent="0.2">
      <c r="A26" s="62" t="s">
        <v>26</v>
      </c>
      <c r="B26" s="46">
        <f>'[3]State Cement Inflow'!BY23*'[3]States conc cem ratio'!$BS24/'[3]States conc density'!$BS24*1000000</f>
        <v>11222732.712169548</v>
      </c>
      <c r="C26" s="46">
        <f>'[3]State Cement Inflow'!BZ23*'[3]States conc cem ratio'!$BS24/'[3]States conc density'!$BS24*1000000</f>
        <v>11333124.50827161</v>
      </c>
      <c r="D26" s="46">
        <f>'[3]State Cement Inflow'!CA23*'[3]States conc cem ratio'!$BS24/'[3]States conc density'!$BS24*1000000</f>
        <v>11436846.429050777</v>
      </c>
      <c r="E26" s="46">
        <f>'[3]State Cement Inflow'!CB23*'[3]States conc cem ratio'!$BS24/'[3]States conc density'!$BS24*1000000</f>
        <v>11536172.89993073</v>
      </c>
      <c r="F26" s="46">
        <f>'[3]State Cement Inflow'!CC23*'[3]States conc cem ratio'!$BS24/'[3]States conc density'!$BS24*1000000</f>
        <v>11627874.4207795</v>
      </c>
      <c r="G26" s="46">
        <f>'[3]State Cement Inflow'!CD23*'[3]States conc cem ratio'!$BS24/'[3]States conc density'!$BS24*1000000</f>
        <v>11714251.780642802</v>
      </c>
      <c r="H26" s="46">
        <f>'[3]State Cement Inflow'!CE23*'[3]States conc cem ratio'!$BS24/'[3]States conc density'!$BS24*1000000</f>
        <v>11790157.885392278</v>
      </c>
      <c r="I26" s="46">
        <f>'[3]State Cement Inflow'!CF23*'[3]States conc cem ratio'!$BS24/'[3]States conc density'!$BS24*1000000</f>
        <v>11859656.338027755</v>
      </c>
      <c r="J26" s="46">
        <f>'[3]State Cement Inflow'!CG23*'[3]States conc cem ratio'!$BS24/'[3]States conc density'!$BS24*1000000</f>
        <v>11949261.850739928</v>
      </c>
      <c r="K26" s="46">
        <f>'[3]State Cement Inflow'!CH23*'[3]States conc cem ratio'!$BS24/'[3]States conc density'!$BS24*1000000</f>
        <v>12036875.403749283</v>
      </c>
      <c r="L26" s="46">
        <f>'[3]State Cement Inflow'!CI23*'[3]States conc cem ratio'!$BS24/'[3]States conc density'!$BS24*1000000</f>
        <v>12122538.134247983</v>
      </c>
      <c r="M26" s="46">
        <f>'[3]State Cement Inflow'!CJ23*'[3]States conc cem ratio'!$BS24/'[3]States conc density'!$BS24*1000000</f>
        <v>12209889.466355603</v>
      </c>
      <c r="N26" s="46">
        <f>'[3]State Cement Inflow'!CK23*'[3]States conc cem ratio'!$BS24/'[3]States conc density'!$BS24*1000000</f>
        <v>12294843.627466658</v>
      </c>
      <c r="O26" s="46">
        <f>'[3]State Cement Inflow'!CL23*'[3]States conc cem ratio'!$BS24/'[3]States conc density'!$BS24*1000000</f>
        <v>12380667.99869314</v>
      </c>
      <c r="P26" s="46">
        <f>'[3]State Cement Inflow'!CM23*'[3]States conc cem ratio'!$BS24/'[3]States conc density'!$BS24*1000000</f>
        <v>12464779.352864224</v>
      </c>
      <c r="Q26" s="46">
        <f>'[3]State Cement Inflow'!CN23*'[3]States conc cem ratio'!$BS24/'[3]States conc density'!$BS24*1000000</f>
        <v>12550146.96154798</v>
      </c>
      <c r="R26" s="46">
        <f>'[3]State Cement Inflow'!CO23*'[3]States conc cem ratio'!$BS24/'[3]States conc density'!$BS24*1000000</f>
        <v>12635839.592322381</v>
      </c>
      <c r="S26" s="46">
        <f>'[3]State Cement Inflow'!CP23*'[3]States conc cem ratio'!$BS24/'[3]States conc density'!$BS24*1000000</f>
        <v>12718927.434116239</v>
      </c>
      <c r="T26" s="46">
        <f>'[3]State Cement Inflow'!CQ23*'[3]States conc cem ratio'!$BS24/'[3]States conc density'!$BS24*1000000</f>
        <v>12808013.373686917</v>
      </c>
      <c r="U26" s="46">
        <f>'[3]State Cement Inflow'!CR23*'[3]States conc cem ratio'!$BS24/'[3]States conc density'!$BS24*1000000</f>
        <v>12898319.037307102</v>
      </c>
      <c r="V26" s="46">
        <f>'[3]State Cement Inflow'!CS23*'[3]States conc cem ratio'!$BS24/'[3]States conc density'!$BS24*1000000</f>
        <v>12992853.253046695</v>
      </c>
      <c r="W26" s="46">
        <f>'[3]State Cement Inflow'!CT23*'[3]States conc cem ratio'!$BS24/'[3]States conc density'!$BS24*1000000</f>
        <v>13088950.801414009</v>
      </c>
      <c r="X26" s="46">
        <f>'[3]State Cement Inflow'!CU23*'[3]States conc cem ratio'!$BS24/'[3]States conc density'!$BS24*1000000</f>
        <v>13184055.865843164</v>
      </c>
      <c r="Y26" s="46">
        <f>'[3]State Cement Inflow'!CV23*'[3]States conc cem ratio'!$BS24/'[3]States conc density'!$BS24*1000000</f>
        <v>13283587.461314639</v>
      </c>
      <c r="Z26" s="46">
        <f>'[3]State Cement Inflow'!CW23*'[3]States conc cem ratio'!$BS24/'[3]States conc density'!$BS24*1000000</f>
        <v>13381409.660154337</v>
      </c>
      <c r="AA26" s="46">
        <f>'[3]State Cement Inflow'!CX23*'[3]States conc cem ratio'!$BS24/'[3]States conc density'!$BS24*1000000</f>
        <v>13483301.632938389</v>
      </c>
      <c r="AB26" s="43"/>
      <c r="AC26" s="43"/>
      <c r="AD26" s="43"/>
      <c r="AE26" s="43"/>
      <c r="AF26" s="43"/>
    </row>
    <row r="27" spans="1:32" x14ac:dyDescent="0.2">
      <c r="A27" s="62" t="s">
        <v>16</v>
      </c>
      <c r="B27" s="46">
        <f>'[3]State Cement Inflow'!BY24*'[3]States conc cem ratio'!$BS25/'[3]States conc density'!$BS25*1000000</f>
        <v>6434375.4262516769</v>
      </c>
      <c r="C27" s="46">
        <f>'[3]State Cement Inflow'!BZ24*'[3]States conc cem ratio'!$BS25/'[3]States conc density'!$BS25*1000000</f>
        <v>6500109.3487987202</v>
      </c>
      <c r="D27" s="46">
        <f>'[3]State Cement Inflow'!CA24*'[3]States conc cem ratio'!$BS25/'[3]States conc density'!$BS25*1000000</f>
        <v>6563143.0981443226</v>
      </c>
      <c r="E27" s="46">
        <f>'[3]State Cement Inflow'!CB24*'[3]States conc cem ratio'!$BS25/'[3]States conc density'!$BS25*1000000</f>
        <v>6624918.8231881587</v>
      </c>
      <c r="F27" s="46">
        <f>'[3]State Cement Inflow'!CC24*'[3]States conc cem ratio'!$BS25/'[3]States conc density'!$BS25*1000000</f>
        <v>6683521.1298711598</v>
      </c>
      <c r="G27" s="46">
        <f>'[3]State Cement Inflow'!CD24*'[3]States conc cem ratio'!$BS25/'[3]States conc density'!$BS25*1000000</f>
        <v>6740388.1168963686</v>
      </c>
      <c r="H27" s="46">
        <f>'[3]State Cement Inflow'!CE24*'[3]States conc cem ratio'!$BS25/'[3]States conc density'!$BS25*1000000</f>
        <v>6792438.2164135724</v>
      </c>
      <c r="I27" s="46">
        <f>'[3]State Cement Inflow'!CF24*'[3]States conc cem ratio'!$BS25/'[3]States conc density'!$BS25*1000000</f>
        <v>6842182.8334670942</v>
      </c>
      <c r="J27" s="46">
        <f>'[3]State Cement Inflow'!CG24*'[3]States conc cem ratio'!$BS25/'[3]States conc density'!$BS25*1000000</f>
        <v>6905724.2079505119</v>
      </c>
      <c r="K27" s="46">
        <f>'[3]State Cement Inflow'!CH24*'[3]States conc cem ratio'!$BS25/'[3]States conc density'!$BS25*1000000</f>
        <v>6969737.4852292249</v>
      </c>
      <c r="L27" s="46">
        <f>'[3]State Cement Inflow'!CI24*'[3]States conc cem ratio'!$BS25/'[3]States conc density'!$BS25*1000000</f>
        <v>7034347.8348472398</v>
      </c>
      <c r="M27" s="46">
        <f>'[3]State Cement Inflow'!CJ24*'[3]States conc cem ratio'!$BS25/'[3]States conc density'!$BS25*1000000</f>
        <v>7101883.8121806346</v>
      </c>
      <c r="N27" s="46">
        <f>'[3]State Cement Inflow'!CK24*'[3]States conc cem ratio'!$BS25/'[3]States conc density'!$BS25*1000000</f>
        <v>7170032.3602765659</v>
      </c>
      <c r="O27" s="46">
        <f>'[3]State Cement Inflow'!CL24*'[3]States conc cem ratio'!$BS25/'[3]States conc density'!$BS25*1000000</f>
        <v>7240953.9621009678</v>
      </c>
      <c r="P27" s="46">
        <f>'[3]State Cement Inflow'!CM24*'[3]States conc cem ratio'!$BS25/'[3]States conc density'!$BS25*1000000</f>
        <v>7313296.8617297988</v>
      </c>
      <c r="Q27" s="46">
        <f>'[3]State Cement Inflow'!CN24*'[3]States conc cem ratio'!$BS25/'[3]States conc density'!$BS25*1000000</f>
        <v>7389081.119195113</v>
      </c>
      <c r="R27" s="46">
        <f>'[3]State Cement Inflow'!CO24*'[3]States conc cem ratio'!$BS25/'[3]States conc density'!$BS25*1000000</f>
        <v>7467979.2859398928</v>
      </c>
      <c r="S27" s="46">
        <f>'[3]State Cement Inflow'!CP24*'[3]States conc cem ratio'!$BS25/'[3]States conc density'!$BS25*1000000</f>
        <v>7548455.4173729084</v>
      </c>
      <c r="T27" s="46">
        <f>'[3]State Cement Inflow'!CQ24*'[3]States conc cem ratio'!$BS25/'[3]States conc density'!$BS25*1000000</f>
        <v>7635926.2365603764</v>
      </c>
      <c r="U27" s="46">
        <f>'[3]State Cement Inflow'!CR24*'[3]States conc cem ratio'!$BS25/'[3]States conc density'!$BS25*1000000</f>
        <v>7727700.5964081455</v>
      </c>
      <c r="V27" s="46">
        <f>'[3]State Cement Inflow'!CS24*'[3]States conc cem ratio'!$BS25/'[3]States conc density'!$BS25*1000000</f>
        <v>7825751.7092249496</v>
      </c>
      <c r="W27" s="46">
        <f>'[3]State Cement Inflow'!CT24*'[3]States conc cem ratio'!$BS25/'[3]States conc density'!$BS25*1000000</f>
        <v>7928568.8263299661</v>
      </c>
      <c r="X27" s="46">
        <f>'[3]State Cement Inflow'!CU24*'[3]States conc cem ratio'!$BS25/'[3]States conc density'!$BS25*1000000</f>
        <v>8034632.70217444</v>
      </c>
      <c r="Y27" s="46">
        <f>'[3]State Cement Inflow'!CV24*'[3]States conc cem ratio'!$BS25/'[3]States conc density'!$BS25*1000000</f>
        <v>8147162.8121730667</v>
      </c>
      <c r="Z27" s="46">
        <f>'[3]State Cement Inflow'!CW24*'[3]States conc cem ratio'!$BS25/'[3]States conc density'!$BS25*1000000</f>
        <v>8262284.4368470488</v>
      </c>
      <c r="AA27" s="46">
        <f>'[3]State Cement Inflow'!CX24*'[3]States conc cem ratio'!$BS25/'[3]States conc density'!$BS25*1000000</f>
        <v>8383224.545148924</v>
      </c>
      <c r="AB27" s="43"/>
      <c r="AC27" s="43"/>
      <c r="AD27" s="43"/>
      <c r="AE27" s="43"/>
      <c r="AF27" s="43"/>
    </row>
    <row r="28" spans="1:32" x14ac:dyDescent="0.2">
      <c r="A28" s="62" t="s">
        <v>18</v>
      </c>
      <c r="B28" s="46">
        <f>'[3]State Cement Inflow'!BY25*'[3]States conc cem ratio'!$BS26/'[3]States conc density'!$BS26*1000000</f>
        <v>3739368.8998470977</v>
      </c>
      <c r="C28" s="46">
        <f>'[3]State Cement Inflow'!BZ25*'[3]States conc cem ratio'!$BS26/'[3]States conc density'!$BS26*1000000</f>
        <v>3770717.2072802265</v>
      </c>
      <c r="D28" s="46">
        <f>'[3]State Cement Inflow'!CA25*'[3]States conc cem ratio'!$BS26/'[3]States conc density'!$BS26*1000000</f>
        <v>3799698.3274462516</v>
      </c>
      <c r="E28" s="46">
        <f>'[3]State Cement Inflow'!CB25*'[3]States conc cem ratio'!$BS26/'[3]States conc density'!$BS26*1000000</f>
        <v>3827101.960907002</v>
      </c>
      <c r="F28" s="46">
        <f>'[3]State Cement Inflow'!CC25*'[3]States conc cem ratio'!$BS26/'[3]States conc density'!$BS26*1000000</f>
        <v>3851781.850111031</v>
      </c>
      <c r="G28" s="46">
        <f>'[3]State Cement Inflow'!CD25*'[3]States conc cem ratio'!$BS26/'[3]States conc density'!$BS26*1000000</f>
        <v>3874528.8572936021</v>
      </c>
      <c r="H28" s="46">
        <f>'[3]State Cement Inflow'!CE25*'[3]States conc cem ratio'!$BS26/'[3]States conc density'!$BS26*1000000</f>
        <v>3893535.6491928734</v>
      </c>
      <c r="I28" s="46">
        <f>'[3]State Cement Inflow'!CF25*'[3]States conc cem ratio'!$BS26/'[3]States conc density'!$BS26*1000000</f>
        <v>3910231.6097657518</v>
      </c>
      <c r="J28" s="46">
        <f>'[3]State Cement Inflow'!CG25*'[3]States conc cem ratio'!$BS26/'[3]States conc density'!$BS26*1000000</f>
        <v>3933886.6605670494</v>
      </c>
      <c r="K28" s="46">
        <f>'[3]State Cement Inflow'!CH25*'[3]States conc cem ratio'!$BS26/'[3]States conc density'!$BS26*1000000</f>
        <v>3956839.6305358303</v>
      </c>
      <c r="L28" s="46">
        <f>'[3]State Cement Inflow'!CI25*'[3]States conc cem ratio'!$BS26/'[3]States conc density'!$BS26*1000000</f>
        <v>3979210.6561976196</v>
      </c>
      <c r="M28" s="46">
        <f>'[3]State Cement Inflow'!CJ25*'[3]States conc cem ratio'!$BS26/'[3]States conc density'!$BS26*1000000</f>
        <v>4002419.3062448585</v>
      </c>
      <c r="N28" s="46">
        <f>'[3]State Cement Inflow'!CK25*'[3]States conc cem ratio'!$BS26/'[3]States conc density'!$BS26*1000000</f>
        <v>4025248.6913477299</v>
      </c>
      <c r="O28" s="46">
        <f>'[3]State Cement Inflow'!CL25*'[3]States conc cem ratio'!$BS26/'[3]States conc density'!$BS26*1000000</f>
        <v>4049085.2518249927</v>
      </c>
      <c r="P28" s="46">
        <f>'[3]State Cement Inflow'!CM25*'[3]States conc cem ratio'!$BS26/'[3]States conc density'!$BS26*1000000</f>
        <v>4073321.3811635221</v>
      </c>
      <c r="Q28" s="46">
        <f>'[3]State Cement Inflow'!CN25*'[3]States conc cem ratio'!$BS26/'[3]States conc density'!$BS26*1000000</f>
        <v>4099299.6318851952</v>
      </c>
      <c r="R28" s="46">
        <f>'[3]State Cement Inflow'!CO25*'[3]States conc cem ratio'!$BS26/'[3]States conc density'!$BS26*1000000</f>
        <v>4127015.9222053192</v>
      </c>
      <c r="S28" s="46">
        <f>'[3]State Cement Inflow'!CP25*'[3]States conc cem ratio'!$BS26/'[3]States conc density'!$BS26*1000000</f>
        <v>4155764.0835030628</v>
      </c>
      <c r="T28" s="46">
        <f>'[3]State Cement Inflow'!CQ25*'[3]States conc cem ratio'!$BS26/'[3]States conc density'!$BS26*1000000</f>
        <v>4188790.0124771199</v>
      </c>
      <c r="U28" s="46">
        <f>'[3]State Cement Inflow'!CR25*'[3]States conc cem ratio'!$BS26/'[3]States conc density'!$BS26*1000000</f>
        <v>4224658.9705502084</v>
      </c>
      <c r="V28" s="46">
        <f>'[3]State Cement Inflow'!CS25*'[3]States conc cem ratio'!$BS26/'[3]States conc density'!$BS26*1000000</f>
        <v>4264558.1382573107</v>
      </c>
      <c r="W28" s="46">
        <f>'[3]State Cement Inflow'!CT25*'[3]States conc cem ratio'!$BS26/'[3]States conc density'!$BS26*1000000</f>
        <v>4307635.3390634842</v>
      </c>
      <c r="X28" s="46">
        <f>'[3]State Cement Inflow'!CU25*'[3]States conc cem ratio'!$BS26/'[3]States conc density'!$BS26*1000000</f>
        <v>4352990.9900389612</v>
      </c>
      <c r="Y28" s="46">
        <f>'[3]State Cement Inflow'!CV25*'[3]States conc cem ratio'!$BS26/'[3]States conc density'!$BS26*1000000</f>
        <v>4402380.3653470511</v>
      </c>
      <c r="Z28" s="46">
        <f>'[3]State Cement Inflow'!CW25*'[3]States conc cem ratio'!$BS26/'[3]States conc density'!$BS26*1000000</f>
        <v>4453492.7240337646</v>
      </c>
      <c r="AA28" s="46">
        <f>'[3]State Cement Inflow'!CX25*'[3]States conc cem ratio'!$BS26/'[3]States conc density'!$BS26*1000000</f>
        <v>4508035.9085029</v>
      </c>
      <c r="AB28" s="43"/>
      <c r="AC28" s="43"/>
      <c r="AD28" s="43"/>
      <c r="AE28" s="43"/>
      <c r="AF28" s="43"/>
    </row>
    <row r="29" spans="1:32" x14ac:dyDescent="0.2">
      <c r="A29" s="62" t="s">
        <v>20</v>
      </c>
      <c r="B29" s="46">
        <f>'[3]State Cement Inflow'!BY26*'[3]States conc cem ratio'!$BS27/'[3]States conc density'!$BS27*1000000</f>
        <v>6948348.9732627431</v>
      </c>
      <c r="C29" s="46">
        <f>'[3]State Cement Inflow'!BZ26*'[3]States conc cem ratio'!$BS27/'[3]States conc density'!$BS27*1000000</f>
        <v>7083074.6059609819</v>
      </c>
      <c r="D29" s="46">
        <f>'[3]State Cement Inflow'!CA26*'[3]States conc cem ratio'!$BS27/'[3]States conc density'!$BS27*1000000</f>
        <v>7210652.4985111812</v>
      </c>
      <c r="E29" s="46">
        <f>'[3]State Cement Inflow'!CB26*'[3]States conc cem ratio'!$BS27/'[3]States conc density'!$BS27*1000000</f>
        <v>7333144.2562846355</v>
      </c>
      <c r="F29" s="46">
        <f>'[3]State Cement Inflow'!CC26*'[3]States conc cem ratio'!$BS27/'[3]States conc density'!$BS27*1000000</f>
        <v>7448266.8370415419</v>
      </c>
      <c r="G29" s="46">
        <f>'[3]State Cement Inflow'!CD26*'[3]States conc cem ratio'!$BS27/'[3]States conc density'!$BS27*1000000</f>
        <v>7558033.2915072599</v>
      </c>
      <c r="H29" s="46">
        <f>'[3]State Cement Inflow'!CE26*'[3]States conc cem ratio'!$BS27/'[3]States conc density'!$BS27*1000000</f>
        <v>7658691.841366847</v>
      </c>
      <c r="I29" s="46">
        <f>'[3]State Cement Inflow'!CF26*'[3]States conc cem ratio'!$BS27/'[3]States conc density'!$BS27*1000000</f>
        <v>7753622.8175919587</v>
      </c>
      <c r="J29" s="46">
        <f>'[3]State Cement Inflow'!CG26*'[3]States conc cem ratio'!$BS27/'[3]States conc density'!$BS27*1000000</f>
        <v>7863245.7058566259</v>
      </c>
      <c r="K29" s="46">
        <f>'[3]State Cement Inflow'!CH26*'[3]States conc cem ratio'!$BS27/'[3]States conc density'!$BS27*1000000</f>
        <v>7970765.1856030542</v>
      </c>
      <c r="L29" s="46">
        <f>'[3]State Cement Inflow'!CI26*'[3]States conc cem ratio'!$BS27/'[3]States conc density'!$BS27*1000000</f>
        <v>8076487.3907886492</v>
      </c>
      <c r="M29" s="46">
        <f>'[3]State Cement Inflow'!CJ26*'[3]States conc cem ratio'!$BS27/'[3]States conc density'!$BS27*1000000</f>
        <v>8183452.3542690128</v>
      </c>
      <c r="N29" s="46">
        <f>'[3]State Cement Inflow'!CK26*'[3]States conc cem ratio'!$BS27/'[3]States conc density'!$BS27*1000000</f>
        <v>8288869.1463883556</v>
      </c>
      <c r="O29" s="46">
        <f>'[3]State Cement Inflow'!CL26*'[3]States conc cem ratio'!$BS27/'[3]States conc density'!$BS27*1000000</f>
        <v>8395476.988866616</v>
      </c>
      <c r="P29" s="46">
        <f>'[3]State Cement Inflow'!CM26*'[3]States conc cem ratio'!$BS27/'[3]States conc density'!$BS27*1000000</f>
        <v>8501566.6182771623</v>
      </c>
      <c r="Q29" s="46">
        <f>'[3]State Cement Inflow'!CN26*'[3]States conc cem ratio'!$BS27/'[3]States conc density'!$BS27*1000000</f>
        <v>8609497.6473889966</v>
      </c>
      <c r="R29" s="46">
        <f>'[3]State Cement Inflow'!CO26*'[3]States conc cem ratio'!$BS27/'[3]States conc density'!$BS27*1000000</f>
        <v>8718594.7616299931</v>
      </c>
      <c r="S29" s="46">
        <f>'[3]State Cement Inflow'!CP26*'[3]States conc cem ratio'!$BS27/'[3]States conc density'!$BS27*1000000</f>
        <v>8826583.3920042571</v>
      </c>
      <c r="T29" s="46">
        <f>'[3]State Cement Inflow'!CQ26*'[3]States conc cem ratio'!$BS27/'[3]States conc density'!$BS27*1000000</f>
        <v>8939554.7304130755</v>
      </c>
      <c r="U29" s="46">
        <f>'[3]State Cement Inflow'!CR26*'[3]States conc cem ratio'!$BS27/'[3]States conc density'!$BS27*1000000</f>
        <v>9053546.7519864272</v>
      </c>
      <c r="V29" s="46">
        <f>'[3]State Cement Inflow'!CS26*'[3]States conc cem ratio'!$BS27/'[3]States conc density'!$BS27*1000000</f>
        <v>9170209.3796849083</v>
      </c>
      <c r="W29" s="46">
        <f>'[3]State Cement Inflow'!CT26*'[3]States conc cem ratio'!$BS27/'[3]States conc density'!$BS27*1000000</f>
        <v>9286909.7298872769</v>
      </c>
      <c r="X29" s="46">
        <f>'[3]State Cement Inflow'!CU26*'[3]States conc cem ratio'!$BS27/'[3]States conc density'!$BS27*1000000</f>
        <v>9401034.8387291376</v>
      </c>
      <c r="Y29" s="46">
        <f>'[3]State Cement Inflow'!CV26*'[3]States conc cem ratio'!$BS27/'[3]States conc density'!$BS27*1000000</f>
        <v>9515733.6359764915</v>
      </c>
      <c r="Z29" s="46">
        <f>'[3]State Cement Inflow'!CW26*'[3]States conc cem ratio'!$BS27/'[3]States conc density'!$BS27*1000000</f>
        <v>9625713.6107751913</v>
      </c>
      <c r="AA29" s="46">
        <f>'[3]State Cement Inflow'!CX26*'[3]States conc cem ratio'!$BS27/'[3]States conc density'!$BS27*1000000</f>
        <v>9734359.8531266283</v>
      </c>
      <c r="AB29" s="43"/>
      <c r="AC29" s="43"/>
      <c r="AD29" s="43"/>
      <c r="AE29" s="43"/>
      <c r="AF29" s="43"/>
    </row>
    <row r="30" spans="1:32" x14ac:dyDescent="0.2">
      <c r="A30" s="62" t="s">
        <v>68</v>
      </c>
      <c r="B30" s="46">
        <f>'[3]State Cement Inflow'!BY27*'[3]States conc cem ratio'!$BS28/'[3]States conc density'!$BS28*1000000</f>
        <v>1262510.5477094436</v>
      </c>
      <c r="C30" s="46">
        <f>'[3]State Cement Inflow'!BZ27*'[3]States conc cem ratio'!$BS28/'[3]States conc density'!$BS28*1000000</f>
        <v>1285611.2435372253</v>
      </c>
      <c r="D30" s="46">
        <f>'[3]State Cement Inflow'!CA27*'[3]States conc cem ratio'!$BS28/'[3]States conc density'!$BS28*1000000</f>
        <v>1309992.8793087846</v>
      </c>
      <c r="E30" s="46">
        <f>'[3]State Cement Inflow'!CB27*'[3]States conc cem ratio'!$BS28/'[3]States conc density'!$BS28*1000000</f>
        <v>1336135.1801689286</v>
      </c>
      <c r="F30" s="46">
        <f>'[3]State Cement Inflow'!CC27*'[3]States conc cem ratio'!$BS28/'[3]States conc density'!$BS28*1000000</f>
        <v>1363937.4711769153</v>
      </c>
      <c r="G30" s="46">
        <f>'[3]State Cement Inflow'!CD27*'[3]States conc cem ratio'!$BS28/'[3]States conc density'!$BS28*1000000</f>
        <v>1393925.942629151</v>
      </c>
      <c r="H30" s="46">
        <f>'[3]State Cement Inflow'!CE27*'[3]States conc cem ratio'!$BS28/'[3]States conc density'!$BS28*1000000</f>
        <v>1425833.888382188</v>
      </c>
      <c r="I30" s="46">
        <f>'[3]State Cement Inflow'!CF27*'[3]States conc cem ratio'!$BS28/'[3]States conc density'!$BS28*1000000</f>
        <v>1460430.6382654358</v>
      </c>
      <c r="J30" s="46">
        <f>'[3]State Cement Inflow'!CG27*'[3]States conc cem ratio'!$BS28/'[3]States conc density'!$BS28*1000000</f>
        <v>1501009.7095971671</v>
      </c>
      <c r="K30" s="46">
        <f>'[3]State Cement Inflow'!CH27*'[3]States conc cem ratio'!$BS28/'[3]States conc density'!$BS28*1000000</f>
        <v>1545530.544693996</v>
      </c>
      <c r="L30" s="46">
        <f>'[3]State Cement Inflow'!CI27*'[3]States conc cem ratio'!$BS28/'[3]States conc density'!$BS28*1000000</f>
        <v>1594406.8093865216</v>
      </c>
      <c r="M30" s="46">
        <f>'[3]State Cement Inflow'!CJ27*'[3]States conc cem ratio'!$BS28/'[3]States conc density'!$BS28*1000000</f>
        <v>1648467.4276537122</v>
      </c>
      <c r="N30" s="46">
        <f>'[3]State Cement Inflow'!CK27*'[3]States conc cem ratio'!$BS28/'[3]States conc density'!$BS28*1000000</f>
        <v>1707671.9695179921</v>
      </c>
      <c r="O30" s="46">
        <f>'[3]State Cement Inflow'!CL27*'[3]States conc cem ratio'!$BS28/'[3]States conc density'!$BS28*1000000</f>
        <v>1772773.586518571</v>
      </c>
      <c r="P30" s="46">
        <f>'[3]State Cement Inflow'!CM27*'[3]States conc cem ratio'!$BS28/'[3]States conc density'!$BS28*1000000</f>
        <v>1843798.741676593</v>
      </c>
      <c r="Q30" s="46">
        <f>'[3]State Cement Inflow'!CN27*'[3]States conc cem ratio'!$BS28/'[3]States conc density'!$BS28*1000000</f>
        <v>1921287.9209875634</v>
      </c>
      <c r="R30" s="46">
        <f>'[3]State Cement Inflow'!CO27*'[3]States conc cem ratio'!$BS28/'[3]States conc density'!$BS28*1000000</f>
        <v>2005154.0112165322</v>
      </c>
      <c r="S30" s="46">
        <f>'[3]State Cement Inflow'!CP27*'[3]States conc cem ratio'!$BS28/'[3]States conc density'!$BS28*1000000</f>
        <v>2094793.8734216783</v>
      </c>
      <c r="T30" s="46">
        <f>'[3]State Cement Inflow'!CQ27*'[3]States conc cem ratio'!$BS28/'[3]States conc density'!$BS28*1000000</f>
        <v>2190566.1422990002</v>
      </c>
      <c r="U30" s="46">
        <f>'[3]State Cement Inflow'!CR27*'[3]States conc cem ratio'!$BS28/'[3]States conc density'!$BS28*1000000</f>
        <v>2290737.4694401245</v>
      </c>
      <c r="V30" s="46">
        <f>'[3]State Cement Inflow'!CS27*'[3]States conc cem ratio'!$BS28/'[3]States conc density'!$BS28*1000000</f>
        <v>2393794.2382358988</v>
      </c>
      <c r="W30" s="46">
        <f>'[3]State Cement Inflow'!CT27*'[3]States conc cem ratio'!$BS28/'[3]States conc density'!$BS28*1000000</f>
        <v>2496675.6792498706</v>
      </c>
      <c r="X30" s="46">
        <f>'[3]State Cement Inflow'!CU27*'[3]States conc cem ratio'!$BS28/'[3]States conc density'!$BS28*1000000</f>
        <v>2595299.2714137202</v>
      </c>
      <c r="Y30" s="46">
        <f>'[3]State Cement Inflow'!CV27*'[3]States conc cem ratio'!$BS28/'[3]States conc density'!$BS28*1000000</f>
        <v>2685489.9191586096</v>
      </c>
      <c r="Z30" s="46">
        <f>'[3]State Cement Inflow'!CW27*'[3]States conc cem ratio'!$BS28/'[3]States conc density'!$BS28*1000000</f>
        <v>2760647.0513779079</v>
      </c>
      <c r="AA30" s="46">
        <f>'[3]State Cement Inflow'!CX27*'[3]States conc cem ratio'!$BS28/'[3]States conc density'!$BS28*1000000</f>
        <v>2815030.4796117302</v>
      </c>
      <c r="AB30" s="43"/>
      <c r="AC30" s="43"/>
      <c r="AD30" s="43"/>
      <c r="AE30" s="43"/>
      <c r="AF30" s="43"/>
    </row>
    <row r="31" spans="1:32" x14ac:dyDescent="0.2">
      <c r="A31" s="62" t="s">
        <v>17</v>
      </c>
      <c r="B31" s="46">
        <f>'[3]State Cement Inflow'!BY28*'[3]States conc cem ratio'!$BS29/'[3]States conc density'!$BS29*1000000</f>
        <v>3807547.3386123925</v>
      </c>
      <c r="C31" s="46">
        <f>'[3]State Cement Inflow'!BZ28*'[3]States conc cem ratio'!$BS29/'[3]States conc density'!$BS29*1000000</f>
        <v>3832179.4899162459</v>
      </c>
      <c r="D31" s="46">
        <f>'[3]State Cement Inflow'!CA28*'[3]States conc cem ratio'!$BS29/'[3]States conc density'!$BS29*1000000</f>
        <v>3854516.8027741117</v>
      </c>
      <c r="E31" s="46">
        <f>'[3]State Cement Inflow'!CB28*'[3]States conc cem ratio'!$BS29/'[3]States conc density'!$BS29*1000000</f>
        <v>3875503.0498640183</v>
      </c>
      <c r="F31" s="46">
        <f>'[3]State Cement Inflow'!CC28*'[3]States conc cem ratio'!$BS29/'[3]States conc density'!$BS29*1000000</f>
        <v>3893922.6027297545</v>
      </c>
      <c r="G31" s="46">
        <f>'[3]State Cement Inflow'!CD28*'[3]States conc cem ratio'!$BS29/'[3]States conc density'!$BS29*1000000</f>
        <v>3910742.2683080141</v>
      </c>
      <c r="H31" s="46">
        <f>'[3]State Cement Inflow'!CE28*'[3]States conc cem ratio'!$BS29/'[3]States conc density'!$BS29*1000000</f>
        <v>3924045.8874028488</v>
      </c>
      <c r="I31" s="46">
        <f>'[3]State Cement Inflow'!CF28*'[3]States conc cem ratio'!$BS29/'[3]States conc density'!$BS29*1000000</f>
        <v>3935550.1123595657</v>
      </c>
      <c r="J31" s="46">
        <f>'[3]State Cement Inflow'!CG28*'[3]States conc cem ratio'!$BS29/'[3]States conc density'!$BS29*1000000</f>
        <v>3955690.1246777233</v>
      </c>
      <c r="K31" s="46">
        <f>'[3]State Cement Inflow'!CH28*'[3]States conc cem ratio'!$BS29/'[3]States conc density'!$BS29*1000000</f>
        <v>3976062.2697806833</v>
      </c>
      <c r="L31" s="46">
        <f>'[3]State Cement Inflow'!CI28*'[3]States conc cem ratio'!$BS29/'[3]States conc density'!$BS29*1000000</f>
        <v>3996948.0402948884</v>
      </c>
      <c r="M31" s="46">
        <f>'[3]State Cement Inflow'!CJ28*'[3]States conc cem ratio'!$BS29/'[3]States conc density'!$BS29*1000000</f>
        <v>4020063.6504894407</v>
      </c>
      <c r="N31" s="46">
        <f>'[3]State Cement Inflow'!CK28*'[3]States conc cem ratio'!$BS29/'[3]States conc density'!$BS29*1000000</f>
        <v>4044188.1252371888</v>
      </c>
      <c r="O31" s="46">
        <f>'[3]State Cement Inflow'!CL28*'[3]States conc cem ratio'!$BS29/'[3]States conc density'!$BS29*1000000</f>
        <v>4070959.9655563356</v>
      </c>
      <c r="P31" s="46">
        <f>'[3]State Cement Inflow'!CM28*'[3]States conc cem ratio'!$BS29/'[3]States conc density'!$BS29*1000000</f>
        <v>4099778.6575948922</v>
      </c>
      <c r="Q31" s="46">
        <f>'[3]State Cement Inflow'!CN28*'[3]States conc cem ratio'!$BS29/'[3]States conc density'!$BS29*1000000</f>
        <v>4132159.922937613</v>
      </c>
      <c r="R31" s="46">
        <f>'[3]State Cement Inflow'!CO28*'[3]States conc cem ratio'!$BS29/'[3]States conc density'!$BS29*1000000</f>
        <v>4168093.20937313</v>
      </c>
      <c r="S31" s="46">
        <f>'[3]State Cement Inflow'!CP28*'[3]States conc cem ratio'!$BS29/'[3]States conc density'!$BS29*1000000</f>
        <v>4206764.1051119026</v>
      </c>
      <c r="T31" s="46">
        <f>'[3]State Cement Inflow'!CQ28*'[3]States conc cem ratio'!$BS29/'[3]States conc density'!$BS29*1000000</f>
        <v>4251671.6804431574</v>
      </c>
      <c r="U31" s="46">
        <f>'[3]State Cement Inflow'!CR28*'[3]States conc cem ratio'!$BS29/'[3]States conc density'!$BS29*1000000</f>
        <v>4301146.1132969018</v>
      </c>
      <c r="V31" s="46">
        <f>'[3]State Cement Inflow'!CS28*'[3]States conc cem ratio'!$BS29/'[3]States conc density'!$BS29*1000000</f>
        <v>4356385.9191977605</v>
      </c>
      <c r="W31" s="46">
        <f>'[3]State Cement Inflow'!CT28*'[3]States conc cem ratio'!$BS29/'[3]States conc density'!$BS29*1000000</f>
        <v>4416349.02003513</v>
      </c>
      <c r="X31" s="46">
        <f>'[3]State Cement Inflow'!CU28*'[3]States conc cem ratio'!$BS29/'[3]States conc density'!$BS29*1000000</f>
        <v>4479947.2923461637</v>
      </c>
      <c r="Y31" s="46">
        <f>'[3]State Cement Inflow'!CV28*'[3]States conc cem ratio'!$BS29/'[3]States conc density'!$BS29*1000000</f>
        <v>4548992.2054791255</v>
      </c>
      <c r="Z31" s="46">
        <f>'[3]State Cement Inflow'!CW28*'[3]States conc cem ratio'!$BS29/'[3]States conc density'!$BS29*1000000</f>
        <v>4620851.8122083088</v>
      </c>
      <c r="AA31" s="46">
        <f>'[3]State Cement Inflow'!CX28*'[3]States conc cem ratio'!$BS29/'[3]States conc density'!$BS29*1000000</f>
        <v>4697266.4058515821</v>
      </c>
      <c r="AB31" s="43"/>
      <c r="AC31" s="43"/>
      <c r="AD31" s="43"/>
      <c r="AE31" s="43"/>
      <c r="AF31" s="43"/>
    </row>
    <row r="32" spans="1:32" x14ac:dyDescent="0.2">
      <c r="A32" s="62" t="s">
        <v>69</v>
      </c>
      <c r="B32" s="46">
        <f>'[3]State Cement Inflow'!BY29*'[3]States conc cem ratio'!$BS30/'[3]States conc density'!$BS30*1000000</f>
        <v>4959906.2022507936</v>
      </c>
      <c r="C32" s="46">
        <f>'[3]State Cement Inflow'!BZ29*'[3]States conc cem ratio'!$BS30/'[3]States conc density'!$BS30*1000000</f>
        <v>5004485.4442150043</v>
      </c>
      <c r="D32" s="46">
        <f>'[3]State Cement Inflow'!CA29*'[3]States conc cem ratio'!$BS30/'[3]States conc density'!$BS30*1000000</f>
        <v>5044943.1414470105</v>
      </c>
      <c r="E32" s="46">
        <f>'[3]State Cement Inflow'!CB29*'[3]States conc cem ratio'!$BS30/'[3]States conc density'!$BS30*1000000</f>
        <v>5082541.9832682079</v>
      </c>
      <c r="F32" s="46">
        <f>'[3]State Cement Inflow'!CC29*'[3]States conc cem ratio'!$BS30/'[3]States conc density'!$BS30*1000000</f>
        <v>5115448.2959804423</v>
      </c>
      <c r="G32" s="46">
        <f>'[3]State Cement Inflow'!CD29*'[3]States conc cem ratio'!$BS30/'[3]States conc density'!$BS30*1000000</f>
        <v>5144989.4913655967</v>
      </c>
      <c r="H32" s="46">
        <f>'[3]State Cement Inflow'!CE29*'[3]States conc cem ratio'!$BS30/'[3]States conc density'!$BS30*1000000</f>
        <v>5168338.4882432027</v>
      </c>
      <c r="I32" s="46">
        <f>'[3]State Cement Inflow'!CF29*'[3]States conc cem ratio'!$BS30/'[3]States conc density'!$BS30*1000000</f>
        <v>5187901.4725419302</v>
      </c>
      <c r="J32" s="46">
        <f>'[3]State Cement Inflow'!CG29*'[3]States conc cem ratio'!$BS30/'[3]States conc density'!$BS30*1000000</f>
        <v>5218626.1375205582</v>
      </c>
      <c r="K32" s="46">
        <f>'[3]State Cement Inflow'!CH29*'[3]States conc cem ratio'!$BS30/'[3]States conc density'!$BS30*1000000</f>
        <v>5248282.1934217215</v>
      </c>
      <c r="L32" s="46">
        <f>'[3]State Cement Inflow'!CI29*'[3]States conc cem ratio'!$BS30/'[3]States conc density'!$BS30*1000000</f>
        <v>5277136.6666104989</v>
      </c>
      <c r="M32" s="46">
        <f>'[3]State Cement Inflow'!CJ29*'[3]States conc cem ratio'!$BS30/'[3]States conc density'!$BS30*1000000</f>
        <v>5307493.8554663593</v>
      </c>
      <c r="N32" s="46">
        <f>'[3]State Cement Inflow'!CK29*'[3]States conc cem ratio'!$BS30/'[3]States conc density'!$BS30*1000000</f>
        <v>5337404.6348746391</v>
      </c>
      <c r="O32" s="46">
        <f>'[3]State Cement Inflow'!CL29*'[3]States conc cem ratio'!$BS30/'[3]States conc density'!$BS30*1000000</f>
        <v>5369014.690851287</v>
      </c>
      <c r="P32" s="46">
        <f>'[3]State Cement Inflow'!CM29*'[3]States conc cem ratio'!$BS30/'[3]States conc density'!$BS30*1000000</f>
        <v>5401234.6485472694</v>
      </c>
      <c r="Q32" s="46">
        <f>'[3]State Cement Inflow'!CN29*'[3]States conc cem ratio'!$BS30/'[3]States conc density'!$BS30*1000000</f>
        <v>5436010.2094366318</v>
      </c>
      <c r="R32" s="46">
        <f>'[3]State Cement Inflow'!CO29*'[3]States conc cem ratio'!$BS30/'[3]States conc density'!$BS30*1000000</f>
        <v>5473093.9237990975</v>
      </c>
      <c r="S32" s="46">
        <f>'[3]State Cement Inflow'!CP29*'[3]States conc cem ratio'!$BS30/'[3]States conc density'!$BS30*1000000</f>
        <v>5511097.9621183313</v>
      </c>
      <c r="T32" s="46">
        <f>'[3]State Cement Inflow'!CQ29*'[3]States conc cem ratio'!$BS30/'[3]States conc density'!$BS30*1000000</f>
        <v>5554837.5453146631</v>
      </c>
      <c r="U32" s="46">
        <f>'[3]State Cement Inflow'!CR29*'[3]States conc cem ratio'!$BS30/'[3]States conc density'!$BS30*1000000</f>
        <v>5601742.4842326371</v>
      </c>
      <c r="V32" s="46">
        <f>'[3]State Cement Inflow'!CS29*'[3]States conc cem ratio'!$BS30/'[3]States conc density'!$BS30*1000000</f>
        <v>5653394.1528180381</v>
      </c>
      <c r="W32" s="46">
        <f>'[3]State Cement Inflow'!CT29*'[3]States conc cem ratio'!$BS30/'[3]States conc density'!$BS30*1000000</f>
        <v>5708219.1681642635</v>
      </c>
      <c r="X32" s="46">
        <f>'[3]State Cement Inflow'!CU29*'[3]States conc cem ratio'!$BS30/'[3]States conc density'!$BS30*1000000</f>
        <v>5764650.5607464314</v>
      </c>
      <c r="Y32" s="46">
        <f>'[3]State Cement Inflow'!CV29*'[3]States conc cem ratio'!$BS30/'[3]States conc density'!$BS30*1000000</f>
        <v>5825337.1286001233</v>
      </c>
      <c r="Z32" s="46">
        <f>'[3]State Cement Inflow'!CW29*'[3]States conc cem ratio'!$BS30/'[3]States conc density'!$BS30*1000000</f>
        <v>5886674.4657406611</v>
      </c>
      <c r="AA32" s="46">
        <f>'[3]State Cement Inflow'!CX29*'[3]States conc cem ratio'!$BS30/'[3]States conc density'!$BS30*1000000</f>
        <v>5951384.1166671831</v>
      </c>
      <c r="AB32" s="43"/>
      <c r="AC32" s="43"/>
      <c r="AD32" s="43"/>
      <c r="AE32" s="43"/>
      <c r="AF32" s="43"/>
    </row>
    <row r="33" spans="1:32" x14ac:dyDescent="0.2">
      <c r="A33" s="62" t="s">
        <v>70</v>
      </c>
      <c r="B33" s="46">
        <f>'[3]State Cement Inflow'!BY30*'[3]States conc cem ratio'!$BS31/'[3]States conc density'!$BS31*1000000</f>
        <v>977781.4169561856</v>
      </c>
      <c r="C33" s="46">
        <f>'[3]State Cement Inflow'!BZ30*'[3]States conc cem ratio'!$BS31/'[3]States conc density'!$BS31*1000000</f>
        <v>989348.86699426605</v>
      </c>
      <c r="D33" s="46">
        <f>'[3]State Cement Inflow'!CA30*'[3]States conc cem ratio'!$BS31/'[3]States conc density'!$BS31*1000000</f>
        <v>1000337.2908806459</v>
      </c>
      <c r="E33" s="46">
        <f>'[3]State Cement Inflow'!CB30*'[3]States conc cem ratio'!$BS31/'[3]States conc density'!$BS31*1000000</f>
        <v>1010926.5129663707</v>
      </c>
      <c r="F33" s="46">
        <f>'[3]State Cement Inflow'!CC30*'[3]States conc cem ratio'!$BS31/'[3]States conc density'!$BS31*1000000</f>
        <v>1020780.0535513727</v>
      </c>
      <c r="G33" s="46">
        <f>'[3]State Cement Inflow'!CD30*'[3]States conc cem ratio'!$BS31/'[3]States conc density'!$BS31*1000000</f>
        <v>1030062.964797112</v>
      </c>
      <c r="H33" s="46">
        <f>'[3]State Cement Inflow'!CE30*'[3]States conc cem ratio'!$BS31/'[3]States conc density'!$BS31*1000000</f>
        <v>1038251.0932582043</v>
      </c>
      <c r="I33" s="46">
        <f>'[3]State Cement Inflow'!CF30*'[3]States conc cem ratio'!$BS31/'[3]States conc density'!$BS31*1000000</f>
        <v>1045665.6335964181</v>
      </c>
      <c r="J33" s="46">
        <f>'[3]State Cement Inflow'!CG30*'[3]States conc cem ratio'!$BS31/'[3]States conc density'!$BS31*1000000</f>
        <v>1054685.546992929</v>
      </c>
      <c r="K33" s="46">
        <f>'[3]State Cement Inflow'!CH30*'[3]States conc cem ratio'!$BS31/'[3]States conc density'!$BS31*1000000</f>
        <v>1063244.6369361258</v>
      </c>
      <c r="L33" s="46">
        <f>'[3]State Cement Inflow'!CI30*'[3]States conc cem ratio'!$BS31/'[3]States conc density'!$BS31*1000000</f>
        <v>1071326.7544258221</v>
      </c>
      <c r="M33" s="46">
        <f>'[3]State Cement Inflow'!CJ30*'[3]States conc cem ratio'!$BS31/'[3]States conc density'!$BS31*1000000</f>
        <v>1079267.9130420403</v>
      </c>
      <c r="N33" s="46">
        <f>'[3]State Cement Inflow'!CK30*'[3]States conc cem ratio'!$BS31/'[3]States conc density'!$BS31*1000000</f>
        <v>1086726.1119084496</v>
      </c>
      <c r="O33" s="46">
        <f>'[3]State Cement Inflow'!CL30*'[3]States conc cem ratio'!$BS31/'[3]States conc density'!$BS31*1000000</f>
        <v>1094062.1606971323</v>
      </c>
      <c r="P33" s="46">
        <f>'[3]State Cement Inflow'!CM30*'[3]States conc cem ratio'!$BS31/'[3]States conc density'!$BS31*1000000</f>
        <v>1101133.7244715572</v>
      </c>
      <c r="Q33" s="46">
        <f>'[3]State Cement Inflow'!CN30*'[3]States conc cem ratio'!$BS31/'[3]States conc density'!$BS31*1000000</f>
        <v>1108334.2339583973</v>
      </c>
      <c r="R33" s="46">
        <f>'[3]State Cement Inflow'!CO30*'[3]States conc cem ratio'!$BS31/'[3]States conc density'!$BS31*1000000</f>
        <v>1115725.8121155968</v>
      </c>
      <c r="S33" s="46">
        <f>'[3]State Cement Inflow'!CP30*'[3]States conc cem ratio'!$BS31/'[3]States conc density'!$BS31*1000000</f>
        <v>1123206.9424765382</v>
      </c>
      <c r="T33" s="46">
        <f>'[3]State Cement Inflow'!CQ30*'[3]States conc cem ratio'!$BS31/'[3]States conc density'!$BS31*1000000</f>
        <v>1131738.2426253483</v>
      </c>
      <c r="U33" s="46">
        <f>'[3]State Cement Inflow'!CR30*'[3]States conc cem ratio'!$BS31/'[3]States conc density'!$BS31*1000000</f>
        <v>1141063.513029671</v>
      </c>
      <c r="V33" s="46">
        <f>'[3]State Cement Inflow'!CS30*'[3]States conc cem ratio'!$BS31/'[3]States conc density'!$BS31*1000000</f>
        <v>1151631.8228967472</v>
      </c>
      <c r="W33" s="46">
        <f>'[3]State Cement Inflow'!CT30*'[3]States conc cem ratio'!$BS31/'[3]States conc density'!$BS31*1000000</f>
        <v>1163363.4561911027</v>
      </c>
      <c r="X33" s="46">
        <f>'[3]State Cement Inflow'!CU30*'[3]States conc cem ratio'!$BS31/'[3]States conc density'!$BS31*1000000</f>
        <v>1176171.2288520681</v>
      </c>
      <c r="Y33" s="46">
        <f>'[3]State Cement Inflow'!CV30*'[3]States conc cem ratio'!$BS31/'[3]States conc density'!$BS31*1000000</f>
        <v>1190674.7141269043</v>
      </c>
      <c r="Z33" s="46">
        <f>'[3]State Cement Inflow'!CW30*'[3]States conc cem ratio'!$BS31/'[3]States conc density'!$BS31*1000000</f>
        <v>1206415.9488148065</v>
      </c>
      <c r="AA33" s="46">
        <f>'[3]State Cement Inflow'!CX30*'[3]States conc cem ratio'!$BS31/'[3]States conc density'!$BS31*1000000</f>
        <v>1224001.7548601928</v>
      </c>
      <c r="AB33" s="43"/>
      <c r="AC33" s="43"/>
      <c r="AD33" s="43"/>
      <c r="AE33" s="43"/>
      <c r="AF33" s="43"/>
    </row>
    <row r="34" spans="1:32" x14ac:dyDescent="0.2">
      <c r="A34" s="62" t="s">
        <v>71</v>
      </c>
      <c r="B34" s="46">
        <f>'[3]State Cement Inflow'!BY31*'[3]States conc cem ratio'!$BS32/'[3]States conc density'!$BS32*1000000</f>
        <v>5568880.6259114435</v>
      </c>
      <c r="C34" s="46">
        <f>'[3]State Cement Inflow'!BZ31*'[3]States conc cem ratio'!$BS32/'[3]States conc density'!$BS32*1000000</f>
        <v>5643262.1471980773</v>
      </c>
      <c r="D34" s="46">
        <f>'[3]State Cement Inflow'!CA31*'[3]States conc cem ratio'!$BS32/'[3]States conc density'!$BS32*1000000</f>
        <v>5715102.446886912</v>
      </c>
      <c r="E34" s="46">
        <f>'[3]State Cement Inflow'!CB31*'[3]States conc cem ratio'!$BS32/'[3]States conc density'!$BS32*1000000</f>
        <v>5785711.7073540771</v>
      </c>
      <c r="F34" s="46">
        <f>'[3]State Cement Inflow'!CC31*'[3]States conc cem ratio'!$BS32/'[3]States conc density'!$BS32*1000000</f>
        <v>5853293.1647465033</v>
      </c>
      <c r="G34" s="46">
        <f>'[3]State Cement Inflow'!CD31*'[3]States conc cem ratio'!$BS32/'[3]States conc density'!$BS32*1000000</f>
        <v>5919197.7455932572</v>
      </c>
      <c r="H34" s="46">
        <f>'[3]State Cement Inflow'!CE31*'[3]States conc cem ratio'!$BS32/'[3]States conc density'!$BS32*1000000</f>
        <v>5980591.6365845557</v>
      </c>
      <c r="I34" s="46">
        <f>'[3]State Cement Inflow'!CF31*'[3]States conc cem ratio'!$BS32/'[3]States conc density'!$BS32*1000000</f>
        <v>6039877.9936721744</v>
      </c>
      <c r="J34" s="46">
        <f>'[3]State Cement Inflow'!CG31*'[3]States conc cem ratio'!$BS32/'[3]States conc density'!$BS32*1000000</f>
        <v>6112149.7387892995</v>
      </c>
      <c r="K34" s="46">
        <f>'[3]State Cement Inflow'!CH31*'[3]States conc cem ratio'!$BS32/'[3]States conc density'!$BS32*1000000</f>
        <v>6185120.8112873193</v>
      </c>
      <c r="L34" s="46">
        <f>'[3]State Cement Inflow'!CI31*'[3]States conc cem ratio'!$BS32/'[3]States conc density'!$BS32*1000000</f>
        <v>6259066.288652516</v>
      </c>
      <c r="M34" s="46">
        <f>'[3]State Cement Inflow'!CJ31*'[3]States conc cem ratio'!$BS32/'[3]States conc density'!$BS32*1000000</f>
        <v>6336348.1597524229</v>
      </c>
      <c r="N34" s="46">
        <f>'[3]State Cement Inflow'!CK31*'[3]States conc cem ratio'!$BS32/'[3]States conc density'!$BS32*1000000</f>
        <v>6415037.8797323778</v>
      </c>
      <c r="O34" s="46">
        <f>'[3]State Cement Inflow'!CL31*'[3]States conc cem ratio'!$BS32/'[3]States conc density'!$BS32*1000000</f>
        <v>6497408.9915610244</v>
      </c>
      <c r="P34" s="46">
        <f>'[3]State Cement Inflow'!CM31*'[3]States conc cem ratio'!$BS32/'[3]States conc density'!$BS32*1000000</f>
        <v>6582493.5799266407</v>
      </c>
      <c r="Q34" s="46">
        <f>'[3]State Cement Inflow'!CN31*'[3]States conc cem ratio'!$BS32/'[3]States conc density'!$BS32*1000000</f>
        <v>6672495.6182432417</v>
      </c>
      <c r="R34" s="46">
        <f>'[3]State Cement Inflow'!CO31*'[3]States conc cem ratio'!$BS32/'[3]States conc density'!$BS32*1000000</f>
        <v>6767454.9953391729</v>
      </c>
      <c r="S34" s="46">
        <f>'[3]State Cement Inflow'!CP31*'[3]States conc cem ratio'!$BS32/'[3]States conc density'!$BS32*1000000</f>
        <v>6866300.7508773552</v>
      </c>
      <c r="T34" s="46">
        <f>'[3]State Cement Inflow'!CQ31*'[3]States conc cem ratio'!$BS32/'[3]States conc density'!$BS32*1000000</f>
        <v>6974462.2066132044</v>
      </c>
      <c r="U34" s="46">
        <f>'[3]State Cement Inflow'!CR31*'[3]States conc cem ratio'!$BS32/'[3]States conc density'!$BS32*1000000</f>
        <v>7089807.8686036821</v>
      </c>
      <c r="V34" s="46">
        <f>'[3]State Cement Inflow'!CS31*'[3]States conc cem ratio'!$BS32/'[3]States conc density'!$BS32*1000000</f>
        <v>7214557.6403436679</v>
      </c>
      <c r="W34" s="46">
        <f>'[3]State Cement Inflow'!CT31*'[3]States conc cem ratio'!$BS32/'[3]States conc density'!$BS32*1000000</f>
        <v>7347669.0215684017</v>
      </c>
      <c r="X34" s="46">
        <f>'[3]State Cement Inflow'!CU31*'[3]States conc cem ratio'!$BS32/'[3]States conc density'!$BS32*1000000</f>
        <v>7488075.7667866806</v>
      </c>
      <c r="Y34" s="46">
        <f>'[3]State Cement Inflow'!CV31*'[3]States conc cem ratio'!$BS32/'[3]States conc density'!$BS32*1000000</f>
        <v>7639133.7917321632</v>
      </c>
      <c r="Z34" s="46">
        <f>'[3]State Cement Inflow'!CW31*'[3]States conc cem ratio'!$BS32/'[3]States conc density'!$BS32*1000000</f>
        <v>7797552.8650034145</v>
      </c>
      <c r="AA34" s="46">
        <f>'[3]State Cement Inflow'!CX31*'[3]States conc cem ratio'!$BS32/'[3]States conc density'!$BS32*1000000</f>
        <v>7966694.5966284629</v>
      </c>
      <c r="AB34" s="43"/>
      <c r="AC34" s="43"/>
      <c r="AD34" s="43"/>
      <c r="AE34" s="43"/>
      <c r="AF34" s="43"/>
    </row>
    <row r="35" spans="1:32" x14ac:dyDescent="0.2">
      <c r="A35" s="62" t="s">
        <v>72</v>
      </c>
      <c r="B35" s="46">
        <f>'[3]State Cement Inflow'!BY32*'[3]States conc cem ratio'!$BS33/'[3]States conc density'!$BS33*1000000</f>
        <v>2858275.846237991</v>
      </c>
      <c r="C35" s="46">
        <f>'[3]State Cement Inflow'!BZ32*'[3]States conc cem ratio'!$BS33/'[3]States conc density'!$BS33*1000000</f>
        <v>2884642.1810087687</v>
      </c>
      <c r="D35" s="46">
        <f>'[3]State Cement Inflow'!CA32*'[3]States conc cem ratio'!$BS33/'[3]States conc density'!$BS33*1000000</f>
        <v>2909182.4300019015</v>
      </c>
      <c r="E35" s="46">
        <f>'[3]State Cement Inflow'!CB32*'[3]States conc cem ratio'!$BS33/'[3]States conc density'!$BS33*1000000</f>
        <v>2932471.4475948527</v>
      </c>
      <c r="F35" s="46">
        <f>'[3]State Cement Inflow'!CC32*'[3]States conc cem ratio'!$BS33/'[3]States conc density'!$BS33*1000000</f>
        <v>2953653.8845416401</v>
      </c>
      <c r="G35" s="46">
        <f>'[3]State Cement Inflow'!CD32*'[3]States conc cem ratio'!$BS33/'[3]States conc density'!$BS33*1000000</f>
        <v>2973301.228178517</v>
      </c>
      <c r="H35" s="46">
        <f>'[3]State Cement Inflow'!CE32*'[3]States conc cem ratio'!$BS33/'[3]States conc density'!$BS33*1000000</f>
        <v>2990058.6928774943</v>
      </c>
      <c r="I35" s="46">
        <f>'[3]State Cement Inflow'!CF32*'[3]States conc cem ratio'!$BS33/'[3]States conc density'!$BS33*1000000</f>
        <v>3004957.3806432886</v>
      </c>
      <c r="J35" s="46">
        <f>'[3]State Cement Inflow'!CG32*'[3]States conc cem ratio'!$BS33/'[3]States conc density'!$BS33*1000000</f>
        <v>3024837.7746105259</v>
      </c>
      <c r="K35" s="46">
        <f>'[3]State Cement Inflow'!CH32*'[3]States conc cem ratio'!$BS33/'[3]States conc density'!$BS33*1000000</f>
        <v>3043990.0144255525</v>
      </c>
      <c r="L35" s="46">
        <f>'[3]State Cement Inflow'!CI32*'[3]States conc cem ratio'!$BS33/'[3]States conc density'!$BS33*1000000</f>
        <v>3062448.0904256138</v>
      </c>
      <c r="M35" s="46">
        <f>'[3]State Cement Inflow'!CJ32*'[3]States conc cem ratio'!$BS33/'[3]States conc density'!$BS33*1000000</f>
        <v>3081198.4812425226</v>
      </c>
      <c r="N35" s="46">
        <f>'[3]State Cement Inflow'!CK32*'[3]States conc cem ratio'!$BS33/'[3]States conc density'!$BS33*1000000</f>
        <v>3099257.0478693587</v>
      </c>
      <c r="O35" s="46">
        <f>'[3]State Cement Inflow'!CL32*'[3]States conc cem ratio'!$BS33/'[3]States conc density'!$BS33*1000000</f>
        <v>3117562.9175505331</v>
      </c>
      <c r="P35" s="46">
        <f>'[3]State Cement Inflow'!CM32*'[3]States conc cem ratio'!$BS33/'[3]States conc density'!$BS33*1000000</f>
        <v>3135564.913568669</v>
      </c>
      <c r="Q35" s="46">
        <f>'[3]State Cement Inflow'!CN32*'[3]States conc cem ratio'!$BS33/'[3]States conc density'!$BS33*1000000</f>
        <v>3154159.9622465908</v>
      </c>
      <c r="R35" s="46">
        <f>'[3]State Cement Inflow'!CO32*'[3]States conc cem ratio'!$BS33/'[3]States conc density'!$BS33*1000000</f>
        <v>3173244.368705973</v>
      </c>
      <c r="S35" s="46">
        <f>'[3]State Cement Inflow'!CP32*'[3]States conc cem ratio'!$BS33/'[3]States conc density'!$BS33*1000000</f>
        <v>3192196.1529677021</v>
      </c>
      <c r="T35" s="46">
        <f>'[3]State Cement Inflow'!CQ32*'[3]States conc cem ratio'!$BS33/'[3]States conc density'!$BS33*1000000</f>
        <v>3213356.9076931938</v>
      </c>
      <c r="U35" s="46">
        <f>'[3]State Cement Inflow'!CR32*'[3]States conc cem ratio'!$BS33/'[3]States conc density'!$BS33*1000000</f>
        <v>3235594.2261955282</v>
      </c>
      <c r="V35" s="46">
        <f>'[3]State Cement Inflow'!CS32*'[3]States conc cem ratio'!$BS33/'[3]States conc density'!$BS33*1000000</f>
        <v>3259757.3327565035</v>
      </c>
      <c r="W35" s="46">
        <f>'[3]State Cement Inflow'!CT32*'[3]States conc cem ratio'!$BS33/'[3]States conc density'!$BS33*1000000</f>
        <v>3285199.2599330056</v>
      </c>
      <c r="X35" s="46">
        <f>'[3]State Cement Inflow'!CU32*'[3]States conc cem ratio'!$BS33/'[3]States conc density'!$BS33*1000000</f>
        <v>3311266.6696745646</v>
      </c>
      <c r="Y35" s="46">
        <f>'[3]State Cement Inflow'!CV32*'[3]States conc cem ratio'!$BS33/'[3]States conc density'!$BS33*1000000</f>
        <v>3339326.9597569713</v>
      </c>
      <c r="Z35" s="46">
        <f>'[3]State Cement Inflow'!CW32*'[3]States conc cem ratio'!$BS33/'[3]States conc density'!$BS33*1000000</f>
        <v>3367732.5398526229</v>
      </c>
      <c r="AA35" s="46">
        <f>'[3]State Cement Inflow'!CX32*'[3]States conc cem ratio'!$BS33/'[3]States conc density'!$BS33*1000000</f>
        <v>3397873.8257057583</v>
      </c>
      <c r="AB35" s="43"/>
      <c r="AC35" s="43"/>
      <c r="AD35" s="43"/>
      <c r="AE35" s="43"/>
      <c r="AF35" s="43"/>
    </row>
    <row r="36" spans="1:32" x14ac:dyDescent="0.2">
      <c r="A36" s="62" t="s">
        <v>73</v>
      </c>
      <c r="B36" s="46">
        <f>'[3]State Cement Inflow'!BY33*'[3]States conc cem ratio'!$BS34/'[3]States conc density'!$BS34*1000000</f>
        <v>9835906.359860722</v>
      </c>
      <c r="C36" s="46">
        <f>'[3]State Cement Inflow'!BZ33*'[3]States conc cem ratio'!$BS34/'[3]States conc density'!$BS34*1000000</f>
        <v>9968219.9504300673</v>
      </c>
      <c r="D36" s="46">
        <f>'[3]State Cement Inflow'!CA33*'[3]States conc cem ratio'!$BS34/'[3]States conc density'!$BS34*1000000</f>
        <v>10098053.697982153</v>
      </c>
      <c r="E36" s="46">
        <f>'[3]State Cement Inflow'!CB33*'[3]States conc cem ratio'!$BS34/'[3]States conc density'!$BS34*1000000</f>
        <v>10227783.164418817</v>
      </c>
      <c r="F36" s="46">
        <f>'[3]State Cement Inflow'!CC33*'[3]States conc cem ratio'!$BS34/'[3]States conc density'!$BS34*1000000</f>
        <v>10354579.973866614</v>
      </c>
      <c r="G36" s="46">
        <f>'[3]State Cement Inflow'!CD33*'[3]States conc cem ratio'!$BS34/'[3]States conc density'!$BS34*1000000</f>
        <v>10480880.184270496</v>
      </c>
      <c r="H36" s="46">
        <f>'[3]State Cement Inflow'!CE33*'[3]States conc cem ratio'!$BS34/'[3]States conc density'!$BS34*1000000</f>
        <v>10602109.470653312</v>
      </c>
      <c r="I36" s="46">
        <f>'[3]State Cement Inflow'!CF33*'[3]States conc cem ratio'!$BS34/'[3]States conc density'!$BS34*1000000</f>
        <v>10722474.117601542</v>
      </c>
      <c r="J36" s="46">
        <f>'[3]State Cement Inflow'!CG33*'[3]States conc cem ratio'!$BS34/'[3]States conc density'!$BS34*1000000</f>
        <v>10867524.860382713</v>
      </c>
      <c r="K36" s="46">
        <f>'[3]State Cement Inflow'!CH33*'[3]States conc cem ratio'!$BS34/'[3]States conc density'!$BS34*1000000</f>
        <v>11016892.383767661</v>
      </c>
      <c r="L36" s="46">
        <f>'[3]State Cement Inflow'!CI33*'[3]States conc cem ratio'!$BS34/'[3]States conc density'!$BS34*1000000</f>
        <v>11171277.332754329</v>
      </c>
      <c r="M36" s="46">
        <f>'[3]State Cement Inflow'!CJ33*'[3]States conc cem ratio'!$BS34/'[3]States conc density'!$BS34*1000000</f>
        <v>11334904.854724569</v>
      </c>
      <c r="N36" s="46">
        <f>'[3]State Cement Inflow'!CK33*'[3]States conc cem ratio'!$BS34/'[3]States conc density'!$BS34*1000000</f>
        <v>11504783.743485186</v>
      </c>
      <c r="O36" s="46">
        <f>'[3]State Cement Inflow'!CL33*'[3]States conc cem ratio'!$BS34/'[3]States conc density'!$BS34*1000000</f>
        <v>11684991.279549569</v>
      </c>
      <c r="P36" s="46">
        <f>'[3]State Cement Inflow'!CM33*'[3]States conc cem ratio'!$BS34/'[3]States conc density'!$BS34*1000000</f>
        <v>11874130.218537627</v>
      </c>
      <c r="Q36" s="46">
        <f>'[3]State Cement Inflow'!CN33*'[3]States conc cem ratio'!$BS34/'[3]States conc density'!$BS34*1000000</f>
        <v>12076140.267422991</v>
      </c>
      <c r="R36" s="46">
        <f>'[3]State Cement Inflow'!CO33*'[3]States conc cem ratio'!$BS34/'[3]States conc density'!$BS34*1000000</f>
        <v>12291297.23994044</v>
      </c>
      <c r="S36" s="46">
        <f>'[3]State Cement Inflow'!CP33*'[3]States conc cem ratio'!$BS34/'[3]States conc density'!$BS34*1000000</f>
        <v>12517981.048440585</v>
      </c>
      <c r="T36" s="46">
        <f>'[3]State Cement Inflow'!CQ33*'[3]States conc cem ratio'!$BS34/'[3]States conc density'!$BS34*1000000</f>
        <v>12765604.146116337</v>
      </c>
      <c r="U36" s="46">
        <f>'[3]State Cement Inflow'!CR33*'[3]States conc cem ratio'!$BS34/'[3]States conc density'!$BS34*1000000</f>
        <v>13030800.760724463</v>
      </c>
      <c r="V36" s="46">
        <f>'[3]State Cement Inflow'!CS33*'[3]States conc cem ratio'!$BS34/'[3]States conc density'!$BS34*1000000</f>
        <v>13317636.942998698</v>
      </c>
      <c r="W36" s="46">
        <f>'[3]State Cement Inflow'!CT33*'[3]States conc cem ratio'!$BS34/'[3]States conc density'!$BS34*1000000</f>
        <v>13624700.310348533</v>
      </c>
      <c r="X36" s="46">
        <f>'[3]State Cement Inflow'!CU33*'[3]States conc cem ratio'!$BS34/'[3]States conc density'!$BS34*1000000</f>
        <v>13950597.533594036</v>
      </c>
      <c r="Y36" s="46">
        <f>'[3]State Cement Inflow'!CV33*'[3]States conc cem ratio'!$BS34/'[3]States conc density'!$BS34*1000000</f>
        <v>14301576.752523705</v>
      </c>
      <c r="Z36" s="46">
        <f>'[3]State Cement Inflow'!CW33*'[3]States conc cem ratio'!$BS34/'[3]States conc density'!$BS34*1000000</f>
        <v>14672608.084604209</v>
      </c>
      <c r="AA36" s="46">
        <f>'[3]State Cement Inflow'!CX33*'[3]States conc cem ratio'!$BS34/'[3]States conc density'!$BS34*1000000</f>
        <v>15070124.429012561</v>
      </c>
      <c r="AB36" s="43"/>
      <c r="AC36" s="43"/>
      <c r="AD36" s="43"/>
      <c r="AE36" s="43"/>
      <c r="AF36" s="43"/>
    </row>
    <row r="37" spans="1:32" x14ac:dyDescent="0.2">
      <c r="A37" s="62" t="s">
        <v>27</v>
      </c>
      <c r="B37" s="46">
        <f>'[3]State Cement Inflow'!BY34*'[3]States conc cem ratio'!$BS35/'[3]States conc density'!$BS35*1000000</f>
        <v>12008291.054920401</v>
      </c>
      <c r="C37" s="46">
        <f>'[3]State Cement Inflow'!BZ34*'[3]States conc cem ratio'!$BS35/'[3]States conc density'!$BS35*1000000</f>
        <v>12159689.288510285</v>
      </c>
      <c r="D37" s="46">
        <f>'[3]State Cement Inflow'!CA34*'[3]States conc cem ratio'!$BS35/'[3]States conc density'!$BS35*1000000</f>
        <v>12303929.207339652</v>
      </c>
      <c r="E37" s="46">
        <f>'[3]State Cement Inflow'!CB34*'[3]States conc cem ratio'!$BS35/'[3]States conc density'!$BS35*1000000</f>
        <v>12443033.006206466</v>
      </c>
      <c r="F37" s="46">
        <f>'[3]State Cement Inflow'!CC34*'[3]States conc cem ratio'!$BS35/'[3]States conc density'!$BS35*1000000</f>
        <v>12573447.098138308</v>
      </c>
      <c r="G37" s="46">
        <f>'[3]State Cement Inflow'!CD34*'[3]States conc cem ratio'!$BS35/'[3]States conc density'!$BS35*1000000</f>
        <v>12697163.208615629</v>
      </c>
      <c r="H37" s="46">
        <f>'[3]State Cement Inflow'!CE34*'[3]States conc cem ratio'!$BS35/'[3]States conc density'!$BS35*1000000</f>
        <v>12808612.658494247</v>
      </c>
      <c r="I37" s="46">
        <f>'[3]State Cement Inflow'!CF34*'[3]States conc cem ratio'!$BS35/'[3]States conc density'!$BS35*1000000</f>
        <v>12911579.45090507</v>
      </c>
      <c r="J37" s="46">
        <f>'[3]State Cement Inflow'!CG34*'[3]States conc cem ratio'!$BS35/'[3]States conc density'!$BS35*1000000</f>
        <v>13032980.521067705</v>
      </c>
      <c r="K37" s="46">
        <f>'[3]State Cement Inflow'!CH34*'[3]States conc cem ratio'!$BS35/'[3]States conc density'!$BS35*1000000</f>
        <v>13150244.615936261</v>
      </c>
      <c r="L37" s="46">
        <f>'[3]State Cement Inflow'!CI34*'[3]States conc cem ratio'!$BS35/'[3]States conc density'!$BS35*1000000</f>
        <v>13263412.43660468</v>
      </c>
      <c r="M37" s="46">
        <f>'[3]State Cement Inflow'!CJ34*'[3]States conc cem ratio'!$BS35/'[3]States conc density'!$BS35*1000000</f>
        <v>13376400.935352344</v>
      </c>
      <c r="N37" s="46">
        <f>'[3]State Cement Inflow'!CK34*'[3]States conc cem ratio'!$BS35/'[3]States conc density'!$BS35*1000000</f>
        <v>13485338.401997613</v>
      </c>
      <c r="O37" s="46">
        <f>'[3]State Cement Inflow'!CL34*'[3]States conc cem ratio'!$BS35/'[3]States conc density'!$BS35*1000000</f>
        <v>13594135.160881814</v>
      </c>
      <c r="P37" s="46">
        <f>'[3]State Cement Inflow'!CM34*'[3]States conc cem ratio'!$BS35/'[3]States conc density'!$BS35*1000000</f>
        <v>13700829.9223598</v>
      </c>
      <c r="Q37" s="46">
        <f>'[3]State Cement Inflow'!CN34*'[3]States conc cem ratio'!$BS35/'[3]States conc density'!$BS35*1000000</f>
        <v>13809422.835521607</v>
      </c>
      <c r="R37" s="46">
        <f>'[3]State Cement Inflow'!CO34*'[3]States conc cem ratio'!$BS35/'[3]States conc density'!$BS35*1000000</f>
        <v>13920017.474792851</v>
      </c>
      <c r="S37" s="46">
        <f>'[3]State Cement Inflow'!CP34*'[3]States conc cem ratio'!$BS35/'[3]States conc density'!$BS35*1000000</f>
        <v>14030712.109661654</v>
      </c>
      <c r="T37" s="46">
        <f>'[3]State Cement Inflow'!CQ34*'[3]States conc cem ratio'!$BS35/'[3]States conc density'!$BS35*1000000</f>
        <v>14151866.619875062</v>
      </c>
      <c r="U37" s="46">
        <f>'[3]State Cement Inflow'!CR34*'[3]States conc cem ratio'!$BS35/'[3]States conc density'!$BS35*1000000</f>
        <v>14279792.712607184</v>
      </c>
      <c r="V37" s="46">
        <f>'[3]State Cement Inflow'!CS34*'[3]States conc cem ratio'!$BS35/'[3]States conc density'!$BS35*1000000</f>
        <v>14419018.026854746</v>
      </c>
      <c r="W37" s="46">
        <f>'[3]State Cement Inflow'!CT34*'[3]States conc cem ratio'!$BS35/'[3]States conc density'!$BS35*1000000</f>
        <v>14567976.868009603</v>
      </c>
      <c r="X37" s="46">
        <f>'[3]State Cement Inflow'!CU34*'[3]States conc cem ratio'!$BS35/'[3]States conc density'!$BS35*1000000</f>
        <v>14725053.151190147</v>
      </c>
      <c r="Y37" s="46">
        <f>'[3]State Cement Inflow'!CV34*'[3]States conc cem ratio'!$BS35/'[3]States conc density'!$BS35*1000000</f>
        <v>14897042.208951369</v>
      </c>
      <c r="Z37" s="46">
        <f>'[3]State Cement Inflow'!CW34*'[3]States conc cem ratio'!$BS35/'[3]States conc density'!$BS35*1000000</f>
        <v>15078108.346190931</v>
      </c>
      <c r="AA37" s="46">
        <f>'[3]State Cement Inflow'!CX34*'[3]States conc cem ratio'!$BS35/'[3]States conc density'!$BS35*1000000</f>
        <v>15275038.331235373</v>
      </c>
      <c r="AB37" s="43"/>
      <c r="AC37" s="43"/>
      <c r="AD37" s="43"/>
      <c r="AE37" s="43"/>
      <c r="AF37" s="43"/>
    </row>
    <row r="38" spans="1:32" x14ac:dyDescent="0.2">
      <c r="A38" s="62" t="s">
        <v>19</v>
      </c>
      <c r="B38" s="46">
        <f>'[3]State Cement Inflow'!BY35*'[3]States conc cem ratio'!$BS36/'[3]States conc density'!$BS36*1000000</f>
        <v>1288307.7264812221</v>
      </c>
      <c r="C38" s="46">
        <f>'[3]State Cement Inflow'!BZ35*'[3]States conc cem ratio'!$BS36/'[3]States conc density'!$BS36*1000000</f>
        <v>1295214.7505047119</v>
      </c>
      <c r="D38" s="46">
        <f>'[3]State Cement Inflow'!CA35*'[3]States conc cem ratio'!$BS36/'[3]States conc density'!$BS36*1000000</f>
        <v>1301336.9394414385</v>
      </c>
      <c r="E38" s="46">
        <f>'[3]State Cement Inflow'!CB35*'[3]States conc cem ratio'!$BS36/'[3]States conc density'!$BS36*1000000</f>
        <v>1307000.6417337589</v>
      </c>
      <c r="F38" s="46">
        <f>'[3]State Cement Inflow'!CC35*'[3]States conc cem ratio'!$BS36/'[3]States conc density'!$BS36*1000000</f>
        <v>1311721.1209732196</v>
      </c>
      <c r="G38" s="46">
        <f>'[3]State Cement Inflow'!CD35*'[3]States conc cem ratio'!$BS36/'[3]States conc density'!$BS36*1000000</f>
        <v>1315820.8886365679</v>
      </c>
      <c r="H38" s="46">
        <f>'[3]State Cement Inflow'!CE35*'[3]States conc cem ratio'!$BS36/'[3]States conc density'!$BS36*1000000</f>
        <v>1318541.4746448514</v>
      </c>
      <c r="I38" s="46">
        <f>'[3]State Cement Inflow'!CF35*'[3]States conc cem ratio'!$BS36/'[3]States conc density'!$BS36*1000000</f>
        <v>1320474.9861440833</v>
      </c>
      <c r="J38" s="46">
        <f>'[3]State Cement Inflow'!CG35*'[3]States conc cem ratio'!$BS36/'[3]States conc density'!$BS36*1000000</f>
        <v>1325465.7905648167</v>
      </c>
      <c r="K38" s="46">
        <f>'[3]State Cement Inflow'!CH35*'[3]States conc cem ratio'!$BS36/'[3]States conc density'!$BS36*1000000</f>
        <v>1330337.047617089</v>
      </c>
      <c r="L38" s="46">
        <f>'[3]State Cement Inflow'!CI35*'[3]States conc cem ratio'!$BS36/'[3]States conc density'!$BS36*1000000</f>
        <v>1335164.4259494359</v>
      </c>
      <c r="M38" s="46">
        <f>'[3]State Cement Inflow'!CJ35*'[3]States conc cem ratio'!$BS36/'[3]States conc density'!$BS36*1000000</f>
        <v>1340583.2134190095</v>
      </c>
      <c r="N38" s="46">
        <f>'[3]State Cement Inflow'!CK35*'[3]States conc cem ratio'!$BS36/'[3]States conc density'!$BS36*1000000</f>
        <v>1346169.59846772</v>
      </c>
      <c r="O38" s="46">
        <f>'[3]State Cement Inflow'!CL35*'[3]States conc cem ratio'!$BS36/'[3]States conc density'!$BS36*1000000</f>
        <v>1352616.9446501797</v>
      </c>
      <c r="P38" s="46">
        <f>'[3]State Cement Inflow'!CM35*'[3]States conc cem ratio'!$BS36/'[3]States conc density'!$BS36*1000000</f>
        <v>1359845.7624951748</v>
      </c>
      <c r="Q38" s="46">
        <f>'[3]State Cement Inflow'!CN35*'[3]States conc cem ratio'!$BS36/'[3]States conc density'!$BS36*1000000</f>
        <v>1368638.4403896474</v>
      </c>
      <c r="R38" s="46">
        <f>'[3]State Cement Inflow'!CO35*'[3]States conc cem ratio'!$BS36/'[3]States conc density'!$BS36*1000000</f>
        <v>1379283.5340164206</v>
      </c>
      <c r="S38" s="46">
        <f>'[3]State Cement Inflow'!CP35*'[3]States conc cem ratio'!$BS36/'[3]States conc density'!$BS36*1000000</f>
        <v>1391841.11352602</v>
      </c>
      <c r="T38" s="46">
        <f>'[3]State Cement Inflow'!CQ35*'[3]States conc cem ratio'!$BS36/'[3]States conc density'!$BS36*1000000</f>
        <v>1408039.9321645002</v>
      </c>
      <c r="U38" s="46">
        <f>'[3]State Cement Inflow'!CR35*'[3]States conc cem ratio'!$BS36/'[3]States conc density'!$BS36*1000000</f>
        <v>1427713.9105996918</v>
      </c>
      <c r="V38" s="46">
        <f>'[3]State Cement Inflow'!CS35*'[3]States conc cem ratio'!$BS36/'[3]States conc density'!$BS36*1000000</f>
        <v>1451770.6550795967</v>
      </c>
      <c r="W38" s="46">
        <f>'[3]State Cement Inflow'!CT35*'[3]States conc cem ratio'!$BS36/'[3]States conc density'!$BS36*1000000</f>
        <v>1480245.4996457738</v>
      </c>
      <c r="X38" s="46">
        <f>'[3]State Cement Inflow'!CU35*'[3]States conc cem ratio'!$BS36/'[3]States conc density'!$BS36*1000000</f>
        <v>1513079.8411478673</v>
      </c>
      <c r="Y38" s="46">
        <f>'[3]State Cement Inflow'!CV35*'[3]States conc cem ratio'!$BS36/'[3]States conc density'!$BS36*1000000</f>
        <v>1551181.9379318301</v>
      </c>
      <c r="Z38" s="46">
        <f>'[3]State Cement Inflow'!CW35*'[3]States conc cem ratio'!$BS36/'[3]States conc density'!$BS36*1000000</f>
        <v>1593651.8348754493</v>
      </c>
      <c r="AA38" s="46">
        <f>'[3]State Cement Inflow'!CX35*'[3]States conc cem ratio'!$BS36/'[3]States conc density'!$BS36*1000000</f>
        <v>1641050.5787699241</v>
      </c>
      <c r="AB38" s="43"/>
      <c r="AC38" s="43"/>
      <c r="AD38" s="43"/>
      <c r="AE38" s="43"/>
      <c r="AF38" s="43"/>
    </row>
    <row r="39" spans="1:32" x14ac:dyDescent="0.2">
      <c r="A39" s="62" t="s">
        <v>21</v>
      </c>
      <c r="B39" s="46">
        <f>'[3]State Cement Inflow'!BY36*'[3]States conc cem ratio'!$BS37/'[3]States conc density'!$BS37*1000000</f>
        <v>14485021.455541449</v>
      </c>
      <c r="C39" s="46">
        <f>'[3]State Cement Inflow'!BZ36*'[3]States conc cem ratio'!$BS37/'[3]States conc density'!$BS37*1000000</f>
        <v>14613318.418614551</v>
      </c>
      <c r="D39" s="46">
        <f>'[3]State Cement Inflow'!CA36*'[3]States conc cem ratio'!$BS37/'[3]States conc density'!$BS37*1000000</f>
        <v>14732639.946570626</v>
      </c>
      <c r="E39" s="46">
        <f>'[3]State Cement Inflow'!CB36*'[3]States conc cem ratio'!$BS37/'[3]States conc density'!$BS37*1000000</f>
        <v>14845839.966900449</v>
      </c>
      <c r="F39" s="46">
        <f>'[3]State Cement Inflow'!CC36*'[3]States conc cem ratio'!$BS37/'[3]States conc density'!$BS37*1000000</f>
        <v>14948417.013947895</v>
      </c>
      <c r="G39" s="46">
        <f>'[3]State Cement Inflow'!CD36*'[3]States conc cem ratio'!$BS37/'[3]States conc density'!$BS37*1000000</f>
        <v>15043179.198710151</v>
      </c>
      <c r="H39" s="46">
        <f>'[3]State Cement Inflow'!CE36*'[3]States conc cem ratio'!$BS37/'[3]States conc density'!$BS37*1000000</f>
        <v>15123060.958968056</v>
      </c>
      <c r="I39" s="46">
        <f>'[3]State Cement Inflow'!CF36*'[3]States conc cem ratio'!$BS37/'[3]States conc density'!$BS37*1000000</f>
        <v>15193231.241913393</v>
      </c>
      <c r="J39" s="46">
        <f>'[3]State Cement Inflow'!CG36*'[3]States conc cem ratio'!$BS37/'[3]States conc density'!$BS37*1000000</f>
        <v>15288580.793038605</v>
      </c>
      <c r="K39" s="46">
        <f>'[3]State Cement Inflow'!CH36*'[3]States conc cem ratio'!$BS37/'[3]States conc density'!$BS37*1000000</f>
        <v>15379763.882807935</v>
      </c>
      <c r="L39" s="46">
        <f>'[3]State Cement Inflow'!CI36*'[3]States conc cem ratio'!$BS37/'[3]States conc density'!$BS37*1000000</f>
        <v>15466889.508964963</v>
      </c>
      <c r="M39" s="46">
        <f>'[3]State Cement Inflow'!CJ36*'[3]States conc cem ratio'!$BS37/'[3]States conc density'!$BS37*1000000</f>
        <v>15554966.058712974</v>
      </c>
      <c r="N39" s="46">
        <f>'[3]State Cement Inflow'!CK36*'[3]States conc cem ratio'!$BS37/'[3]States conc density'!$BS37*1000000</f>
        <v>15638968.045559637</v>
      </c>
      <c r="O39" s="46">
        <f>'[3]State Cement Inflow'!CL36*'[3]States conc cem ratio'!$BS37/'[3]States conc density'!$BS37*1000000</f>
        <v>15723748.248336814</v>
      </c>
      <c r="P39" s="46">
        <f>'[3]State Cement Inflow'!CM36*'[3]States conc cem ratio'!$BS37/'[3]States conc density'!$BS37*1000000</f>
        <v>15806608.534519641</v>
      </c>
      <c r="Q39" s="46">
        <f>'[3]State Cement Inflow'!CN36*'[3]States conc cem ratio'!$BS37/'[3]States conc density'!$BS37*1000000</f>
        <v>15892322.570123132</v>
      </c>
      <c r="R39" s="46">
        <f>'[3]State Cement Inflow'!CO36*'[3]States conc cem ratio'!$BS37/'[3]States conc density'!$BS37*1000000</f>
        <v>15980651.945382155</v>
      </c>
      <c r="S39" s="46">
        <f>'[3]State Cement Inflow'!CP36*'[3]States conc cem ratio'!$BS37/'[3]States conc density'!$BS37*1000000</f>
        <v>16068832.258677147</v>
      </c>
      <c r="T39" s="46">
        <f>'[3]State Cement Inflow'!CQ36*'[3]States conc cem ratio'!$BS37/'[3]States conc density'!$BS37*1000000</f>
        <v>16169326.872687893</v>
      </c>
      <c r="U39" s="46">
        <f>'[3]State Cement Inflow'!CR36*'[3]States conc cem ratio'!$BS37/'[3]States conc density'!$BS37*1000000</f>
        <v>16277004.530199349</v>
      </c>
      <c r="V39" s="46">
        <f>'[3]State Cement Inflow'!CS36*'[3]States conc cem ratio'!$BS37/'[3]States conc density'!$BS37*1000000</f>
        <v>16396934.629164182</v>
      </c>
      <c r="W39" s="46">
        <f>'[3]State Cement Inflow'!CT36*'[3]States conc cem ratio'!$BS37/'[3]States conc density'!$BS37*1000000</f>
        <v>16526629.052538283</v>
      </c>
      <c r="X39" s="46">
        <f>'[3]State Cement Inflow'!CU36*'[3]States conc cem ratio'!$BS37/'[3]States conc density'!$BS37*1000000</f>
        <v>16663587.106079692</v>
      </c>
      <c r="Y39" s="46">
        <f>'[3]State Cement Inflow'!CV36*'[3]States conc cem ratio'!$BS37/'[3]States conc density'!$BS37*1000000</f>
        <v>16815551.583595071</v>
      </c>
      <c r="Z39" s="46">
        <f>'[3]State Cement Inflow'!CW36*'[3]States conc cem ratio'!$BS37/'[3]States conc density'!$BS37*1000000</f>
        <v>16974815.093841143</v>
      </c>
      <c r="AA39" s="46">
        <f>'[3]State Cement Inflow'!CX36*'[3]States conc cem ratio'!$BS37/'[3]States conc density'!$BS37*1000000</f>
        <v>17148976.124702603</v>
      </c>
      <c r="AB39" s="43"/>
      <c r="AC39" s="43"/>
      <c r="AD39" s="43"/>
      <c r="AE39" s="43"/>
      <c r="AF39" s="43"/>
    </row>
    <row r="40" spans="1:32" x14ac:dyDescent="0.2">
      <c r="A40" s="62" t="s">
        <v>74</v>
      </c>
      <c r="B40" s="46">
        <f>'[3]State Cement Inflow'!BY37*'[3]States conc cem ratio'!$BS38/'[3]States conc density'!$BS38*1000000</f>
        <v>5089963.839523755</v>
      </c>
      <c r="C40" s="46">
        <f>'[3]State Cement Inflow'!BZ37*'[3]States conc cem ratio'!$BS38/'[3]States conc density'!$BS38*1000000</f>
        <v>5138823.3893805435</v>
      </c>
      <c r="D40" s="46">
        <f>'[3]State Cement Inflow'!CA37*'[3]States conc cem ratio'!$BS38/'[3]States conc density'!$BS38*1000000</f>
        <v>5184975.0579035422</v>
      </c>
      <c r="E40" s="46">
        <f>'[3]State Cement Inflow'!CB37*'[3]States conc cem ratio'!$BS38/'[3]States conc density'!$BS38*1000000</f>
        <v>5229575.302554585</v>
      </c>
      <c r="F40" s="46">
        <f>'[3]State Cement Inflow'!CC37*'[3]States conc cem ratio'!$BS38/'[3]States conc density'!$BS38*1000000</f>
        <v>5271038.3737676004</v>
      </c>
      <c r="G40" s="46">
        <f>'[3]State Cement Inflow'!CD37*'[3]States conc cem ratio'!$BS38/'[3]States conc density'!$BS38*1000000</f>
        <v>5310549.5407558512</v>
      </c>
      <c r="H40" s="46">
        <f>'[3]State Cement Inflow'!CE37*'[3]States conc cem ratio'!$BS38/'[3]States conc density'!$BS38*1000000</f>
        <v>5345601.9563482655</v>
      </c>
      <c r="I40" s="46">
        <f>'[3]State Cement Inflow'!CF37*'[3]States conc cem ratio'!$BS38/'[3]States conc density'!$BS38*1000000</f>
        <v>5378319.8826729637</v>
      </c>
      <c r="J40" s="46">
        <f>'[3]State Cement Inflow'!CG37*'[3]States conc cem ratio'!$BS38/'[3]States conc density'!$BS38*1000000</f>
        <v>5422087.3273852682</v>
      </c>
      <c r="K40" s="46">
        <f>'[3]State Cement Inflow'!CH37*'[3]States conc cem ratio'!$BS38/'[3]States conc density'!$BS38*1000000</f>
        <v>5466095.5652078101</v>
      </c>
      <c r="L40" s="46">
        <f>'[3]State Cement Inflow'!CI37*'[3]States conc cem ratio'!$BS38/'[3]States conc density'!$BS38*1000000</f>
        <v>5510657.5766846668</v>
      </c>
      <c r="M40" s="46">
        <f>'[3]State Cement Inflow'!CJ37*'[3]States conc cem ratio'!$BS38/'[3]States conc density'!$BS38*1000000</f>
        <v>5557968.9188483879</v>
      </c>
      <c r="N40" s="46">
        <f>'[3]State Cement Inflow'!CK37*'[3]States conc cem ratio'!$BS38/'[3]States conc density'!$BS38*1000000</f>
        <v>5606455.1389668677</v>
      </c>
      <c r="O40" s="46">
        <f>'[3]State Cement Inflow'!CL37*'[3]States conc cem ratio'!$BS38/'[3]States conc density'!$BS38*1000000</f>
        <v>5658303.4050148614</v>
      </c>
      <c r="P40" s="46">
        <f>'[3]State Cement Inflow'!CM37*'[3]States conc cem ratio'!$BS38/'[3]States conc density'!$BS38*1000000</f>
        <v>5712857.022158891</v>
      </c>
      <c r="Q40" s="46">
        <f>'[3]State Cement Inflow'!CN37*'[3]States conc cem ratio'!$BS38/'[3]States conc density'!$BS38*1000000</f>
        <v>5772303.8927412741</v>
      </c>
      <c r="R40" s="46">
        <f>'[3]State Cement Inflow'!CO37*'[3]States conc cem ratio'!$BS38/'[3]States conc density'!$BS38*1000000</f>
        <v>5836928.1772715924</v>
      </c>
      <c r="S40" s="46">
        <f>'[3]State Cement Inflow'!CP37*'[3]States conc cem ratio'!$BS38/'[3]States conc density'!$BS38*1000000</f>
        <v>5906029.6907954533</v>
      </c>
      <c r="T40" s="46">
        <f>'[3]State Cement Inflow'!CQ37*'[3]States conc cem ratio'!$BS38/'[3]States conc density'!$BS38*1000000</f>
        <v>5984681.959084997</v>
      </c>
      <c r="U40" s="46">
        <f>'[3]State Cement Inflow'!CR37*'[3]States conc cem ratio'!$BS38/'[3]States conc density'!$BS38*1000000</f>
        <v>6071202.7840658668</v>
      </c>
      <c r="V40" s="46">
        <f>'[3]State Cement Inflow'!CS37*'[3]States conc cem ratio'!$BS38/'[3]States conc density'!$BS38*1000000</f>
        <v>6167730.5882675992</v>
      </c>
      <c r="W40" s="46">
        <f>'[3]State Cement Inflow'!CT37*'[3]States conc cem ratio'!$BS38/'[3]States conc density'!$BS38*1000000</f>
        <v>6273424.7773435051</v>
      </c>
      <c r="X40" s="46">
        <f>'[3]State Cement Inflow'!CU37*'[3]States conc cem ratio'!$BS38/'[3]States conc density'!$BS38*1000000</f>
        <v>6387323.4243755229</v>
      </c>
      <c r="Y40" s="46">
        <f>'[3]State Cement Inflow'!CV37*'[3]States conc cem ratio'!$BS38/'[3]States conc density'!$BS38*1000000</f>
        <v>6512277.1143327393</v>
      </c>
      <c r="Z40" s="46">
        <f>'[3]State Cement Inflow'!CW37*'[3]States conc cem ratio'!$BS38/'[3]States conc density'!$BS38*1000000</f>
        <v>6645066.3761477498</v>
      </c>
      <c r="AA40" s="46">
        <f>'[3]State Cement Inflow'!CX37*'[3]States conc cem ratio'!$BS38/'[3]States conc density'!$BS38*1000000</f>
        <v>6788216.5243567144</v>
      </c>
      <c r="AB40" s="43"/>
      <c r="AC40" s="43"/>
      <c r="AD40" s="43"/>
      <c r="AE40" s="43"/>
      <c r="AF40" s="43"/>
    </row>
    <row r="41" spans="1:32" x14ac:dyDescent="0.2">
      <c r="A41" s="62" t="s">
        <v>75</v>
      </c>
      <c r="B41" s="46">
        <f>'[3]State Cement Inflow'!BY38*'[3]States conc cem ratio'!$BS39/'[3]States conc density'!$BS39*1000000</f>
        <v>3628733.4735924662</v>
      </c>
      <c r="C41" s="46">
        <f>'[3]State Cement Inflow'!BZ38*'[3]States conc cem ratio'!$BS39/'[3]States conc density'!$BS39*1000000</f>
        <v>3672662.8275084235</v>
      </c>
      <c r="D41" s="46">
        <f>'[3]State Cement Inflow'!CA38*'[3]States conc cem ratio'!$BS39/'[3]States conc density'!$BS39*1000000</f>
        <v>3714167.8612635019</v>
      </c>
      <c r="E41" s="46">
        <f>'[3]State Cement Inflow'!CB38*'[3]States conc cem ratio'!$BS39/'[3]States conc density'!$BS39*1000000</f>
        <v>3753967.8981646583</v>
      </c>
      <c r="F41" s="46">
        <f>'[3]State Cement Inflow'!CC38*'[3]States conc cem ratio'!$BS39/'[3]States conc density'!$BS39*1000000</f>
        <v>3790788.9556024051</v>
      </c>
      <c r="G41" s="46">
        <f>'[3]State Cement Inflow'!CD38*'[3]States conc cem ratio'!$BS39/'[3]States conc density'!$BS39*1000000</f>
        <v>3825346.6336651184</v>
      </c>
      <c r="H41" s="46">
        <f>'[3]State Cement Inflow'!CE38*'[3]States conc cem ratio'!$BS39/'[3]States conc density'!$BS39*1000000</f>
        <v>3855693.0374490065</v>
      </c>
      <c r="I41" s="46">
        <f>'[3]State Cement Inflow'!CF38*'[3]States conc cem ratio'!$BS39/'[3]States conc density'!$BS39*1000000</f>
        <v>3883209.4818535568</v>
      </c>
      <c r="J41" s="46">
        <f>'[3]State Cement Inflow'!CG38*'[3]States conc cem ratio'!$BS39/'[3]States conc density'!$BS39*1000000</f>
        <v>3917320.8995338418</v>
      </c>
      <c r="K41" s="46">
        <f>'[3]State Cement Inflow'!CH38*'[3]States conc cem ratio'!$BS39/'[3]States conc density'!$BS39*1000000</f>
        <v>3950103.2201681896</v>
      </c>
      <c r="L41" s="46">
        <f>'[3]State Cement Inflow'!CI38*'[3]States conc cem ratio'!$BS39/'[3]States conc density'!$BS39*1000000</f>
        <v>3981629.7483867328</v>
      </c>
      <c r="M41" s="46">
        <f>'[3]State Cement Inflow'!CJ38*'[3]States conc cem ratio'!$BS39/'[3]States conc density'!$BS39*1000000</f>
        <v>4013316.2335807136</v>
      </c>
      <c r="N41" s="46">
        <f>'[3]State Cement Inflow'!CK38*'[3]States conc cem ratio'!$BS39/'[3]States conc density'!$BS39*1000000</f>
        <v>4043885.8822486019</v>
      </c>
      <c r="O41" s="46">
        <f>'[3]State Cement Inflow'!CL38*'[3]States conc cem ratio'!$BS39/'[3]States conc density'!$BS39*1000000</f>
        <v>4074732.5090436595</v>
      </c>
      <c r="P41" s="46">
        <f>'[3]State Cement Inflow'!CM38*'[3]States conc cem ratio'!$BS39/'[3]States conc density'!$BS39*1000000</f>
        <v>4105207.5792454532</v>
      </c>
      <c r="Q41" s="46">
        <f>'[3]State Cement Inflow'!CN38*'[3]States conc cem ratio'!$BS39/'[3]States conc density'!$BS39*1000000</f>
        <v>4136656.0372252124</v>
      </c>
      <c r="R41" s="46">
        <f>'[3]State Cement Inflow'!CO38*'[3]States conc cem ratio'!$BS39/'[3]States conc density'!$BS39*1000000</f>
        <v>4169040.2633817946</v>
      </c>
      <c r="S41" s="46">
        <f>'[3]State Cement Inflow'!CP38*'[3]States conc cem ratio'!$BS39/'[3]States conc density'!$BS39*1000000</f>
        <v>4201602.6401084233</v>
      </c>
      <c r="T41" s="46">
        <f>'[3]State Cement Inflow'!CQ38*'[3]States conc cem ratio'!$BS39/'[3]States conc density'!$BS39*1000000</f>
        <v>4237633.8289572522</v>
      </c>
      <c r="U41" s="46">
        <f>'[3]State Cement Inflow'!CR38*'[3]States conc cem ratio'!$BS39/'[3]States conc density'!$BS39*1000000</f>
        <v>4275645.0036265887</v>
      </c>
      <c r="V41" s="46">
        <f>'[3]State Cement Inflow'!CS38*'[3]States conc cem ratio'!$BS39/'[3]States conc density'!$BS39*1000000</f>
        <v>4316850.7807318494</v>
      </c>
      <c r="W41" s="46">
        <f>'[3]State Cement Inflow'!CT38*'[3]States conc cem ratio'!$BS39/'[3]States conc density'!$BS39*1000000</f>
        <v>4360407.0359264649</v>
      </c>
      <c r="X41" s="46">
        <f>'[3]State Cement Inflow'!CU38*'[3]States conc cem ratio'!$BS39/'[3]States conc density'!$BS39*1000000</f>
        <v>4405456.2543168655</v>
      </c>
      <c r="Y41" s="46">
        <f>'[3]State Cement Inflow'!CV38*'[3]States conc cem ratio'!$BS39/'[3]States conc density'!$BS39*1000000</f>
        <v>4453898.3141031247</v>
      </c>
      <c r="Z41" s="46">
        <f>'[3]State Cement Inflow'!CW38*'[3]States conc cem ratio'!$BS39/'[3]States conc density'!$BS39*1000000</f>
        <v>4503510.5975337308</v>
      </c>
      <c r="AA41" s="46">
        <f>'[3]State Cement Inflow'!CX38*'[3]States conc cem ratio'!$BS39/'[3]States conc density'!$BS39*1000000</f>
        <v>4556221.7633829638</v>
      </c>
      <c r="AB41" s="43"/>
      <c r="AC41" s="43"/>
      <c r="AD41" s="43"/>
      <c r="AE41" s="43"/>
      <c r="AF41" s="43"/>
    </row>
    <row r="42" spans="1:32" x14ac:dyDescent="0.2">
      <c r="A42" s="62" t="s">
        <v>28</v>
      </c>
      <c r="B42" s="46">
        <f>'[3]State Cement Inflow'!BY39*'[3]States conc cem ratio'!$BS40/'[3]States conc density'!$BS40*1000000</f>
        <v>10753075.984977698</v>
      </c>
      <c r="C42" s="46">
        <f>'[3]State Cement Inflow'!BZ39*'[3]States conc cem ratio'!$BS40/'[3]States conc density'!$BS40*1000000</f>
        <v>10851362.91327226</v>
      </c>
      <c r="D42" s="46">
        <f>'[3]State Cement Inflow'!CA39*'[3]States conc cem ratio'!$BS40/'[3]States conc density'!$BS40*1000000</f>
        <v>10942967.277101776</v>
      </c>
      <c r="E42" s="46">
        <f>'[3]State Cement Inflow'!CB39*'[3]States conc cem ratio'!$BS40/'[3]States conc density'!$BS40*1000000</f>
        <v>11030230.486014761</v>
      </c>
      <c r="F42" s="46">
        <f>'[3]State Cement Inflow'!CC39*'[3]States conc cem ratio'!$BS40/'[3]States conc density'!$BS40*1000000</f>
        <v>11109682.729179794</v>
      </c>
      <c r="G42" s="46">
        <f>'[3]State Cement Inflow'!CD39*'[3]States conc cem ratio'!$BS40/'[3]States conc density'!$BS40*1000000</f>
        <v>11183627.194485109</v>
      </c>
      <c r="H42" s="46">
        <f>'[3]State Cement Inflow'!CE39*'[3]States conc cem ratio'!$BS40/'[3]States conc density'!$BS40*1000000</f>
        <v>11246583.276697023</v>
      </c>
      <c r="I42" s="46">
        <f>'[3]State Cement Inflow'!CF39*'[3]States conc cem ratio'!$BS40/'[3]States conc density'!$BS40*1000000</f>
        <v>11302705.801254448</v>
      </c>
      <c r="J42" s="46">
        <f>'[3]State Cement Inflow'!CG39*'[3]States conc cem ratio'!$BS40/'[3]States conc density'!$BS40*1000000</f>
        <v>11379449.538997848</v>
      </c>
      <c r="K42" s="46">
        <f>'[3]State Cement Inflow'!CH39*'[3]States conc cem ratio'!$BS40/'[3]States conc density'!$BS40*1000000</f>
        <v>11453750.370424068</v>
      </c>
      <c r="L42" s="46">
        <f>'[3]State Cement Inflow'!CI39*'[3]States conc cem ratio'!$BS40/'[3]States conc density'!$BS40*1000000</f>
        <v>11525732.038425984</v>
      </c>
      <c r="M42" s="46">
        <f>'[3]State Cement Inflow'!CJ39*'[3]States conc cem ratio'!$BS40/'[3]States conc density'!$BS40*1000000</f>
        <v>11599350.824245514</v>
      </c>
      <c r="N42" s="46">
        <f>'[3]State Cement Inflow'!CK39*'[3]States conc cem ratio'!$BS40/'[3]States conc density'!$BS40*1000000</f>
        <v>11670702.471145568</v>
      </c>
      <c r="O42" s="46">
        <f>'[3]State Cement Inflow'!CL39*'[3]States conc cem ratio'!$BS40/'[3]States conc density'!$BS40*1000000</f>
        <v>11743626.058651838</v>
      </c>
      <c r="P42" s="46">
        <f>'[3]State Cement Inflow'!CM39*'[3]States conc cem ratio'!$BS40/'[3]States conc density'!$BS40*1000000</f>
        <v>11816061.085380638</v>
      </c>
      <c r="Q42" s="46">
        <f>'[3]State Cement Inflow'!CN39*'[3]States conc cem ratio'!$BS40/'[3]States conc density'!$BS40*1000000</f>
        <v>11891793.760184271</v>
      </c>
      <c r="R42" s="46">
        <f>'[3]State Cement Inflow'!CO39*'[3]States conc cem ratio'!$BS40/'[3]States conc density'!$BS40*1000000</f>
        <v>11970697.155229257</v>
      </c>
      <c r="S42" s="46">
        <f>'[3]State Cement Inflow'!CP39*'[3]States conc cem ratio'!$BS40/'[3]States conc density'!$BS40*1000000</f>
        <v>12050681.409554036</v>
      </c>
      <c r="T42" s="46">
        <f>'[3]State Cement Inflow'!CQ39*'[3]States conc cem ratio'!$BS40/'[3]States conc density'!$BS40*1000000</f>
        <v>12141499.978453247</v>
      </c>
      <c r="U42" s="46">
        <f>'[3]State Cement Inflow'!CR39*'[3]States conc cem ratio'!$BS40/'[3]States conc density'!$BS40*1000000</f>
        <v>12239177.530775847</v>
      </c>
      <c r="V42" s="46">
        <f>'[3]State Cement Inflow'!CS39*'[3]States conc cem ratio'!$BS40/'[3]States conc density'!$BS40*1000000</f>
        <v>12347647.484412523</v>
      </c>
      <c r="W42" s="46">
        <f>'[3]State Cement Inflow'!CT39*'[3]States conc cem ratio'!$BS40/'[3]States conc density'!$BS40*1000000</f>
        <v>12464929.556506999</v>
      </c>
      <c r="X42" s="46">
        <f>'[3]State Cement Inflow'!CU39*'[3]States conc cem ratio'!$BS40/'[3]States conc density'!$BS40*1000000</f>
        <v>12589000.515259996</v>
      </c>
      <c r="Y42" s="46">
        <f>'[3]State Cement Inflow'!CV39*'[3]States conc cem ratio'!$BS40/'[3]States conc density'!$BS40*1000000</f>
        <v>12725732.367239252</v>
      </c>
      <c r="Z42" s="46">
        <f>'[3]State Cement Inflow'!CW39*'[3]States conc cem ratio'!$BS40/'[3]States conc density'!$BS40*1000000</f>
        <v>12868977.631540259</v>
      </c>
      <c r="AA42" s="46">
        <f>'[3]State Cement Inflow'!CX39*'[3]States conc cem ratio'!$BS40/'[3]States conc density'!$BS40*1000000</f>
        <v>13024409.793753283</v>
      </c>
      <c r="AB42" s="43"/>
      <c r="AC42" s="43"/>
      <c r="AD42" s="43"/>
      <c r="AE42" s="43"/>
      <c r="AF42" s="43"/>
    </row>
    <row r="43" spans="1:32" x14ac:dyDescent="0.2">
      <c r="A43" s="62" t="s">
        <v>76</v>
      </c>
      <c r="B43" s="46">
        <f>'[3]State Cement Inflow'!BY40*'[3]States conc cem ratio'!$BS41/'[3]States conc density'!$BS41*1000000</f>
        <v>471600.93383892142</v>
      </c>
      <c r="C43" s="46">
        <f>'[3]State Cement Inflow'!BZ40*'[3]States conc cem ratio'!$BS41/'[3]States conc density'!$BS41*1000000</f>
        <v>479404.74653255317</v>
      </c>
      <c r="D43" s="46">
        <f>'[3]State Cement Inflow'!CA40*'[3]States conc cem ratio'!$BS41/'[3]States conc density'!$BS41*1000000</f>
        <v>487096.27898828767</v>
      </c>
      <c r="E43" s="46">
        <f>'[3]State Cement Inflow'!CB40*'[3]States conc cem ratio'!$BS41/'[3]States conc density'!$BS41*1000000</f>
        <v>494795.67805494578</v>
      </c>
      <c r="F43" s="46">
        <f>'[3]State Cement Inflow'!CC40*'[3]States conc cem ratio'!$BS41/'[3]States conc density'!$BS41*1000000</f>
        <v>502360.39362931228</v>
      </c>
      <c r="G43" s="46">
        <f>'[3]State Cement Inflow'!CD40*'[3]States conc cem ratio'!$BS41/'[3]States conc density'!$BS41*1000000</f>
        <v>509922.24314830179</v>
      </c>
      <c r="H43" s="46">
        <f>'[3]State Cement Inflow'!CE40*'[3]States conc cem ratio'!$BS41/'[3]States conc density'!$BS41*1000000</f>
        <v>517258.48483535188</v>
      </c>
      <c r="I43" s="46">
        <f>'[3]State Cement Inflow'!CF40*'[3]States conc cem ratio'!$BS41/'[3]States conc density'!$BS41*1000000</f>
        <v>524601.04944974394</v>
      </c>
      <c r="J43" s="46">
        <f>'[3]State Cement Inflow'!CG40*'[3]States conc cem ratio'!$BS41/'[3]States conc density'!$BS41*1000000</f>
        <v>533280.3341251954</v>
      </c>
      <c r="K43" s="46">
        <f>'[3]State Cement Inflow'!CH40*'[3]States conc cem ratio'!$BS41/'[3]States conc density'!$BS41*1000000</f>
        <v>542275.48200437531</v>
      </c>
      <c r="L43" s="46">
        <f>'[3]State Cement Inflow'!CI40*'[3]States conc cem ratio'!$BS41/'[3]States conc density'!$BS41*1000000</f>
        <v>551647.09010045056</v>
      </c>
      <c r="M43" s="46">
        <f>'[3]State Cement Inflow'!CJ40*'[3]States conc cem ratio'!$BS41/'[3]States conc density'!$BS41*1000000</f>
        <v>561636.25609352742</v>
      </c>
      <c r="N43" s="46">
        <f>'[3]State Cement Inflow'!CK40*'[3]States conc cem ratio'!$BS41/'[3]States conc density'!$BS41*1000000</f>
        <v>572112.00285774143</v>
      </c>
      <c r="O43" s="46">
        <f>'[3]State Cement Inflow'!CL40*'[3]States conc cem ratio'!$BS41/'[3]States conc density'!$BS41*1000000</f>
        <v>583302.40428856399</v>
      </c>
      <c r="P43" s="46">
        <f>'[3]State Cement Inflow'!CM40*'[3]States conc cem ratio'!$BS41/'[3]States conc density'!$BS41*1000000</f>
        <v>595149.99879193818</v>
      </c>
      <c r="Q43" s="46">
        <f>'[3]State Cement Inflow'!CN40*'[3]States conc cem ratio'!$BS41/'[3]States conc density'!$BS41*1000000</f>
        <v>607865.69555662316</v>
      </c>
      <c r="R43" s="46">
        <f>'[3]State Cement Inflow'!CO40*'[3]States conc cem ratio'!$BS41/'[3]States conc density'!$BS41*1000000</f>
        <v>621466.61810538033</v>
      </c>
      <c r="S43" s="46">
        <f>'[3]State Cement Inflow'!CP40*'[3]States conc cem ratio'!$BS41/'[3]States conc density'!$BS41*1000000</f>
        <v>635866.76617801771</v>
      </c>
      <c r="T43" s="46">
        <f>'[3]State Cement Inflow'!CQ40*'[3]States conc cem ratio'!$BS41/'[3]States conc density'!$BS41*1000000</f>
        <v>651541.65639701148</v>
      </c>
      <c r="U43" s="46">
        <f>'[3]State Cement Inflow'!CR40*'[3]States conc cem ratio'!$BS41/'[3]States conc density'!$BS41*1000000</f>
        <v>668306.43813984841</v>
      </c>
      <c r="V43" s="46">
        <f>'[3]State Cement Inflow'!CS40*'[3]States conc cem ratio'!$BS41/'[3]States conc density'!$BS41*1000000</f>
        <v>686355.01402494707</v>
      </c>
      <c r="W43" s="46">
        <f>'[3]State Cement Inflow'!CT40*'[3]States conc cem ratio'!$BS41/'[3]States conc density'!$BS41*1000000</f>
        <v>705598.16583462735</v>
      </c>
      <c r="X43" s="46">
        <f>'[3]State Cement Inflow'!CU40*'[3]States conc cem ratio'!$BS41/'[3]States conc density'!$BS41*1000000</f>
        <v>725947.34446999326</v>
      </c>
      <c r="Y43" s="46">
        <f>'[3]State Cement Inflow'!CV40*'[3]States conc cem ratio'!$BS41/'[3]States conc density'!$BS41*1000000</f>
        <v>747708.66864021576</v>
      </c>
      <c r="Z43" s="46">
        <f>'[3]State Cement Inflow'!CW40*'[3]States conc cem ratio'!$BS41/'[3]States conc density'!$BS41*1000000</f>
        <v>770610.74510702619</v>
      </c>
      <c r="AA43" s="46">
        <f>'[3]State Cement Inflow'!CX40*'[3]States conc cem ratio'!$BS41/'[3]States conc density'!$BS41*1000000</f>
        <v>794976.294113643</v>
      </c>
      <c r="AB43" s="43"/>
      <c r="AC43" s="43"/>
      <c r="AD43" s="43"/>
      <c r="AE43" s="43"/>
      <c r="AF43" s="43"/>
    </row>
    <row r="44" spans="1:32" x14ac:dyDescent="0.2">
      <c r="A44" s="62" t="s">
        <v>29</v>
      </c>
      <c r="B44" s="46">
        <f>'[3]State Cement Inflow'!BY41*'[3]States conc cem ratio'!$BS42/'[3]States conc density'!$BS42*1000000</f>
        <v>6461832.9818914458</v>
      </c>
      <c r="C44" s="46">
        <f>'[3]State Cement Inflow'!BZ41*'[3]States conc cem ratio'!$BS42/'[3]States conc density'!$BS42*1000000</f>
        <v>6581434.7771781739</v>
      </c>
      <c r="D44" s="46">
        <f>'[3]State Cement Inflow'!CA41*'[3]States conc cem ratio'!$BS42/'[3]States conc density'!$BS42*1000000</f>
        <v>6699549.1151534654</v>
      </c>
      <c r="E44" s="46">
        <f>'[3]State Cement Inflow'!CB41*'[3]States conc cem ratio'!$BS42/'[3]States conc density'!$BS42*1000000</f>
        <v>6817293.3594400147</v>
      </c>
      <c r="F44" s="46">
        <f>'[3]State Cement Inflow'!CC41*'[3]States conc cem ratio'!$BS42/'[3]States conc density'!$BS42*1000000</f>
        <v>6932885.0465967739</v>
      </c>
      <c r="G44" s="46">
        <f>'[3]State Cement Inflow'!CD41*'[3]States conc cem ratio'!$BS42/'[3]States conc density'!$BS42*1000000</f>
        <v>7047472.1281953882</v>
      </c>
      <c r="H44" s="46">
        <f>'[3]State Cement Inflow'!CE41*'[3]States conc cem ratio'!$BS42/'[3]States conc density'!$BS42*1000000</f>
        <v>7158250.4750784794</v>
      </c>
      <c r="I44" s="46">
        <f>'[3]State Cement Inflow'!CF41*'[3]States conc cem ratio'!$BS42/'[3]States conc density'!$BS42*1000000</f>
        <v>7267362.3025328619</v>
      </c>
      <c r="J44" s="46">
        <f>'[3]State Cement Inflow'!CG41*'[3]States conc cem ratio'!$BS42/'[3]States conc density'!$BS42*1000000</f>
        <v>7389273.2774868142</v>
      </c>
      <c r="K44" s="46">
        <f>'[3]State Cement Inflow'!CH41*'[3]States conc cem ratio'!$BS42/'[3]States conc density'!$BS42*1000000</f>
        <v>7512321.4690726884</v>
      </c>
      <c r="L44" s="46">
        <f>'[3]State Cement Inflow'!CI41*'[3]States conc cem ratio'!$BS42/'[3]States conc density'!$BS42*1000000</f>
        <v>7636768.0378809571</v>
      </c>
      <c r="M44" s="46">
        <f>'[3]State Cement Inflow'!CJ41*'[3]States conc cem ratio'!$BS42/'[3]States conc density'!$BS42*1000000</f>
        <v>7764941.9123696787</v>
      </c>
      <c r="N44" s="46">
        <f>'[3]State Cement Inflow'!CK41*'[3]States conc cem ratio'!$BS42/'[3]States conc density'!$BS42*1000000</f>
        <v>7895001.3967975164</v>
      </c>
      <c r="O44" s="46">
        <f>'[3]State Cement Inflow'!CL41*'[3]States conc cem ratio'!$BS42/'[3]States conc density'!$BS42*1000000</f>
        <v>8029228.2274727067</v>
      </c>
      <c r="P44" s="46">
        <f>'[3]State Cement Inflow'!CM41*'[3]States conc cem ratio'!$BS42/'[3]States conc density'!$BS42*1000000</f>
        <v>8166718.6983199101</v>
      </c>
      <c r="Q44" s="46">
        <f>'[3]State Cement Inflow'!CN41*'[3]States conc cem ratio'!$BS42/'[3]States conc density'!$BS42*1000000</f>
        <v>8309728.860733211</v>
      </c>
      <c r="R44" s="46">
        <f>'[3]State Cement Inflow'!CO41*'[3]States conc cem ratio'!$BS42/'[3]States conc density'!$BS42*1000000</f>
        <v>8458375.6549503058</v>
      </c>
      <c r="S44" s="46">
        <f>'[3]State Cement Inflow'!CP41*'[3]States conc cem ratio'!$BS42/'[3]States conc density'!$BS42*1000000</f>
        <v>8611628.4344716482</v>
      </c>
      <c r="T44" s="46">
        <f>'[3]State Cement Inflow'!CQ41*'[3]States conc cem ratio'!$BS42/'[3]States conc density'!$BS42*1000000</f>
        <v>8775107.6774341874</v>
      </c>
      <c r="U44" s="46">
        <f>'[3]State Cement Inflow'!CR41*'[3]States conc cem ratio'!$BS42/'[3]States conc density'!$BS42*1000000</f>
        <v>8946773.7822900526</v>
      </c>
      <c r="V44" s="46">
        <f>'[3]State Cement Inflow'!CS41*'[3]States conc cem ratio'!$BS42/'[3]States conc density'!$BS42*1000000</f>
        <v>9129058.2656067554</v>
      </c>
      <c r="W44" s="46">
        <f>'[3]State Cement Inflow'!CT41*'[3]States conc cem ratio'!$BS42/'[3]States conc density'!$BS42*1000000</f>
        <v>9321043.2383715827</v>
      </c>
      <c r="X44" s="46">
        <f>'[3]State Cement Inflow'!CU41*'[3]States conc cem ratio'!$BS42/'[3]States conc density'!$BS42*1000000</f>
        <v>9521751.5361883473</v>
      </c>
      <c r="Y44" s="46">
        <f>'[3]State Cement Inflow'!CV41*'[3]States conc cem ratio'!$BS42/'[3]States conc density'!$BS42*1000000</f>
        <v>9734883.5666135214</v>
      </c>
      <c r="Z44" s="46">
        <f>'[3]State Cement Inflow'!CW41*'[3]States conc cem ratio'!$BS42/'[3]States conc density'!$BS42*1000000</f>
        <v>9957112.3500520252</v>
      </c>
      <c r="AA44" s="46">
        <f>'[3]State Cement Inflow'!CX41*'[3]States conc cem ratio'!$BS42/'[3]States conc density'!$BS42*1000000</f>
        <v>10192154.404256076</v>
      </c>
      <c r="AB44" s="43"/>
      <c r="AC44" s="43"/>
      <c r="AD44" s="43"/>
      <c r="AE44" s="43"/>
      <c r="AF44" s="43"/>
    </row>
    <row r="45" spans="1:32" x14ac:dyDescent="0.2">
      <c r="A45" s="62" t="s">
        <v>22</v>
      </c>
      <c r="B45" s="46">
        <f>'[3]State Cement Inflow'!BY42*'[3]States conc cem ratio'!$BS43/'[3]States conc density'!$BS43*1000000</f>
        <v>1220972.3470904576</v>
      </c>
      <c r="C45" s="46">
        <f>'[3]State Cement Inflow'!BZ42*'[3]States conc cem ratio'!$BS43/'[3]States conc density'!$BS43*1000000</f>
        <v>1232572.4837090231</v>
      </c>
      <c r="D45" s="46">
        <f>'[3]State Cement Inflow'!CA42*'[3]States conc cem ratio'!$BS43/'[3]States conc density'!$BS43*1000000</f>
        <v>1243826.2410705555</v>
      </c>
      <c r="E45" s="46">
        <f>'[3]State Cement Inflow'!CB42*'[3]States conc cem ratio'!$BS43/'[3]States conc density'!$BS43*1000000</f>
        <v>1255132.4569078768</v>
      </c>
      <c r="F45" s="46">
        <f>'[3]State Cement Inflow'!CC42*'[3]States conc cem ratio'!$BS43/'[3]States conc density'!$BS43*1000000</f>
        <v>1266113.3909869182</v>
      </c>
      <c r="G45" s="46">
        <f>'[3]State Cement Inflow'!CD42*'[3]States conc cem ratio'!$BS43/'[3]States conc density'!$BS43*1000000</f>
        <v>1277196.431896335</v>
      </c>
      <c r="H45" s="46">
        <f>'[3]State Cement Inflow'!CE42*'[3]States conc cem ratio'!$BS43/'[3]States conc density'!$BS43*1000000</f>
        <v>1287761.7819801718</v>
      </c>
      <c r="I45" s="46">
        <f>'[3]State Cement Inflow'!CF42*'[3]States conc cem ratio'!$BS43/'[3]States conc density'!$BS43*1000000</f>
        <v>1298519.4633189146</v>
      </c>
      <c r="J45" s="46">
        <f>'[3]State Cement Inflow'!CG42*'[3]States conc cem ratio'!$BS43/'[3]States conc density'!$BS43*1000000</f>
        <v>1313374.3349799428</v>
      </c>
      <c r="K45" s="46">
        <f>'[3]State Cement Inflow'!CH42*'[3]States conc cem ratio'!$BS43/'[3]States conc density'!$BS43*1000000</f>
        <v>1329338.205039158</v>
      </c>
      <c r="L45" s="46">
        <f>'[3]State Cement Inflow'!CI42*'[3]States conc cem ratio'!$BS43/'[3]States conc density'!$BS43*1000000</f>
        <v>1346591.7254732731</v>
      </c>
      <c r="M45" s="46">
        <f>'[3]State Cement Inflow'!CJ42*'[3]States conc cem ratio'!$BS43/'[3]States conc density'!$BS43*1000000</f>
        <v>1365835.042412698</v>
      </c>
      <c r="N45" s="46">
        <f>'[3]State Cement Inflow'!CK42*'[3]States conc cem ratio'!$BS43/'[3]States conc density'!$BS43*1000000</f>
        <v>1386682.0620375527</v>
      </c>
      <c r="O45" s="46">
        <f>'[3]State Cement Inflow'!CL42*'[3]States conc cem ratio'!$BS43/'[3]States conc density'!$BS43*1000000</f>
        <v>1409785.2620368705</v>
      </c>
      <c r="P45" s="46">
        <f>'[3]State Cement Inflow'!CM42*'[3]States conc cem ratio'!$BS43/'[3]States conc density'!$BS43*1000000</f>
        <v>1434962.3671280132</v>
      </c>
      <c r="Q45" s="46">
        <f>'[3]State Cement Inflow'!CN42*'[3]States conc cem ratio'!$BS43/'[3]States conc density'!$BS43*1000000</f>
        <v>1462795.4063268702</v>
      </c>
      <c r="R45" s="46">
        <f>'[3]State Cement Inflow'!CO42*'[3]States conc cem ratio'!$BS43/'[3]States conc density'!$BS43*1000000</f>
        <v>1493289.5251852393</v>
      </c>
      <c r="S45" s="46">
        <f>'[3]State Cement Inflow'!CP42*'[3]States conc cem ratio'!$BS43/'[3]States conc density'!$BS43*1000000</f>
        <v>1526134.7002128852</v>
      </c>
      <c r="T45" s="46">
        <f>'[3]State Cement Inflow'!CQ42*'[3]States conc cem ratio'!$BS43/'[3]States conc density'!$BS43*1000000</f>
        <v>1562597.1211076197</v>
      </c>
      <c r="U45" s="46">
        <f>'[3]State Cement Inflow'!CR42*'[3]States conc cem ratio'!$BS43/'[3]States conc density'!$BS43*1000000</f>
        <v>1602016.7892615609</v>
      </c>
      <c r="V45" s="46">
        <f>'[3]State Cement Inflow'!CS42*'[3]States conc cem ratio'!$BS43/'[3]States conc density'!$BS43*1000000</f>
        <v>1644777.1668119954</v>
      </c>
      <c r="W45" s="46">
        <f>'[3]State Cement Inflow'!CT42*'[3]States conc cem ratio'!$BS43/'[3]States conc density'!$BS43*1000000</f>
        <v>1690416.3533971957</v>
      </c>
      <c r="X45" s="46">
        <f>'[3]State Cement Inflow'!CU42*'[3]States conc cem ratio'!$BS43/'[3]States conc density'!$BS43*1000000</f>
        <v>1738439.5257021429</v>
      </c>
      <c r="Y45" s="46">
        <f>'[3]State Cement Inflow'!CV42*'[3]States conc cem ratio'!$BS43/'[3]States conc density'!$BS43*1000000</f>
        <v>1789421.3021503848</v>
      </c>
      <c r="Z45" s="46">
        <f>'[3]State Cement Inflow'!CW42*'[3]States conc cem ratio'!$BS43/'[3]States conc density'!$BS43*1000000</f>
        <v>1842273.1590663001</v>
      </c>
      <c r="AA45" s="46">
        <f>'[3]State Cement Inflow'!CX42*'[3]States conc cem ratio'!$BS43/'[3]States conc density'!$BS43*1000000</f>
        <v>1897531.3078857954</v>
      </c>
      <c r="AB45" s="43"/>
      <c r="AC45" s="43"/>
      <c r="AD45" s="43"/>
      <c r="AE45" s="43"/>
      <c r="AF45" s="43"/>
    </row>
    <row r="46" spans="1:32" x14ac:dyDescent="0.2">
      <c r="A46" s="62" t="s">
        <v>30</v>
      </c>
      <c r="B46" s="46">
        <f>'[3]State Cement Inflow'!BY43*'[3]States conc cem ratio'!$BS44/'[3]States conc density'!$BS44*1000000</f>
        <v>9098463.1103534065</v>
      </c>
      <c r="C46" s="46">
        <f>'[3]State Cement Inflow'!BZ43*'[3]States conc cem ratio'!$BS44/'[3]States conc density'!$BS44*1000000</f>
        <v>9217894.3542278986</v>
      </c>
      <c r="D46" s="46">
        <f>'[3]State Cement Inflow'!CA43*'[3]States conc cem ratio'!$BS44/'[3]States conc density'!$BS44*1000000</f>
        <v>9331200.6161865946</v>
      </c>
      <c r="E46" s="46">
        <f>'[3]State Cement Inflow'!CB43*'[3]States conc cem ratio'!$BS44/'[3]States conc density'!$BS44*1000000</f>
        <v>9439959.7811403014</v>
      </c>
      <c r="F46" s="46">
        <f>'[3]State Cement Inflow'!CC43*'[3]States conc cem ratio'!$BS44/'[3]States conc density'!$BS44*1000000</f>
        <v>9541371.9901075214</v>
      </c>
      <c r="G46" s="46">
        <f>'[3]State Cement Inflow'!CD43*'[3]States conc cem ratio'!$BS44/'[3]States conc density'!$BS44*1000000</f>
        <v>9637018.3984885216</v>
      </c>
      <c r="H46" s="46">
        <f>'[3]State Cement Inflow'!CE43*'[3]States conc cem ratio'!$BS44/'[3]States conc density'!$BS44*1000000</f>
        <v>9722556.2780850977</v>
      </c>
      <c r="I46" s="46">
        <f>'[3]State Cement Inflow'!CF43*'[3]States conc cem ratio'!$BS44/'[3]States conc density'!$BS44*1000000</f>
        <v>9801009.5696497373</v>
      </c>
      <c r="J46" s="46">
        <f>'[3]State Cement Inflow'!CG43*'[3]States conc cem ratio'!$BS44/'[3]States conc density'!$BS44*1000000</f>
        <v>9893517.3593478799</v>
      </c>
      <c r="K46" s="46">
        <f>'[3]State Cement Inflow'!CH43*'[3]States conc cem ratio'!$BS44/'[3]States conc density'!$BS44*1000000</f>
        <v>9982420.3195240591</v>
      </c>
      <c r="L46" s="46">
        <f>'[3]State Cement Inflow'!CI43*'[3]States conc cem ratio'!$BS44/'[3]States conc density'!$BS44*1000000</f>
        <v>10067826.37224338</v>
      </c>
      <c r="M46" s="46">
        <f>'[3]State Cement Inflow'!CJ43*'[3]States conc cem ratio'!$BS44/'[3]States conc density'!$BS44*1000000</f>
        <v>10152874.704952905</v>
      </c>
      <c r="N46" s="46">
        <f>'[3]State Cement Inflow'!CK43*'[3]States conc cem ratio'!$BS44/'[3]States conc density'!$BS44*1000000</f>
        <v>10234609.78970317</v>
      </c>
      <c r="O46" s="46">
        <f>'[3]State Cement Inflow'!CL43*'[3]States conc cem ratio'!$BS44/'[3]States conc density'!$BS44*1000000</f>
        <v>10316136.455818759</v>
      </c>
      <c r="P46" s="46">
        <f>'[3]State Cement Inflow'!CM43*'[3]States conc cem ratio'!$BS44/'[3]States conc density'!$BS44*1000000</f>
        <v>10395939.509623449</v>
      </c>
      <c r="Q46" s="46">
        <f>'[3]State Cement Inflow'!CN43*'[3]States conc cem ratio'!$BS44/'[3]States conc density'!$BS44*1000000</f>
        <v>10477095.511926565</v>
      </c>
      <c r="R46" s="46">
        <f>'[3]State Cement Inflow'!CO43*'[3]States conc cem ratio'!$BS44/'[3]States conc density'!$BS44*1000000</f>
        <v>10559569.686549135</v>
      </c>
      <c r="S46" s="46">
        <f>'[3]State Cement Inflow'!CP43*'[3]States conc cem ratio'!$BS44/'[3]States conc density'!$BS44*1000000</f>
        <v>10641688.030879436</v>
      </c>
      <c r="T46" s="46">
        <f>'[3]State Cement Inflow'!CQ43*'[3]States conc cem ratio'!$BS44/'[3]States conc density'!$BS44*1000000</f>
        <v>10731199.76152255</v>
      </c>
      <c r="U46" s="46">
        <f>'[3]State Cement Inflow'!CR43*'[3]States conc cem ratio'!$BS44/'[3]States conc density'!$BS44*1000000</f>
        <v>10824840.551714897</v>
      </c>
      <c r="V46" s="46">
        <f>'[3]State Cement Inflow'!CS43*'[3]States conc cem ratio'!$BS44/'[3]States conc density'!$BS44*1000000</f>
        <v>10925632.879273608</v>
      </c>
      <c r="W46" s="46">
        <f>'[3]State Cement Inflow'!CT43*'[3]States conc cem ratio'!$BS44/'[3]States conc density'!$BS44*1000000</f>
        <v>11031803.23365381</v>
      </c>
      <c r="X46" s="46">
        <f>'[3]State Cement Inflow'!CU43*'[3]States conc cem ratio'!$BS44/'[3]States conc density'!$BS44*1000000</f>
        <v>11141501.522794539</v>
      </c>
      <c r="Y46" s="46">
        <f>'[3]State Cement Inflow'!CV43*'[3]States conc cem ratio'!$BS44/'[3]States conc density'!$BS44*1000000</f>
        <v>11259357.729332518</v>
      </c>
      <c r="Z46" s="46">
        <f>'[3]State Cement Inflow'!CW43*'[3]States conc cem ratio'!$BS44/'[3]States conc density'!$BS44*1000000</f>
        <v>11380262.169699455</v>
      </c>
      <c r="AA46" s="46">
        <f>'[3]State Cement Inflow'!CX43*'[3]States conc cem ratio'!$BS44/'[3]States conc density'!$BS44*1000000</f>
        <v>11508895.952609025</v>
      </c>
      <c r="AB46" s="43"/>
      <c r="AC46" s="43"/>
      <c r="AD46" s="43"/>
      <c r="AE46" s="43"/>
      <c r="AF46" s="43"/>
    </row>
    <row r="47" spans="1:32" x14ac:dyDescent="0.2">
      <c r="A47" s="62" t="s">
        <v>77</v>
      </c>
      <c r="B47" s="46">
        <f>'[3]State Cement Inflow'!BY44*'[3]States conc cem ratio'!$BS45/'[3]States conc density'!$BS45*1000000</f>
        <v>39960317.432481691</v>
      </c>
      <c r="C47" s="46">
        <f>'[3]State Cement Inflow'!BZ44*'[3]States conc cem ratio'!$BS45/'[3]States conc density'!$BS45*1000000</f>
        <v>40775245.882076718</v>
      </c>
      <c r="D47" s="46">
        <f>'[3]State Cement Inflow'!CA44*'[3]States conc cem ratio'!$BS45/'[3]States conc density'!$BS45*1000000</f>
        <v>41627362.539247021</v>
      </c>
      <c r="E47" s="46">
        <f>'[3]State Cement Inflow'!CB44*'[3]States conc cem ratio'!$BS45/'[3]States conc density'!$BS45*1000000</f>
        <v>42532709.915273719</v>
      </c>
      <c r="F47" s="46">
        <f>'[3]State Cement Inflow'!CC44*'[3]States conc cem ratio'!$BS45/'[3]States conc density'!$BS45*1000000</f>
        <v>43485283.377364591</v>
      </c>
      <c r="G47" s="46">
        <f>'[3]State Cement Inflow'!CD44*'[3]States conc cem ratio'!$BS45/'[3]States conc density'!$BS45*1000000</f>
        <v>44502521.312656909</v>
      </c>
      <c r="H47" s="46">
        <f>'[3]State Cement Inflow'!CE44*'[3]States conc cem ratio'!$BS45/'[3]States conc density'!$BS45*1000000</f>
        <v>45571790.030687287</v>
      </c>
      <c r="I47" s="46">
        <f>'[3]State Cement Inflow'!CF44*'[3]States conc cem ratio'!$BS45/'[3]States conc density'!$BS45*1000000</f>
        <v>46719067.546958365</v>
      </c>
      <c r="J47" s="46">
        <f>'[3]State Cement Inflow'!CG44*'[3]States conc cem ratio'!$BS45/'[3]States conc density'!$BS45*1000000</f>
        <v>48064221.872139506</v>
      </c>
      <c r="K47" s="46">
        <f>'[3]State Cement Inflow'!CH44*'[3]States conc cem ratio'!$BS45/'[3]States conc density'!$BS45*1000000</f>
        <v>49526285.918857239</v>
      </c>
      <c r="L47" s="46">
        <f>'[3]State Cement Inflow'!CI44*'[3]States conc cem ratio'!$BS45/'[3]States conc density'!$BS45*1000000</f>
        <v>51115533.590660691</v>
      </c>
      <c r="M47" s="46">
        <f>'[3]State Cement Inflow'!CJ44*'[3]States conc cem ratio'!$BS45/'[3]States conc density'!$BS45*1000000</f>
        <v>52856419.279666863</v>
      </c>
      <c r="N47" s="46">
        <f>'[3]State Cement Inflow'!CK44*'[3]States conc cem ratio'!$BS45/'[3]States conc density'!$BS45*1000000</f>
        <v>54739248.90111693</v>
      </c>
      <c r="O47" s="46">
        <f>'[3]State Cement Inflow'!CL44*'[3]States conc cem ratio'!$BS45/'[3]States conc density'!$BS45*1000000</f>
        <v>56781883.871923976</v>
      </c>
      <c r="P47" s="46">
        <f>'[3]State Cement Inflow'!CM44*'[3]States conc cem ratio'!$BS45/'[3]States conc density'!$BS45*1000000</f>
        <v>58972705.043390609</v>
      </c>
      <c r="Q47" s="46">
        <f>'[3]State Cement Inflow'!CN44*'[3]States conc cem ratio'!$BS45/'[3]States conc density'!$BS45*1000000</f>
        <v>61316616.240378529</v>
      </c>
      <c r="R47" s="46">
        <f>'[3]State Cement Inflow'!CO44*'[3]States conc cem ratio'!$BS45/'[3]States conc density'!$BS45*1000000</f>
        <v>63792698.157006189</v>
      </c>
      <c r="S47" s="46">
        <f>'[3]State Cement Inflow'!CP44*'[3]States conc cem ratio'!$BS45/'[3]States conc density'!$BS45*1000000</f>
        <v>66359126.386843331</v>
      </c>
      <c r="T47" s="46">
        <f>'[3]State Cement Inflow'!CQ44*'[3]States conc cem ratio'!$BS45/'[3]States conc density'!$BS45*1000000</f>
        <v>69009096.090834484</v>
      </c>
      <c r="U47" s="46">
        <f>'[3]State Cement Inflow'!CR44*'[3]States conc cem ratio'!$BS45/'[3]States conc density'!$BS45*1000000</f>
        <v>71660533.365546063</v>
      </c>
      <c r="V47" s="46">
        <f>'[3]State Cement Inflow'!CS44*'[3]States conc cem ratio'!$BS45/'[3]States conc density'!$BS45*1000000</f>
        <v>74245470.500428781</v>
      </c>
      <c r="W47" s="46">
        <f>'[3]State Cement Inflow'!CT44*'[3]States conc cem ratio'!$BS45/'[3]States conc density'!$BS45*1000000</f>
        <v>76650522.056908175</v>
      </c>
      <c r="X47" s="46">
        <f>'[3]State Cement Inflow'!CU44*'[3]States conc cem ratio'!$BS45/'[3]States conc density'!$BS45*1000000</f>
        <v>78743276.948710173</v>
      </c>
      <c r="Y47" s="46">
        <f>'[3]State Cement Inflow'!CV44*'[3]States conc cem ratio'!$BS45/'[3]States conc density'!$BS45*1000000</f>
        <v>80413259.349495292</v>
      </c>
      <c r="Z47" s="46">
        <f>'[3]State Cement Inflow'!CW44*'[3]States conc cem ratio'!$BS45/'[3]States conc density'!$BS45*1000000</f>
        <v>81493003.385444462</v>
      </c>
      <c r="AA47" s="46">
        <f>'[3]State Cement Inflow'!CX44*'[3]States conc cem ratio'!$BS45/'[3]States conc density'!$BS45*1000000</f>
        <v>81879124.856033102</v>
      </c>
      <c r="AB47" s="43"/>
      <c r="AC47" s="43"/>
      <c r="AD47" s="43"/>
      <c r="AE47" s="43"/>
      <c r="AF47" s="43"/>
    </row>
    <row r="48" spans="1:32" x14ac:dyDescent="0.2">
      <c r="A48" s="62" t="s">
        <v>78</v>
      </c>
      <c r="B48" s="46">
        <f>'[3]State Cement Inflow'!BY45*'[3]States conc cem ratio'!$BS46/'[3]States conc density'!$BS46*1000000</f>
        <v>5377093.4508349011</v>
      </c>
      <c r="C48" s="46">
        <f>'[3]State Cement Inflow'!BZ45*'[3]States conc cem ratio'!$BS46/'[3]States conc density'!$BS46*1000000</f>
        <v>5503243.0915637016</v>
      </c>
      <c r="D48" s="46">
        <f>'[3]State Cement Inflow'!CA45*'[3]States conc cem ratio'!$BS46/'[3]States conc density'!$BS46*1000000</f>
        <v>5631771.6653422182</v>
      </c>
      <c r="E48" s="46">
        <f>'[3]State Cement Inflow'!CB45*'[3]States conc cem ratio'!$BS46/'[3]States conc density'!$BS46*1000000</f>
        <v>5764082.3286587689</v>
      </c>
      <c r="F48" s="46">
        <f>'[3]State Cement Inflow'!CC45*'[3]States conc cem ratio'!$BS46/'[3]States conc density'!$BS46*1000000</f>
        <v>5899222.9290553685</v>
      </c>
      <c r="G48" s="46">
        <f>'[3]State Cement Inflow'!CD45*'[3]States conc cem ratio'!$BS46/'[3]States conc density'!$BS46*1000000</f>
        <v>6038684.5930523798</v>
      </c>
      <c r="H48" s="46">
        <f>'[3]State Cement Inflow'!CE45*'[3]States conc cem ratio'!$BS46/'[3]States conc density'!$BS46*1000000</f>
        <v>6180747.848219608</v>
      </c>
      <c r="I48" s="46">
        <f>'[3]State Cement Inflow'!CF45*'[3]States conc cem ratio'!$BS46/'[3]States conc density'!$BS46*1000000</f>
        <v>6327764.5258640666</v>
      </c>
      <c r="J48" s="46">
        <f>'[3]State Cement Inflow'!CG45*'[3]States conc cem ratio'!$BS46/'[3]States conc density'!$BS46*1000000</f>
        <v>6492101.9972346649</v>
      </c>
      <c r="K48" s="46">
        <f>'[3]State Cement Inflow'!CH45*'[3]States conc cem ratio'!$BS46/'[3]States conc density'!$BS46*1000000</f>
        <v>6664814.7613186846</v>
      </c>
      <c r="L48" s="46">
        <f>'[3]State Cement Inflow'!CI45*'[3]States conc cem ratio'!$BS46/'[3]States conc density'!$BS46*1000000</f>
        <v>6846675.3346866611</v>
      </c>
      <c r="M48" s="46">
        <f>'[3]State Cement Inflow'!CJ45*'[3]States conc cem ratio'!$BS46/'[3]States conc density'!$BS46*1000000</f>
        <v>7040048.9716930771</v>
      </c>
      <c r="N48" s="46">
        <f>'[3]State Cement Inflow'!CK45*'[3]States conc cem ratio'!$BS46/'[3]States conc density'!$BS46*1000000</f>
        <v>7243754.240991124</v>
      </c>
      <c r="O48" s="46">
        <f>'[3]State Cement Inflow'!CL45*'[3]States conc cem ratio'!$BS46/'[3]States conc density'!$BS46*1000000</f>
        <v>7459674.5769887948</v>
      </c>
      <c r="P48" s="46">
        <f>'[3]State Cement Inflow'!CM45*'[3]States conc cem ratio'!$BS46/'[3]States conc density'!$BS46*1000000</f>
        <v>7686661.7279244959</v>
      </c>
      <c r="Q48" s="46">
        <f>'[3]State Cement Inflow'!CN45*'[3]States conc cem ratio'!$BS46/'[3]States conc density'!$BS46*1000000</f>
        <v>7925449.4094812451</v>
      </c>
      <c r="R48" s="46">
        <f>'[3]State Cement Inflow'!CO45*'[3]States conc cem ratio'!$BS46/'[3]States conc density'!$BS46*1000000</f>
        <v>8174065.3726248574</v>
      </c>
      <c r="S48" s="46">
        <f>'[3]State Cement Inflow'!CP45*'[3]States conc cem ratio'!$BS46/'[3]States conc density'!$BS46*1000000</f>
        <v>8428266.9975689128</v>
      </c>
      <c r="T48" s="46">
        <f>'[3]State Cement Inflow'!CQ45*'[3]States conc cem ratio'!$BS46/'[3]States conc density'!$BS46*1000000</f>
        <v>8687451.4505501874</v>
      </c>
      <c r="U48" s="46">
        <f>'[3]State Cement Inflow'!CR45*'[3]States conc cem ratio'!$BS46/'[3]States conc density'!$BS46*1000000</f>
        <v>8942603.1650762893</v>
      </c>
      <c r="V48" s="46">
        <f>'[3]State Cement Inflow'!CS45*'[3]States conc cem ratio'!$BS46/'[3]States conc density'!$BS46*1000000</f>
        <v>9185736.5137287267</v>
      </c>
      <c r="W48" s="46">
        <f>'[3]State Cement Inflow'!CT45*'[3]States conc cem ratio'!$BS46/'[3]States conc density'!$BS46*1000000</f>
        <v>9403298.9355156757</v>
      </c>
      <c r="X48" s="46">
        <f>'[3]State Cement Inflow'!CU45*'[3]States conc cem ratio'!$BS46/'[3]States conc density'!$BS46*1000000</f>
        <v>9578937.8036818132</v>
      </c>
      <c r="Y48" s="46">
        <f>'[3]State Cement Inflow'!CV45*'[3]States conc cem ratio'!$BS46/'[3]States conc density'!$BS46*1000000</f>
        <v>9698069.1234763041</v>
      </c>
      <c r="Z48" s="46">
        <f>'[3]State Cement Inflow'!CW45*'[3]States conc cem ratio'!$BS46/'[3]States conc density'!$BS46*1000000</f>
        <v>9739790.3030269332</v>
      </c>
      <c r="AA48" s="46">
        <f>'[3]State Cement Inflow'!CX45*'[3]States conc cem ratio'!$BS46/'[3]States conc density'!$BS46*1000000</f>
        <v>9690874.5301778167</v>
      </c>
      <c r="AB48" s="43"/>
      <c r="AC48" s="43"/>
      <c r="AD48" s="43"/>
      <c r="AE48" s="43"/>
      <c r="AF48" s="43"/>
    </row>
    <row r="49" spans="1:32" x14ac:dyDescent="0.2">
      <c r="A49" s="62" t="s">
        <v>79</v>
      </c>
      <c r="B49" s="46">
        <f>'[3]State Cement Inflow'!BY46*'[3]States conc cem ratio'!$BS47/'[3]States conc density'!$BS47*1000000</f>
        <v>426727.03179232916</v>
      </c>
      <c r="C49" s="46">
        <f>'[3]State Cement Inflow'!BZ46*'[3]States conc cem ratio'!$BS47/'[3]States conc density'!$BS47*1000000</f>
        <v>431506.33814264572</v>
      </c>
      <c r="D49" s="46">
        <f>'[3]State Cement Inflow'!CA46*'[3]States conc cem ratio'!$BS47/'[3]States conc density'!$BS47*1000000</f>
        <v>436120.05512362032</v>
      </c>
      <c r="E49" s="46">
        <f>'[3]State Cement Inflow'!CB46*'[3]States conc cem ratio'!$BS47/'[3]States conc density'!$BS47*1000000</f>
        <v>440661.99708806741</v>
      </c>
      <c r="F49" s="46">
        <f>'[3]State Cement Inflow'!CC46*'[3]States conc cem ratio'!$BS47/'[3]States conc density'!$BS47*1000000</f>
        <v>444999.25565401674</v>
      </c>
      <c r="G49" s="46">
        <f>'[3]State Cement Inflow'!CD46*'[3]States conc cem ratio'!$BS47/'[3]States conc density'!$BS47*1000000</f>
        <v>449223.41788251838</v>
      </c>
      <c r="H49" s="46">
        <f>'[3]State Cement Inflow'!CE46*'[3]States conc cem ratio'!$BS47/'[3]States conc density'!$BS47*1000000</f>
        <v>453122.00793562888</v>
      </c>
      <c r="I49" s="46">
        <f>'[3]State Cement Inflow'!CF46*'[3]States conc cem ratio'!$BS47/'[3]States conc density'!$BS47*1000000</f>
        <v>456858.64813454519</v>
      </c>
      <c r="J49" s="46">
        <f>'[3]State Cement Inflow'!CG46*'[3]States conc cem ratio'!$BS47/'[3]States conc density'!$BS47*1000000</f>
        <v>461511.43095021363</v>
      </c>
      <c r="K49" s="46">
        <f>'[3]State Cement Inflow'!CH46*'[3]States conc cem ratio'!$BS47/'[3]States conc density'!$BS47*1000000</f>
        <v>466183.8842097547</v>
      </c>
      <c r="L49" s="46">
        <f>'[3]State Cement Inflow'!CI46*'[3]States conc cem ratio'!$BS47/'[3]States conc density'!$BS47*1000000</f>
        <v>470886.80812214513</v>
      </c>
      <c r="M49" s="46">
        <f>'[3]State Cement Inflow'!CJ46*'[3]States conc cem ratio'!$BS47/'[3]States conc density'!$BS47*1000000</f>
        <v>475783.79006494646</v>
      </c>
      <c r="N49" s="46">
        <f>'[3]State Cement Inflow'!CK46*'[3]States conc cem ratio'!$BS47/'[3]States conc density'!$BS47*1000000</f>
        <v>480732.01608624373</v>
      </c>
      <c r="O49" s="46">
        <f>'[3]State Cement Inflow'!CL46*'[3]States conc cem ratio'!$BS47/'[3]States conc density'!$BS47*1000000</f>
        <v>485895.33766892488</v>
      </c>
      <c r="P49" s="46">
        <f>'[3]State Cement Inflow'!CM46*'[3]States conc cem ratio'!$BS47/'[3]States conc density'!$BS47*1000000</f>
        <v>491207.52895091829</v>
      </c>
      <c r="Q49" s="46">
        <f>'[3]State Cement Inflow'!CN46*'[3]States conc cem ratio'!$BS47/'[3]States conc density'!$BS47*1000000</f>
        <v>496834.67257581837</v>
      </c>
      <c r="R49" s="46">
        <f>'[3]State Cement Inflow'!CO46*'[3]States conc cem ratio'!$BS47/'[3]States conc density'!$BS47*1000000</f>
        <v>502789.74135814357</v>
      </c>
      <c r="S49" s="46">
        <f>'[3]State Cement Inflow'!CP46*'[3]States conc cem ratio'!$BS47/'[3]States conc density'!$BS47*1000000</f>
        <v>509007.79014409857</v>
      </c>
      <c r="T49" s="46">
        <f>'[3]State Cement Inflow'!CQ46*'[3]States conc cem ratio'!$BS47/'[3]States conc density'!$BS47*1000000</f>
        <v>515894.15718515852</v>
      </c>
      <c r="U49" s="46">
        <f>'[3]State Cement Inflow'!CR46*'[3]States conc cem ratio'!$BS47/'[3]States conc density'!$BS47*1000000</f>
        <v>523309.23086940387</v>
      </c>
      <c r="V49" s="46">
        <f>'[3]State Cement Inflow'!CS46*'[3]States conc cem ratio'!$BS47/'[3]States conc density'!$BS47*1000000</f>
        <v>531426.99023955094</v>
      </c>
      <c r="W49" s="46">
        <f>'[3]State Cement Inflow'!CT46*'[3]States conc cem ratio'!$BS47/'[3]States conc density'!$BS47*1000000</f>
        <v>540185.04932496022</v>
      </c>
      <c r="X49" s="46">
        <f>'[3]State Cement Inflow'!CU46*'[3]States conc cem ratio'!$BS47/'[3]States conc density'!$BS47*1000000</f>
        <v>549517.75028528564</v>
      </c>
      <c r="Y49" s="46">
        <f>'[3]State Cement Inflow'!CV46*'[3]States conc cem ratio'!$BS47/'[3]States conc density'!$BS47*1000000</f>
        <v>559676.58561074757</v>
      </c>
      <c r="Z49" s="46">
        <f>'[3]State Cement Inflow'!CW46*'[3]States conc cem ratio'!$BS47/'[3]States conc density'!$BS47*1000000</f>
        <v>570431.13092507015</v>
      </c>
      <c r="AA49" s="46">
        <f>'[3]State Cement Inflow'!CX46*'[3]States conc cem ratio'!$BS47/'[3]States conc density'!$BS47*1000000</f>
        <v>582028.29516021663</v>
      </c>
      <c r="AB49" s="43"/>
      <c r="AC49" s="43"/>
      <c r="AD49" s="43"/>
      <c r="AE49" s="43"/>
      <c r="AF49" s="43"/>
    </row>
    <row r="50" spans="1:32" x14ac:dyDescent="0.2">
      <c r="A50" s="62" t="s">
        <v>32</v>
      </c>
      <c r="B50" s="46">
        <f>'[3]State Cement Inflow'!BY47*'[3]States conc cem ratio'!$BS48/'[3]States conc density'!$BS48*1000000</f>
        <v>8685222.158207573</v>
      </c>
      <c r="C50" s="46">
        <f>'[3]State Cement Inflow'!BZ47*'[3]States conc cem ratio'!$BS48/'[3]States conc density'!$BS48*1000000</f>
        <v>8804416.218544079</v>
      </c>
      <c r="D50" s="46">
        <f>'[3]State Cement Inflow'!CA47*'[3]States conc cem ratio'!$BS48/'[3]States conc density'!$BS48*1000000</f>
        <v>8918623.244845327</v>
      </c>
      <c r="E50" s="46">
        <f>'[3]State Cement Inflow'!CB47*'[3]States conc cem ratio'!$BS48/'[3]States conc density'!$BS48*1000000</f>
        <v>9029317.1108892709</v>
      </c>
      <c r="F50" s="46">
        <f>'[3]State Cement Inflow'!CC47*'[3]States conc cem ratio'!$BS48/'[3]States conc density'!$BS48*1000000</f>
        <v>9133899.8446226288</v>
      </c>
      <c r="G50" s="46">
        <f>'[3]State Cement Inflow'!CD47*'[3]States conc cem ratio'!$BS48/'[3]States conc density'!$BS48*1000000</f>
        <v>9233878.3454437833</v>
      </c>
      <c r="H50" s="46">
        <f>'[3]State Cement Inflow'!CE47*'[3]States conc cem ratio'!$BS48/'[3]States conc density'!$BS48*1000000</f>
        <v>9325238.9956343882</v>
      </c>
      <c r="I50" s="46">
        <f>'[3]State Cement Inflow'!CF47*'[3]States conc cem ratio'!$BS48/'[3]States conc density'!$BS48*1000000</f>
        <v>9410880.6216697339</v>
      </c>
      <c r="J50" s="46">
        <f>'[3]State Cement Inflow'!CG47*'[3]States conc cem ratio'!$BS48/'[3]States conc density'!$BS48*1000000</f>
        <v>9510752.9055251218</v>
      </c>
      <c r="K50" s="46">
        <f>'[3]State Cement Inflow'!CH47*'[3]States conc cem ratio'!$BS48/'[3]States conc density'!$BS48*1000000</f>
        <v>9608466.627398273</v>
      </c>
      <c r="L50" s="46">
        <f>'[3]State Cement Inflow'!CI47*'[3]States conc cem ratio'!$BS48/'[3]States conc density'!$BS48*1000000</f>
        <v>9704284.3619277962</v>
      </c>
      <c r="M50" s="46">
        <f>'[3]State Cement Inflow'!CJ47*'[3]States conc cem ratio'!$BS48/'[3]States conc density'!$BS48*1000000</f>
        <v>9801343.416794166</v>
      </c>
      <c r="N50" s="46">
        <f>'[3]State Cement Inflow'!CK47*'[3]States conc cem ratio'!$BS48/'[3]States conc density'!$BS48*1000000</f>
        <v>9897063.8621970788</v>
      </c>
      <c r="O50" s="46">
        <f>'[3]State Cement Inflow'!CL47*'[3]States conc cem ratio'!$BS48/'[3]States conc density'!$BS48*1000000</f>
        <v>9994585.3886266463</v>
      </c>
      <c r="P50" s="46">
        <f>'[3]State Cement Inflow'!CM47*'[3]States conc cem ratio'!$BS48/'[3]States conc density'!$BS48*1000000</f>
        <v>10092708.318234103</v>
      </c>
      <c r="Q50" s="46">
        <f>'[3]State Cement Inflow'!CN47*'[3]States conc cem ratio'!$BS48/'[3]States conc density'!$BS48*1000000</f>
        <v>10194584.112243908</v>
      </c>
      <c r="R50" s="46">
        <f>'[3]State Cement Inflow'!CO47*'[3]States conc cem ratio'!$BS48/'[3]States conc density'!$BS48*1000000</f>
        <v>10300448.847887233</v>
      </c>
      <c r="S50" s="46">
        <f>'[3]State Cement Inflow'!CP47*'[3]States conc cem ratio'!$BS48/'[3]States conc density'!$BS48*1000000</f>
        <v>10409002.681762934</v>
      </c>
      <c r="T50" s="46">
        <f>'[3]State Cement Inflow'!CQ47*'[3]States conc cem ratio'!$BS48/'[3]States conc density'!$BS48*1000000</f>
        <v>10527911.470953614</v>
      </c>
      <c r="U50" s="46">
        <f>'[3]State Cement Inflow'!CR47*'[3]States conc cem ratio'!$BS48/'[3]States conc density'!$BS48*1000000</f>
        <v>10654432.619776515</v>
      </c>
      <c r="V50" s="46">
        <f>'[3]State Cement Inflow'!CS47*'[3]States conc cem ratio'!$BS48/'[3]States conc density'!$BS48*1000000</f>
        <v>10791811.179817354</v>
      </c>
      <c r="W50" s="46">
        <f>'[3]State Cement Inflow'!CT47*'[3]States conc cem ratio'!$BS48/'[3]States conc density'!$BS48*1000000</f>
        <v>10938744.499213202</v>
      </c>
      <c r="X50" s="46">
        <f>'[3]State Cement Inflow'!CU47*'[3]States conc cem ratio'!$BS48/'[3]States conc density'!$BS48*1000000</f>
        <v>11093836.616947502</v>
      </c>
      <c r="Y50" s="46">
        <f>'[3]State Cement Inflow'!CV47*'[3]States conc cem ratio'!$BS48/'[3]States conc density'!$BS48*1000000</f>
        <v>11261845.091160567</v>
      </c>
      <c r="Z50" s="46">
        <f>'[3]State Cement Inflow'!CW47*'[3]States conc cem ratio'!$BS48/'[3]States conc density'!$BS48*1000000</f>
        <v>11438169.051627412</v>
      </c>
      <c r="AA50" s="46">
        <f>'[3]State Cement Inflow'!CX47*'[3]States conc cem ratio'!$BS48/'[3]States conc density'!$BS48*1000000</f>
        <v>11627475.363220342</v>
      </c>
      <c r="AB50" s="43"/>
      <c r="AC50" s="43"/>
      <c r="AD50" s="43"/>
      <c r="AE50" s="43"/>
      <c r="AF50" s="43"/>
    </row>
    <row r="51" spans="1:32" x14ac:dyDescent="0.2">
      <c r="A51" s="62" t="s">
        <v>80</v>
      </c>
      <c r="B51" s="46">
        <f>'[3]State Cement Inflow'!BY48*'[3]States conc cem ratio'!$BS49/'[3]States conc density'!$BS49*1000000</f>
        <v>7769747.0576671036</v>
      </c>
      <c r="C51" s="46">
        <f>'[3]State Cement Inflow'!BZ48*'[3]States conc cem ratio'!$BS49/'[3]States conc density'!$BS49*1000000</f>
        <v>7845911.9773480287</v>
      </c>
      <c r="D51" s="46">
        <f>'[3]State Cement Inflow'!CA48*'[3]States conc cem ratio'!$BS49/'[3]States conc density'!$BS49*1000000</f>
        <v>7919027.7283083126</v>
      </c>
      <c r="E51" s="46">
        <f>'[3]State Cement Inflow'!CB48*'[3]States conc cem ratio'!$BS49/'[3]States conc density'!$BS49*1000000</f>
        <v>7990568.2760907058</v>
      </c>
      <c r="F51" s="46">
        <f>'[3]State Cement Inflow'!CC48*'[3]States conc cem ratio'!$BS49/'[3]States conc density'!$BS49*1000000</f>
        <v>8058466.8046901291</v>
      </c>
      <c r="G51" s="46">
        <f>'[3]State Cement Inflow'!CD48*'[3]States conc cem ratio'!$BS49/'[3]States conc density'!$BS49*1000000</f>
        <v>8124200.2547923829</v>
      </c>
      <c r="H51" s="46">
        <f>'[3]State Cement Inflow'!CE48*'[3]States conc cem ratio'!$BS49/'[3]States conc density'!$BS49*1000000</f>
        <v>8184466.5081211692</v>
      </c>
      <c r="I51" s="46">
        <f>'[3]State Cement Inflow'!CF48*'[3]States conc cem ratio'!$BS49/'[3]States conc density'!$BS49*1000000</f>
        <v>8241934.3197266404</v>
      </c>
      <c r="J51" s="46">
        <f>'[3]State Cement Inflow'!CG48*'[3]States conc cem ratio'!$BS49/'[3]States conc density'!$BS49*1000000</f>
        <v>8313947.039367063</v>
      </c>
      <c r="K51" s="46">
        <f>'[3]State Cement Inflow'!CH48*'[3]States conc cem ratio'!$BS49/'[3]States conc density'!$BS49*1000000</f>
        <v>8386489.5408632467</v>
      </c>
      <c r="L51" s="46">
        <f>'[3]State Cement Inflow'!CI48*'[3]States conc cem ratio'!$BS49/'[3]States conc density'!$BS49*1000000</f>
        <v>8459923.691052394</v>
      </c>
      <c r="M51" s="46">
        <f>'[3]State Cement Inflow'!CJ48*'[3]States conc cem ratio'!$BS49/'[3]States conc density'!$BS49*1000000</f>
        <v>8537065.938624233</v>
      </c>
      <c r="N51" s="46">
        <f>'[3]State Cement Inflow'!CK48*'[3]States conc cem ratio'!$BS49/'[3]States conc density'!$BS49*1000000</f>
        <v>8615787.3004294112</v>
      </c>
      <c r="O51" s="46">
        <f>'[3]State Cement Inflow'!CL48*'[3]States conc cem ratio'!$BS49/'[3]States conc density'!$BS49*1000000</f>
        <v>8698833.298194591</v>
      </c>
      <c r="P51" s="46">
        <f>'[3]State Cement Inflow'!CM48*'[3]States conc cem ratio'!$BS49/'[3]States conc density'!$BS49*1000000</f>
        <v>8785162.361701088</v>
      </c>
      <c r="Q51" s="46">
        <f>'[3]State Cement Inflow'!CN48*'[3]States conc cem ratio'!$BS49/'[3]States conc density'!$BS49*1000000</f>
        <v>8877389.7712054458</v>
      </c>
      <c r="R51" s="46">
        <f>'[3]State Cement Inflow'!CO48*'[3]States conc cem ratio'!$BS49/'[3]States conc density'!$BS49*1000000</f>
        <v>8975539.5445210356</v>
      </c>
      <c r="S51" s="46">
        <f>'[3]State Cement Inflow'!CP48*'[3]States conc cem ratio'!$BS49/'[3]States conc density'!$BS49*1000000</f>
        <v>9078227.9195645358</v>
      </c>
      <c r="T51" s="46">
        <f>'[3]State Cement Inflow'!CQ48*'[3]States conc cem ratio'!$BS49/'[3]States conc density'!$BS49*1000000</f>
        <v>9191637.5633771196</v>
      </c>
      <c r="U51" s="46">
        <f>'[3]State Cement Inflow'!CR48*'[3]States conc cem ratio'!$BS49/'[3]States conc density'!$BS49*1000000</f>
        <v>9312953.7062229831</v>
      </c>
      <c r="V51" s="46">
        <f>'[3]State Cement Inflow'!CS48*'[3]States conc cem ratio'!$BS49/'[3]States conc density'!$BS49*1000000</f>
        <v>9444404.2432423104</v>
      </c>
      <c r="W51" s="46">
        <f>'[3]State Cement Inflow'!CT48*'[3]States conc cem ratio'!$BS49/'[3]States conc density'!$BS49*1000000</f>
        <v>9584282.2578947563</v>
      </c>
      <c r="X51" s="46">
        <f>'[3]State Cement Inflow'!CU48*'[3]States conc cem ratio'!$BS49/'[3]States conc density'!$BS49*1000000</f>
        <v>9730788.0492560994</v>
      </c>
      <c r="Y51" s="46">
        <f>'[3]State Cement Inflow'!CV48*'[3]States conc cem ratio'!$BS49/'[3]States conc density'!$BS49*1000000</f>
        <v>9887385.3748728931</v>
      </c>
      <c r="Z51" s="46">
        <f>'[3]State Cement Inflow'!CW48*'[3]States conc cem ratio'!$BS49/'[3]States conc density'!$BS49*1000000</f>
        <v>10049624.867281336</v>
      </c>
      <c r="AA51" s="46">
        <f>'[3]State Cement Inflow'!CX48*'[3]States conc cem ratio'!$BS49/'[3]States conc density'!$BS49*1000000</f>
        <v>10221054.170225481</v>
      </c>
      <c r="AB51" s="43"/>
      <c r="AC51" s="43"/>
      <c r="AD51" s="43"/>
      <c r="AE51" s="43"/>
      <c r="AF51" s="43"/>
    </row>
    <row r="52" spans="1:32" x14ac:dyDescent="0.2">
      <c r="A52" s="62" t="s">
        <v>31</v>
      </c>
      <c r="B52" s="46">
        <f>'[3]State Cement Inflow'!BY49*'[3]States conc cem ratio'!$BS50/'[3]States conc density'!$BS50*1000000</f>
        <v>1685839.2298166424</v>
      </c>
      <c r="C52" s="46">
        <f>'[3]State Cement Inflow'!BZ49*'[3]States conc cem ratio'!$BS50/'[3]States conc density'!$BS50*1000000</f>
        <v>1703664.1272229289</v>
      </c>
      <c r="D52" s="46">
        <f>'[3]State Cement Inflow'!CA49*'[3]States conc cem ratio'!$BS50/'[3]States conc density'!$BS50*1000000</f>
        <v>1720884.164342335</v>
      </c>
      <c r="E52" s="46">
        <f>'[3]State Cement Inflow'!CB49*'[3]States conc cem ratio'!$BS50/'[3]States conc density'!$BS50*1000000</f>
        <v>1737845.6658243344</v>
      </c>
      <c r="F52" s="46">
        <f>'[3]State Cement Inflow'!CC49*'[3]States conc cem ratio'!$BS50/'[3]States conc density'!$BS50*1000000</f>
        <v>1754029.0387423215</v>
      </c>
      <c r="G52" s="46">
        <f>'[3]State Cement Inflow'!CD49*'[3]States conc cem ratio'!$BS50/'[3]States conc density'!$BS50*1000000</f>
        <v>1769761.9200139104</v>
      </c>
      <c r="H52" s="46">
        <f>'[3]State Cement Inflow'!CE49*'[3]States conc cem ratio'!$BS50/'[3]States conc density'!$BS50*1000000</f>
        <v>1784217.0737061915</v>
      </c>
      <c r="I52" s="46">
        <f>'[3]State Cement Inflow'!CF49*'[3]States conc cem ratio'!$BS50/'[3]States conc density'!$BS50*1000000</f>
        <v>1797996.5287043215</v>
      </c>
      <c r="J52" s="46">
        <f>'[3]State Cement Inflow'!CG49*'[3]States conc cem ratio'!$BS50/'[3]States conc density'!$BS50*1000000</f>
        <v>1815179.5799058564</v>
      </c>
      <c r="K52" s="46">
        <f>'[3]State Cement Inflow'!CH49*'[3]States conc cem ratio'!$BS50/'[3]States conc density'!$BS50*1000000</f>
        <v>1832363.817941349</v>
      </c>
      <c r="L52" s="46">
        <f>'[3]State Cement Inflow'!CI49*'[3]States conc cem ratio'!$BS50/'[3]States conc density'!$BS50*1000000</f>
        <v>1849602.4402057708</v>
      </c>
      <c r="M52" s="46">
        <f>'[3]State Cement Inflow'!CJ49*'[3]States conc cem ratio'!$BS50/'[3]States conc density'!$BS50*1000000</f>
        <v>1867543.4289302395</v>
      </c>
      <c r="N52" s="46">
        <f>'[3]State Cement Inflow'!CK49*'[3]States conc cem ratio'!$BS50/'[3]States conc density'!$BS50*1000000</f>
        <v>1885686.1148156496</v>
      </c>
      <c r="O52" s="46">
        <f>'[3]State Cement Inflow'!CL49*'[3]States conc cem ratio'!$BS50/'[3]States conc density'!$BS50*1000000</f>
        <v>1904705.2405776323</v>
      </c>
      <c r="P52" s="46">
        <f>'[3]State Cement Inflow'!CM49*'[3]States conc cem ratio'!$BS50/'[3]States conc density'!$BS50*1000000</f>
        <v>1924408.8959980018</v>
      </c>
      <c r="Q52" s="46">
        <f>'[3]State Cement Inflow'!CN49*'[3]States conc cem ratio'!$BS50/'[3]States conc density'!$BS50*1000000</f>
        <v>1945487.0342426179</v>
      </c>
      <c r="R52" s="46">
        <f>'[3]State Cement Inflow'!CO49*'[3]States conc cem ratio'!$BS50/'[3]States conc density'!$BS50*1000000</f>
        <v>1968040.6734749409</v>
      </c>
      <c r="S52" s="46">
        <f>'[3]State Cement Inflow'!CP49*'[3]States conc cem ratio'!$BS50/'[3]States conc density'!$BS50*1000000</f>
        <v>1991858.9663390173</v>
      </c>
      <c r="T52" s="46">
        <f>'[3]State Cement Inflow'!CQ49*'[3]States conc cem ratio'!$BS50/'[3]States conc density'!$BS50*1000000</f>
        <v>2018491.7358790578</v>
      </c>
      <c r="U52" s="46">
        <f>'[3]State Cement Inflow'!CR49*'[3]States conc cem ratio'!$BS50/'[3]States conc density'!$BS50*1000000</f>
        <v>2047388.2143057559</v>
      </c>
      <c r="V52" s="46">
        <f>'[3]State Cement Inflow'!CS49*'[3]States conc cem ratio'!$BS50/'[3]States conc density'!$BS50*1000000</f>
        <v>2079149.5154221612</v>
      </c>
      <c r="W52" s="46">
        <f>'[3]State Cement Inflow'!CT49*'[3]States conc cem ratio'!$BS50/'[3]States conc density'!$BS50*1000000</f>
        <v>2113436.7516600881</v>
      </c>
      <c r="X52" s="46">
        <f>'[3]State Cement Inflow'!CU49*'[3]States conc cem ratio'!$BS50/'[3]States conc density'!$BS50*1000000</f>
        <v>2149853.5160516128</v>
      </c>
      <c r="Y52" s="46">
        <f>'[3]State Cement Inflow'!CV49*'[3]States conc cem ratio'!$BS50/'[3]States conc density'!$BS50*1000000</f>
        <v>2189160.8636364504</v>
      </c>
      <c r="Z52" s="46">
        <f>'[3]State Cement Inflow'!CW49*'[3]States conc cem ratio'!$BS50/'[3]States conc density'!$BS50*1000000</f>
        <v>2230248.7848062599</v>
      </c>
      <c r="AA52" s="46">
        <f>'[3]State Cement Inflow'!CX49*'[3]States conc cem ratio'!$BS50/'[3]States conc density'!$BS50*1000000</f>
        <v>2273779.0801949003</v>
      </c>
      <c r="AB52" s="43"/>
      <c r="AC52" s="43"/>
      <c r="AD52" s="43"/>
      <c r="AE52" s="43"/>
      <c r="AF52" s="43"/>
    </row>
    <row r="53" spans="1:32" x14ac:dyDescent="0.2">
      <c r="A53" s="62" t="s">
        <v>23</v>
      </c>
      <c r="B53" s="46">
        <f>'[3]State Cement Inflow'!BY50*'[3]States conc cem ratio'!$BS51/'[3]States conc density'!$BS51*1000000</f>
        <v>7985210.1900037648</v>
      </c>
      <c r="C53" s="46">
        <f>'[3]State Cement Inflow'!BZ50*'[3]States conc cem ratio'!$BS51/'[3]States conc density'!$BS51*1000000</f>
        <v>8059859.5599878225</v>
      </c>
      <c r="D53" s="46">
        <f>'[3]State Cement Inflow'!CA50*'[3]States conc cem ratio'!$BS51/'[3]States conc density'!$BS51*1000000</f>
        <v>8130219.4293283774</v>
      </c>
      <c r="E53" s="46">
        <f>'[3]State Cement Inflow'!CB50*'[3]States conc cem ratio'!$BS51/'[3]States conc density'!$BS51*1000000</f>
        <v>8197987.7170438087</v>
      </c>
      <c r="F53" s="46">
        <f>'[3]State Cement Inflow'!CC50*'[3]States conc cem ratio'!$BS51/'[3]States conc density'!$BS51*1000000</f>
        <v>8260867.0981117152</v>
      </c>
      <c r="G53" s="46">
        <f>'[3]State Cement Inflow'!CD50*'[3]States conc cem ratio'!$BS51/'[3]States conc density'!$BS51*1000000</f>
        <v>8320534.4201593101</v>
      </c>
      <c r="H53" s="46">
        <f>'[3]State Cement Inflow'!CE50*'[3]States conc cem ratio'!$BS51/'[3]States conc density'!$BS51*1000000</f>
        <v>8373272.2699635215</v>
      </c>
      <c r="I53" s="46">
        <f>'[3]State Cement Inflow'!CF50*'[3]States conc cem ratio'!$BS51/'[3]States conc density'!$BS51*1000000</f>
        <v>8422005.3398657832</v>
      </c>
      <c r="J53" s="46">
        <f>'[3]State Cement Inflow'!CG50*'[3]States conc cem ratio'!$BS51/'[3]States conc density'!$BS51*1000000</f>
        <v>8485874.8408840522</v>
      </c>
      <c r="K53" s="46">
        <f>'[3]State Cement Inflow'!CH50*'[3]States conc cem ratio'!$BS51/'[3]States conc density'!$BS51*1000000</f>
        <v>8548927.9476007558</v>
      </c>
      <c r="L53" s="46">
        <f>'[3]State Cement Inflow'!CI50*'[3]States conc cem ratio'!$BS51/'[3]States conc density'!$BS51*1000000</f>
        <v>8611223.3838114459</v>
      </c>
      <c r="M53" s="46">
        <f>'[3]State Cement Inflow'!CJ50*'[3]States conc cem ratio'!$BS51/'[3]States conc density'!$BS51*1000000</f>
        <v>8675453.6830134634</v>
      </c>
      <c r="N53" s="46">
        <f>'[3]State Cement Inflow'!CK50*'[3]States conc cem ratio'!$BS51/'[3]States conc density'!$BS51*1000000</f>
        <v>8738773.0678494032</v>
      </c>
      <c r="O53" s="46">
        <f>'[3]State Cement Inflow'!CL50*'[3]States conc cem ratio'!$BS51/'[3]States conc density'!$BS51*1000000</f>
        <v>8803696.162425315</v>
      </c>
      <c r="P53" s="46">
        <f>'[3]State Cement Inflow'!CM50*'[3]States conc cem ratio'!$BS51/'[3]States conc density'!$BS51*1000000</f>
        <v>8868559.6408658586</v>
      </c>
      <c r="Q53" s="46">
        <f>'[3]State Cement Inflow'!CN50*'[3]States conc cem ratio'!$BS51/'[3]States conc density'!$BS51*1000000</f>
        <v>8935761.2389921416</v>
      </c>
      <c r="R53" s="46">
        <f>'[3]State Cement Inflow'!CO50*'[3]States conc cem ratio'!$BS51/'[3]States conc density'!$BS51*1000000</f>
        <v>9004921.1503457893</v>
      </c>
      <c r="S53" s="46">
        <f>'[3]State Cement Inflow'!CP50*'[3]States conc cem ratio'!$BS51/'[3]States conc density'!$BS51*1000000</f>
        <v>9074243.3208244741</v>
      </c>
      <c r="T53" s="46">
        <f>'[3]State Cement Inflow'!CQ50*'[3]States conc cem ratio'!$BS51/'[3]States conc density'!$BS51*1000000</f>
        <v>9150293.8231033031</v>
      </c>
      <c r="U53" s="46">
        <f>'[3]State Cement Inflow'!CR50*'[3]States conc cem ratio'!$BS51/'[3]States conc density'!$BS51*1000000</f>
        <v>9229957.6281939223</v>
      </c>
      <c r="V53" s="46">
        <f>'[3]State Cement Inflow'!CS50*'[3]States conc cem ratio'!$BS51/'[3]States conc density'!$BS51*1000000</f>
        <v>9315733.3014941756</v>
      </c>
      <c r="W53" s="46">
        <f>'[3]State Cement Inflow'!CT50*'[3]States conc cem ratio'!$BS51/'[3]States conc density'!$BS51*1000000</f>
        <v>9405965.1333619338</v>
      </c>
      <c r="X53" s="46">
        <f>'[3]State Cement Inflow'!CU50*'[3]States conc cem ratio'!$BS51/'[3]States conc density'!$BS51*1000000</f>
        <v>9499001.2850338221</v>
      </c>
      <c r="Y53" s="46">
        <f>'[3]State Cement Inflow'!CV50*'[3]States conc cem ratio'!$BS51/'[3]States conc density'!$BS51*1000000</f>
        <v>9598875.0236527845</v>
      </c>
      <c r="Z53" s="46">
        <f>'[3]State Cement Inflow'!CW50*'[3]States conc cem ratio'!$BS51/'[3]States conc density'!$BS51*1000000</f>
        <v>9701119.9046385642</v>
      </c>
      <c r="AA53" s="46">
        <f>'[3]State Cement Inflow'!CX50*'[3]States conc cem ratio'!$BS51/'[3]States conc density'!$BS51*1000000</f>
        <v>9809771.2469836734</v>
      </c>
      <c r="AB53" s="43"/>
      <c r="AC53" s="43"/>
      <c r="AD53" s="43"/>
      <c r="AE53" s="43"/>
      <c r="AF53" s="43"/>
    </row>
    <row r="54" spans="1:32" x14ac:dyDescent="0.2">
      <c r="A54" s="62" t="s">
        <v>81</v>
      </c>
      <c r="B54" s="46">
        <f>'[3]State Cement Inflow'!BY51*'[3]States conc cem ratio'!$BS52/'[3]States conc density'!$BS52*1000000</f>
        <v>891643.12977417605</v>
      </c>
      <c r="C54" s="46">
        <f>'[3]State Cement Inflow'!BZ51*'[3]States conc cem ratio'!$BS52/'[3]States conc density'!$BS52*1000000</f>
        <v>896567.68036560586</v>
      </c>
      <c r="D54" s="46">
        <f>'[3]State Cement Inflow'!CA51*'[3]States conc cem ratio'!$BS52/'[3]States conc density'!$BS52*1000000</f>
        <v>901102.74886880943</v>
      </c>
      <c r="E54" s="46">
        <f>'[3]State Cement Inflow'!CB51*'[3]States conc cem ratio'!$BS52/'[3]States conc density'!$BS52*1000000</f>
        <v>905510.17976124201</v>
      </c>
      <c r="F54" s="46">
        <f>'[3]State Cement Inflow'!CC51*'[3]States conc cem ratio'!$BS52/'[3]States conc density'!$BS52*1000000</f>
        <v>909547.4405109334</v>
      </c>
      <c r="G54" s="46">
        <f>'[3]State Cement Inflow'!CD51*'[3]States conc cem ratio'!$BS52/'[3]States conc density'!$BS52*1000000</f>
        <v>913511.13883054187</v>
      </c>
      <c r="H54" s="46">
        <f>'[3]State Cement Inflow'!CE51*'[3]States conc cem ratio'!$BS52/'[3]States conc density'!$BS52*1000000</f>
        <v>917023.53608992219</v>
      </c>
      <c r="I54" s="46">
        <f>'[3]State Cement Inflow'!CF51*'[3]States conc cem ratio'!$BS52/'[3]States conc density'!$BS52*1000000</f>
        <v>920596.28784126462</v>
      </c>
      <c r="J54" s="46">
        <f>'[3]State Cement Inflow'!CG51*'[3]States conc cem ratio'!$BS52/'[3]States conc density'!$BS52*1000000</f>
        <v>926854.0085338105</v>
      </c>
      <c r="K54" s="46">
        <f>'[3]State Cement Inflow'!CH51*'[3]States conc cem ratio'!$BS52/'[3]States conc density'!$BS52*1000000</f>
        <v>933907.54758656013</v>
      </c>
      <c r="L54" s="46">
        <f>'[3]State Cement Inflow'!CI51*'[3]States conc cem ratio'!$BS52/'[3]States conc density'!$BS52*1000000</f>
        <v>941957.72989846265</v>
      </c>
      <c r="M54" s="46">
        <f>'[3]State Cement Inflow'!CJ51*'[3]States conc cem ratio'!$BS52/'[3]States conc density'!$BS52*1000000</f>
        <v>951547.35994743044</v>
      </c>
      <c r="N54" s="46">
        <f>'[3]State Cement Inflow'!CK51*'[3]States conc cem ratio'!$BS52/'[3]States conc density'!$BS52*1000000</f>
        <v>962498.7775859813</v>
      </c>
      <c r="O54" s="46">
        <f>'[3]State Cement Inflow'!CL51*'[3]States conc cem ratio'!$BS52/'[3]States conc density'!$BS52*1000000</f>
        <v>975298.62012482167</v>
      </c>
      <c r="P54" s="46">
        <f>'[3]State Cement Inflow'!CM51*'[3]States conc cem ratio'!$BS52/'[3]States conc density'!$BS52*1000000</f>
        <v>989859.80183728458</v>
      </c>
      <c r="Q54" s="46">
        <f>'[3]State Cement Inflow'!CN51*'[3]States conc cem ratio'!$BS52/'[3]States conc density'!$BS52*1000000</f>
        <v>1006562.4257222883</v>
      </c>
      <c r="R54" s="46">
        <f>'[3]State Cement Inflow'!CO51*'[3]States conc cem ratio'!$BS52/'[3]States conc density'!$BS52*1000000</f>
        <v>1025369.104672679</v>
      </c>
      <c r="S54" s="46">
        <f>'[3]State Cement Inflow'!CP51*'[3]States conc cem ratio'!$BS52/'[3]States conc density'!$BS52*1000000</f>
        <v>1045994.7005747971</v>
      </c>
      <c r="T54" s="46">
        <f>'[3]State Cement Inflow'!CQ51*'[3]States conc cem ratio'!$BS52/'[3]States conc density'!$BS52*1000000</f>
        <v>1069144.1476398956</v>
      </c>
      <c r="U54" s="46">
        <f>'[3]State Cement Inflow'!CR51*'[3]States conc cem ratio'!$BS52/'[3]States conc density'!$BS52*1000000</f>
        <v>1094223.6682283867</v>
      </c>
      <c r="V54" s="46">
        <f>'[3]State Cement Inflow'!CS51*'[3]States conc cem ratio'!$BS52/'[3]States conc density'!$BS52*1000000</f>
        <v>1121290.3820290437</v>
      </c>
      <c r="W54" s="46">
        <f>'[3]State Cement Inflow'!CT51*'[3]States conc cem ratio'!$BS52/'[3]States conc density'!$BS52*1000000</f>
        <v>1149825.4523340769</v>
      </c>
      <c r="X54" s="46">
        <f>'[3]State Cement Inflow'!CU51*'[3]States conc cem ratio'!$BS52/'[3]States conc density'!$BS52*1000000</f>
        <v>1179275.9380331156</v>
      </c>
      <c r="Y54" s="46">
        <f>'[3]State Cement Inflow'!CV51*'[3]States conc cem ratio'!$BS52/'[3]States conc density'!$BS52*1000000</f>
        <v>1209783.4981351411</v>
      </c>
      <c r="Z54" s="46">
        <f>'[3]State Cement Inflow'!CW51*'[3]States conc cem ratio'!$BS52/'[3]States conc density'!$BS52*1000000</f>
        <v>1240414.5785636515</v>
      </c>
      <c r="AA54" s="46">
        <f>'[3]State Cement Inflow'!CX51*'[3]States conc cem ratio'!$BS52/'[3]States conc density'!$BS52*1000000</f>
        <v>1271314.0915669673</v>
      </c>
      <c r="AB54" s="43"/>
      <c r="AC54" s="43"/>
      <c r="AD54" s="43"/>
      <c r="AE54" s="43"/>
      <c r="AF54" s="43"/>
    </row>
    <row r="55" spans="1:32" x14ac:dyDescent="0.2">
      <c r="A55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89C1-5FF3-914D-972B-AE6D9220CAD5}">
  <dimension ref="A1:AA213"/>
  <sheetViews>
    <sheetView workbookViewId="0">
      <selection activeCell="W171" sqref="W171"/>
    </sheetView>
  </sheetViews>
  <sheetFormatPr baseColWidth="10" defaultRowHeight="15" x14ac:dyDescent="0.2"/>
  <cols>
    <col min="1" max="1" width="17.33203125" style="59" customWidth="1"/>
    <col min="2" max="16384" width="10.83203125" style="8"/>
  </cols>
  <sheetData>
    <row r="1" spans="1:27" ht="18" x14ac:dyDescent="0.25">
      <c r="A1" s="58" t="s">
        <v>258</v>
      </c>
    </row>
    <row r="2" spans="1:27" s="44" customFormat="1" ht="18" x14ac:dyDescent="0.25">
      <c r="A2" s="58"/>
    </row>
    <row r="3" spans="1:27" x14ac:dyDescent="0.2">
      <c r="A3" s="60" t="s">
        <v>259</v>
      </c>
      <c r="B3" s="45">
        <v>2025</v>
      </c>
      <c r="C3" s="45">
        <v>2026</v>
      </c>
      <c r="D3" s="45">
        <v>2027</v>
      </c>
      <c r="E3" s="45">
        <v>2028</v>
      </c>
      <c r="F3" s="45">
        <v>2029</v>
      </c>
      <c r="G3" s="45">
        <v>2030</v>
      </c>
      <c r="H3" s="45">
        <v>2031</v>
      </c>
      <c r="I3" s="45">
        <v>2032</v>
      </c>
      <c r="J3" s="45">
        <v>2033</v>
      </c>
      <c r="K3" s="45">
        <v>2034</v>
      </c>
      <c r="L3" s="45">
        <v>2035</v>
      </c>
      <c r="M3" s="45">
        <v>2036</v>
      </c>
      <c r="N3" s="45">
        <v>2037</v>
      </c>
      <c r="O3" s="45">
        <v>2038</v>
      </c>
      <c r="P3" s="45">
        <v>2039</v>
      </c>
      <c r="Q3" s="45">
        <v>2040</v>
      </c>
      <c r="R3" s="45">
        <v>2041</v>
      </c>
      <c r="S3" s="45">
        <v>2042</v>
      </c>
      <c r="T3" s="45">
        <v>2043</v>
      </c>
      <c r="U3" s="45">
        <v>2044</v>
      </c>
      <c r="V3" s="45">
        <v>2045</v>
      </c>
      <c r="W3" s="45">
        <v>2046</v>
      </c>
      <c r="X3" s="45">
        <v>2047</v>
      </c>
      <c r="Y3" s="45">
        <v>2048</v>
      </c>
      <c r="Z3" s="45">
        <v>2049</v>
      </c>
      <c r="AA3" s="45">
        <v>2050</v>
      </c>
    </row>
    <row r="4" spans="1:27" x14ac:dyDescent="0.2">
      <c r="A4" s="61" t="s">
        <v>182</v>
      </c>
      <c r="B4" s="63">
        <f>SUM(B5:B54)</f>
        <v>294860.88371125766</v>
      </c>
      <c r="C4" s="63">
        <f t="shared" ref="C4:AA4" si="0">SUM(C5:C54)</f>
        <v>299093.64276848378</v>
      </c>
      <c r="D4" s="63">
        <f t="shared" si="0"/>
        <v>303276.05384543573</v>
      </c>
      <c r="E4" s="63">
        <f t="shared" si="0"/>
        <v>307477.60507002519</v>
      </c>
      <c r="F4" s="63">
        <f t="shared" si="0"/>
        <v>311619.21948261914</v>
      </c>
      <c r="G4" s="63">
        <f t="shared" si="0"/>
        <v>315771.87151259667</v>
      </c>
      <c r="H4" s="63">
        <f t="shared" si="0"/>
        <v>319805.54629994329</v>
      </c>
      <c r="I4" s="63">
        <f t="shared" si="0"/>
        <v>323840.97111560195</v>
      </c>
      <c r="J4" s="63">
        <f t="shared" si="0"/>
        <v>328612.50421345147</v>
      </c>
      <c r="K4" s="63">
        <f t="shared" si="0"/>
        <v>333535.9851846979</v>
      </c>
      <c r="L4" s="63">
        <f t="shared" si="0"/>
        <v>338629.0255660346</v>
      </c>
      <c r="M4" s="63">
        <f t="shared" si="0"/>
        <v>344008.30134246423</v>
      </c>
      <c r="N4" s="63">
        <f t="shared" si="0"/>
        <v>349578.53192183812</v>
      </c>
      <c r="O4" s="63">
        <f t="shared" si="0"/>
        <v>355442.3704025062</v>
      </c>
      <c r="P4" s="63">
        <f t="shared" si="0"/>
        <v>361535.92715872638</v>
      </c>
      <c r="Q4" s="63">
        <f t="shared" si="0"/>
        <v>367937.96566434304</v>
      </c>
      <c r="R4" s="63">
        <f t="shared" si="0"/>
        <v>374605.41898527462</v>
      </c>
      <c r="S4" s="63">
        <f t="shared" si="0"/>
        <v>381419.05214515049</v>
      </c>
      <c r="T4" s="63">
        <f t="shared" si="0"/>
        <v>388554.48115421791</v>
      </c>
      <c r="U4" s="63">
        <f t="shared" si="0"/>
        <v>395784.17079793476</v>
      </c>
      <c r="V4" s="63">
        <f t="shared" si="0"/>
        <v>403060.39559605077</v>
      </c>
      <c r="W4" s="63">
        <f t="shared" si="0"/>
        <v>410136.49587934208</v>
      </c>
      <c r="X4" s="63">
        <f t="shared" si="0"/>
        <v>416728.46523945039</v>
      </c>
      <c r="Y4" s="63">
        <f t="shared" si="0"/>
        <v>422747.28051626513</v>
      </c>
      <c r="Z4" s="63">
        <f t="shared" si="0"/>
        <v>427763.14360020304</v>
      </c>
      <c r="AA4" s="63">
        <f t="shared" si="0"/>
        <v>431701.8329236494</v>
      </c>
    </row>
    <row r="5" spans="1:27" x14ac:dyDescent="0.2">
      <c r="A5" s="62" t="s">
        <v>0</v>
      </c>
      <c r="B5" s="46">
        <f>'[4]Inflow Natural Fine agg'!AK$13</f>
        <v>5605.8898039104233</v>
      </c>
      <c r="C5" s="46">
        <f>'[4]Inflow Natural Fine agg'!AL$13</f>
        <v>5662.2094406179476</v>
      </c>
      <c r="D5" s="46">
        <f>'[4]Inflow Natural Fine agg'!AM$13</f>
        <v>5714.7372990267295</v>
      </c>
      <c r="E5" s="46">
        <f>'[4]Inflow Natural Fine agg'!AN$13</f>
        <v>5764.5224286629036</v>
      </c>
      <c r="F5" s="46">
        <f>'[4]Inflow Natural Fine agg'!AO$13</f>
        <v>5809.8382766997165</v>
      </c>
      <c r="G5" s="46">
        <f>'[4]Inflow Natural Fine agg'!AP$13</f>
        <v>5851.7633256751024</v>
      </c>
      <c r="H5" s="46">
        <f>'[4]Inflow Natural Fine agg'!AQ$13</f>
        <v>5887.6337680347715</v>
      </c>
      <c r="I5" s="46">
        <f>'[4]Inflow Natural Fine agg'!AR$13</f>
        <v>5919.4829667991271</v>
      </c>
      <c r="J5" s="46">
        <f>'[4]Inflow Natural Fine agg'!AS$13</f>
        <v>5960.7942890751528</v>
      </c>
      <c r="K5" s="46">
        <f>'[4]Inflow Natural Fine agg'!AT$13</f>
        <v>6000.4849503327969</v>
      </c>
      <c r="L5" s="46">
        <f>'[4]Inflow Natural Fine agg'!AU$13</f>
        <v>6038.7457157582257</v>
      </c>
      <c r="M5" s="46">
        <f>'[4]Inflow Natural Fine agg'!AV$13</f>
        <v>6077.6667670070728</v>
      </c>
      <c r="N5" s="46">
        <f>'[4]Inflow Natural Fine agg'!AW$13</f>
        <v>6115.4777776315186</v>
      </c>
      <c r="O5" s="46">
        <f>'[4]Inflow Natural Fine agg'!AX$13</f>
        <v>6154.1977121097361</v>
      </c>
      <c r="P5" s="46">
        <f>'[4]Inflow Natural Fine agg'!AY$13</f>
        <v>6192.9046208200743</v>
      </c>
      <c r="Q5" s="46">
        <f>'[4]Inflow Natural Fine agg'!AZ$13</f>
        <v>6233.5181486496576</v>
      </c>
      <c r="R5" s="46">
        <f>'[4]Inflow Natural Fine agg'!BA$13</f>
        <v>6275.9633710605231</v>
      </c>
      <c r="S5" s="46">
        <f>'[4]Inflow Natural Fine agg'!BB$13</f>
        <v>6319.1101387393901</v>
      </c>
      <c r="T5" s="46">
        <f>'[4]Inflow Natural Fine agg'!BC$13</f>
        <v>6367.6687167491409</v>
      </c>
      <c r="U5" s="46">
        <f>'[4]Inflow Natural Fine agg'!BD$13</f>
        <v>6419.4478358250608</v>
      </c>
      <c r="V5" s="46">
        <f>'[4]Inflow Natural Fine agg'!BE$13</f>
        <v>6476.1541142599044</v>
      </c>
      <c r="W5" s="46">
        <f>'[4]Inflow Natural Fine agg'!BF$13</f>
        <v>6536.5014848922892</v>
      </c>
      <c r="X5" s="46">
        <f>'[4]Inflow Natural Fine agg'!BG$13</f>
        <v>6599.1618570792061</v>
      </c>
      <c r="Y5" s="46">
        <f>'[4]Inflow Natural Fine agg'!BH$13</f>
        <v>6666.8072779379399</v>
      </c>
      <c r="Z5" s="46">
        <f>'[4]Inflow Natural Fine agg'!BI$13</f>
        <v>6736.0930081639508</v>
      </c>
      <c r="AA5" s="46">
        <f>'[4]Inflow Natural Fine agg'!BJ$13</f>
        <v>6809.710963560532</v>
      </c>
    </row>
    <row r="6" spans="1:27" x14ac:dyDescent="0.2">
      <c r="A6" s="62" t="s">
        <v>144</v>
      </c>
      <c r="B6" s="46">
        <f>'[4]Inflow Natural Fine agg'!AK$18</f>
        <v>1252.3441981659601</v>
      </c>
      <c r="C6" s="46">
        <f>'[4]Inflow Natural Fine agg'!AL$18</f>
        <v>1264.8831162706247</v>
      </c>
      <c r="D6" s="46">
        <f>'[4]Inflow Natural Fine agg'!AM$18</f>
        <v>1276.3713881960846</v>
      </c>
      <c r="E6" s="46">
        <f>'[4]Inflow Natural Fine agg'!AN$18</f>
        <v>1287.120433570065</v>
      </c>
      <c r="F6" s="46">
        <f>'[4]Inflow Natural Fine agg'!AO$18</f>
        <v>1296.622102547607</v>
      </c>
      <c r="G6" s="46">
        <f>'[4]Inflow Natural Fine agg'!AP$18</f>
        <v>1305.2077917166948</v>
      </c>
      <c r="H6" s="46">
        <f>'[4]Inflow Natural Fine agg'!AQ$18</f>
        <v>1312.1121188775264</v>
      </c>
      <c r="I6" s="46">
        <f>'[4]Inflow Natural Fine agg'!AR$18</f>
        <v>1317.9613038328896</v>
      </c>
      <c r="J6" s="46">
        <f>'[4]Inflow Natural Fine agg'!AS$18</f>
        <v>1326.710924676441</v>
      </c>
      <c r="K6" s="46">
        <f>'[4]Inflow Natural Fine agg'!AT$18</f>
        <v>1335.1255341300682</v>
      </c>
      <c r="L6" s="46">
        <f>'[4]Inflow Natural Fine agg'!AU$18</f>
        <v>1343.2895077462765</v>
      </c>
      <c r="M6" s="46">
        <f>'[4]Inflow Natural Fine agg'!AV$18</f>
        <v>1351.8369366456511</v>
      </c>
      <c r="N6" s="46">
        <f>'[4]Inflow Natural Fine agg'!AW$18</f>
        <v>1360.2849433946537</v>
      </c>
      <c r="O6" s="46">
        <f>'[4]Inflow Natural Fine agg'!AX$18</f>
        <v>1369.2448927292942</v>
      </c>
      <c r="P6" s="46">
        <f>'[4]Inflow Natural Fine agg'!AY$18</f>
        <v>1378.4789767931375</v>
      </c>
      <c r="Q6" s="46">
        <f>'[4]Inflow Natural Fine agg'!AZ$18</f>
        <v>1388.5599616229417</v>
      </c>
      <c r="R6" s="46">
        <f>'[4]Inflow Natural Fine agg'!BA$18</f>
        <v>1399.4834635395785</v>
      </c>
      <c r="S6" s="46">
        <f>'[4]Inflow Natural Fine agg'!BB$18</f>
        <v>1410.9441993888054</v>
      </c>
      <c r="T6" s="46">
        <f>'[4]Inflow Natural Fine agg'!BC$18</f>
        <v>1424.2808702425702</v>
      </c>
      <c r="U6" s="46">
        <f>'[4]Inflow Natural Fine agg'!BD$18</f>
        <v>1438.8707285635257</v>
      </c>
      <c r="V6" s="46">
        <f>'[4]Inflow Natural Fine agg'!BE$18</f>
        <v>1455.1860809898601</v>
      </c>
      <c r="W6" s="46">
        <f>'[4]Inflow Natural Fine agg'!BF$18</f>
        <v>1472.8538446560081</v>
      </c>
      <c r="X6" s="46">
        <f>'[4]Inflow Natural Fine agg'!BG$18</f>
        <v>1491.4907095673475</v>
      </c>
      <c r="Y6" s="46">
        <f>'[4]Inflow Natural Fine agg'!BH$18</f>
        <v>1511.8177884891813</v>
      </c>
      <c r="Z6" s="46">
        <f>'[4]Inflow Natural Fine agg'!BI$18</f>
        <v>1532.8781855407274</v>
      </c>
      <c r="AA6" s="46">
        <f>'[4]Inflow Natural Fine agg'!BJ$18</f>
        <v>1555.3736499152508</v>
      </c>
    </row>
    <row r="7" spans="1:27" x14ac:dyDescent="0.2">
      <c r="A7" s="62" t="s">
        <v>57</v>
      </c>
      <c r="B7" s="46">
        <f>'[4]Inflow Natural Fine agg'!AK$23</f>
        <v>8315.9149848461348</v>
      </c>
      <c r="C7" s="46">
        <f>'[4]Inflow Natural Fine agg'!AL$23</f>
        <v>8526.7684905540937</v>
      </c>
      <c r="D7" s="46">
        <f>'[4]Inflow Natural Fine agg'!AM$23</f>
        <v>8740.8712580660831</v>
      </c>
      <c r="E7" s="46">
        <f>'[4]Inflow Natural Fine agg'!AN$23</f>
        <v>8959.9630623181547</v>
      </c>
      <c r="F7" s="46">
        <f>'[4]Inflow Natural Fine agg'!AO$23</f>
        <v>9181.5705133251104</v>
      </c>
      <c r="G7" s="46">
        <f>'[4]Inflow Natural Fine agg'!AP$23</f>
        <v>9407.3026790847034</v>
      </c>
      <c r="H7" s="46">
        <f>'[4]Inflow Natural Fine agg'!AQ$23</f>
        <v>9633.0166551600432</v>
      </c>
      <c r="I7" s="46">
        <f>'[4]Inflow Natural Fine agg'!AR$23</f>
        <v>9861.4282001316169</v>
      </c>
      <c r="J7" s="46">
        <f>'[4]Inflow Natural Fine agg'!AS$23</f>
        <v>10112.444266013154</v>
      </c>
      <c r="K7" s="46">
        <f>'[4]Inflow Natural Fine agg'!AT$23</f>
        <v>10368.662266813712</v>
      </c>
      <c r="L7" s="46">
        <f>'[4]Inflow Natural Fine agg'!AU$23</f>
        <v>10629.263414667877</v>
      </c>
      <c r="M7" s="46">
        <f>'[4]Inflow Natural Fine agg'!AV$23</f>
        <v>10895.910250143708</v>
      </c>
      <c r="N7" s="46">
        <f>'[4]Inflow Natural Fine agg'!AW$23</f>
        <v>11163.833412348569</v>
      </c>
      <c r="O7" s="46">
        <f>'[4]Inflow Natural Fine agg'!AX$23</f>
        <v>11433.427580519243</v>
      </c>
      <c r="P7" s="46">
        <f>'[4]Inflow Natural Fine agg'!AY$23</f>
        <v>11699.801881785274</v>
      </c>
      <c r="Q7" s="46">
        <f>'[4]Inflow Natural Fine agg'!AZ$23</f>
        <v>11961.599219926176</v>
      </c>
      <c r="R7" s="46">
        <f>'[4]Inflow Natural Fine agg'!BA$23</f>
        <v>12213.398834771491</v>
      </c>
      <c r="S7" s="46">
        <f>'[4]Inflow Natural Fine agg'!BB$23</f>
        <v>12447.023339270718</v>
      </c>
      <c r="T7" s="46">
        <f>'[4]Inflow Natural Fine agg'!BC$23</f>
        <v>12662.495249408978</v>
      </c>
      <c r="U7" s="46">
        <f>'[4]Inflow Natural Fine agg'!BD$23</f>
        <v>12847.926490020847</v>
      </c>
      <c r="V7" s="46">
        <f>'[4]Inflow Natural Fine agg'!BE$23</f>
        <v>12996.821374026274</v>
      </c>
      <c r="W7" s="46">
        <f>'[4]Inflow Natural Fine agg'!BF$23</f>
        <v>13097.45644365405</v>
      </c>
      <c r="X7" s="46">
        <f>'[4]Inflow Natural Fine agg'!BG$23</f>
        <v>13138.170822154025</v>
      </c>
      <c r="Y7" s="46">
        <f>'[4]Inflow Natural Fine agg'!BH$23</f>
        <v>13114.946303129043</v>
      </c>
      <c r="Z7" s="46">
        <f>'[4]Inflow Natural Fine agg'!BI$23</f>
        <v>13016.127764362702</v>
      </c>
      <c r="AA7" s="46">
        <f>'[4]Inflow Natural Fine agg'!BJ$23</f>
        <v>12843.536633551499</v>
      </c>
    </row>
    <row r="8" spans="1:27" x14ac:dyDescent="0.2">
      <c r="A8" s="62" t="s">
        <v>12</v>
      </c>
      <c r="B8" s="46">
        <f>'[4]Inflow Natural Fine agg'!AK$28</f>
        <v>2593.056581514596</v>
      </c>
      <c r="C8" s="46">
        <f>'[4]Inflow Natural Fine agg'!AL$28</f>
        <v>2620.9827084524431</v>
      </c>
      <c r="D8" s="46">
        <f>'[4]Inflow Natural Fine agg'!AM$28</f>
        <v>2648.1711961482879</v>
      </c>
      <c r="E8" s="46">
        <f>'[4]Inflow Natural Fine agg'!AN$28</f>
        <v>2675.1713789985602</v>
      </c>
      <c r="F8" s="46">
        <f>'[4]Inflow Natural Fine agg'!AO$28</f>
        <v>2701.3141518358843</v>
      </c>
      <c r="G8" s="46">
        <f>'[4]Inflow Natural Fine agg'!AP$28</f>
        <v>2727.1378497645019</v>
      </c>
      <c r="H8" s="46">
        <f>'[4]Inflow Natural Fine agg'!AQ$28</f>
        <v>2751.541549968003</v>
      </c>
      <c r="I8" s="46">
        <f>'[4]Inflow Natural Fine agg'!AR$28</f>
        <v>2775.4515483052128</v>
      </c>
      <c r="J8" s="46">
        <f>'[4]Inflow Natural Fine agg'!AS$28</f>
        <v>2804.7518419561684</v>
      </c>
      <c r="K8" s="46">
        <f>'[4]Inflow Natural Fine agg'!AT$28</f>
        <v>2834.6496700822222</v>
      </c>
      <c r="L8" s="46">
        <f>'[4]Inflow Natural Fine agg'!AU$28</f>
        <v>2865.2405760641768</v>
      </c>
      <c r="M8" s="46">
        <f>'[4]Inflow Natural Fine agg'!AV$28</f>
        <v>2897.4391317349259</v>
      </c>
      <c r="N8" s="46">
        <f>'[4]Inflow Natural Fine agg'!AW$28</f>
        <v>2930.4804122188534</v>
      </c>
      <c r="O8" s="46">
        <f>'[4]Inflow Natural Fine agg'!AX$28</f>
        <v>2965.2458847395287</v>
      </c>
      <c r="P8" s="46">
        <f>'[4]Inflow Natural Fine agg'!AY$28</f>
        <v>3001.3429591670101</v>
      </c>
      <c r="Q8" s="46">
        <f>'[4]Inflow Natural Fine agg'!AZ$28</f>
        <v>3039.6219925068576</v>
      </c>
      <c r="R8" s="46">
        <f>'[4]Inflow Natural Fine agg'!BA$28</f>
        <v>3080.076594083152</v>
      </c>
      <c r="S8" s="46">
        <f>'[4]Inflow Natural Fine agg'!BB$28</f>
        <v>3122.251026112297</v>
      </c>
      <c r="T8" s="46">
        <f>'[4]Inflow Natural Fine agg'!BC$28</f>
        <v>3168.2515382338756</v>
      </c>
      <c r="U8" s="46">
        <f>'[4]Inflow Natural Fine agg'!BD$28</f>
        <v>3217.1888812176403</v>
      </c>
      <c r="V8" s="46">
        <f>'[4]Inflow Natural Fine agg'!BE$28</f>
        <v>3269.8878220335901</v>
      </c>
      <c r="W8" s="46">
        <f>'[4]Inflow Natural Fine agg'!BF$28</f>
        <v>3325.8737317919358</v>
      </c>
      <c r="X8" s="46">
        <f>'[4]Inflow Natural Fine agg'!BG$28</f>
        <v>3384.6549217760921</v>
      </c>
      <c r="Y8" s="46">
        <f>'[4]Inflow Natural Fine agg'!BH$28</f>
        <v>3447.5028140240192</v>
      </c>
      <c r="Z8" s="46">
        <f>'[4]Inflow Natural Fine agg'!BI$28</f>
        <v>3513.0412387086976</v>
      </c>
      <c r="AA8" s="46">
        <f>'[4]Inflow Natural Fine agg'!BJ$28</f>
        <v>3582.5542676155005</v>
      </c>
    </row>
    <row r="9" spans="1:27" x14ac:dyDescent="0.2">
      <c r="A9" s="62" t="s">
        <v>59</v>
      </c>
      <c r="B9" s="46">
        <f>'[4]Inflow Natural Fine agg'!AK$33</f>
        <v>29708.420847640929</v>
      </c>
      <c r="C9" s="46">
        <f>'[4]Inflow Natural Fine agg'!AL$33</f>
        <v>29985.943864296278</v>
      </c>
      <c r="D9" s="46">
        <f>'[4]Inflow Natural Fine agg'!AM$33</f>
        <v>30253.030750511614</v>
      </c>
      <c r="E9" s="46">
        <f>'[4]Inflow Natural Fine agg'!AN$33</f>
        <v>30516.138041399583</v>
      </c>
      <c r="F9" s="46">
        <f>'[4]Inflow Natural Fine agg'!AO$33</f>
        <v>30767.561186234132</v>
      </c>
      <c r="G9" s="46">
        <f>'[4]Inflow Natural Fine agg'!AP$33</f>
        <v>31013.998675163424</v>
      </c>
      <c r="H9" s="46">
        <f>'[4]Inflow Natural Fine agg'!AQ$33</f>
        <v>31242.978230160486</v>
      </c>
      <c r="I9" s="46">
        <f>'[4]Inflow Natural Fine agg'!AR$33</f>
        <v>31466.124948333094</v>
      </c>
      <c r="J9" s="46">
        <f>'[4]Inflow Natural Fine agg'!AS$33</f>
        <v>31754.035336860539</v>
      </c>
      <c r="K9" s="46">
        <f>'[4]Inflow Natural Fine agg'!AT$33</f>
        <v>32051.014023146097</v>
      </c>
      <c r="L9" s="46">
        <f>'[4]Inflow Natural Fine agg'!AU$33</f>
        <v>32359.128310105039</v>
      </c>
      <c r="M9" s="46">
        <f>'[4]Inflow Natural Fine agg'!AV$33</f>
        <v>32690.105962425503</v>
      </c>
      <c r="N9" s="46">
        <f>'[4]Inflow Natural Fine agg'!AW$33</f>
        <v>33035.566908510868</v>
      </c>
      <c r="O9" s="46">
        <f>'[4]Inflow Natural Fine agg'!AX$33</f>
        <v>33406.454473783189</v>
      </c>
      <c r="P9" s="46">
        <f>'[4]Inflow Natural Fine agg'!AY$33</f>
        <v>33798.25457386268</v>
      </c>
      <c r="Q9" s="46">
        <f>'[4]Inflow Natural Fine agg'!AZ$33</f>
        <v>34220.900313906503</v>
      </c>
      <c r="R9" s="46">
        <f>'[4]Inflow Natural Fine agg'!BA$33</f>
        <v>34673.751602716482</v>
      </c>
      <c r="S9" s="46">
        <f>'[4]Inflow Natural Fine agg'!BB$33</f>
        <v>35150.426201188857</v>
      </c>
      <c r="T9" s="46">
        <f>'[4]Inflow Natural Fine agg'!BC$33</f>
        <v>35674.790303719426</v>
      </c>
      <c r="U9" s="46">
        <f>'[4]Inflow Natural Fine agg'!BD$33</f>
        <v>36234.682410197871</v>
      </c>
      <c r="V9" s="46">
        <f>'[4]Inflow Natural Fine agg'!BE$33</f>
        <v>36838.184741830642</v>
      </c>
      <c r="W9" s="46">
        <f>'[4]Inflow Natural Fine agg'!BF$33</f>
        <v>37477.712404894017</v>
      </c>
      <c r="X9" s="46">
        <f>'[4]Inflow Natural Fine agg'!BG$33</f>
        <v>38145.392977269112</v>
      </c>
      <c r="Y9" s="46">
        <f>'[4]Inflow Natural Fine agg'!BH$33</f>
        <v>38854.410238998949</v>
      </c>
      <c r="Z9" s="46">
        <f>'[4]Inflow Natural Fine agg'!BI$33</f>
        <v>39586.323093134764</v>
      </c>
      <c r="AA9" s="46">
        <f>'[4]Inflow Natural Fine agg'!BJ$33</f>
        <v>40354.535849279178</v>
      </c>
    </row>
    <row r="10" spans="1:27" x14ac:dyDescent="0.2">
      <c r="A10" s="62" t="s">
        <v>24</v>
      </c>
      <c r="B10" s="46">
        <f>'[4]Inflow Natural Fine agg'!AK$38</f>
        <v>6484.0107963317942</v>
      </c>
      <c r="C10" s="46">
        <f>'[4]Inflow Natural Fine agg'!AL$38</f>
        <v>6570.8841142497049</v>
      </c>
      <c r="D10" s="46">
        <f>'[4]Inflow Natural Fine agg'!AM$38</f>
        <v>6653.6964627822499</v>
      </c>
      <c r="E10" s="46">
        <f>'[4]Inflow Natural Fine agg'!AN$38</f>
        <v>6733.6936808301562</v>
      </c>
      <c r="F10" s="46">
        <f>'[4]Inflow Natural Fine agg'!AO$38</f>
        <v>6808.8076781332775</v>
      </c>
      <c r="G10" s="46">
        <f>'[4]Inflow Natural Fine agg'!AP$38</f>
        <v>6880.3500912917971</v>
      </c>
      <c r="H10" s="46">
        <f>'[4]Inflow Natural Fine agg'!AQ$38</f>
        <v>6945.1459419590892</v>
      </c>
      <c r="I10" s="46">
        <f>'[4]Inflow Natural Fine agg'!AR$38</f>
        <v>7005.6790724607226</v>
      </c>
      <c r="J10" s="46">
        <f>'[4]Inflow Natural Fine agg'!AS$38</f>
        <v>7078.2900254747065</v>
      </c>
      <c r="K10" s="46">
        <f>'[4]Inflow Natural Fine agg'!AT$38</f>
        <v>7149.722564666512</v>
      </c>
      <c r="L10" s="46">
        <f>'[4]Inflow Natural Fine agg'!AU$38</f>
        <v>7220.2927967214155</v>
      </c>
      <c r="M10" s="46">
        <f>'[4]Inflow Natural Fine agg'!AV$38</f>
        <v>7292.6253205576231</v>
      </c>
      <c r="N10" s="46">
        <f>'[4]Inflow Natural Fine agg'!AW$38</f>
        <v>7364.6731537844953</v>
      </c>
      <c r="O10" s="46">
        <f>'[4]Inflow Natural Fine agg'!AX$38</f>
        <v>7438.9842541400139</v>
      </c>
      <c r="P10" s="46">
        <f>'[4]Inflow Natural Fine agg'!AY$38</f>
        <v>7514.5390205497069</v>
      </c>
      <c r="Q10" s="46">
        <f>'[4]Inflow Natural Fine agg'!AZ$38</f>
        <v>7593.7770198393509</v>
      </c>
      <c r="R10" s="46">
        <f>'[4]Inflow Natural Fine agg'!BA$38</f>
        <v>7676.7142789632217</v>
      </c>
      <c r="S10" s="46">
        <f>'[4]Inflow Natural Fine agg'!BB$38</f>
        <v>7762.0676589167024</v>
      </c>
      <c r="T10" s="46">
        <f>'[4]Inflow Natural Fine agg'!BC$38</f>
        <v>7855.7057729088665</v>
      </c>
      <c r="U10" s="46">
        <f>'[4]Inflow Natural Fine agg'!BD$38</f>
        <v>7955.0466549706071</v>
      </c>
      <c r="V10" s="46">
        <f>'[4]Inflow Natural Fine agg'!BE$38</f>
        <v>8062.2705669771749</v>
      </c>
      <c r="W10" s="46">
        <f>'[4]Inflow Natural Fine agg'!BF$38</f>
        <v>8175.8560098170556</v>
      </c>
      <c r="X10" s="46">
        <f>'[4]Inflow Natural Fine agg'!BG$38</f>
        <v>8294.1805370066213</v>
      </c>
      <c r="Y10" s="46">
        <f>'[4]Inflow Natural Fine agg'!BH$38</f>
        <v>8420.5247521811234</v>
      </c>
      <c r="Z10" s="46">
        <f>'[4]Inflow Natural Fine agg'!BI$38</f>
        <v>8550.6757161595851</v>
      </c>
      <c r="AA10" s="46">
        <f>'[4]Inflow Natural Fine agg'!BJ$38</f>
        <v>8687.8413155302551</v>
      </c>
    </row>
    <row r="11" spans="1:27" x14ac:dyDescent="0.2">
      <c r="A11" s="62" t="s">
        <v>60</v>
      </c>
      <c r="B11" s="46">
        <f>'[4]Inflow Natural Fine agg'!AK$43</f>
        <v>1713.7549635680521</v>
      </c>
      <c r="C11" s="46">
        <f>'[4]Inflow Natural Fine agg'!AL$43</f>
        <v>1734.1116210973864</v>
      </c>
      <c r="D11" s="46">
        <f>'[4]Inflow Natural Fine agg'!AM$43</f>
        <v>1753.2909227517243</v>
      </c>
      <c r="E11" s="46">
        <f>'[4]Inflow Natural Fine agg'!AN$43</f>
        <v>1771.6819651823989</v>
      </c>
      <c r="F11" s="46">
        <f>'[4]Inflow Natural Fine agg'!AO$43</f>
        <v>1788.6873161679537</v>
      </c>
      <c r="G11" s="46">
        <f>'[4]Inflow Natural Fine agg'!AP$43</f>
        <v>1804.7042369031408</v>
      </c>
      <c r="H11" s="46">
        <f>'[4]Inflow Natural Fine agg'!AQ$43</f>
        <v>1818.8062898457651</v>
      </c>
      <c r="I11" s="46">
        <f>'[4]Inflow Natural Fine agg'!AR$43</f>
        <v>1831.7234544658099</v>
      </c>
      <c r="J11" s="46">
        <f>'[4]Inflow Natural Fine agg'!AS$43</f>
        <v>1848.1838843842004</v>
      </c>
      <c r="K11" s="46">
        <f>'[4]Inflow Natural Fine agg'!AT$43</f>
        <v>1864.2810080622382</v>
      </c>
      <c r="L11" s="46">
        <f>'[4]Inflow Natural Fine agg'!AU$43</f>
        <v>1880.0861833229121</v>
      </c>
      <c r="M11" s="46">
        <f>'[4]Inflow Natural Fine agg'!AV$43</f>
        <v>1896.339355652977</v>
      </c>
      <c r="N11" s="46">
        <f>'[4]Inflow Natural Fine agg'!AW$43</f>
        <v>1912.4471616511864</v>
      </c>
      <c r="O11" s="46">
        <f>'[4]Inflow Natural Fine agg'!AX$43</f>
        <v>1929.1558137293382</v>
      </c>
      <c r="P11" s="46">
        <f>'[4]Inflow Natural Fine agg'!AY$43</f>
        <v>1946.2137231239024</v>
      </c>
      <c r="Q11" s="46">
        <f>'[4]Inflow Natural Fine agg'!AZ$43</f>
        <v>1964.3836342025272</v>
      </c>
      <c r="R11" s="46">
        <f>'[4]Inflow Natural Fine agg'!BA$43</f>
        <v>1983.7681392386287</v>
      </c>
      <c r="S11" s="46">
        <f>'[4]Inflow Natural Fine agg'!BB$43</f>
        <v>2004.140672387513</v>
      </c>
      <c r="T11" s="46">
        <f>'[4]Inflow Natural Fine agg'!BC$43</f>
        <v>2027.314082724572</v>
      </c>
      <c r="U11" s="46">
        <f>'[4]Inflow Natural Fine agg'!BD$43</f>
        <v>2052.7480705242715</v>
      </c>
      <c r="V11" s="46">
        <f>'[4]Inflow Natural Fine agg'!BE$43</f>
        <v>2081.2612892085176</v>
      </c>
      <c r="W11" s="46">
        <f>'[4]Inflow Natural Fine agg'!BF$43</f>
        <v>2112.6544361260299</v>
      </c>
      <c r="X11" s="46">
        <f>'[4]Inflow Natural Fine agg'!BG$43</f>
        <v>2146.7158541294466</v>
      </c>
      <c r="Y11" s="46">
        <f>'[4]Inflow Natural Fine agg'!BH$43</f>
        <v>2184.5889884000735</v>
      </c>
      <c r="Z11" s="46">
        <f>'[4]Inflow Natural Fine agg'!BI$43</f>
        <v>2225.3412446645639</v>
      </c>
      <c r="AA11" s="46">
        <f>'[4]Inflow Natural Fine agg'!BJ$43</f>
        <v>2270.0722424323862</v>
      </c>
    </row>
    <row r="12" spans="1:27" x14ac:dyDescent="0.2">
      <c r="A12" s="62" t="s">
        <v>61</v>
      </c>
      <c r="B12" s="46">
        <f>'[4]Inflow Natural Fine agg'!AK$48</f>
        <v>637.58936150308989</v>
      </c>
      <c r="C12" s="46">
        <f>'[4]Inflow Natural Fine agg'!AL$48</f>
        <v>645.75630611327017</v>
      </c>
      <c r="D12" s="46">
        <f>'[4]Inflow Natural Fine agg'!AM$48</f>
        <v>653.5800243264091</v>
      </c>
      <c r="E12" s="46">
        <f>'[4]Inflow Natural Fine agg'!AN$48</f>
        <v>661.18087170773822</v>
      </c>
      <c r="F12" s="46">
        <f>'[4]Inflow Natural Fine agg'!AO$48</f>
        <v>668.33059258173557</v>
      </c>
      <c r="G12" s="46">
        <f>'[4]Inflow Natural Fine agg'!AP$48</f>
        <v>675.13492131261262</v>
      </c>
      <c r="H12" s="46">
        <f>'[4]Inflow Natural Fine agg'!AQ$48</f>
        <v>681.23282147245743</v>
      </c>
      <c r="I12" s="46">
        <f>'[4]Inflow Natural Fine agg'!AR$48</f>
        <v>686.82693829787331</v>
      </c>
      <c r="J12" s="46">
        <f>'[4]Inflow Natural Fine agg'!AS$48</f>
        <v>693.49902390182069</v>
      </c>
      <c r="K12" s="46">
        <f>'[4]Inflow Natural Fine agg'!AT$48</f>
        <v>699.83903855632855</v>
      </c>
      <c r="L12" s="46">
        <f>'[4]Inflow Natural Fine agg'!AU$48</f>
        <v>705.81075081845779</v>
      </c>
      <c r="M12" s="46">
        <f>'[4]Inflow Natural Fine agg'!AV$48</f>
        <v>711.61192208879959</v>
      </c>
      <c r="N12" s="46">
        <f>'[4]Inflow Natural Fine agg'!AW$48</f>
        <v>716.98253714784903</v>
      </c>
      <c r="O12" s="46">
        <f>'[4]Inflow Natural Fine agg'!AX$48</f>
        <v>722.13441643193482</v>
      </c>
      <c r="P12" s="46">
        <f>'[4]Inflow Natural Fine agg'!AY$48</f>
        <v>726.94107551269508</v>
      </c>
      <c r="Q12" s="46">
        <f>'[4]Inflow Natural Fine agg'!AZ$48</f>
        <v>731.63724989011223</v>
      </c>
      <c r="R12" s="46">
        <f>'[4]Inflow Natural Fine agg'!BA$48</f>
        <v>736.2359263896542</v>
      </c>
      <c r="S12" s="46">
        <f>'[4]Inflow Natural Fine agg'!BB$48</f>
        <v>740.64099770800101</v>
      </c>
      <c r="T12" s="46">
        <f>'[4]Inflow Natural Fine agg'!BC$48</f>
        <v>745.47196836045089</v>
      </c>
      <c r="U12" s="46">
        <f>'[4]Inflow Natural Fine agg'!BD$48</f>
        <v>750.52950515059297</v>
      </c>
      <c r="V12" s="46">
        <f>'[4]Inflow Natural Fine agg'!BE$48</f>
        <v>756.08839699330815</v>
      </c>
      <c r="W12" s="46">
        <f>'[4]Inflow Natural Fine agg'!BF$48</f>
        <v>762.06640505500798</v>
      </c>
      <c r="X12" s="46">
        <f>'[4]Inflow Natural Fine agg'!BG$48</f>
        <v>768.37506299070992</v>
      </c>
      <c r="Y12" s="46">
        <f>'[4]Inflow Natural Fine agg'!BH$48</f>
        <v>775.40095913037874</v>
      </c>
      <c r="Z12" s="46">
        <f>'[4]Inflow Natural Fine agg'!BI$48</f>
        <v>782.80559499003493</v>
      </c>
      <c r="AA12" s="46">
        <f>'[4]Inflow Natural Fine agg'!BJ$48</f>
        <v>790.96911825885138</v>
      </c>
    </row>
    <row r="13" spans="1:27" x14ac:dyDescent="0.2">
      <c r="A13" s="62" t="s">
        <v>62</v>
      </c>
      <c r="B13" s="46">
        <f>'[4]Inflow Natural Fine agg'!AK$58</f>
        <v>27407.385394124645</v>
      </c>
      <c r="C13" s="46">
        <f>'[4]Inflow Natural Fine agg'!AL$58</f>
        <v>28302.641153408949</v>
      </c>
      <c r="D13" s="46">
        <f>'[4]Inflow Natural Fine agg'!AM$58</f>
        <v>29236.195945765317</v>
      </c>
      <c r="E13" s="46">
        <f>'[4]Inflow Natural Fine agg'!AN$58</f>
        <v>30216.573119880544</v>
      </c>
      <c r="F13" s="46">
        <f>'[4]Inflow Natural Fine agg'!AO$58</f>
        <v>31239.051533432652</v>
      </c>
      <c r="G13" s="46">
        <f>'[4]Inflow Natural Fine agg'!AP$58</f>
        <v>32312.254397656328</v>
      </c>
      <c r="H13" s="46">
        <f>'[4]Inflow Natural Fine agg'!AQ$58</f>
        <v>33426.585184397321</v>
      </c>
      <c r="I13" s="46">
        <f>'[4]Inflow Natural Fine agg'!AR$58</f>
        <v>34594.775243900651</v>
      </c>
      <c r="J13" s="46">
        <f>'[4]Inflow Natural Fine agg'!AS$58</f>
        <v>35885.641957725609</v>
      </c>
      <c r="K13" s="46">
        <f>'[4]Inflow Natural Fine agg'!AT$58</f>
        <v>37247.995748304311</v>
      </c>
      <c r="L13" s="46">
        <f>'[4]Inflow Natural Fine agg'!AU$58</f>
        <v>38684.30382186496</v>
      </c>
      <c r="M13" s="46">
        <f>'[4]Inflow Natural Fine agg'!AV$58</f>
        <v>40205.334269530918</v>
      </c>
      <c r="N13" s="46">
        <f>'[4]Inflow Natural Fine agg'!AW$58</f>
        <v>41800.905980972057</v>
      </c>
      <c r="O13" s="46">
        <f>'[4]Inflow Natural Fine agg'!AX$58</f>
        <v>43477.299288461014</v>
      </c>
      <c r="P13" s="46">
        <f>'[4]Inflow Natural Fine agg'!AY$58</f>
        <v>45222.538955812655</v>
      </c>
      <c r="Q13" s="46">
        <f>'[4]Inflow Natural Fine agg'!AZ$58</f>
        <v>47034.446232704271</v>
      </c>
      <c r="R13" s="46">
        <f>'[4]Inflow Natural Fine agg'!BA$58</f>
        <v>48894.3843113353</v>
      </c>
      <c r="S13" s="46">
        <f>'[4]Inflow Natural Fine agg'!BB$58</f>
        <v>50769.591001780442</v>
      </c>
      <c r="T13" s="46">
        <f>'[4]Inflow Natural Fine agg'!BC$58</f>
        <v>52647.746430360043</v>
      </c>
      <c r="U13" s="46">
        <f>'[4]Inflow Natural Fine agg'!BD$58</f>
        <v>54466.886845087727</v>
      </c>
      <c r="V13" s="46">
        <f>'[4]Inflow Natural Fine agg'!BE$58</f>
        <v>56170.321359906142</v>
      </c>
      <c r="W13" s="46">
        <f>'[4]Inflow Natural Fine agg'!BF$58</f>
        <v>57667.992966936094</v>
      </c>
      <c r="X13" s="46">
        <f>'[4]Inflow Natural Fine agg'!BG$58</f>
        <v>58852.586558820585</v>
      </c>
      <c r="Y13" s="46">
        <f>'[4]Inflow Natural Fine agg'!BH$58</f>
        <v>59627.109691176483</v>
      </c>
      <c r="Z13" s="46">
        <f>'[4]Inflow Natural Fine agg'!BI$58</f>
        <v>59857.08889010112</v>
      </c>
      <c r="AA13" s="46">
        <f>'[4]Inflow Natural Fine agg'!BJ$58</f>
        <v>59455.206193626051</v>
      </c>
    </row>
    <row r="14" spans="1:27" x14ac:dyDescent="0.2">
      <c r="A14" s="62" t="s">
        <v>63</v>
      </c>
      <c r="B14" s="46">
        <f>'[4]Inflow Natural Fine agg'!AK$63</f>
        <v>13870.208163506064</v>
      </c>
      <c r="C14" s="46">
        <f>'[4]Inflow Natural Fine agg'!AL$63</f>
        <v>14006.825344122622</v>
      </c>
      <c r="D14" s="46">
        <f>'[4]Inflow Natural Fine agg'!AM$63</f>
        <v>14134.697411656749</v>
      </c>
      <c r="E14" s="46">
        <f>'[4]Inflow Natural Fine agg'!AN$63</f>
        <v>14256.556330499758</v>
      </c>
      <c r="F14" s="46">
        <f>'[4]Inflow Natural Fine agg'!AO$63</f>
        <v>14368.792690515667</v>
      </c>
      <c r="G14" s="46">
        <f>'[4]Inflow Natural Fine agg'!AP$63</f>
        <v>14474.127129304947</v>
      </c>
      <c r="H14" s="46">
        <f>'[4]Inflow Natural Fine agg'!AQ$63</f>
        <v>14566.664538988854</v>
      </c>
      <c r="I14" s="46">
        <f>'[4]Inflow Natural Fine agg'!AR$63</f>
        <v>14651.15175598419</v>
      </c>
      <c r="J14" s="46">
        <f>'[4]Inflow Natural Fine agg'!AS$63</f>
        <v>14758.617775660798</v>
      </c>
      <c r="K14" s="46">
        <f>'[4]Inflow Natural Fine agg'!AT$63</f>
        <v>14863.631863219367</v>
      </c>
      <c r="L14" s="46">
        <f>'[4]Inflow Natural Fine agg'!AU$63</f>
        <v>14966.379704183684</v>
      </c>
      <c r="M14" s="46">
        <f>'[4]Inflow Natural Fine agg'!AV$63</f>
        <v>15071.225560702316</v>
      </c>
      <c r="N14" s="46">
        <f>'[4]Inflow Natural Fine agg'!AW$63</f>
        <v>15173.344258365816</v>
      </c>
      <c r="O14" s="46">
        <f>'[4]Inflow Natural Fine agg'!AX$63</f>
        <v>15276.313594454235</v>
      </c>
      <c r="P14" s="46">
        <f>'[4]Inflow Natural Fine agg'!AY$63</f>
        <v>15376.461499891959</v>
      </c>
      <c r="Q14" s="46">
        <f>'[4]Inflow Natural Fine agg'!AZ$63</f>
        <v>15476.182562629367</v>
      </c>
      <c r="R14" s="46">
        <f>'[4]Inflow Natural Fine agg'!BA$63</f>
        <v>15572.621715498728</v>
      </c>
      <c r="S14" s="46">
        <f>'[4]Inflow Natural Fine agg'!BB$63</f>
        <v>15659.744663163743</v>
      </c>
      <c r="T14" s="46">
        <f>'[4]Inflow Natural Fine agg'!BC$63</f>
        <v>15744.463573909021</v>
      </c>
      <c r="U14" s="46">
        <f>'[4]Inflow Natural Fine agg'!BD$63</f>
        <v>15816.846834379636</v>
      </c>
      <c r="V14" s="46">
        <f>'[4]Inflow Natural Fine agg'!BE$63</f>
        <v>15875.494939973842</v>
      </c>
      <c r="W14" s="46">
        <f>'[4]Inflow Natural Fine agg'!BF$63</f>
        <v>15911.605342230119</v>
      </c>
      <c r="X14" s="46">
        <f>'[4]Inflow Natural Fine agg'!BG$63</f>
        <v>15916.257428491705</v>
      </c>
      <c r="Y14" s="46">
        <f>'[4]Inflow Natural Fine agg'!BH$63</f>
        <v>15890.549484811931</v>
      </c>
      <c r="Z14" s="46">
        <f>'[4]Inflow Natural Fine agg'!BI$63</f>
        <v>15822.616971621614</v>
      </c>
      <c r="AA14" s="46">
        <f>'[4]Inflow Natural Fine agg'!BJ$63</f>
        <v>15716.974664118861</v>
      </c>
    </row>
    <row r="15" spans="1:27" x14ac:dyDescent="0.2">
      <c r="A15" s="62" t="s">
        <v>146</v>
      </c>
      <c r="B15" s="46">
        <f>'[4]Inflow Natural Fine agg'!AK$68</f>
        <v>1155.7746368113339</v>
      </c>
      <c r="C15" s="46">
        <f>'[4]Inflow Natural Fine agg'!AL$68</f>
        <v>1166.1966039110773</v>
      </c>
      <c r="D15" s="46">
        <f>'[4]Inflow Natural Fine agg'!AM$68</f>
        <v>1175.7374676131428</v>
      </c>
      <c r="E15" s="46">
        <f>'[4]Inflow Natural Fine agg'!AN$68</f>
        <v>1184.6203058498295</v>
      </c>
      <c r="F15" s="46">
        <f>'[4]Inflow Natural Fine agg'!AO$68</f>
        <v>1192.5064221979103</v>
      </c>
      <c r="G15" s="46">
        <f>'[4]Inflow Natural Fine agg'!AP$68</f>
        <v>1199.6327548794593</v>
      </c>
      <c r="H15" s="46">
        <f>'[4]Inflow Natural Fine agg'!AQ$68</f>
        <v>1205.4779473624428</v>
      </c>
      <c r="I15" s="46">
        <f>'[4]Inflow Natural Fine agg'!AR$68</f>
        <v>1210.4812447459799</v>
      </c>
      <c r="J15" s="46">
        <f>'[4]Inflow Natural Fine agg'!AS$68</f>
        <v>1217.4137517110109</v>
      </c>
      <c r="K15" s="46">
        <f>'[4]Inflow Natural Fine agg'!AT$68</f>
        <v>1224.0481851269724</v>
      </c>
      <c r="L15" s="46">
        <f>'[4]Inflow Natural Fine agg'!AU$68</f>
        <v>1230.4547961986807</v>
      </c>
      <c r="M15" s="46">
        <f>'[4]Inflow Natural Fine agg'!AV$68</f>
        <v>1237.0899603948242</v>
      </c>
      <c r="N15" s="46">
        <f>'[4]Inflow Natural Fine agg'!AW$68</f>
        <v>1243.6238198957585</v>
      </c>
      <c r="O15" s="46">
        <f>'[4]Inflow Natural Fine agg'!AX$68</f>
        <v>1250.4925976771731</v>
      </c>
      <c r="P15" s="46">
        <f>'[4]Inflow Natural Fine agg'!AY$68</f>
        <v>1257.5288526073971</v>
      </c>
      <c r="Q15" s="46">
        <f>'[4]Inflow Natural Fine agg'!AZ$68</f>
        <v>1265.1324895122316</v>
      </c>
      <c r="R15" s="46">
        <f>'[4]Inflow Natural Fine agg'!BA$68</f>
        <v>1273.2868655309967</v>
      </c>
      <c r="S15" s="46">
        <f>'[4]Inflow Natural Fine agg'!BB$68</f>
        <v>1281.7484745566412</v>
      </c>
      <c r="T15" s="46">
        <f>'[4]Inflow Natural Fine agg'!BC$68</f>
        <v>1291.439613932396</v>
      </c>
      <c r="U15" s="46">
        <f>'[4]Inflow Natural Fine agg'!BD$68</f>
        <v>1301.8695262504841</v>
      </c>
      <c r="V15" s="46">
        <f>'[4]Inflow Natural Fine agg'!BE$68</f>
        <v>1313.3195547091968</v>
      </c>
      <c r="W15" s="46">
        <f>'[4]Inflow Natural Fine agg'!BF$68</f>
        <v>1325.4517798459985</v>
      </c>
      <c r="X15" s="46">
        <f>'[4]Inflow Natural Fine agg'!BG$68</f>
        <v>1337.9081655375592</v>
      </c>
      <c r="Y15" s="46">
        <f>'[4]Inflow Natural Fine agg'!BH$68</f>
        <v>1351.1250868400446</v>
      </c>
      <c r="Z15" s="46">
        <f>'[4]Inflow Natural Fine agg'!BI$68</f>
        <v>1364.3210815229954</v>
      </c>
      <c r="AA15" s="46">
        <f>'[4]Inflow Natural Fine agg'!BJ$68</f>
        <v>1377.9242424950489</v>
      </c>
    </row>
    <row r="16" spans="1:27" x14ac:dyDescent="0.2">
      <c r="A16" s="62" t="s">
        <v>64</v>
      </c>
      <c r="B16" s="46">
        <f>'[4]Inflow Natural Fine agg'!AK$73</f>
        <v>1937.2872413846439</v>
      </c>
      <c r="C16" s="46">
        <f>'[4]Inflow Natural Fine agg'!AL$73</f>
        <v>2000.7803823680329</v>
      </c>
      <c r="D16" s="46">
        <f>'[4]Inflow Natural Fine agg'!AM$73</f>
        <v>2067.0321503666291</v>
      </c>
      <c r="E16" s="46">
        <f>'[4]Inflow Natural Fine agg'!AN$73</f>
        <v>2136.6686205896876</v>
      </c>
      <c r="F16" s="46">
        <f>'[4]Inflow Natural Fine agg'!AO$73</f>
        <v>2209.4587255409147</v>
      </c>
      <c r="G16" s="46">
        <f>'[4]Inflow Natural Fine agg'!AP$73</f>
        <v>2286.0944606211892</v>
      </c>
      <c r="H16" s="46">
        <f>'[4]Inflow Natural Fine agg'!AQ$73</f>
        <v>2366.0911942569837</v>
      </c>
      <c r="I16" s="46">
        <f>'[4]Inflow Natural Fine agg'!AR$73</f>
        <v>2450.5087123056824</v>
      </c>
      <c r="J16" s="46">
        <f>'[4]Inflow Natural Fine agg'!AS$73</f>
        <v>2544.2411131139429</v>
      </c>
      <c r="K16" s="46">
        <f>'[4]Inflow Natural Fine agg'!AT$73</f>
        <v>2644.2224774886222</v>
      </c>
      <c r="L16" s="46">
        <f>'[4]Inflow Natural Fine agg'!AU$73</f>
        <v>2751.0772926457207</v>
      </c>
      <c r="M16" s="46">
        <f>'[4]Inflow Natural Fine agg'!AV$73</f>
        <v>2866.1140479728551</v>
      </c>
      <c r="N16" s="46">
        <f>'[4]Inflow Natural Fine agg'!AW$73</f>
        <v>2989.3838798201537</v>
      </c>
      <c r="O16" s="46">
        <f>'[4]Inflow Natural Fine agg'!AX$73</f>
        <v>3122.2285050646301</v>
      </c>
      <c r="P16" s="46">
        <f>'[4]Inflow Natural Fine agg'!AY$73</f>
        <v>3264.969684086519</v>
      </c>
      <c r="Q16" s="46">
        <f>'[4]Inflow Natural Fine agg'!AZ$73</f>
        <v>3418.8227244999448</v>
      </c>
      <c r="R16" s="46">
        <f>'[4]Inflow Natural Fine agg'!BA$73</f>
        <v>3584.1227562827853</v>
      </c>
      <c r="S16" s="46">
        <f>'[4]Inflow Natural Fine agg'!BB$73</f>
        <v>3760.4358773183858</v>
      </c>
      <c r="T16" s="46">
        <f>'[4]Inflow Natural Fine agg'!BC$73</f>
        <v>3948.8016484820359</v>
      </c>
      <c r="U16" s="46">
        <f>'[4]Inflow Natural Fine agg'!BD$73</f>
        <v>4146.743847370707</v>
      </c>
      <c r="V16" s="46">
        <f>'[4]Inflow Natural Fine agg'!BE$73</f>
        <v>4351.6137841495274</v>
      </c>
      <c r="W16" s="46">
        <f>'[4]Inflow Natural Fine agg'!BF$73</f>
        <v>4557.3482632230534</v>
      </c>
      <c r="X16" s="46">
        <f>'[4]Inflow Natural Fine agg'!BG$73</f>
        <v>4754.7227728802027</v>
      </c>
      <c r="Y16" s="46">
        <f>'[4]Inflow Natural Fine agg'!BH$73</f>
        <v>4932.2668011531478</v>
      </c>
      <c r="Z16" s="46">
        <f>'[4]Inflow Natural Fine agg'!BI$73</f>
        <v>5072.039978626527</v>
      </c>
      <c r="AA16" s="46">
        <f>'[4]Inflow Natural Fine agg'!BJ$73</f>
        <v>5155.1381622527715</v>
      </c>
    </row>
    <row r="17" spans="1:27" x14ac:dyDescent="0.2">
      <c r="A17" s="62" t="s">
        <v>11</v>
      </c>
      <c r="B17" s="46">
        <f>'[4]Inflow Natural Fine agg'!AK$78</f>
        <v>12904.360572415577</v>
      </c>
      <c r="C17" s="46">
        <f>'[4]Inflow Natural Fine agg'!AL$78</f>
        <v>13031.100513786361</v>
      </c>
      <c r="D17" s="46">
        <f>'[4]Inflow Natural Fine agg'!AM$78</f>
        <v>13151.700700108226</v>
      </c>
      <c r="E17" s="46">
        <f>'[4]Inflow Natural Fine agg'!AN$78</f>
        <v>13268.628049732302</v>
      </c>
      <c r="F17" s="46">
        <f>'[4]Inflow Natural Fine agg'!AO$78</f>
        <v>13378.138772500086</v>
      </c>
      <c r="G17" s="46">
        <f>'[4]Inflow Natural Fine agg'!AP$78</f>
        <v>13482.685027839636</v>
      </c>
      <c r="H17" s="46">
        <f>'[4]Inflow Natural Fine agg'!AQ$78</f>
        <v>13576.366911766492</v>
      </c>
      <c r="I17" s="46">
        <f>'[4]Inflow Natural Fine agg'!AR$78</f>
        <v>13663.689997244113</v>
      </c>
      <c r="J17" s="46">
        <f>'[4]Inflow Natural Fine agg'!AS$78</f>
        <v>13774.560941601281</v>
      </c>
      <c r="K17" s="46">
        <f>'[4]Inflow Natural Fine agg'!AT$78</f>
        <v>13884.320882619815</v>
      </c>
      <c r="L17" s="46">
        <f>'[4]Inflow Natural Fine agg'!AU$78</f>
        <v>13993.364623554615</v>
      </c>
      <c r="M17" s="46">
        <f>'[4]Inflow Natural Fine agg'!AV$78</f>
        <v>14106.329242384849</v>
      </c>
      <c r="N17" s="46">
        <f>'[4]Inflow Natural Fine agg'!AW$78</f>
        <v>14219.319486044731</v>
      </c>
      <c r="O17" s="46">
        <f>'[4]Inflow Natural Fine agg'!AX$78</f>
        <v>14336.90643434583</v>
      </c>
      <c r="P17" s="46">
        <f>'[4]Inflow Natural Fine agg'!AY$78</f>
        <v>14457.190690112855</v>
      </c>
      <c r="Q17" s="46">
        <f>'[4]Inflow Natural Fine agg'!AZ$78</f>
        <v>14584.647391985438</v>
      </c>
      <c r="R17" s="46">
        <f>'[4]Inflow Natural Fine agg'!BA$78</f>
        <v>14719.382229062099</v>
      </c>
      <c r="S17" s="46">
        <f>'[4]Inflow Natural Fine agg'!BB$78</f>
        <v>14859.202272404449</v>
      </c>
      <c r="T17" s="46">
        <f>'[4]Inflow Natural Fine agg'!BC$78</f>
        <v>15014.930687604403</v>
      </c>
      <c r="U17" s="46">
        <f>'[4]Inflow Natural Fine agg'!BD$78</f>
        <v>15182.057360259572</v>
      </c>
      <c r="V17" s="46">
        <f>'[4]Inflow Natural Fine agg'!BE$78</f>
        <v>15364.715186240175</v>
      </c>
      <c r="W17" s="46">
        <f>'[4]Inflow Natural Fine agg'!BF$78</f>
        <v>15560.317724892251</v>
      </c>
      <c r="X17" s="46">
        <f>'[4]Inflow Natural Fine agg'!BG$78</f>
        <v>15766.078584568455</v>
      </c>
      <c r="Y17" s="46">
        <f>'[4]Inflow Natural Fine agg'!BH$78</f>
        <v>15987.997491876384</v>
      </c>
      <c r="Z17" s="46">
        <f>'[4]Inflow Natural Fine agg'!BI$78</f>
        <v>16218.500414650694</v>
      </c>
      <c r="AA17" s="46">
        <f>'[4]Inflow Natural Fine agg'!BJ$78</f>
        <v>16463.308304495382</v>
      </c>
    </row>
    <row r="18" spans="1:27" x14ac:dyDescent="0.2">
      <c r="A18" s="62" t="s">
        <v>13</v>
      </c>
      <c r="B18" s="46">
        <f>'[4]Inflow Natural Fine agg'!AK$83</f>
        <v>7285.5571468383432</v>
      </c>
      <c r="C18" s="46">
        <f>'[4]Inflow Natural Fine agg'!AL$83</f>
        <v>7352.2316527698713</v>
      </c>
      <c r="D18" s="46">
        <f>'[4]Inflow Natural Fine agg'!AM$83</f>
        <v>7413.7880451676556</v>
      </c>
      <c r="E18" s="46">
        <f>'[4]Inflow Natural Fine agg'!AN$83</f>
        <v>7471.6484790306658</v>
      </c>
      <c r="F18" s="46">
        <f>'[4]Inflow Natural Fine agg'!AO$83</f>
        <v>7523.5411050602079</v>
      </c>
      <c r="G18" s="46">
        <f>'[4]Inflow Natural Fine agg'!AP$83</f>
        <v>7570.9055613555138</v>
      </c>
      <c r="H18" s="46">
        <f>'[4]Inflow Natural Fine agg'!AQ$83</f>
        <v>7610.1989835249833</v>
      </c>
      <c r="I18" s="46">
        <f>'[4]Inflow Natural Fine agg'!AR$83</f>
        <v>7644.0915519212513</v>
      </c>
      <c r="J18" s="46">
        <f>'[4]Inflow Natural Fine agg'!AS$83</f>
        <v>7690.4020987122021</v>
      </c>
      <c r="K18" s="46">
        <f>'[4]Inflow Natural Fine agg'!AT$83</f>
        <v>7734.3602689234222</v>
      </c>
      <c r="L18" s="46">
        <f>'[4]Inflow Natural Fine agg'!AU$83</f>
        <v>7776.1425351457419</v>
      </c>
      <c r="M18" s="46">
        <f>'[4]Inflow Natural Fine agg'!AV$83</f>
        <v>7818.4423815869604</v>
      </c>
      <c r="N18" s="46">
        <f>'[4]Inflow Natural Fine agg'!AW$83</f>
        <v>7858.8564166245469</v>
      </c>
      <c r="O18" s="46">
        <f>'[4]Inflow Natural Fine agg'!AX$83</f>
        <v>7900.0269826883568</v>
      </c>
      <c r="P18" s="46">
        <f>'[4]Inflow Natural Fine agg'!AY$83</f>
        <v>7940.7447560090231</v>
      </c>
      <c r="Q18" s="46">
        <f>'[4]Inflow Natural Fine agg'!AZ$83</f>
        <v>7983.6084739492444</v>
      </c>
      <c r="R18" s="46">
        <f>'[4]Inflow Natural Fine agg'!BA$83</f>
        <v>8028.6322087361441</v>
      </c>
      <c r="S18" s="46">
        <f>'[4]Inflow Natural Fine agg'!BB$83</f>
        <v>8074.4919488665337</v>
      </c>
      <c r="T18" s="46">
        <f>'[4]Inflow Natural Fine agg'!BC$83</f>
        <v>8127.6239484757434</v>
      </c>
      <c r="U18" s="46">
        <f>'[4]Inflow Natural Fine agg'!BD$83</f>
        <v>8185.3862253202897</v>
      </c>
      <c r="V18" s="46">
        <f>'[4]Inflow Natural Fine agg'!BE$83</f>
        <v>8250.3080605725772</v>
      </c>
      <c r="W18" s="46">
        <f>'[4]Inflow Natural Fine agg'!BF$83</f>
        <v>8320.9789684479165</v>
      </c>
      <c r="X18" s="46">
        <f>'[4]Inflow Natural Fine agg'!BG$83</f>
        <v>8395.929017111981</v>
      </c>
      <c r="Y18" s="46">
        <f>'[4]Inflow Natural Fine agg'!BH$83</f>
        <v>8478.9331938794439</v>
      </c>
      <c r="Z18" s="46">
        <f>'[4]Inflow Natural Fine agg'!BI$83</f>
        <v>8565.7992516154118</v>
      </c>
      <c r="AA18" s="46">
        <f>'[4]Inflow Natural Fine agg'!BJ$83</f>
        <v>8660.2300304910041</v>
      </c>
    </row>
    <row r="19" spans="1:27" x14ac:dyDescent="0.2">
      <c r="A19" s="62" t="s">
        <v>14</v>
      </c>
      <c r="B19" s="46">
        <f>'[4]Inflow Natural Fine agg'!AK$88</f>
        <v>4123.226303816471</v>
      </c>
      <c r="C19" s="46">
        <f>'[4]Inflow Natural Fine agg'!AL$88</f>
        <v>4150.6378266394813</v>
      </c>
      <c r="D19" s="46">
        <f>'[4]Inflow Natural Fine agg'!AM$88</f>
        <v>4175.8026290860971</v>
      </c>
      <c r="E19" s="46">
        <f>'[4]Inflow Natural Fine agg'!AN$88</f>
        <v>4199.7849476320607</v>
      </c>
      <c r="F19" s="46">
        <f>'[4]Inflow Natural Fine agg'!AO$88</f>
        <v>4221.3217115096686</v>
      </c>
      <c r="G19" s="46">
        <f>'[4]Inflow Natural Fine agg'!AP$88</f>
        <v>4241.4859091540493</v>
      </c>
      <c r="H19" s="46">
        <f>'[4]Inflow Natural Fine agg'!AQ$88</f>
        <v>4258.2296378101601</v>
      </c>
      <c r="I19" s="46">
        <f>'[4]Inflow Natural Fine agg'!AR$88</f>
        <v>4273.3887234252279</v>
      </c>
      <c r="J19" s="46">
        <f>'[4]Inflow Natural Fine agg'!AS$88</f>
        <v>4298.1571885171998</v>
      </c>
      <c r="K19" s="46">
        <f>'[4]Inflow Natural Fine agg'!AT$88</f>
        <v>4323.4201322915624</v>
      </c>
      <c r="L19" s="46">
        <f>'[4]Inflow Natural Fine agg'!AU$88</f>
        <v>4349.3783653066866</v>
      </c>
      <c r="M19" s="46">
        <f>'[4]Inflow Natural Fine agg'!AV$88</f>
        <v>4377.7519744329911</v>
      </c>
      <c r="N19" s="46">
        <f>'[4]Inflow Natural Fine agg'!AW$88</f>
        <v>4407.0793021691761</v>
      </c>
      <c r="O19" s="46">
        <f>'[4]Inflow Natural Fine agg'!AX$88</f>
        <v>4438.969546676778</v>
      </c>
      <c r="P19" s="46">
        <f>'[4]Inflow Natural Fine agg'!AY$88</f>
        <v>4472.6221277219629</v>
      </c>
      <c r="Q19" s="46">
        <f>'[4]Inflow Natural Fine agg'!AZ$88</f>
        <v>4509.5295344159313</v>
      </c>
      <c r="R19" s="46">
        <f>'[4]Inflow Natural Fine agg'!BA$88</f>
        <v>4549.5625068275313</v>
      </c>
      <c r="S19" s="46">
        <f>'[4]Inflow Natural Fine agg'!BB$88</f>
        <v>4591.7547837568945</v>
      </c>
      <c r="T19" s="46">
        <f>'[4]Inflow Natural Fine agg'!BC$88</f>
        <v>4639.8243053175129</v>
      </c>
      <c r="U19" s="46">
        <f>'[4]Inflow Natural Fine agg'!BD$88</f>
        <v>4691.951426703582</v>
      </c>
      <c r="V19" s="46">
        <f>'[4]Inflow Natural Fine agg'!BE$88</f>
        <v>4749.439110882874</v>
      </c>
      <c r="W19" s="46">
        <f>'[4]Inflow Natural Fine agg'!BF$88</f>
        <v>4811.1971468556294</v>
      </c>
      <c r="X19" s="46">
        <f>'[4]Inflow Natural Fine agg'!BG$88</f>
        <v>4876.0975874723181</v>
      </c>
      <c r="Y19" s="46">
        <f>'[4]Inflow Natural Fine agg'!BH$88</f>
        <v>4946.1402793127763</v>
      </c>
      <c r="Z19" s="46">
        <f>'[4]Inflow Natural Fine agg'!BI$88</f>
        <v>5018.5206518740033</v>
      </c>
      <c r="AA19" s="46">
        <f>'[4]Inflow Natural Fine agg'!BJ$88</f>
        <v>5095.1277219509593</v>
      </c>
    </row>
    <row r="20" spans="1:27" x14ac:dyDescent="0.2">
      <c r="A20" s="62" t="s">
        <v>15</v>
      </c>
      <c r="B20" s="46">
        <f>'[4]Inflow Natural Fine agg'!AK$93</f>
        <v>3163.3786998900941</v>
      </c>
      <c r="C20" s="46">
        <f>'[4]Inflow Natural Fine agg'!AL$93</f>
        <v>3186.9832618236346</v>
      </c>
      <c r="D20" s="46">
        <f>'[4]Inflow Natural Fine agg'!AM$93</f>
        <v>3208.4335058154488</v>
      </c>
      <c r="E20" s="46">
        <f>'[4]Inflow Natural Fine agg'!AN$93</f>
        <v>3228.4644058678709</v>
      </c>
      <c r="F20" s="46">
        <f>'[4]Inflow Natural Fine agg'!AO$93</f>
        <v>3246.0644004870733</v>
      </c>
      <c r="G20" s="46">
        <f>'[4]Inflow Natural Fine agg'!AP$93</f>
        <v>3261.9750911745655</v>
      </c>
      <c r="H20" s="46">
        <f>'[4]Inflow Natural Fine agg'!AQ$93</f>
        <v>3274.6042311915157</v>
      </c>
      <c r="I20" s="46">
        <f>'[4]Inflow Natural Fine agg'!AR$93</f>
        <v>3285.2786446079285</v>
      </c>
      <c r="J20" s="46">
        <f>'[4]Inflow Natural Fine agg'!AS$93</f>
        <v>3302.3403586371337</v>
      </c>
      <c r="K20" s="46">
        <f>'[4]Inflow Natural Fine agg'!AT$93</f>
        <v>3318.933350576986</v>
      </c>
      <c r="L20" s="46">
        <f>'[4]Inflow Natural Fine agg'!AU$93</f>
        <v>3335.1962232975752</v>
      </c>
      <c r="M20" s="46">
        <f>'[4]Inflow Natural Fine agg'!AV$93</f>
        <v>3352.4175434063472</v>
      </c>
      <c r="N20" s="46">
        <f>'[4]Inflow Natural Fine agg'!AW$93</f>
        <v>3369.5164670239574</v>
      </c>
      <c r="O20" s="46">
        <f>'[4]Inflow Natural Fine agg'!AX$93</f>
        <v>3387.7154495169252</v>
      </c>
      <c r="P20" s="46">
        <f>'[4]Inflow Natural Fine agg'!AY$93</f>
        <v>3406.4347661112756</v>
      </c>
      <c r="Q20" s="46">
        <f>'[4]Inflow Natural Fine agg'!AZ$93</f>
        <v>3426.7999104153855</v>
      </c>
      <c r="R20" s="46">
        <f>'[4]Inflow Natural Fine agg'!BA$93</f>
        <v>3448.7072564205719</v>
      </c>
      <c r="S20" s="46">
        <f>'[4]Inflow Natural Fine agg'!BB$93</f>
        <v>3471.4045509711973</v>
      </c>
      <c r="T20" s="46">
        <f>'[4]Inflow Natural Fine agg'!BC$93</f>
        <v>3497.6020891901785</v>
      </c>
      <c r="U20" s="46">
        <f>'[4]Inflow Natural Fine agg'!BD$93</f>
        <v>3525.8432993624233</v>
      </c>
      <c r="V20" s="46">
        <f>'[4]Inflow Natural Fine agg'!BE$93</f>
        <v>3556.9671774397766</v>
      </c>
      <c r="W20" s="46">
        <f>'[4]Inflow Natural Fine agg'!BF$93</f>
        <v>3590.0025778097352</v>
      </c>
      <c r="X20" s="46">
        <f>'[4]Inflow Natural Fine agg'!BG$93</f>
        <v>3623.9380777294446</v>
      </c>
      <c r="Y20" s="46">
        <f>'[4]Inflow Natural Fine agg'!BH$93</f>
        <v>3660.0917216947946</v>
      </c>
      <c r="Z20" s="46">
        <f>'[4]Inflow Natural Fine agg'!BI$93</f>
        <v>3696.2315942591508</v>
      </c>
      <c r="AA20" s="46">
        <f>'[4]Inflow Natural Fine agg'!BJ$93</f>
        <v>3733.6610022989153</v>
      </c>
    </row>
    <row r="21" spans="1:27" x14ac:dyDescent="0.2">
      <c r="A21" s="62" t="s">
        <v>33</v>
      </c>
      <c r="B21" s="46">
        <f>'[4]Inflow Natural Fine agg'!AK$98</f>
        <v>4845.9463327803651</v>
      </c>
      <c r="C21" s="46">
        <f>'[4]Inflow Natural Fine agg'!AL$98</f>
        <v>4894.6738984835774</v>
      </c>
      <c r="D21" s="46">
        <f>'[4]Inflow Natural Fine agg'!AM$98</f>
        <v>4940.8780257252374</v>
      </c>
      <c r="E21" s="46">
        <f>'[4]Inflow Natural Fine agg'!AN$98</f>
        <v>4985.4965698757505</v>
      </c>
      <c r="F21" s="46">
        <f>'[4]Inflow Natural Fine agg'!AO$98</f>
        <v>5027.1185583634069</v>
      </c>
      <c r="G21" s="46">
        <f>'[4]Inflow Natural Fine agg'!AP$98</f>
        <v>5066.6835312181684</v>
      </c>
      <c r="H21" s="46">
        <f>'[4]Inflow Natural Fine agg'!AQ$98</f>
        <v>5101.9630974168849</v>
      </c>
      <c r="I21" s="46">
        <f>'[4]Inflow Natural Fine agg'!AR$98</f>
        <v>5134.6702004354283</v>
      </c>
      <c r="J21" s="46">
        <f>'[4]Inflow Natural Fine agg'!AS$98</f>
        <v>5176.1510467496655</v>
      </c>
      <c r="K21" s="46">
        <f>'[4]Inflow Natural Fine agg'!AT$98</f>
        <v>5217.0403866981451</v>
      </c>
      <c r="L21" s="46">
        <f>'[4]Inflow Natural Fine agg'!AU$98</f>
        <v>5257.4614032469062</v>
      </c>
      <c r="M21" s="46">
        <f>'[4]Inflow Natural Fine agg'!AV$98</f>
        <v>5299.1338649627905</v>
      </c>
      <c r="N21" s="46">
        <f>'[4]Inflow Natural Fine agg'!AW$98</f>
        <v>5340.5256173219323</v>
      </c>
      <c r="O21" s="46">
        <f>'[4]Inflow Natural Fine agg'!AX$98</f>
        <v>5383.3077809368215</v>
      </c>
      <c r="P21" s="46">
        <f>'[4]Inflow Natural Fine agg'!AY$98</f>
        <v>5426.687948828524</v>
      </c>
      <c r="Q21" s="46">
        <f>'[4]Inflow Natural Fine agg'!AZ$98</f>
        <v>5472.2916623616393</v>
      </c>
      <c r="R21" s="46">
        <f>'[4]Inflow Natural Fine agg'!BA$98</f>
        <v>5520.0868212832956</v>
      </c>
      <c r="S21" s="46">
        <f>'[4]Inflow Natural Fine agg'!BB$98</f>
        <v>5569.1729485434626</v>
      </c>
      <c r="T21" s="46">
        <f>'[4]Inflow Natural Fine agg'!BC$98</f>
        <v>5623.6000788660112</v>
      </c>
      <c r="U21" s="46">
        <f>'[4]Inflow Natural Fine agg'!BD$98</f>
        <v>5681.601927841637</v>
      </c>
      <c r="V21" s="46">
        <f>'[4]Inflow Natural Fine agg'!BE$98</f>
        <v>5744.7019207314988</v>
      </c>
      <c r="W21" s="46">
        <f>'[4]Inflow Natural Fine agg'!BF$98</f>
        <v>5811.8780045352278</v>
      </c>
      <c r="X21" s="46">
        <f>'[4]Inflow Natural Fine agg'!BG$98</f>
        <v>5882.0391328233563</v>
      </c>
      <c r="Y21" s="46">
        <f>'[4]Inflow Natural Fine agg'!BH$98</f>
        <v>5957.4382646105378</v>
      </c>
      <c r="Z21" s="46">
        <f>'[4]Inflow Natural Fine agg'!BI$98</f>
        <v>6035.1839578919362</v>
      </c>
      <c r="AA21" s="46">
        <f>'[4]Inflow Natural Fine agg'!BJ$98</f>
        <v>6117.4455512004706</v>
      </c>
    </row>
    <row r="22" spans="1:27" x14ac:dyDescent="0.2">
      <c r="A22" s="62" t="s">
        <v>25</v>
      </c>
      <c r="B22" s="46">
        <f>'[4]Inflow Natural Fine agg'!AK$103</f>
        <v>4487.2866407457714</v>
      </c>
      <c r="C22" s="46">
        <f>'[4]Inflow Natural Fine agg'!AL$103</f>
        <v>4519.725536222526</v>
      </c>
      <c r="D22" s="46">
        <f>'[4]Inflow Natural Fine agg'!AM$103</f>
        <v>4550.2724883338224</v>
      </c>
      <c r="E22" s="46">
        <f>'[4]Inflow Natural Fine agg'!AN$103</f>
        <v>4579.9088318222066</v>
      </c>
      <c r="F22" s="46">
        <f>'[4]Inflow Natural Fine agg'!AO$103</f>
        <v>4607.295162193398</v>
      </c>
      <c r="G22" s="46">
        <f>'[4]Inflow Natural Fine agg'!AP$103</f>
        <v>4633.3614178159723</v>
      </c>
      <c r="H22" s="46">
        <f>'[4]Inflow Natural Fine agg'!AQ$103</f>
        <v>4655.9460205098958</v>
      </c>
      <c r="I22" s="46">
        <f>'[4]Inflow Natural Fine agg'!AR$103</f>
        <v>4676.7068559532063</v>
      </c>
      <c r="J22" s="46">
        <f>'[4]Inflow Natural Fine agg'!AS$103</f>
        <v>4706.5580060823759</v>
      </c>
      <c r="K22" s="46">
        <f>'[4]Inflow Natural Fine agg'!AT$103</f>
        <v>4736.4337282168772</v>
      </c>
      <c r="L22" s="46">
        <f>'[4]Inflow Natural Fine agg'!AU$103</f>
        <v>4766.5055732240726</v>
      </c>
      <c r="M22" s="46">
        <f>'[4]Inflow Natural Fine agg'!AV$103</f>
        <v>4798.5295658678369</v>
      </c>
      <c r="N22" s="46">
        <f>'[4]Inflow Natural Fine agg'!AW$103</f>
        <v>4831.2128013077108</v>
      </c>
      <c r="O22" s="46">
        <f>'[4]Inflow Natural Fine agg'!AX$103</f>
        <v>4866.3958887262406</v>
      </c>
      <c r="P22" s="46">
        <f>'[4]Inflow Natural Fine agg'!AY$103</f>
        <v>4903.6230465975214</v>
      </c>
      <c r="Q22" s="46">
        <f>'[4]Inflow Natural Fine agg'!AZ$103</f>
        <v>4944.7745225847157</v>
      </c>
      <c r="R22" s="46">
        <f>'[4]Inflow Natural Fine agg'!BA$103</f>
        <v>4990.1537811062381</v>
      </c>
      <c r="S22" s="46">
        <f>'[4]Inflow Natural Fine agg'!BB$103</f>
        <v>5039.2144016801803</v>
      </c>
      <c r="T22" s="46">
        <f>'[4]Inflow Natural Fine agg'!BC$103</f>
        <v>5096.0056151025228</v>
      </c>
      <c r="U22" s="46">
        <f>'[4]Inflow Natural Fine agg'!BD$103</f>
        <v>5158.9644687761602</v>
      </c>
      <c r="V22" s="46">
        <f>'[4]Inflow Natural Fine agg'!BE$103</f>
        <v>5229.4863138092951</v>
      </c>
      <c r="W22" s="46">
        <f>'[4]Inflow Natural Fine agg'!BF$103</f>
        <v>5306.4072397069203</v>
      </c>
      <c r="X22" s="46">
        <f>'[4]Inflow Natural Fine agg'!BG$103</f>
        <v>5388.3355896106232</v>
      </c>
      <c r="Y22" s="46">
        <f>'[4]Inflow Natural Fine agg'!BH$103</f>
        <v>5476.8362532814235</v>
      </c>
      <c r="Z22" s="46">
        <f>'[4]Inflow Natural Fine agg'!BI$103</f>
        <v>5568.522438438752</v>
      </c>
      <c r="AA22" s="46">
        <f>'[4]Inflow Natural Fine agg'!BJ$103</f>
        <v>5664.6137491144573</v>
      </c>
    </row>
    <row r="23" spans="1:27" x14ac:dyDescent="0.2">
      <c r="A23" s="62" t="s">
        <v>65</v>
      </c>
      <c r="B23" s="46">
        <f>'[4]Inflow Natural Fine agg'!AK$108</f>
        <v>624.99437535326899</v>
      </c>
      <c r="C23" s="46">
        <f>'[4]Inflow Natural Fine agg'!AL$108</f>
        <v>635.99856642009365</v>
      </c>
      <c r="D23" s="46">
        <f>'[4]Inflow Natural Fine agg'!AM$108</f>
        <v>646.88594805175819</v>
      </c>
      <c r="E23" s="46">
        <f>'[4]Inflow Natural Fine agg'!AN$108</f>
        <v>657.75428656413578</v>
      </c>
      <c r="F23" s="46">
        <f>'[4]Inflow Natural Fine agg'!AO$108</f>
        <v>668.4351105631556</v>
      </c>
      <c r="G23" s="46">
        <f>'[4]Inflow Natural Fine agg'!AP$108</f>
        <v>679.01778202102935</v>
      </c>
      <c r="H23" s="46">
        <f>'[4]Inflow Natural Fine agg'!AQ$108</f>
        <v>689.23451530237355</v>
      </c>
      <c r="I23" s="46">
        <f>'[4]Inflow Natural Fine agg'!AR$108</f>
        <v>699.25525926666273</v>
      </c>
      <c r="J23" s="46">
        <f>'[4]Inflow Natural Fine agg'!AS$108</f>
        <v>710.33030908009107</v>
      </c>
      <c r="K23" s="46">
        <f>'[4]Inflow Natural Fine agg'!AT$108</f>
        <v>721.39731730338315</v>
      </c>
      <c r="L23" s="46">
        <f>'[4]Inflow Natural Fine agg'!AU$108</f>
        <v>732.4592072900906</v>
      </c>
      <c r="M23" s="46">
        <f>'[4]Inflow Natural Fine agg'!AV$108</f>
        <v>743.7070456893747</v>
      </c>
      <c r="N23" s="46">
        <f>'[4]Inflow Natural Fine agg'!AW$108</f>
        <v>754.97751406882821</v>
      </c>
      <c r="O23" s="46">
        <f>'[4]Inflow Natural Fine agg'!AX$108</f>
        <v>766.48048816338394</v>
      </c>
      <c r="P23" s="46">
        <f>'[4]Inflow Natural Fine agg'!AY$108</f>
        <v>778.16233232625257</v>
      </c>
      <c r="Q23" s="46">
        <f>'[4]Inflow Natural Fine agg'!AZ$108</f>
        <v>790.25715184925184</v>
      </c>
      <c r="R23" s="46">
        <f>'[4]Inflow Natural Fine agg'!BA$108</f>
        <v>802.82588130660747</v>
      </c>
      <c r="S23" s="46">
        <f>'[4]Inflow Natural Fine agg'!BB$108</f>
        <v>815.84226796746373</v>
      </c>
      <c r="T23" s="46">
        <f>'[4]Inflow Natural Fine agg'!BC$108</f>
        <v>829.85677681421544</v>
      </c>
      <c r="U23" s="46">
        <f>'[4]Inflow Natural Fine agg'!BD$108</f>
        <v>844.7663030599125</v>
      </c>
      <c r="V23" s="46">
        <f>'[4]Inflow Natural Fine agg'!BE$108</f>
        <v>860.85116573665812</v>
      </c>
      <c r="W23" s="46">
        <f>'[4]Inflow Natural Fine agg'!BF$108</f>
        <v>878.10423308115548</v>
      </c>
      <c r="X23" s="46">
        <f>'[4]Inflow Natural Fine agg'!BG$108</f>
        <v>896.51079812091314</v>
      </c>
      <c r="Y23" s="46">
        <f>'[4]Inflow Natural Fine agg'!BH$108</f>
        <v>916.44600123597286</v>
      </c>
      <c r="Z23" s="46">
        <f>'[4]Inflow Natural Fine agg'!BI$108</f>
        <v>937.68493800436033</v>
      </c>
      <c r="AA23" s="46">
        <f>'[4]Inflow Natural Fine agg'!BJ$108</f>
        <v>960.59111201416385</v>
      </c>
    </row>
    <row r="24" spans="1:27" x14ac:dyDescent="0.2">
      <c r="A24" s="62" t="s">
        <v>66</v>
      </c>
      <c r="B24" s="46">
        <f>'[4]Inflow Natural Fine agg'!AK$113</f>
        <v>4243.1688254291576</v>
      </c>
      <c r="C24" s="46">
        <f>'[4]Inflow Natural Fine agg'!AL$113</f>
        <v>4309.3223811337148</v>
      </c>
      <c r="D24" s="46">
        <f>'[4]Inflow Natural Fine agg'!AM$113</f>
        <v>4373.3930985783045</v>
      </c>
      <c r="E24" s="46">
        <f>'[4]Inflow Natural Fine agg'!AN$113</f>
        <v>4436.0497747156205</v>
      </c>
      <c r="F24" s="46">
        <f>'[4]Inflow Natural Fine agg'!AO$113</f>
        <v>4496.0569915917476</v>
      </c>
      <c r="G24" s="46">
        <f>'[4]Inflow Natural Fine agg'!AP$113</f>
        <v>4554.0937673455883</v>
      </c>
      <c r="H24" s="46">
        <f>'[4]Inflow Natural Fine agg'!AQ$113</f>
        <v>4608.2564501581992</v>
      </c>
      <c r="I24" s="46">
        <f>'[4]Inflow Natural Fine agg'!AR$113</f>
        <v>4659.8789715005487</v>
      </c>
      <c r="J24" s="46">
        <f>'[4]Inflow Natural Fine agg'!AS$113</f>
        <v>4718.3210148652788</v>
      </c>
      <c r="K24" s="46">
        <f>'[4]Inflow Natural Fine agg'!AT$113</f>
        <v>4775.915976073049</v>
      </c>
      <c r="L24" s="46">
        <f>'[4]Inflow Natural Fine agg'!AU$113</f>
        <v>4832.808152864347</v>
      </c>
      <c r="M24" s="46">
        <f>'[4]Inflow Natural Fine agg'!AV$113</f>
        <v>4890.5132443910152</v>
      </c>
      <c r="N24" s="46">
        <f>'[4]Inflow Natural Fine agg'!AW$113</f>
        <v>4947.8725666722321</v>
      </c>
      <c r="O24" s="46">
        <f>'[4]Inflow Natural Fine agg'!AX$113</f>
        <v>5006.4392033343192</v>
      </c>
      <c r="P24" s="46">
        <f>'[4]Inflow Natural Fine agg'!AY$113</f>
        <v>5065.7354164267863</v>
      </c>
      <c r="Q24" s="46">
        <f>'[4]Inflow Natural Fine agg'!AZ$113</f>
        <v>5127.3540013870188</v>
      </c>
      <c r="R24" s="46">
        <f>'[4]Inflow Natural Fine agg'!BA$113</f>
        <v>5191.5215535366297</v>
      </c>
      <c r="S24" s="46">
        <f>'[4]Inflow Natural Fine agg'!BB$113</f>
        <v>5257.7376311044936</v>
      </c>
      <c r="T24" s="46">
        <f>'[4]Inflow Natural Fine agg'!BC$113</f>
        <v>5329.7638125568856</v>
      </c>
      <c r="U24" s="46">
        <f>'[4]Inflow Natural Fine agg'!BD$113</f>
        <v>5406.4130025045033</v>
      </c>
      <c r="V24" s="46">
        <f>'[4]Inflow Natural Fine agg'!BE$113</f>
        <v>5489.3300939169294</v>
      </c>
      <c r="W24" s="46">
        <f>'[4]Inflow Natural Fine agg'!BF$113</f>
        <v>5577.9686031557139</v>
      </c>
      <c r="X24" s="46">
        <f>'[4]Inflow Natural Fine agg'!BG$113</f>
        <v>5671.698290291919</v>
      </c>
      <c r="Y24" s="46">
        <f>'[4]Inflow Natural Fine agg'!BH$113</f>
        <v>5772.8008316843489</v>
      </c>
      <c r="Z24" s="46">
        <f>'[4]Inflow Natural Fine agg'!BI$113</f>
        <v>5879.0355476731602</v>
      </c>
      <c r="AA24" s="46">
        <f>'[4]Inflow Natural Fine agg'!BJ$113</f>
        <v>5992.5747777434754</v>
      </c>
    </row>
    <row r="25" spans="1:27" x14ac:dyDescent="0.2">
      <c r="A25" s="62" t="s">
        <v>67</v>
      </c>
      <c r="B25" s="46">
        <f>'[4]Inflow Natural Fine agg'!AK$118</f>
        <v>3030.4879415512364</v>
      </c>
      <c r="C25" s="46">
        <f>'[4]Inflow Natural Fine agg'!AL$118</f>
        <v>3074.0085177728715</v>
      </c>
      <c r="D25" s="46">
        <f>'[4]Inflow Natural Fine agg'!AM$118</f>
        <v>3116.3283771495426</v>
      </c>
      <c r="E25" s="46">
        <f>'[4]Inflow Natural Fine agg'!AN$118</f>
        <v>3158.2096776270796</v>
      </c>
      <c r="F25" s="46">
        <f>'[4]Inflow Natural Fine agg'!AO$118</f>
        <v>3198.7409006253984</v>
      </c>
      <c r="G25" s="46">
        <f>'[4]Inflow Natural Fine agg'!AP$118</f>
        <v>3238.7175213474079</v>
      </c>
      <c r="H25" s="46">
        <f>'[4]Inflow Natural Fine agg'!AQ$118</f>
        <v>3276.6667152234681</v>
      </c>
      <c r="I25" s="46">
        <f>'[4]Inflow Natural Fine agg'!AR$118</f>
        <v>3313.9410869947706</v>
      </c>
      <c r="J25" s="46">
        <f>'[4]Inflow Natural Fine agg'!AS$118</f>
        <v>3358.7502932055613</v>
      </c>
      <c r="K25" s="46">
        <f>'[4]Inflow Natural Fine agg'!AT$118</f>
        <v>3404.4556916858846</v>
      </c>
      <c r="L25" s="46">
        <f>'[4]Inflow Natural Fine agg'!AU$118</f>
        <v>3451.1918896181069</v>
      </c>
      <c r="M25" s="46">
        <f>'[4]Inflow Natural Fine agg'!AV$118</f>
        <v>3500.1940710115568</v>
      </c>
      <c r="N25" s="46">
        <f>'[4]Inflow Natural Fine agg'!AW$118</f>
        <v>3550.3425771954653</v>
      </c>
      <c r="O25" s="46">
        <f>'[4]Inflow Natural Fine agg'!AX$118</f>
        <v>3602.7661132560957</v>
      </c>
      <c r="P25" s="46">
        <f>'[4]Inflow Natural Fine agg'!AY$118</f>
        <v>3656.8131383673967</v>
      </c>
      <c r="Q25" s="46">
        <f>'[4]Inflow Natural Fine agg'!AZ$118</f>
        <v>3713.5340829475927</v>
      </c>
      <c r="R25" s="46">
        <f>'[4]Inflow Natural Fine agg'!BA$118</f>
        <v>3772.7975497209682</v>
      </c>
      <c r="S25" s="46">
        <f>'[4]Inflow Natural Fine agg'!BB$118</f>
        <v>3833.8696678829283</v>
      </c>
      <c r="T25" s="46">
        <f>'[4]Inflow Natural Fine agg'!BC$118</f>
        <v>3899.5528865881552</v>
      </c>
      <c r="U25" s="46">
        <f>'[4]Inflow Natural Fine agg'!BD$118</f>
        <v>3968.5696249609559</v>
      </c>
      <c r="V25" s="46">
        <f>'[4]Inflow Natural Fine agg'!BE$118</f>
        <v>4042.0322717377035</v>
      </c>
      <c r="W25" s="46">
        <f>'[4]Inflow Natural Fine agg'!BF$118</f>
        <v>4119.3199538794415</v>
      </c>
      <c r="X25" s="46">
        <f>'[4]Inflow Natural Fine agg'!BG$118</f>
        <v>4199.8400133011146</v>
      </c>
      <c r="Y25" s="46">
        <f>'[4]Inflow Natural Fine agg'!BH$118</f>
        <v>4285.4455128870859</v>
      </c>
      <c r="Z25" s="46">
        <f>'[4]Inflow Natural Fine agg'!BI$118</f>
        <v>4374.4231480187436</v>
      </c>
      <c r="AA25" s="46">
        <f>'[4]Inflow Natural Fine agg'!BJ$118</f>
        <v>4468.711725193195</v>
      </c>
    </row>
    <row r="26" spans="1:27" x14ac:dyDescent="0.2">
      <c r="A26" s="62" t="s">
        <v>26</v>
      </c>
      <c r="B26" s="46">
        <f>'[4]Inflow Natural Fine agg'!AK$123</f>
        <v>9959.7653398610582</v>
      </c>
      <c r="C26" s="46">
        <f>'[4]Inflow Natural Fine agg'!AL$123</f>
        <v>10057.734026527729</v>
      </c>
      <c r="D26" s="46">
        <f>'[4]Inflow Natural Fine agg'!AM$123</f>
        <v>10149.78344248147</v>
      </c>
      <c r="E26" s="46">
        <f>'[4]Inflow Natural Fine agg'!AN$123</f>
        <v>10237.932057205953</v>
      </c>
      <c r="F26" s="46">
        <f>'[4]Inflow Natural Fine agg'!AO$123</f>
        <v>10319.313807300718</v>
      </c>
      <c r="G26" s="46">
        <f>'[4]Inflow Natural Fine agg'!AP$123</f>
        <v>10395.970559000983</v>
      </c>
      <c r="H26" s="46">
        <f>'[4]Inflow Natural Fine agg'!AQ$123</f>
        <v>10463.334454280064</v>
      </c>
      <c r="I26" s="46">
        <f>'[4]Inflow Natural Fine agg'!AR$123</f>
        <v>10525.011792365662</v>
      </c>
      <c r="J26" s="46">
        <f>'[4]Inflow Natural Fine agg'!AS$123</f>
        <v>10604.533411801849</v>
      </c>
      <c r="K26" s="46">
        <f>'[4]Inflow Natural Fine agg'!AT$123</f>
        <v>10682.287239763769</v>
      </c>
      <c r="L26" s="46">
        <f>'[4]Inflow Natural Fine agg'!AU$123</f>
        <v>10758.309784006817</v>
      </c>
      <c r="M26" s="46">
        <f>'[4]Inflow Natural Fine agg'!AV$123</f>
        <v>10835.830900496812</v>
      </c>
      <c r="N26" s="46">
        <f>'[4]Inflow Natural Fine agg'!AW$123</f>
        <v>10911.224615290834</v>
      </c>
      <c r="O26" s="46">
        <f>'[4]Inflow Natural Fine agg'!AX$123</f>
        <v>10987.390609775402</v>
      </c>
      <c r="P26" s="46">
        <f>'[4]Inflow Natural Fine agg'!AY$123</f>
        <v>11062.036364196118</v>
      </c>
      <c r="Q26" s="46">
        <f>'[4]Inflow Natural Fine agg'!AZ$123</f>
        <v>11137.796998608566</v>
      </c>
      <c r="R26" s="46">
        <f>'[4]Inflow Natural Fine agg'!BA$123</f>
        <v>11213.846078254104</v>
      </c>
      <c r="S26" s="46">
        <f>'[4]Inflow Natural Fine agg'!BB$123</f>
        <v>11287.583502826728</v>
      </c>
      <c r="T26" s="46">
        <f>'[4]Inflow Natural Fine agg'!BC$123</f>
        <v>11366.644020078724</v>
      </c>
      <c r="U26" s="46">
        <f>'[4]Inflow Natural Fine agg'!BD$123</f>
        <v>11446.786997870769</v>
      </c>
      <c r="V26" s="46">
        <f>'[4]Inflow Natural Fine agg'!BE$123</f>
        <v>11530.682661208912</v>
      </c>
      <c r="W26" s="46">
        <f>'[4]Inflow Natural Fine agg'!BF$123</f>
        <v>11615.965725148993</v>
      </c>
      <c r="X26" s="46">
        <f>'[4]Inflow Natural Fine agg'!BG$123</f>
        <v>11700.367995847253</v>
      </c>
      <c r="Y26" s="46">
        <f>'[4]Inflow Natural Fine agg'!BH$123</f>
        <v>11788.698651153953</v>
      </c>
      <c r="Z26" s="46">
        <f>'[4]Inflow Natural Fine agg'!BI$123</f>
        <v>11875.512279390519</v>
      </c>
      <c r="AA26" s="46">
        <f>'[4]Inflow Natural Fine agg'!BJ$123</f>
        <v>11965.937683342645</v>
      </c>
    </row>
    <row r="27" spans="1:27" x14ac:dyDescent="0.2">
      <c r="A27" s="62" t="s">
        <v>16</v>
      </c>
      <c r="B27" s="46">
        <f>'[4]Inflow Natural Fine agg'!AK$128</f>
        <v>4685.7298789574897</v>
      </c>
      <c r="C27" s="46">
        <f>'[4]Inflow Natural Fine agg'!AL$128</f>
        <v>4733.5995453252772</v>
      </c>
      <c r="D27" s="46">
        <f>'[4]Inflow Natural Fine agg'!AM$128</f>
        <v>4779.502854213094</v>
      </c>
      <c r="E27" s="46">
        <f>'[4]Inflow Natural Fine agg'!AN$128</f>
        <v>4824.4900272417572</v>
      </c>
      <c r="F27" s="46">
        <f>'[4]Inflow Natural Fine agg'!AO$128</f>
        <v>4867.166209654124</v>
      </c>
      <c r="G27" s="46">
        <f>'[4]Inflow Natural Fine agg'!AP$128</f>
        <v>4908.5786735807951</v>
      </c>
      <c r="H27" s="46">
        <f>'[4]Inflow Natural Fine agg'!AQ$128</f>
        <v>4946.4833170548791</v>
      </c>
      <c r="I27" s="46">
        <f>'[4]Inflow Natural Fine agg'!AR$128</f>
        <v>4982.7090301977587</v>
      </c>
      <c r="J27" s="46">
        <f>'[4]Inflow Natural Fine agg'!AS$128</f>
        <v>5028.9820088853603</v>
      </c>
      <c r="K27" s="46">
        <f>'[4]Inflow Natural Fine agg'!AT$128</f>
        <v>5075.5986431543361</v>
      </c>
      <c r="L27" s="46">
        <f>'[4]Inflow Natural Fine agg'!AU$128</f>
        <v>5122.650085701478</v>
      </c>
      <c r="M27" s="46">
        <f>'[4]Inflow Natural Fine agg'!AV$128</f>
        <v>5171.8320693334208</v>
      </c>
      <c r="N27" s="46">
        <f>'[4]Inflow Natural Fine agg'!AW$128</f>
        <v>5221.4601477196857</v>
      </c>
      <c r="O27" s="46">
        <f>'[4]Inflow Natural Fine agg'!AX$128</f>
        <v>5273.1076576514652</v>
      </c>
      <c r="P27" s="46">
        <f>'[4]Inflow Natural Fine agg'!AY$128</f>
        <v>5325.7902047310508</v>
      </c>
      <c r="Q27" s="46">
        <f>'[4]Inflow Natural Fine agg'!AZ$128</f>
        <v>5380.9788650182691</v>
      </c>
      <c r="R27" s="46">
        <f>'[4]Inflow Natural Fine agg'!BA$128</f>
        <v>5438.4351793953665</v>
      </c>
      <c r="S27" s="46">
        <f>'[4]Inflow Natural Fine agg'!BB$128</f>
        <v>5497.040621045554</v>
      </c>
      <c r="T27" s="46">
        <f>'[4]Inflow Natural Fine agg'!BC$128</f>
        <v>5560.7398309690834</v>
      </c>
      <c r="U27" s="46">
        <f>'[4]Inflow Natural Fine agg'!BD$128</f>
        <v>5627.5730248026921</v>
      </c>
      <c r="V27" s="46">
        <f>'[4]Inflow Natural Fine agg'!BE$128</f>
        <v>5698.9771625090889</v>
      </c>
      <c r="W27" s="46">
        <f>'[4]Inflow Natural Fine agg'!BF$128</f>
        <v>5773.8520657858944</v>
      </c>
      <c r="X27" s="46">
        <f>'[4]Inflow Natural Fine agg'!BG$128</f>
        <v>5851.0913686240256</v>
      </c>
      <c r="Y27" s="46">
        <f>'[4]Inflow Natural Fine agg'!BH$128</f>
        <v>5933.0396019446462</v>
      </c>
      <c r="Z27" s="46">
        <f>'[4]Inflow Natural Fine agg'!BI$128</f>
        <v>6016.8750639303089</v>
      </c>
      <c r="AA27" s="46">
        <f>'[4]Inflow Natural Fine agg'!BJ$128</f>
        <v>6104.9477425499608</v>
      </c>
    </row>
    <row r="28" spans="1:27" x14ac:dyDescent="0.2">
      <c r="A28" s="62" t="s">
        <v>18</v>
      </c>
      <c r="B28" s="46">
        <f>'[4]Inflow Natural Fine agg'!AK$133</f>
        <v>3230.8527517145553</v>
      </c>
      <c r="C28" s="46">
        <f>'[4]Inflow Natural Fine agg'!AL$133</f>
        <v>3257.9380080892506</v>
      </c>
      <c r="D28" s="46">
        <f>'[4]Inflow Natural Fine agg'!AM$133</f>
        <v>3282.9779905953901</v>
      </c>
      <c r="E28" s="46">
        <f>'[4]Inflow Natural Fine agg'!AN$133</f>
        <v>3306.6550085481417</v>
      </c>
      <c r="F28" s="46">
        <f>'[4]Inflow Natural Fine agg'!AO$133</f>
        <v>3327.9786837678043</v>
      </c>
      <c r="G28" s="46">
        <f>'[4]Inflow Natural Fine agg'!AP$133</f>
        <v>3347.6323292672059</v>
      </c>
      <c r="H28" s="46">
        <f>'[4]Inflow Natural Fine agg'!AQ$133</f>
        <v>3364.054390730983</v>
      </c>
      <c r="I28" s="46">
        <f>'[4]Inflow Natural Fine agg'!AR$133</f>
        <v>3378.4798704320115</v>
      </c>
      <c r="J28" s="46">
        <f>'[4]Inflow Natural Fine agg'!AS$133</f>
        <v>3398.9180748510635</v>
      </c>
      <c r="K28" s="46">
        <f>'[4]Inflow Natural Fine agg'!AT$133</f>
        <v>3418.7496742919984</v>
      </c>
      <c r="L28" s="46">
        <f>'[4]Inflow Natural Fine agg'!AU$133</f>
        <v>3438.0784679344292</v>
      </c>
      <c r="M28" s="46">
        <f>'[4]Inflow Natural Fine agg'!AV$133</f>
        <v>3458.1309775629306</v>
      </c>
      <c r="N28" s="46">
        <f>'[4]Inflow Natural Fine agg'!AW$133</f>
        <v>3477.8557984230979</v>
      </c>
      <c r="O28" s="46">
        <f>'[4]Inflow Natural Fine agg'!AX$133</f>
        <v>3498.4508290477906</v>
      </c>
      <c r="P28" s="46">
        <f>'[4]Inflow Natural Fine agg'!AY$133</f>
        <v>3519.3910912314709</v>
      </c>
      <c r="Q28" s="46">
        <f>'[4]Inflow Natural Fine agg'!AZ$133</f>
        <v>3541.8365640042371</v>
      </c>
      <c r="R28" s="46">
        <f>'[4]Inflow Natural Fine agg'!BA$133</f>
        <v>3565.7837206626118</v>
      </c>
      <c r="S28" s="46">
        <f>'[4]Inflow Natural Fine agg'!BB$133</f>
        <v>3590.6224243378088</v>
      </c>
      <c r="T28" s="46">
        <f>'[4]Inflow Natural Fine agg'!BC$133</f>
        <v>3619.1571627820754</v>
      </c>
      <c r="U28" s="46">
        <f>'[4]Inflow Natural Fine agg'!BD$133</f>
        <v>3650.1483072760852</v>
      </c>
      <c r="V28" s="46">
        <f>'[4]Inflow Natural Fine agg'!BE$133</f>
        <v>3684.6215938734267</v>
      </c>
      <c r="W28" s="46">
        <f>'[4]Inflow Natural Fine agg'!BF$133</f>
        <v>3721.8407333828977</v>
      </c>
      <c r="X28" s="46">
        <f>'[4]Inflow Natural Fine agg'!BG$133</f>
        <v>3761.028477006138</v>
      </c>
      <c r="Y28" s="46">
        <f>'[4]Inflow Natural Fine agg'!BH$133</f>
        <v>3803.7013994680351</v>
      </c>
      <c r="Z28" s="46">
        <f>'[4]Inflow Natural Fine agg'!BI$133</f>
        <v>3847.8629970885167</v>
      </c>
      <c r="AA28" s="46">
        <f>'[4]Inflow Natural Fine agg'!BJ$133</f>
        <v>3894.988863069962</v>
      </c>
    </row>
    <row r="29" spans="1:27" x14ac:dyDescent="0.2">
      <c r="A29" s="62" t="s">
        <v>20</v>
      </c>
      <c r="B29" s="46">
        <f>'[4]Inflow Natural Fine agg'!AK$138</f>
        <v>4359.5097152825119</v>
      </c>
      <c r="C29" s="46">
        <f>'[4]Inflow Natural Fine agg'!AL$138</f>
        <v>4444.038818081699</v>
      </c>
      <c r="D29" s="46">
        <f>'[4]Inflow Natural Fine agg'!AM$138</f>
        <v>4524.0833098261455</v>
      </c>
      <c r="E29" s="46">
        <f>'[4]Inflow Natural Fine agg'!AN$138</f>
        <v>4600.9366760157618</v>
      </c>
      <c r="F29" s="46">
        <f>'[4]Inflow Natural Fine agg'!AO$138</f>
        <v>4673.1664979762536</v>
      </c>
      <c r="G29" s="46">
        <f>'[4]Inflow Natural Fine agg'!AP$138</f>
        <v>4742.0357972150778</v>
      </c>
      <c r="H29" s="46">
        <f>'[4]Inflow Natural Fine agg'!AQ$138</f>
        <v>4805.1906456154256</v>
      </c>
      <c r="I29" s="46">
        <f>'[4]Inflow Natural Fine agg'!AR$138</f>
        <v>4864.7519190527746</v>
      </c>
      <c r="J29" s="46">
        <f>'[4]Inflow Natural Fine agg'!AS$138</f>
        <v>4933.5311424691736</v>
      </c>
      <c r="K29" s="46">
        <f>'[4]Inflow Natural Fine agg'!AT$138</f>
        <v>5000.9906523959717</v>
      </c>
      <c r="L29" s="46">
        <f>'[4]Inflow Natural Fine agg'!AU$138</f>
        <v>5067.3225223698646</v>
      </c>
      <c r="M29" s="46">
        <f>'[4]Inflow Natural Fine agg'!AV$138</f>
        <v>5134.4341195682591</v>
      </c>
      <c r="N29" s="46">
        <f>'[4]Inflow Natural Fine agg'!AW$138</f>
        <v>5200.5743683045557</v>
      </c>
      <c r="O29" s="46">
        <f>'[4]Inflow Natural Fine agg'!AX$138</f>
        <v>5267.46190184636</v>
      </c>
      <c r="P29" s="46">
        <f>'[4]Inflow Natural Fine agg'!AY$138</f>
        <v>5334.0242998902277</v>
      </c>
      <c r="Q29" s="46">
        <f>'[4]Inflow Natural Fine agg'!AZ$138</f>
        <v>5401.7420227340363</v>
      </c>
      <c r="R29" s="46">
        <f>'[4]Inflow Natural Fine agg'!BA$138</f>
        <v>5470.1913667829695</v>
      </c>
      <c r="S29" s="46">
        <f>'[4]Inflow Natural Fine agg'!BB$138</f>
        <v>5537.9452296168911</v>
      </c>
      <c r="T29" s="46">
        <f>'[4]Inflow Natural Fine agg'!BC$138</f>
        <v>5608.8253263473298</v>
      </c>
      <c r="U29" s="46">
        <f>'[4]Inflow Natural Fine agg'!BD$138</f>
        <v>5680.3458166718638</v>
      </c>
      <c r="V29" s="46">
        <f>'[4]Inflow Natural Fine agg'!BE$138</f>
        <v>5753.5418896985611</v>
      </c>
      <c r="W29" s="46">
        <f>'[4]Inflow Natural Fine agg'!BF$138</f>
        <v>5826.7616304516223</v>
      </c>
      <c r="X29" s="46">
        <f>'[4]Inflow Natural Fine agg'!BG$138</f>
        <v>5898.3656219420109</v>
      </c>
      <c r="Y29" s="46">
        <f>'[4]Inflow Natural Fine agg'!BH$138</f>
        <v>5970.3295550799676</v>
      </c>
      <c r="Z29" s="46">
        <f>'[4]Inflow Natural Fine agg'!BI$138</f>
        <v>6039.3328205271127</v>
      </c>
      <c r="AA29" s="46">
        <f>'[4]Inflow Natural Fine agg'!BJ$138</f>
        <v>6107.4992800533419</v>
      </c>
    </row>
    <row r="30" spans="1:27" x14ac:dyDescent="0.2">
      <c r="A30" s="62" t="s">
        <v>68</v>
      </c>
      <c r="B30" s="46">
        <f>'[4]Inflow Natural Fine agg'!AK$143</f>
        <v>1028.8022745924275</v>
      </c>
      <c r="C30" s="46">
        <f>'[4]Inflow Natural Fine agg'!AL$143</f>
        <v>1047.6267101232104</v>
      </c>
      <c r="D30" s="46">
        <f>'[4]Inflow Natural Fine agg'!AM$143</f>
        <v>1067.494965786954</v>
      </c>
      <c r="E30" s="46">
        <f>'[4]Inflow Natural Fine agg'!AN$143</f>
        <v>1088.7979629276838</v>
      </c>
      <c r="F30" s="46">
        <f>'[4]Inflow Natural Fine agg'!AO$143</f>
        <v>1111.4536629373129</v>
      </c>
      <c r="G30" s="46">
        <f>'[4]Inflow Natural Fine agg'!AP$143</f>
        <v>1135.8908509652344</v>
      </c>
      <c r="H30" s="46">
        <f>'[4]Inflow Natural Fine agg'!AQ$143</f>
        <v>1161.8921918869826</v>
      </c>
      <c r="I30" s="46">
        <f>'[4]Inflow Natural Fine agg'!AR$143</f>
        <v>1190.0846018735501</v>
      </c>
      <c r="J30" s="46">
        <f>'[4]Inflow Natural Fine agg'!AS$143</f>
        <v>1223.1519223507344</v>
      </c>
      <c r="K30" s="46">
        <f>'[4]Inflow Natural Fine agg'!AT$143</f>
        <v>1259.431331261394</v>
      </c>
      <c r="L30" s="46">
        <f>'[4]Inflow Natural Fine agg'!AU$143</f>
        <v>1299.259919133774</v>
      </c>
      <c r="M30" s="46">
        <f>'[4]Inflow Natural Fine agg'!AV$143</f>
        <v>1343.3131645819526</v>
      </c>
      <c r="N30" s="46">
        <f>'[4]Inflow Natural Fine agg'!AW$143</f>
        <v>1391.5581217798799</v>
      </c>
      <c r="O30" s="46">
        <f>'[4]Inflow Natural Fine agg'!AX$143</f>
        <v>1444.6085234350228</v>
      </c>
      <c r="P30" s="46">
        <f>'[4]Inflow Natural Fine agg'!AY$143</f>
        <v>1502.4859338950184</v>
      </c>
      <c r="Q30" s="46">
        <f>'[4]Inflow Natural Fine agg'!AZ$143</f>
        <v>1565.6307876754986</v>
      </c>
      <c r="R30" s="46">
        <f>'[4]Inflow Natural Fine agg'!BA$143</f>
        <v>1633.9720974136837</v>
      </c>
      <c r="S30" s="46">
        <f>'[4]Inflow Natural Fine agg'!BB$143</f>
        <v>1707.0183735799483</v>
      </c>
      <c r="T30" s="46">
        <f>'[4]Inflow Natural Fine agg'!BC$143</f>
        <v>1785.0618625968357</v>
      </c>
      <c r="U30" s="46">
        <f>'[4]Inflow Natural Fine agg'!BD$143</f>
        <v>1866.6900829698891</v>
      </c>
      <c r="V30" s="46">
        <f>'[4]Inflow Natural Fine agg'!BE$143</f>
        <v>1950.6696095897646</v>
      </c>
      <c r="W30" s="46">
        <f>'[4]Inflow Natural Fine agg'!BF$143</f>
        <v>2034.5062640403378</v>
      </c>
      <c r="X30" s="46">
        <f>'[4]Inflow Natural Fine agg'!BG$143</f>
        <v>2114.8732567206994</v>
      </c>
      <c r="Y30" s="46">
        <f>'[4]Inflow Natural Fine agg'!BH$143</f>
        <v>2188.3683603578543</v>
      </c>
      <c r="Z30" s="46">
        <f>'[4]Inflow Natural Fine agg'!BI$143</f>
        <v>2249.6128614191261</v>
      </c>
      <c r="AA30" s="46">
        <f>'[4]Inflow Natural Fine agg'!BJ$143</f>
        <v>2293.9291602164703</v>
      </c>
    </row>
    <row r="31" spans="1:27" x14ac:dyDescent="0.2">
      <c r="A31" s="62" t="s">
        <v>17</v>
      </c>
      <c r="B31" s="46">
        <f>'[4]Inflow Natural Fine agg'!AK$148</f>
        <v>2791.6701216388742</v>
      </c>
      <c r="C31" s="46">
        <f>'[4]Inflow Natural Fine agg'!AL$148</f>
        <v>2809.7302623833662</v>
      </c>
      <c r="D31" s="46">
        <f>'[4]Inflow Natural Fine agg'!AM$148</f>
        <v>2826.1078417953481</v>
      </c>
      <c r="E31" s="46">
        <f>'[4]Inflow Natural Fine agg'!AN$148</f>
        <v>2841.4948281558577</v>
      </c>
      <c r="F31" s="46">
        <f>'[4]Inflow Natural Fine agg'!AO$148</f>
        <v>2854.9999302113879</v>
      </c>
      <c r="G31" s="46">
        <f>'[4]Inflow Natural Fine agg'!AP$148</f>
        <v>2867.3320048187379</v>
      </c>
      <c r="H31" s="46">
        <f>'[4]Inflow Natural Fine agg'!AQ$148</f>
        <v>2877.0861359256801</v>
      </c>
      <c r="I31" s="46">
        <f>'[4]Inflow Natural Fine agg'!AR$148</f>
        <v>2885.5209623974588</v>
      </c>
      <c r="J31" s="46">
        <f>'[4]Inflow Natural Fine agg'!AS$148</f>
        <v>2900.2874946655857</v>
      </c>
      <c r="K31" s="46">
        <f>'[4]Inflow Natural Fine agg'!AT$148</f>
        <v>2915.2242252535107</v>
      </c>
      <c r="L31" s="46">
        <f>'[4]Inflow Natural Fine agg'!AU$148</f>
        <v>2930.5375428111493</v>
      </c>
      <c r="M31" s="46">
        <f>'[4]Inflow Natural Fine agg'!AV$148</f>
        <v>2947.4857650089857</v>
      </c>
      <c r="N31" s="46">
        <f>'[4]Inflow Natural Fine agg'!AW$148</f>
        <v>2965.1736804475004</v>
      </c>
      <c r="O31" s="46">
        <f>'[4]Inflow Natural Fine agg'!AX$148</f>
        <v>2984.8026279230394</v>
      </c>
      <c r="P31" s="46">
        <f>'[4]Inflow Natural Fine agg'!AY$148</f>
        <v>3005.9323143993915</v>
      </c>
      <c r="Q31" s="46">
        <f>'[4]Inflow Natural Fine agg'!AZ$148</f>
        <v>3029.6740575528938</v>
      </c>
      <c r="R31" s="46">
        <f>'[4]Inflow Natural Fine agg'!BA$148</f>
        <v>3056.0201205675385</v>
      </c>
      <c r="S31" s="46">
        <f>'[4]Inflow Natural Fine agg'!BB$148</f>
        <v>3084.3733817643606</v>
      </c>
      <c r="T31" s="46">
        <f>'[4]Inflow Natural Fine agg'!BC$148</f>
        <v>3117.2993378033466</v>
      </c>
      <c r="U31" s="46">
        <f>'[4]Inflow Natural Fine agg'!BD$148</f>
        <v>3153.5736854870088</v>
      </c>
      <c r="V31" s="46">
        <f>'[4]Inflow Natural Fine agg'!BE$148</f>
        <v>3194.0751689734257</v>
      </c>
      <c r="W31" s="46">
        <f>'[4]Inflow Natural Fine agg'!BF$148</f>
        <v>3238.0397430473768</v>
      </c>
      <c r="X31" s="46">
        <f>'[4]Inflow Natural Fine agg'!BG$148</f>
        <v>3284.6696023266231</v>
      </c>
      <c r="Y31" s="46">
        <f>'[4]Inflow Natural Fine agg'!BH$148</f>
        <v>3335.2929049156032</v>
      </c>
      <c r="Z31" s="46">
        <f>'[4]Inflow Natural Fine agg'!BI$148</f>
        <v>3387.9799234128418</v>
      </c>
      <c r="AA31" s="46">
        <f>'[4]Inflow Natural Fine agg'!BJ$148</f>
        <v>3444.006630098213</v>
      </c>
    </row>
    <row r="32" spans="1:27" x14ac:dyDescent="0.2">
      <c r="A32" s="62" t="s">
        <v>69</v>
      </c>
      <c r="B32" s="46">
        <f>'[4]Inflow Natural Fine agg'!AK$153</f>
        <v>3951.8557572020204</v>
      </c>
      <c r="C32" s="46">
        <f>'[4]Inflow Natural Fine agg'!AL$153</f>
        <v>3987.3747220421255</v>
      </c>
      <c r="D32" s="46">
        <f>'[4]Inflow Natural Fine agg'!AM$153</f>
        <v>4019.6098041605915</v>
      </c>
      <c r="E32" s="46">
        <f>'[4]Inflow Natural Fine agg'!AN$153</f>
        <v>4049.5670641280881</v>
      </c>
      <c r="F32" s="46">
        <f>'[4]Inflow Natural Fine agg'!AO$153</f>
        <v>4075.7855037592894</v>
      </c>
      <c r="G32" s="46">
        <f>'[4]Inflow Natural Fine agg'!AP$153</f>
        <v>4099.3227519041193</v>
      </c>
      <c r="H32" s="46">
        <f>'[4]Inflow Natural Fine agg'!AQ$153</f>
        <v>4117.9263028530831</v>
      </c>
      <c r="I32" s="46">
        <f>'[4]Inflow Natural Fine agg'!AR$153</f>
        <v>4133.5133097391999</v>
      </c>
      <c r="J32" s="46">
        <f>'[4]Inflow Natural Fine agg'!AS$153</f>
        <v>4157.9934993300421</v>
      </c>
      <c r="K32" s="46">
        <f>'[4]Inflow Natural Fine agg'!AT$153</f>
        <v>4181.6222637602523</v>
      </c>
      <c r="L32" s="46">
        <f>'[4]Inflow Natural Fine agg'!AU$153</f>
        <v>4204.6123590044635</v>
      </c>
      <c r="M32" s="46">
        <f>'[4]Inflow Natural Fine agg'!AV$153</f>
        <v>4228.7997582536791</v>
      </c>
      <c r="N32" s="46">
        <f>'[4]Inflow Natural Fine agg'!AW$153</f>
        <v>4252.6314762312031</v>
      </c>
      <c r="O32" s="46">
        <f>'[4]Inflow Natural Fine agg'!AX$153</f>
        <v>4277.8171101127682</v>
      </c>
      <c r="P32" s="46">
        <f>'[4]Inflow Natural Fine agg'!AY$153</f>
        <v>4303.4886893978546</v>
      </c>
      <c r="Q32" s="46">
        <f>'[4]Inflow Natural Fine agg'!AZ$153</f>
        <v>4331.1964715426448</v>
      </c>
      <c r="R32" s="46">
        <f>'[4]Inflow Natural Fine agg'!BA$153</f>
        <v>4360.7432984635325</v>
      </c>
      <c r="S32" s="46">
        <f>'[4]Inflow Natural Fine agg'!BB$153</f>
        <v>4391.023402865635</v>
      </c>
      <c r="T32" s="46">
        <f>'[4]Inflow Natural Fine agg'!BC$153</f>
        <v>4425.8733610349245</v>
      </c>
      <c r="U32" s="46">
        <f>'[4]Inflow Natural Fine agg'!BD$153</f>
        <v>4463.2453485979331</v>
      </c>
      <c r="V32" s="46">
        <f>'[4]Inflow Natural Fine agg'!BE$153</f>
        <v>4504.3993413439403</v>
      </c>
      <c r="W32" s="46">
        <f>'[4]Inflow Natural Fine agg'!BF$153</f>
        <v>4548.0817304254824</v>
      </c>
      <c r="X32" s="46">
        <f>'[4]Inflow Natural Fine agg'!BG$153</f>
        <v>4593.0440169222647</v>
      </c>
      <c r="Y32" s="46">
        <f>'[4]Inflow Natural Fine agg'!BH$153</f>
        <v>4641.396657633215</v>
      </c>
      <c r="Z32" s="46">
        <f>'[4]Inflow Natural Fine agg'!BI$153</f>
        <v>4690.2678053981208</v>
      </c>
      <c r="AA32" s="46">
        <f>'[4]Inflow Natural Fine agg'!BJ$153</f>
        <v>4741.8258785012904</v>
      </c>
    </row>
    <row r="33" spans="1:27" x14ac:dyDescent="0.2">
      <c r="A33" s="62" t="s">
        <v>70</v>
      </c>
      <c r="B33" s="46">
        <f>'[4]Inflow Natural Fine agg'!AK$158</f>
        <v>732.44918200844472</v>
      </c>
      <c r="C33" s="46">
        <f>'[4]Inflow Natural Fine agg'!AL$158</f>
        <v>741.11427746985225</v>
      </c>
      <c r="D33" s="46">
        <f>'[4]Inflow Natural Fine agg'!AM$158</f>
        <v>749.34562851372425</v>
      </c>
      <c r="E33" s="46">
        <f>'[4]Inflow Natural Fine agg'!AN$158</f>
        <v>757.27794029659628</v>
      </c>
      <c r="F33" s="46">
        <f>'[4]Inflow Natural Fine agg'!AO$158</f>
        <v>764.65915824184901</v>
      </c>
      <c r="G33" s="46">
        <f>'[4]Inflow Natural Fine agg'!AP$158</f>
        <v>771.61292176270297</v>
      </c>
      <c r="H33" s="46">
        <f>'[4]Inflow Natural Fine agg'!AQ$158</f>
        <v>777.74659119996522</v>
      </c>
      <c r="I33" s="46">
        <f>'[4]Inflow Natural Fine agg'!AR$158</f>
        <v>783.30077121557565</v>
      </c>
      <c r="J33" s="46">
        <f>'[4]Inflow Natural Fine agg'!AS$158</f>
        <v>790.05752489742383</v>
      </c>
      <c r="K33" s="46">
        <f>'[4]Inflow Natural Fine agg'!AT$158</f>
        <v>796.4690789716941</v>
      </c>
      <c r="L33" s="46">
        <f>'[4]Inflow Natural Fine agg'!AU$158</f>
        <v>802.52333633593435</v>
      </c>
      <c r="M33" s="46">
        <f>'[4]Inflow Natural Fine agg'!AV$158</f>
        <v>808.47200239951644</v>
      </c>
      <c r="N33" s="46">
        <f>'[4]Inflow Natural Fine agg'!AW$158</f>
        <v>814.05888671151638</v>
      </c>
      <c r="O33" s="46">
        <f>'[4]Inflow Natural Fine agg'!AX$158</f>
        <v>819.55426925946028</v>
      </c>
      <c r="P33" s="46">
        <f>'[4]Inflow Natural Fine agg'!AY$158</f>
        <v>824.85152794353485</v>
      </c>
      <c r="Q33" s="46">
        <f>'[4]Inflow Natural Fine agg'!AZ$158</f>
        <v>830.24537895381275</v>
      </c>
      <c r="R33" s="46">
        <f>'[4]Inflow Natural Fine agg'!BA$158</f>
        <v>835.78235816113488</v>
      </c>
      <c r="S33" s="46">
        <f>'[4]Inflow Natural Fine agg'!BB$158</f>
        <v>841.38642029439563</v>
      </c>
      <c r="T33" s="46">
        <f>'[4]Inflow Natural Fine agg'!BC$158</f>
        <v>847.77715722915605</v>
      </c>
      <c r="U33" s="46">
        <f>'[4]Inflow Natural Fine agg'!BD$158</f>
        <v>854.76265169776275</v>
      </c>
      <c r="V33" s="46">
        <f>'[4]Inflow Natural Fine agg'!BE$158</f>
        <v>862.67929828473564</v>
      </c>
      <c r="W33" s="46">
        <f>'[4]Inflow Natural Fine agg'!BF$158</f>
        <v>871.467382268601</v>
      </c>
      <c r="X33" s="46">
        <f>'[4]Inflow Natural Fine agg'!BG$158</f>
        <v>881.06159468273836</v>
      </c>
      <c r="Y33" s="46">
        <f>'[4]Inflow Natural Fine agg'!BH$158</f>
        <v>891.92605348877169</v>
      </c>
      <c r="Z33" s="46">
        <f>'[4]Inflow Natural Fine agg'!BI$158</f>
        <v>903.71770167415923</v>
      </c>
      <c r="AA33" s="46">
        <f>'[4]Inflow Natural Fine agg'!BJ$158</f>
        <v>916.89110528925312</v>
      </c>
    </row>
    <row r="34" spans="1:27" x14ac:dyDescent="0.2">
      <c r="A34" s="62" t="s">
        <v>71</v>
      </c>
      <c r="B34" s="46">
        <f>'[4]Inflow Natural Fine agg'!AK$163</f>
        <v>4171.6093069646568</v>
      </c>
      <c r="C34" s="46">
        <f>'[4]Inflow Natural Fine agg'!AL$163</f>
        <v>4227.3279813822328</v>
      </c>
      <c r="D34" s="46">
        <f>'[4]Inflow Natural Fine agg'!AM$163</f>
        <v>4281.1430445751212</v>
      </c>
      <c r="E34" s="46">
        <f>'[4]Inflow Natural Fine agg'!AN$163</f>
        <v>4334.035944945831</v>
      </c>
      <c r="F34" s="46">
        <f>'[4]Inflow Natural Fine agg'!AO$163</f>
        <v>4384.6607393299528</v>
      </c>
      <c r="G34" s="46">
        <f>'[4]Inflow Natural Fine agg'!AP$163</f>
        <v>4434.0293972883774</v>
      </c>
      <c r="H34" s="46">
        <f>'[4]Inflow Natural Fine agg'!AQ$163</f>
        <v>4480.0191292029776</v>
      </c>
      <c r="I34" s="46">
        <f>'[4]Inflow Natural Fine agg'!AR$163</f>
        <v>4524.4301222941176</v>
      </c>
      <c r="J34" s="46">
        <f>'[4]Inflow Natural Fine agg'!AS$163</f>
        <v>4578.5683782226752</v>
      </c>
      <c r="K34" s="46">
        <f>'[4]Inflow Natural Fine agg'!AT$163</f>
        <v>4633.2304953733928</v>
      </c>
      <c r="L34" s="46">
        <f>'[4]Inflow Natural Fine agg'!AU$163</f>
        <v>4688.6225323564286</v>
      </c>
      <c r="M34" s="46">
        <f>'[4]Inflow Natural Fine agg'!AV$163</f>
        <v>4746.5138384189013</v>
      </c>
      <c r="N34" s="46">
        <f>'[4]Inflow Natural Fine agg'!AW$163</f>
        <v>4805.4597541750136</v>
      </c>
      <c r="O34" s="46">
        <f>'[4]Inflow Natural Fine agg'!AX$163</f>
        <v>4867.1633746711295</v>
      </c>
      <c r="P34" s="46">
        <f>'[4]Inflow Natural Fine agg'!AY$163</f>
        <v>4930.8996413552741</v>
      </c>
      <c r="Q34" s="46">
        <f>'[4]Inflow Natural Fine agg'!AZ$163</f>
        <v>4998.3195352097728</v>
      </c>
      <c r="R34" s="46">
        <f>'[4]Inflow Natural Fine agg'!BA$163</f>
        <v>5069.4529366753713</v>
      </c>
      <c r="S34" s="46">
        <f>'[4]Inflow Natural Fine agg'!BB$163</f>
        <v>5143.4975968963909</v>
      </c>
      <c r="T34" s="46">
        <f>'[4]Inflow Natural Fine agg'!BC$163</f>
        <v>5224.5205826115262</v>
      </c>
      <c r="U34" s="46">
        <f>'[4]Inflow Natural Fine agg'!BD$163</f>
        <v>5310.9252067003617</v>
      </c>
      <c r="V34" s="46">
        <f>'[4]Inflow Natural Fine agg'!BE$163</f>
        <v>5404.3743832567479</v>
      </c>
      <c r="W34" s="46">
        <f>'[4]Inflow Natural Fine agg'!BF$163</f>
        <v>5504.0871826650027</v>
      </c>
      <c r="X34" s="46">
        <f>'[4]Inflow Natural Fine agg'!BG$163</f>
        <v>5609.2648879273283</v>
      </c>
      <c r="Y34" s="46">
        <f>'[4]Inflow Natural Fine agg'!BH$163</f>
        <v>5722.4213919152617</v>
      </c>
      <c r="Z34" s="46">
        <f>'[4]Inflow Natural Fine agg'!BI$163</f>
        <v>5841.0920054285298</v>
      </c>
      <c r="AA34" s="46">
        <f>'[4]Inflow Natural Fine agg'!BJ$163</f>
        <v>5967.7948868945314</v>
      </c>
    </row>
    <row r="35" spans="1:27" x14ac:dyDescent="0.2">
      <c r="A35" s="62" t="s">
        <v>72</v>
      </c>
      <c r="B35" s="46">
        <f>'[4]Inflow Natural Fine agg'!AK$168</f>
        <v>2376.9159443282174</v>
      </c>
      <c r="C35" s="46">
        <f>'[4]Inflow Natural Fine agg'!AL$168</f>
        <v>2398.841946184421</v>
      </c>
      <c r="D35" s="46">
        <f>'[4]Inflow Natural Fine agg'!AM$168</f>
        <v>2419.2493918780669</v>
      </c>
      <c r="E35" s="46">
        <f>'[4]Inflow Natural Fine agg'!AN$168</f>
        <v>2438.6163250301925</v>
      </c>
      <c r="F35" s="46">
        <f>'[4]Inflow Natural Fine agg'!AO$168</f>
        <v>2456.2314450630665</v>
      </c>
      <c r="G35" s="46">
        <f>'[4]Inflow Natural Fine agg'!AP$168</f>
        <v>2472.5699955971772</v>
      </c>
      <c r="H35" s="46">
        <f>'[4]Inflow Natural Fine agg'!AQ$168</f>
        <v>2486.505349346166</v>
      </c>
      <c r="I35" s="46">
        <f>'[4]Inflow Natural Fine agg'!AR$168</f>
        <v>2498.8949612678753</v>
      </c>
      <c r="J35" s="46">
        <f>'[4]Inflow Natural Fine agg'!AS$168</f>
        <v>2515.427314316461</v>
      </c>
      <c r="K35" s="46">
        <f>'[4]Inflow Natural Fine agg'!AT$168</f>
        <v>2531.3541410591815</v>
      </c>
      <c r="L35" s="46">
        <f>'[4]Inflow Natural Fine agg'!AU$168</f>
        <v>2546.703707548334</v>
      </c>
      <c r="M35" s="46">
        <f>'[4]Inflow Natural Fine agg'!AV$168</f>
        <v>2562.2963603546596</v>
      </c>
      <c r="N35" s="46">
        <f>'[4]Inflow Natural Fine agg'!AW$168</f>
        <v>2577.3136985179917</v>
      </c>
      <c r="O35" s="46">
        <f>'[4]Inflow Natural Fine agg'!AX$168</f>
        <v>2592.5366916301673</v>
      </c>
      <c r="P35" s="46">
        <f>'[4]Inflow Natural Fine agg'!AY$168</f>
        <v>2607.5069861948291</v>
      </c>
      <c r="Q35" s="46">
        <f>'[4]Inflow Natural Fine agg'!AZ$168</f>
        <v>2622.9704579049808</v>
      </c>
      <c r="R35" s="46">
        <f>'[4]Inflow Natural Fine agg'!BA$168</f>
        <v>2638.8408750521044</v>
      </c>
      <c r="S35" s="46">
        <f>'[4]Inflow Natural Fine agg'!BB$168</f>
        <v>2654.601004797616</v>
      </c>
      <c r="T35" s="46">
        <f>'[4]Inflow Natural Fine agg'!BC$168</f>
        <v>2672.1980940943822</v>
      </c>
      <c r="U35" s="46">
        <f>'[4]Inflow Natural Fine agg'!BD$168</f>
        <v>2690.6904439411869</v>
      </c>
      <c r="V35" s="46">
        <f>'[4]Inflow Natural Fine agg'!BE$168</f>
        <v>2710.7842614517945</v>
      </c>
      <c r="W35" s="46">
        <f>'[4]Inflow Natural Fine agg'!BF$168</f>
        <v>2731.9415344420336</v>
      </c>
      <c r="X35" s="46">
        <f>'[4]Inflow Natural Fine agg'!BG$168</f>
        <v>2753.6189529891622</v>
      </c>
      <c r="Y35" s="46">
        <f>'[4]Inflow Natural Fine agg'!BH$168</f>
        <v>2776.953632525825</v>
      </c>
      <c r="Z35" s="46">
        <f>'[4]Inflow Natural Fine agg'!BI$168</f>
        <v>2800.5754520664796</v>
      </c>
      <c r="AA35" s="46">
        <f>'[4]Inflow Natural Fine agg'!BJ$168</f>
        <v>2825.6406685749448</v>
      </c>
    </row>
    <row r="36" spans="1:27" x14ac:dyDescent="0.2">
      <c r="A36" s="62" t="s">
        <v>73</v>
      </c>
      <c r="B36" s="46">
        <f>'[4]Inflow Natural Fine agg'!AK$173</f>
        <v>7368.0082712335598</v>
      </c>
      <c r="C36" s="46">
        <f>'[4]Inflow Natural Fine agg'!AL$173</f>
        <v>7467.1234512732926</v>
      </c>
      <c r="D36" s="46">
        <f>'[4]Inflow Natural Fine agg'!AM$173</f>
        <v>7564.3809983512983</v>
      </c>
      <c r="E36" s="46">
        <f>'[4]Inflow Natural Fine agg'!AN$173</f>
        <v>7661.560429179226</v>
      </c>
      <c r="F36" s="46">
        <f>'[4]Inflow Natural Fine agg'!AO$173</f>
        <v>7756.5430272842577</v>
      </c>
      <c r="G36" s="46">
        <f>'[4]Inflow Natural Fine agg'!AP$173</f>
        <v>7851.1536265384293</v>
      </c>
      <c r="H36" s="46">
        <f>'[4]Inflow Natural Fine agg'!AQ$173</f>
        <v>7941.9656322758447</v>
      </c>
      <c r="I36" s="46">
        <f>'[4]Inflow Natural Fine agg'!AR$173</f>
        <v>8032.1299426944333</v>
      </c>
      <c r="J36" s="46">
        <f>'[4]Inflow Natural Fine agg'!AS$173</f>
        <v>8140.7864338665786</v>
      </c>
      <c r="K36" s="46">
        <f>'[4]Inflow Natural Fine agg'!AT$173</f>
        <v>8252.676595026016</v>
      </c>
      <c r="L36" s="46">
        <f>'[4]Inflow Natural Fine agg'!AU$173</f>
        <v>8368.3252744125748</v>
      </c>
      <c r="M36" s="46">
        <f>'[4]Inflow Natural Fine agg'!AV$173</f>
        <v>8490.8975002115276</v>
      </c>
      <c r="N36" s="46">
        <f>'[4]Inflow Natural Fine agg'!AW$173</f>
        <v>8618.1525809028317</v>
      </c>
      <c r="O36" s="46">
        <f>'[4]Inflow Natural Fine agg'!AX$173</f>
        <v>8753.1447786406497</v>
      </c>
      <c r="P36" s="46">
        <f>'[4]Inflow Natural Fine agg'!AY$173</f>
        <v>8894.827427487673</v>
      </c>
      <c r="Q36" s="46">
        <f>'[4]Inflow Natural Fine agg'!AZ$173</f>
        <v>9046.1517342270818</v>
      </c>
      <c r="R36" s="46">
        <f>'[4]Inflow Natural Fine agg'!BA$173</f>
        <v>9207.3243089876032</v>
      </c>
      <c r="S36" s="46">
        <f>'[4]Inflow Natural Fine agg'!BB$173</f>
        <v>9377.1315555063102</v>
      </c>
      <c r="T36" s="46">
        <f>'[4]Inflow Natural Fine agg'!BC$173</f>
        <v>9562.624276265522</v>
      </c>
      <c r="U36" s="46">
        <f>'[4]Inflow Natural Fine agg'!BD$173</f>
        <v>9761.2811949517109</v>
      </c>
      <c r="V36" s="46">
        <f>'[4]Inflow Natural Fine agg'!BE$173</f>
        <v>9976.1481615700832</v>
      </c>
      <c r="W36" s="46">
        <f>'[4]Inflow Natural Fine agg'!BF$173</f>
        <v>10206.167170256382</v>
      </c>
      <c r="X36" s="46">
        <f>'[4]Inflow Natural Fine agg'!BG$173</f>
        <v>10450.294487922194</v>
      </c>
      <c r="Y36" s="46">
        <f>'[4]Inflow Natural Fine agg'!BH$173</f>
        <v>10713.210552135468</v>
      </c>
      <c r="Z36" s="46">
        <f>'[4]Inflow Natural Fine agg'!BI$173</f>
        <v>10991.147513269234</v>
      </c>
      <c r="AA36" s="46">
        <f>'[4]Inflow Natural Fine agg'!BJ$173</f>
        <v>11288.924210849824</v>
      </c>
    </row>
    <row r="37" spans="1:27" x14ac:dyDescent="0.2">
      <c r="A37" s="62" t="s">
        <v>27</v>
      </c>
      <c r="B37" s="46">
        <f>'[4]Inflow Natural Fine agg'!AK$178</f>
        <v>10375.285572858369</v>
      </c>
      <c r="C37" s="46">
        <f>'[4]Inflow Natural Fine agg'!AL$178</f>
        <v>10506.095186111184</v>
      </c>
      <c r="D37" s="46">
        <f>'[4]Inflow Natural Fine agg'!AM$178</f>
        <v>10630.719942624508</v>
      </c>
      <c r="E37" s="46">
        <f>'[4]Inflow Natural Fine agg'!AN$178</f>
        <v>10750.907039265649</v>
      </c>
      <c r="F37" s="46">
        <f>'[4]Inflow Natural Fine agg'!AO$178</f>
        <v>10863.586140757234</v>
      </c>
      <c r="G37" s="46">
        <f>'[4]Inflow Natural Fine agg'!AP$178</f>
        <v>10970.47811816642</v>
      </c>
      <c r="H37" s="46">
        <f>'[4]Inflow Natural Fine agg'!AQ$178</f>
        <v>11066.771576089795</v>
      </c>
      <c r="I37" s="46">
        <f>'[4]Inflow Natural Fine agg'!AR$178</f>
        <v>11155.735931708556</v>
      </c>
      <c r="J37" s="46">
        <f>'[4]Inflow Natural Fine agg'!AS$178</f>
        <v>11260.627690746313</v>
      </c>
      <c r="K37" s="46">
        <f>'[4]Inflow Natural Fine agg'!AT$178</f>
        <v>11361.945061064838</v>
      </c>
      <c r="L37" s="46">
        <f>'[4]Inflow Natural Fine agg'!AU$178</f>
        <v>11459.723208823156</v>
      </c>
      <c r="M37" s="46">
        <f>'[4]Inflow Natural Fine agg'!AV$178</f>
        <v>11557.346420618576</v>
      </c>
      <c r="N37" s="46">
        <f>'[4]Inflow Natural Fine agg'!AW$178</f>
        <v>11651.469499486262</v>
      </c>
      <c r="O37" s="46">
        <f>'[4]Inflow Natural Fine agg'!AX$178</f>
        <v>11745.471005417658</v>
      </c>
      <c r="P37" s="46">
        <f>'[4]Inflow Natural Fine agg'!AY$178</f>
        <v>11837.656364216777</v>
      </c>
      <c r="Q37" s="46">
        <f>'[4]Inflow Natural Fine agg'!AZ$178</f>
        <v>11931.4817453713</v>
      </c>
      <c r="R37" s="46">
        <f>'[4]Inflow Natural Fine agg'!BA$178</f>
        <v>12027.036638238114</v>
      </c>
      <c r="S37" s="46">
        <f>'[4]Inflow Natural Fine agg'!BB$178</f>
        <v>12122.677928317979</v>
      </c>
      <c r="T37" s="46">
        <f>'[4]Inflow Natural Fine agg'!BC$178</f>
        <v>12227.35665705256</v>
      </c>
      <c r="U37" s="46">
        <f>'[4]Inflow Natural Fine agg'!BD$178</f>
        <v>12337.886101937384</v>
      </c>
      <c r="V37" s="46">
        <f>'[4]Inflow Natural Fine agg'!BE$178</f>
        <v>12458.178189103066</v>
      </c>
      <c r="W37" s="46">
        <f>'[4]Inflow Natural Fine agg'!BF$178</f>
        <v>12586.880142488051</v>
      </c>
      <c r="X37" s="46">
        <f>'[4]Inflow Natural Fine agg'!BG$178</f>
        <v>12722.595648322127</v>
      </c>
      <c r="Y37" s="46">
        <f>'[4]Inflow Natural Fine agg'!BH$178</f>
        <v>12871.19594302837</v>
      </c>
      <c r="Z37" s="46">
        <f>'[4]Inflow Natural Fine agg'!BI$178</f>
        <v>13027.638926700474</v>
      </c>
      <c r="AA37" s="46">
        <f>'[4]Inflow Natural Fine agg'!BJ$178</f>
        <v>13197.788436181061</v>
      </c>
    </row>
    <row r="38" spans="1:27" x14ac:dyDescent="0.2">
      <c r="A38" s="62" t="s">
        <v>19</v>
      </c>
      <c r="B38" s="46">
        <f>'[4]Inflow Natural Fine agg'!AK$183</f>
        <v>944.57924423464692</v>
      </c>
      <c r="C38" s="46">
        <f>'[4]Inflow Natural Fine agg'!AL$183</f>
        <v>949.64343146096928</v>
      </c>
      <c r="D38" s="46">
        <f>'[4]Inflow Natural Fine agg'!AM$183</f>
        <v>954.13218246358088</v>
      </c>
      <c r="E38" s="46">
        <f>'[4]Inflow Natural Fine agg'!AN$183</f>
        <v>958.28477389875138</v>
      </c>
      <c r="F38" s="46">
        <f>'[4]Inflow Natural Fine agg'!AO$183</f>
        <v>961.7458000346528</v>
      </c>
      <c r="G38" s="46">
        <f>'[4]Inflow Natural Fine agg'!AP$183</f>
        <v>964.7517242881388</v>
      </c>
      <c r="H38" s="46">
        <f>'[4]Inflow Natural Fine agg'!AQ$183</f>
        <v>966.74644109589917</v>
      </c>
      <c r="I38" s="46">
        <f>'[4]Inflow Natural Fine agg'!AR$183</f>
        <v>968.16407974940012</v>
      </c>
      <c r="J38" s="46">
        <f>'[4]Inflow Natural Fine agg'!AS$183</f>
        <v>971.82330663359733</v>
      </c>
      <c r="K38" s="46">
        <f>'[4]Inflow Natural Fine agg'!AT$183</f>
        <v>975.39488212781225</v>
      </c>
      <c r="L38" s="46">
        <f>'[4]Inflow Natural Fine agg'!AU$183</f>
        <v>978.93428601639812</v>
      </c>
      <c r="M38" s="46">
        <f>'[4]Inflow Natural Fine agg'!AV$183</f>
        <v>982.90730742073163</v>
      </c>
      <c r="N38" s="46">
        <f>'[4]Inflow Natural Fine agg'!AW$183</f>
        <v>987.0032103318531</v>
      </c>
      <c r="O38" s="46">
        <f>'[4]Inflow Natural Fine agg'!AX$183</f>
        <v>991.73036461274887</v>
      </c>
      <c r="P38" s="46">
        <f>'[4]Inflow Natural Fine agg'!AY$183</f>
        <v>997.03048907554728</v>
      </c>
      <c r="Q38" s="46">
        <f>'[4]Inflow Natural Fine agg'!AZ$183</f>
        <v>1003.4772260388072</v>
      </c>
      <c r="R38" s="46">
        <f>'[4]Inflow Natural Fine agg'!BA$183</f>
        <v>1011.2821427416264</v>
      </c>
      <c r="S38" s="46">
        <f>'[4]Inflow Natural Fine agg'!BB$183</f>
        <v>1020.4892822462477</v>
      </c>
      <c r="T38" s="46">
        <f>'[4]Inflow Natural Fine agg'!BC$183</f>
        <v>1032.3661557233802</v>
      </c>
      <c r="U38" s="46">
        <f>'[4]Inflow Natural Fine agg'!BD$183</f>
        <v>1046.7909948355073</v>
      </c>
      <c r="V38" s="46">
        <f>'[4]Inflow Natural Fine agg'!BE$183</f>
        <v>1064.4292508612159</v>
      </c>
      <c r="W38" s="46">
        <f>'[4]Inflow Natural Fine agg'!BF$183</f>
        <v>1085.3068305008899</v>
      </c>
      <c r="X38" s="46">
        <f>'[4]Inflow Natural Fine agg'!BG$183</f>
        <v>1109.3807662877227</v>
      </c>
      <c r="Y38" s="46">
        <f>'[4]Inflow Natural Fine agg'!BH$183</f>
        <v>1137.3169876144802</v>
      </c>
      <c r="Z38" s="46">
        <f>'[4]Inflow Natural Fine agg'!BI$183</f>
        <v>1168.4556529606061</v>
      </c>
      <c r="AA38" s="46">
        <f>'[4]Inflow Natural Fine agg'!BJ$183</f>
        <v>1203.2081183578298</v>
      </c>
    </row>
    <row r="39" spans="1:27" x14ac:dyDescent="0.2">
      <c r="A39" s="62" t="s">
        <v>21</v>
      </c>
      <c r="B39" s="46">
        <f>'[4]Inflow Natural Fine agg'!AK$188</f>
        <v>12854.92743524105</v>
      </c>
      <c r="C39" s="46">
        <f>'[4]Inflow Natural Fine agg'!AL$188</f>
        <v>12968.786303557436</v>
      </c>
      <c r="D39" s="46">
        <f>'[4]Inflow Natural Fine agg'!AM$188</f>
        <v>13074.679801060722</v>
      </c>
      <c r="E39" s="46">
        <f>'[4]Inflow Natural Fine agg'!AN$188</f>
        <v>13175.140684151163</v>
      </c>
      <c r="F39" s="46">
        <f>'[4]Inflow Natural Fine agg'!AO$188</f>
        <v>13266.174066487767</v>
      </c>
      <c r="G39" s="46">
        <f>'[4]Inflow Natural Fine agg'!AP$188</f>
        <v>13350.272044006309</v>
      </c>
      <c r="H39" s="46">
        <f>'[4]Inflow Natural Fine agg'!AQ$188</f>
        <v>13421.164188327009</v>
      </c>
      <c r="I39" s="46">
        <f>'[4]Inflow Natural Fine agg'!AR$188</f>
        <v>13483.4377512721</v>
      </c>
      <c r="J39" s="46">
        <f>'[4]Inflow Natural Fine agg'!AS$188</f>
        <v>13568.056994982539</v>
      </c>
      <c r="K39" s="46">
        <f>'[4]Inflow Natural Fine agg'!AT$188</f>
        <v>13648.978656431467</v>
      </c>
      <c r="L39" s="46">
        <f>'[4]Inflow Natural Fine agg'!AU$188</f>
        <v>13726.299467134864</v>
      </c>
      <c r="M39" s="46">
        <f>'[4]Inflow Natural Fine agg'!AV$188</f>
        <v>13804.46418779007</v>
      </c>
      <c r="N39" s="46">
        <f>'[4]Inflow Natural Fine agg'!AW$188</f>
        <v>13879.012882705316</v>
      </c>
      <c r="O39" s="46">
        <f>'[4]Inflow Natural Fine agg'!AX$188</f>
        <v>13954.252215832343</v>
      </c>
      <c r="P39" s="46">
        <f>'[4]Inflow Natural Fine agg'!AY$188</f>
        <v>14027.787693112294</v>
      </c>
      <c r="Q39" s="46">
        <f>'[4]Inflow Natural Fine agg'!AZ$188</f>
        <v>14103.855768761779</v>
      </c>
      <c r="R39" s="46">
        <f>'[4]Inflow Natural Fine agg'!BA$188</f>
        <v>14182.244862822838</v>
      </c>
      <c r="S39" s="46">
        <f>'[4]Inflow Natural Fine agg'!BB$188</f>
        <v>14260.501669835734</v>
      </c>
      <c r="T39" s="46">
        <f>'[4]Inflow Natural Fine agg'!BC$188</f>
        <v>14349.686968919048</v>
      </c>
      <c r="U39" s="46">
        <f>'[4]Inflow Natural Fine agg'!BD$188</f>
        <v>14445.246956728177</v>
      </c>
      <c r="V39" s="46">
        <f>'[4]Inflow Natural Fine agg'!BE$188</f>
        <v>14551.680538771951</v>
      </c>
      <c r="W39" s="46">
        <f>'[4]Inflow Natural Fine agg'!BF$188</f>
        <v>14666.779602059269</v>
      </c>
      <c r="X39" s="46">
        <f>'[4]Inflow Natural Fine agg'!BG$188</f>
        <v>14788.324871795345</v>
      </c>
      <c r="Y39" s="46">
        <f>'[4]Inflow Natural Fine agg'!BH$188</f>
        <v>14923.187794656062</v>
      </c>
      <c r="Z39" s="46">
        <f>'[4]Inflow Natural Fine agg'!BI$188</f>
        <v>15064.528342447369</v>
      </c>
      <c r="AA39" s="46">
        <f>'[4]Inflow Natural Fine agg'!BJ$188</f>
        <v>15219.089895610572</v>
      </c>
    </row>
    <row r="40" spans="1:27" x14ac:dyDescent="0.2">
      <c r="A40" s="62" t="s">
        <v>74</v>
      </c>
      <c r="B40" s="46">
        <f>'[4]Inflow Natural Fine agg'!AK$193</f>
        <v>3193.5279725049309</v>
      </c>
      <c r="C40" s="46">
        <f>'[4]Inflow Natural Fine agg'!AL$193</f>
        <v>3224.1832667488779</v>
      </c>
      <c r="D40" s="46">
        <f>'[4]Inflow Natural Fine agg'!AM$193</f>
        <v>3253.1395912047637</v>
      </c>
      <c r="E40" s="46">
        <f>'[4]Inflow Natural Fine agg'!AN$193</f>
        <v>3281.1225265190919</v>
      </c>
      <c r="F40" s="46">
        <f>'[4]Inflow Natural Fine agg'!AO$193</f>
        <v>3307.1371470388954</v>
      </c>
      <c r="G40" s="46">
        <f>'[4]Inflow Natural Fine agg'!AP$193</f>
        <v>3331.9271103827409</v>
      </c>
      <c r="H40" s="46">
        <f>'[4]Inflow Natural Fine agg'!AQ$193</f>
        <v>3353.9195789399864</v>
      </c>
      <c r="I40" s="46">
        <f>'[4]Inflow Natural Fine agg'!AR$193</f>
        <v>3374.4473501019233</v>
      </c>
      <c r="J40" s="46">
        <f>'[4]Inflow Natural Fine agg'!AS$193</f>
        <v>3401.907772883018</v>
      </c>
      <c r="K40" s="46">
        <f>'[4]Inflow Natural Fine agg'!AT$193</f>
        <v>3429.5192732665041</v>
      </c>
      <c r="L40" s="46">
        <f>'[4]Inflow Natural Fine agg'!AU$193</f>
        <v>3457.478220451429</v>
      </c>
      <c r="M40" s="46">
        <f>'[4]Inflow Natural Fine agg'!AV$193</f>
        <v>3487.1621434379499</v>
      </c>
      <c r="N40" s="46">
        <f>'[4]Inflow Natural Fine agg'!AW$193</f>
        <v>3517.5832043946193</v>
      </c>
      <c r="O40" s="46">
        <f>'[4]Inflow Natural Fine agg'!AX$193</f>
        <v>3550.1136688872002</v>
      </c>
      <c r="P40" s="46">
        <f>'[4]Inflow Natural Fine agg'!AY$193</f>
        <v>3584.3415156545911</v>
      </c>
      <c r="Q40" s="46">
        <f>'[4]Inflow Natural Fine agg'!AZ$193</f>
        <v>3621.639471016978</v>
      </c>
      <c r="R40" s="46">
        <f>'[4]Inflow Natural Fine agg'!BA$193</f>
        <v>3662.1858220044146</v>
      </c>
      <c r="S40" s="46">
        <f>'[4]Inflow Natural Fine agg'!BB$193</f>
        <v>3705.5412609305827</v>
      </c>
      <c r="T40" s="46">
        <f>'[4]Inflow Natural Fine agg'!BC$193</f>
        <v>3754.8890022511036</v>
      </c>
      <c r="U40" s="46">
        <f>'[4]Inflow Natural Fine agg'!BD$193</f>
        <v>3809.1736069147119</v>
      </c>
      <c r="V40" s="46">
        <f>'[4]Inflow Natural Fine agg'!BE$193</f>
        <v>3869.7367567840743</v>
      </c>
      <c r="W40" s="46">
        <f>'[4]Inflow Natural Fine agg'!BF$193</f>
        <v>3936.0510489847657</v>
      </c>
      <c r="X40" s="46">
        <f>'[4]Inflow Natural Fine agg'!BG$193</f>
        <v>4007.5129545690002</v>
      </c>
      <c r="Y40" s="46">
        <f>'[4]Inflow Natural Fine agg'!BH$193</f>
        <v>4085.9109779591649</v>
      </c>
      <c r="Z40" s="46">
        <f>'[4]Inflow Natural Fine agg'!BI$193</f>
        <v>4169.225169459236</v>
      </c>
      <c r="AA40" s="46">
        <f>'[4]Inflow Natural Fine agg'!BJ$193</f>
        <v>4259.0399534118715</v>
      </c>
    </row>
    <row r="41" spans="1:27" x14ac:dyDescent="0.2">
      <c r="A41" s="62" t="s">
        <v>75</v>
      </c>
      <c r="B41" s="46">
        <f>'[4]Inflow Natural Fine agg'!AK$198</f>
        <v>2957.0044054640134</v>
      </c>
      <c r="C41" s="46">
        <f>'[4]Inflow Natural Fine agg'!AL$198</f>
        <v>2992.8018245922017</v>
      </c>
      <c r="D41" s="46">
        <f>'[4]Inflow Natural Fine agg'!AM$198</f>
        <v>3026.6236989612762</v>
      </c>
      <c r="E41" s="46">
        <f>'[4]Inflow Natural Fine agg'!AN$198</f>
        <v>3059.0561951230393</v>
      </c>
      <c r="F41" s="46">
        <f>'[4]Inflow Natural Fine agg'!AO$198</f>
        <v>3089.0611623794161</v>
      </c>
      <c r="G41" s="46">
        <f>'[4]Inflow Natural Fine agg'!AP$198</f>
        <v>3117.2217332832042</v>
      </c>
      <c r="H41" s="46">
        <f>'[4]Inflow Natural Fine agg'!AQ$198</f>
        <v>3141.9505953867388</v>
      </c>
      <c r="I41" s="46">
        <f>'[4]Inflow Natural Fine agg'!AR$198</f>
        <v>3164.3733629774397</v>
      </c>
      <c r="J41" s="46">
        <f>'[4]Inflow Natural Fine agg'!AS$198</f>
        <v>3192.1702825063257</v>
      </c>
      <c r="K41" s="46">
        <f>'[4]Inflow Natural Fine agg'!AT$198</f>
        <v>3218.8841393499183</v>
      </c>
      <c r="L41" s="46">
        <f>'[4]Inflow Natural Fine agg'!AU$198</f>
        <v>3244.5746684311089</v>
      </c>
      <c r="M41" s="46">
        <f>'[4]Inflow Natural Fine agg'!AV$198</f>
        <v>3270.3955442254146</v>
      </c>
      <c r="N41" s="46">
        <f>'[4]Inflow Natural Fine agg'!AW$198</f>
        <v>3295.3063254779554</v>
      </c>
      <c r="O41" s="46">
        <f>'[4]Inflow Natural Fine agg'!AX$198</f>
        <v>3320.4428123515386</v>
      </c>
      <c r="P41" s="46">
        <f>'[4]Inflow Natural Fine agg'!AY$198</f>
        <v>3345.276522928335</v>
      </c>
      <c r="Q41" s="46">
        <f>'[4]Inflow Natural Fine agg'!AZ$198</f>
        <v>3370.9034336584673</v>
      </c>
      <c r="R41" s="46">
        <f>'[4]Inflow Natural Fine agg'!BA$198</f>
        <v>3397.2928888525275</v>
      </c>
      <c r="S41" s="46">
        <f>'[4]Inflow Natural Fine agg'!BB$198</f>
        <v>3423.8275164667457</v>
      </c>
      <c r="T41" s="46">
        <f>'[4]Inflow Natural Fine agg'!BC$198</f>
        <v>3453.1888308028497</v>
      </c>
      <c r="U41" s="46">
        <f>'[4]Inflow Natural Fine agg'!BD$198</f>
        <v>3484.1636080280327</v>
      </c>
      <c r="V41" s="46">
        <f>'[4]Inflow Natural Fine agg'!BE$198</f>
        <v>3517.7416223180139</v>
      </c>
      <c r="W41" s="46">
        <f>'[4]Inflow Natural Fine agg'!BF$198</f>
        <v>3553.2350084907066</v>
      </c>
      <c r="X41" s="46">
        <f>'[4]Inflow Natural Fine agg'!BG$198</f>
        <v>3589.9449895936305</v>
      </c>
      <c r="Y41" s="46">
        <f>'[4]Inflow Natural Fine agg'!BH$198</f>
        <v>3629.419749930853</v>
      </c>
      <c r="Z41" s="46">
        <f>'[4]Inflow Natural Fine agg'!BI$198</f>
        <v>3669.8481092295015</v>
      </c>
      <c r="AA41" s="46">
        <f>'[4]Inflow Natural Fine agg'!BJ$198</f>
        <v>3712.8017046830191</v>
      </c>
    </row>
    <row r="42" spans="1:27" x14ac:dyDescent="0.2">
      <c r="A42" s="62" t="s">
        <v>28</v>
      </c>
      <c r="B42" s="46">
        <f>'[4]Inflow Natural Fine agg'!AK$203</f>
        <v>8055.0535863011746</v>
      </c>
      <c r="C42" s="46">
        <f>'[4]Inflow Natural Fine agg'!AL$203</f>
        <v>8128.6796329646268</v>
      </c>
      <c r="D42" s="46">
        <f>'[4]Inflow Natural Fine agg'!AM$203</f>
        <v>8197.2998175905541</v>
      </c>
      <c r="E42" s="46">
        <f>'[4]Inflow Natural Fine agg'!AN$203</f>
        <v>8262.668073602943</v>
      </c>
      <c r="F42" s="46">
        <f>'[4]Inflow Natural Fine agg'!AO$203</f>
        <v>8322.1851901136288</v>
      </c>
      <c r="G42" s="46">
        <f>'[4]Inflow Natural Fine agg'!AP$203</f>
        <v>8377.5764689697262</v>
      </c>
      <c r="H42" s="46">
        <f>'[4]Inflow Natural Fine agg'!AQ$203</f>
        <v>8424.7364273396852</v>
      </c>
      <c r="I42" s="46">
        <f>'[4]Inflow Natural Fine agg'!AR$203</f>
        <v>8466.7774157359436</v>
      </c>
      <c r="J42" s="46">
        <f>'[4]Inflow Natural Fine agg'!AS$203</f>
        <v>8524.2656098861353</v>
      </c>
      <c r="K42" s="46">
        <f>'[4]Inflow Natural Fine agg'!AT$203</f>
        <v>8579.9238400968243</v>
      </c>
      <c r="L42" s="46">
        <f>'[4]Inflow Natural Fine agg'!AU$203</f>
        <v>8633.8448012986973</v>
      </c>
      <c r="M42" s="46">
        <f>'[4]Inflow Natural Fine agg'!AV$203</f>
        <v>8688.9921159427286</v>
      </c>
      <c r="N42" s="46">
        <f>'[4]Inflow Natural Fine agg'!AW$203</f>
        <v>8742.4411327685848</v>
      </c>
      <c r="O42" s="46">
        <f>'[4]Inflow Natural Fine agg'!AX$203</f>
        <v>8797.0676792459781</v>
      </c>
      <c r="P42" s="46">
        <f>'[4]Inflow Natural Fine agg'!AY$203</f>
        <v>8851.3282482813629</v>
      </c>
      <c r="Q42" s="46">
        <f>'[4]Inflow Natural Fine agg'!AZ$203</f>
        <v>8908.0590622948985</v>
      </c>
      <c r="R42" s="46">
        <f>'[4]Inflow Natural Fine agg'!BA$203</f>
        <v>8967.1650405392993</v>
      </c>
      <c r="S42" s="46">
        <f>'[4]Inflow Natural Fine agg'!BB$203</f>
        <v>9027.080682867736</v>
      </c>
      <c r="T42" s="46">
        <f>'[4]Inflow Natural Fine agg'!BC$203</f>
        <v>9095.1122340384263</v>
      </c>
      <c r="U42" s="46">
        <f>'[4]Inflow Natural Fine agg'!BD$203</f>
        <v>9168.2818014474578</v>
      </c>
      <c r="V42" s="46">
        <f>'[4]Inflow Natural Fine agg'!BE$203</f>
        <v>9249.5358807702178</v>
      </c>
      <c r="W42" s="46">
        <f>'[4]Inflow Natural Fine agg'!BF$203</f>
        <v>9337.3910560478053</v>
      </c>
      <c r="X42" s="46">
        <f>'[4]Inflow Natural Fine agg'!BG$203</f>
        <v>9430.3317385702157</v>
      </c>
      <c r="Y42" s="46">
        <f>'[4]Inflow Natural Fine agg'!BH$203</f>
        <v>9532.7566071553301</v>
      </c>
      <c r="Z42" s="46">
        <f>'[4]Inflow Natural Fine agg'!BI$203</f>
        <v>9640.0606270972021</v>
      </c>
      <c r="AA42" s="46">
        <f>'[4]Inflow Natural Fine agg'!BJ$203</f>
        <v>9756.4937665458256</v>
      </c>
    </row>
    <row r="43" spans="1:27" x14ac:dyDescent="0.2">
      <c r="A43" s="62" t="s">
        <v>76</v>
      </c>
      <c r="B43" s="46">
        <f>'[4]Inflow Natural Fine agg'!AK$208</f>
        <v>353.2729424333242</v>
      </c>
      <c r="C43" s="46">
        <f>'[4]Inflow Natural Fine agg'!AL$208</f>
        <v>359.11872363234835</v>
      </c>
      <c r="D43" s="46">
        <f>'[4]Inflow Natural Fine agg'!AM$208</f>
        <v>364.88039649491066</v>
      </c>
      <c r="E43" s="46">
        <f>'[4]Inflow Natural Fine agg'!AN$208</f>
        <v>370.6479621803843</v>
      </c>
      <c r="F43" s="46">
        <f>'[4]Inflow Natural Fine agg'!AO$208</f>
        <v>376.31463740910726</v>
      </c>
      <c r="G43" s="46">
        <f>'[4]Inflow Natural Fine agg'!AP$208</f>
        <v>381.97916569590637</v>
      </c>
      <c r="H43" s="46">
        <f>'[4]Inflow Natural Fine agg'!AQ$208</f>
        <v>387.47469274266024</v>
      </c>
      <c r="I43" s="46">
        <f>'[4]Inflow Natural Fine agg'!AR$208</f>
        <v>392.97495624981241</v>
      </c>
      <c r="J43" s="46">
        <f>'[4]Inflow Natural Fine agg'!AS$208</f>
        <v>399.47654735259948</v>
      </c>
      <c r="K43" s="46">
        <f>'[4]Inflow Natural Fine agg'!AT$208</f>
        <v>406.21474935960856</v>
      </c>
      <c r="L43" s="46">
        <f>'[4]Inflow Natural Fine agg'!AU$208</f>
        <v>413.23495506718092</v>
      </c>
      <c r="M43" s="46">
        <f>'[4]Inflow Natural Fine agg'!AV$208</f>
        <v>420.71776905167246</v>
      </c>
      <c r="N43" s="46">
        <f>'[4]Inflow Natural Fine agg'!AW$208</f>
        <v>428.56507726935359</v>
      </c>
      <c r="O43" s="46">
        <f>'[4]Inflow Natural Fine agg'!AX$208</f>
        <v>436.94772827111569</v>
      </c>
      <c r="P43" s="46">
        <f>'[4]Inflow Natural Fine agg'!AY$208</f>
        <v>445.82267798101901</v>
      </c>
      <c r="Q43" s="46">
        <f>'[4]Inflow Natural Fine agg'!AZ$208</f>
        <v>455.34791698888847</v>
      </c>
      <c r="R43" s="46">
        <f>'[4]Inflow Natural Fine agg'!BA$208</f>
        <v>465.53627240518267</v>
      </c>
      <c r="S43" s="46">
        <f>'[4]Inflow Natural Fine agg'!BB$208</f>
        <v>476.32332203989301</v>
      </c>
      <c r="T43" s="46">
        <f>'[4]Inflow Natural Fine agg'!BC$208</f>
        <v>488.06527205026896</v>
      </c>
      <c r="U43" s="46">
        <f>'[4]Inflow Natural Fine agg'!BD$208</f>
        <v>500.62365213517234</v>
      </c>
      <c r="V43" s="46">
        <f>'[4]Inflow Natural Fine agg'!BE$208</f>
        <v>514.14371338220474</v>
      </c>
      <c r="W43" s="46">
        <f>'[4]Inflow Natural Fine agg'!BF$208</f>
        <v>528.55862305203766</v>
      </c>
      <c r="X43" s="46">
        <f>'[4]Inflow Natural Fine agg'!BG$208</f>
        <v>543.8020496375168</v>
      </c>
      <c r="Y43" s="46">
        <f>'[4]Inflow Natural Fine agg'!BH$208</f>
        <v>560.10330451053153</v>
      </c>
      <c r="Z43" s="46">
        <f>'[4]Inflow Natural Fine agg'!BI$208</f>
        <v>577.25908890519622</v>
      </c>
      <c r="AA43" s="46">
        <f>'[4]Inflow Natural Fine agg'!BJ$208</f>
        <v>595.51115028578477</v>
      </c>
    </row>
    <row r="44" spans="1:27" x14ac:dyDescent="0.2">
      <c r="A44" s="62" t="s">
        <v>29</v>
      </c>
      <c r="B44" s="46">
        <f>'[4]Inflow Natural Fine agg'!AK$213</f>
        <v>5583.0894008658843</v>
      </c>
      <c r="C44" s="46">
        <f>'[4]Inflow Natural Fine agg'!AL$213</f>
        <v>5686.4265681156639</v>
      </c>
      <c r="D44" s="46">
        <f>'[4]Inflow Natural Fine agg'!AM$213</f>
        <v>5788.4785571237608</v>
      </c>
      <c r="E44" s="46">
        <f>'[4]Inflow Natural Fine agg'!AN$213</f>
        <v>5890.210781421637</v>
      </c>
      <c r="F44" s="46">
        <f>'[4]Inflow Natural Fine agg'!AO$213</f>
        <v>5990.0831744719771</v>
      </c>
      <c r="G44" s="46">
        <f>'[4]Inflow Natural Fine agg'!AP$213</f>
        <v>6089.0875781051573</v>
      </c>
      <c r="H44" s="46">
        <f>'[4]Inflow Natural Fine agg'!AQ$213</f>
        <v>6184.8011962165601</v>
      </c>
      <c r="I44" s="46">
        <f>'[4]Inflow Natural Fine agg'!AR$213</f>
        <v>6279.074924596237</v>
      </c>
      <c r="J44" s="46">
        <f>'[4]Inflow Natural Fine agg'!AS$213</f>
        <v>6384.4072465584504</v>
      </c>
      <c r="K44" s="46">
        <f>'[4]Inflow Natural Fine agg'!AT$213</f>
        <v>6490.7221352539664</v>
      </c>
      <c r="L44" s="46">
        <f>'[4]Inflow Natural Fine agg'!AU$213</f>
        <v>6598.2452360884599</v>
      </c>
      <c r="M44" s="46">
        <f>'[4]Inflow Natural Fine agg'!AV$213</f>
        <v>6708.9887669304535</v>
      </c>
      <c r="N44" s="46">
        <f>'[4]Inflow Natural Fine agg'!AW$213</f>
        <v>6821.3614839328957</v>
      </c>
      <c r="O44" s="46">
        <f>'[4]Inflow Natural Fine agg'!AX$213</f>
        <v>6937.3348304670117</v>
      </c>
      <c r="P44" s="46">
        <f>'[4]Inflow Natural Fine agg'!AY$213</f>
        <v>7056.1279952947389</v>
      </c>
      <c r="Q44" s="46">
        <f>'[4]Inflow Natural Fine agg'!AZ$213</f>
        <v>7179.6902297603074</v>
      </c>
      <c r="R44" s="46">
        <f>'[4]Inflow Natural Fine agg'!BA$213</f>
        <v>7308.1225714181437</v>
      </c>
      <c r="S44" s="46">
        <f>'[4]Inflow Natural Fine agg'!BB$213</f>
        <v>7440.5345312129302</v>
      </c>
      <c r="T44" s="46">
        <f>'[4]Inflow Natural Fine agg'!BC$213</f>
        <v>7581.7822594045319</v>
      </c>
      <c r="U44" s="46">
        <f>'[4]Inflow Natural Fine agg'!BD$213</f>
        <v>7730.1035195167333</v>
      </c>
      <c r="V44" s="46">
        <f>'[4]Inflow Natural Fine agg'!BE$213</f>
        <v>7887.5991665877427</v>
      </c>
      <c r="W44" s="46">
        <f>'[4]Inflow Natural Fine agg'!BF$213</f>
        <v>8053.476135177405</v>
      </c>
      <c r="X44" s="46">
        <f>'[4]Inflow Natural Fine agg'!BG$213</f>
        <v>8226.8901453115086</v>
      </c>
      <c r="Y44" s="46">
        <f>'[4]Inflow Natural Fine agg'!BH$213</f>
        <v>8411.0383867449327</v>
      </c>
      <c r="Z44" s="46">
        <f>'[4]Inflow Natural Fine agg'!BI$213</f>
        <v>8603.0463152784941</v>
      </c>
      <c r="AA44" s="46">
        <f>'[4]Inflow Natural Fine agg'!BJ$213</f>
        <v>8806.1250400400058</v>
      </c>
    </row>
    <row r="45" spans="1:27" x14ac:dyDescent="0.2">
      <c r="A45" s="62" t="s">
        <v>22</v>
      </c>
      <c r="B45" s="46">
        <f>'[4]Inflow Natural Fine agg'!AK$218</f>
        <v>895.20936119520945</v>
      </c>
      <c r="C45" s="46">
        <f>'[4]Inflow Natural Fine agg'!AL$218</f>
        <v>903.71450950330109</v>
      </c>
      <c r="D45" s="46">
        <f>'[4]Inflow Natural Fine agg'!AM$218</f>
        <v>911.96569468588996</v>
      </c>
      <c r="E45" s="46">
        <f>'[4]Inflow Natural Fine agg'!AN$218</f>
        <v>920.2553420979566</v>
      </c>
      <c r="F45" s="46">
        <f>'[4]Inflow Natural Fine agg'!AO$218</f>
        <v>928.30649493991132</v>
      </c>
      <c r="G45" s="46">
        <f>'[4]Inflow Natural Fine agg'!AP$218</f>
        <v>936.43251187736462</v>
      </c>
      <c r="H45" s="46">
        <f>'[4]Inflow Natural Fine agg'!AQ$218</f>
        <v>944.17896110849915</v>
      </c>
      <c r="I45" s="46">
        <f>'[4]Inflow Natural Fine agg'!AR$218</f>
        <v>952.06642642427516</v>
      </c>
      <c r="J45" s="46">
        <f>'[4]Inflow Natural Fine agg'!AS$218</f>
        <v>962.95792630303583</v>
      </c>
      <c r="K45" s="46">
        <f>'[4]Inflow Natural Fine agg'!AT$218</f>
        <v>974.66253693731312</v>
      </c>
      <c r="L45" s="46">
        <f>'[4]Inflow Natural Fine agg'!AU$218</f>
        <v>987.31271123732802</v>
      </c>
      <c r="M45" s="46">
        <f>'[4]Inflow Natural Fine agg'!AV$218</f>
        <v>1001.4217920086251</v>
      </c>
      <c r="N45" s="46">
        <f>'[4]Inflow Natural Fine agg'!AW$218</f>
        <v>1016.7066976542462</v>
      </c>
      <c r="O45" s="46">
        <f>'[4]Inflow Natural Fine agg'!AX$218</f>
        <v>1033.6458207738153</v>
      </c>
      <c r="P45" s="46">
        <f>'[4]Inflow Natural Fine agg'!AY$218</f>
        <v>1052.1055182592627</v>
      </c>
      <c r="Q45" s="46">
        <f>'[4]Inflow Natural Fine agg'!AZ$218</f>
        <v>1072.5125301794797</v>
      </c>
      <c r="R45" s="46">
        <f>'[4]Inflow Natural Fine agg'!BA$218</f>
        <v>1094.8706292211677</v>
      </c>
      <c r="S45" s="46">
        <f>'[4]Inflow Natural Fine agg'!BB$218</f>
        <v>1118.9525080818244</v>
      </c>
      <c r="T45" s="46">
        <f>'[4]Inflow Natural Fine agg'!BC$218</f>
        <v>1145.68652920408</v>
      </c>
      <c r="U45" s="46">
        <f>'[4]Inflow Natural Fine agg'!BD$218</f>
        <v>1174.5887856972013</v>
      </c>
      <c r="V45" s="46">
        <f>'[4]Inflow Natural Fine agg'!BE$218</f>
        <v>1205.9404296247724</v>
      </c>
      <c r="W45" s="46">
        <f>'[4]Inflow Natural Fine agg'!BF$218</f>
        <v>1239.4027985029586</v>
      </c>
      <c r="X45" s="46">
        <f>'[4]Inflow Natural Fine agg'!BG$218</f>
        <v>1274.6130909425253</v>
      </c>
      <c r="Y45" s="46">
        <f>'[4]Inflow Natural Fine agg'!BH$218</f>
        <v>1311.9926136119659</v>
      </c>
      <c r="Z45" s="46">
        <f>'[4]Inflow Natural Fine agg'!BI$218</f>
        <v>1350.7432676955116</v>
      </c>
      <c r="AA45" s="46">
        <f>'[4]Inflow Natural Fine agg'!BJ$218</f>
        <v>1391.2582000962411</v>
      </c>
    </row>
    <row r="46" spans="1:27" x14ac:dyDescent="0.2">
      <c r="A46" s="62" t="s">
        <v>30</v>
      </c>
      <c r="B46" s="46">
        <f>'[4]Inflow Natural Fine agg'!AK$223</f>
        <v>7810.3413992794676</v>
      </c>
      <c r="C46" s="46">
        <f>'[4]Inflow Natural Fine agg'!AL$223</f>
        <v>7912.8640755915712</v>
      </c>
      <c r="D46" s="46">
        <f>'[4]Inflow Natural Fine agg'!AM$223</f>
        <v>8010.1289188777519</v>
      </c>
      <c r="E46" s="46">
        <f>'[4]Inflow Natural Fine agg'!AN$223</f>
        <v>8103.4904238139416</v>
      </c>
      <c r="F46" s="46">
        <f>'[4]Inflow Natural Fine agg'!AO$223</f>
        <v>8190.5451235453429</v>
      </c>
      <c r="G46" s="46">
        <f>'[4]Inflow Natural Fine agg'!AP$223</f>
        <v>8272.6503202153672</v>
      </c>
      <c r="H46" s="46">
        <f>'[4]Inflow Natural Fine agg'!AQ$223</f>
        <v>8346.0781106143295</v>
      </c>
      <c r="I46" s="46">
        <f>'[4]Inflow Natural Fine agg'!AR$223</f>
        <v>8413.4243188239107</v>
      </c>
      <c r="J46" s="46">
        <f>'[4]Inflow Natural Fine agg'!AS$223</f>
        <v>8492.8352490955367</v>
      </c>
      <c r="K46" s="46">
        <f>'[4]Inflow Natural Fine agg'!AT$223</f>
        <v>8569.1517062774492</v>
      </c>
      <c r="L46" s="46">
        <f>'[4]Inflow Natural Fine agg'!AU$223</f>
        <v>8642.4663332877735</v>
      </c>
      <c r="M46" s="46">
        <f>'[4]Inflow Natural Fine agg'!AV$223</f>
        <v>8715.4738847658955</v>
      </c>
      <c r="N46" s="46">
        <f>'[4]Inflow Natural Fine agg'!AW$223</f>
        <v>8785.6372638394623</v>
      </c>
      <c r="O46" s="46">
        <f>'[4]Inflow Natural Fine agg'!AX$223</f>
        <v>8855.6217313022426</v>
      </c>
      <c r="P46" s="46">
        <f>'[4]Inflow Natural Fine agg'!AY$223</f>
        <v>8924.1266081545127</v>
      </c>
      <c r="Q46" s="46">
        <f>'[4]Inflow Natural Fine agg'!AZ$223</f>
        <v>8993.7928888109418</v>
      </c>
      <c r="R46" s="46">
        <f>'[4]Inflow Natural Fine agg'!BA$223</f>
        <v>9064.5907205560707</v>
      </c>
      <c r="S46" s="46">
        <f>'[4]Inflow Natural Fine agg'!BB$223</f>
        <v>9135.0830989483511</v>
      </c>
      <c r="T46" s="46">
        <f>'[4]Inflow Natural Fine agg'!BC$223</f>
        <v>9211.9221394636133</v>
      </c>
      <c r="U46" s="46">
        <f>'[4]Inflow Natural Fine agg'!BD$223</f>
        <v>9292.305664838168</v>
      </c>
      <c r="V46" s="46">
        <f>'[4]Inflow Natural Fine agg'!BE$223</f>
        <v>9378.8282433345012</v>
      </c>
      <c r="W46" s="46">
        <f>'[4]Inflow Natural Fine agg'!BF$223</f>
        <v>9469.9674504878767</v>
      </c>
      <c r="X46" s="46">
        <f>'[4]Inflow Natural Fine agg'!BG$223</f>
        <v>9564.1351224028203</v>
      </c>
      <c r="Y46" s="46">
        <f>'[4]Inflow Natural Fine agg'!BH$223</f>
        <v>9665.3057484658239</v>
      </c>
      <c r="Z46" s="46">
        <f>'[4]Inflow Natural Fine agg'!BI$223</f>
        <v>9769.093052376531</v>
      </c>
      <c r="AA46" s="46">
        <f>'[4]Inflow Natural Fine agg'!BJ$223</f>
        <v>9879.5154113858571</v>
      </c>
    </row>
    <row r="47" spans="1:27" x14ac:dyDescent="0.2">
      <c r="A47" s="62" t="s">
        <v>77</v>
      </c>
      <c r="B47" s="46">
        <f>'[4]Inflow Natural Fine agg'!AK$228</f>
        <v>25071.767803118033</v>
      </c>
      <c r="C47" s="46">
        <f>'[4]Inflow Natural Fine agg'!AL$228</f>
        <v>25583.067466813733</v>
      </c>
      <c r="D47" s="46">
        <f>'[4]Inflow Natural Fine agg'!AM$228</f>
        <v>26117.699630480609</v>
      </c>
      <c r="E47" s="46">
        <f>'[4]Inflow Natural Fine agg'!AN$228</f>
        <v>26685.729632525916</v>
      </c>
      <c r="F47" s="46">
        <f>'[4]Inflow Natural Fine agg'!AO$228</f>
        <v>27283.390066462845</v>
      </c>
      <c r="G47" s="46">
        <f>'[4]Inflow Natural Fine agg'!AP$228</f>
        <v>27921.622066427924</v>
      </c>
      <c r="H47" s="46">
        <f>'[4]Inflow Natural Fine agg'!AQ$228</f>
        <v>28592.499044892669</v>
      </c>
      <c r="I47" s="46">
        <f>'[4]Inflow Natural Fine agg'!AR$228</f>
        <v>29312.320040866674</v>
      </c>
      <c r="J47" s="46">
        <f>'[4]Inflow Natural Fine agg'!AS$228</f>
        <v>30156.292237966587</v>
      </c>
      <c r="K47" s="46">
        <f>'[4]Inflow Natural Fine agg'!AT$228</f>
        <v>31073.615538877049</v>
      </c>
      <c r="L47" s="46">
        <f>'[4]Inflow Natural Fine agg'!AU$228</f>
        <v>32070.735961567036</v>
      </c>
      <c r="M47" s="46">
        <f>'[4]Inflow Natural Fine agg'!AV$228</f>
        <v>33162.996598392092</v>
      </c>
      <c r="N47" s="46">
        <f>'[4]Inflow Natural Fine agg'!AW$228</f>
        <v>34344.315219336218</v>
      </c>
      <c r="O47" s="46">
        <f>'[4]Inflow Natural Fine agg'!AX$228</f>
        <v>35625.898374453369</v>
      </c>
      <c r="P47" s="46">
        <f>'[4]Inflow Natural Fine agg'!AY$228</f>
        <v>37000.456016593591</v>
      </c>
      <c r="Q47" s="46">
        <f>'[4]Inflow Natural Fine agg'!AZ$228</f>
        <v>38471.064887038687</v>
      </c>
      <c r="R47" s="46">
        <f>'[4]Inflow Natural Fine agg'!BA$228</f>
        <v>40024.599865335098</v>
      </c>
      <c r="S47" s="46">
        <f>'[4]Inflow Natural Fine agg'!BB$228</f>
        <v>41634.819623237752</v>
      </c>
      <c r="T47" s="46">
        <f>'[4]Inflow Natural Fine agg'!BC$228</f>
        <v>43297.454691540763</v>
      </c>
      <c r="U47" s="46">
        <f>'[4]Inflow Natural Fine agg'!BD$228</f>
        <v>44961.01053812333</v>
      </c>
      <c r="V47" s="46">
        <f>'[4]Inflow Natural Fine agg'!BE$228</f>
        <v>46582.843090903727</v>
      </c>
      <c r="W47" s="46">
        <f>'[4]Inflow Natural Fine agg'!BF$228</f>
        <v>48091.812439819994</v>
      </c>
      <c r="X47" s="46">
        <f>'[4]Inflow Natural Fine agg'!BG$228</f>
        <v>49404.841666996494</v>
      </c>
      <c r="Y47" s="46">
        <f>'[4]Inflow Natural Fine agg'!BH$228</f>
        <v>50452.616401482068</v>
      </c>
      <c r="Z47" s="46">
        <f>'[4]Inflow Natural Fine agg'!BI$228</f>
        <v>51130.065768641362</v>
      </c>
      <c r="AA47" s="46">
        <f>'[4]Inflow Natural Fine agg'!BJ$228</f>
        <v>51372.324801512012</v>
      </c>
    </row>
    <row r="48" spans="1:27" x14ac:dyDescent="0.2">
      <c r="A48" s="62" t="s">
        <v>78</v>
      </c>
      <c r="B48" s="46">
        <f>'[4]Inflow Natural Fine agg'!AK$233</f>
        <v>4471.5415323731922</v>
      </c>
      <c r="C48" s="46">
        <f>'[4]Inflow Natural Fine agg'!AL$233</f>
        <v>4576.4464150891899</v>
      </c>
      <c r="D48" s="46">
        <f>'[4]Inflow Natural Fine agg'!AM$233</f>
        <v>4683.3295966820424</v>
      </c>
      <c r="E48" s="46">
        <f>'[4]Inflow Natural Fine agg'!AN$233</f>
        <v>4793.3579292013401</v>
      </c>
      <c r="F48" s="46">
        <f>'[4]Inflow Natural Fine agg'!AO$233</f>
        <v>4905.7396114072581</v>
      </c>
      <c r="G48" s="46">
        <f>'[4]Inflow Natural Fine agg'!AP$233</f>
        <v>5021.7146504201428</v>
      </c>
      <c r="H48" s="46">
        <f>'[4]Inflow Natural Fine agg'!AQ$233</f>
        <v>5139.8531487580804</v>
      </c>
      <c r="I48" s="46">
        <f>'[4]Inflow Natural Fine agg'!AR$233</f>
        <v>5262.1108677375869</v>
      </c>
      <c r="J48" s="46">
        <f>'[4]Inflow Natural Fine agg'!AS$233</f>
        <v>5398.7723997116545</v>
      </c>
      <c r="K48" s="46">
        <f>'[4]Inflow Natural Fine agg'!AT$233</f>
        <v>5542.3987481904505</v>
      </c>
      <c r="L48" s="46">
        <f>'[4]Inflow Natural Fine agg'!AU$233</f>
        <v>5693.632330859512</v>
      </c>
      <c r="M48" s="46">
        <f>'[4]Inflow Natural Fine agg'!AV$233</f>
        <v>5854.4400715183592</v>
      </c>
      <c r="N48" s="46">
        <f>'[4]Inflow Natural Fine agg'!AW$233</f>
        <v>6023.8395027088391</v>
      </c>
      <c r="O48" s="46">
        <f>'[4]Inflow Natural Fine agg'!AX$233</f>
        <v>6203.3968711878351</v>
      </c>
      <c r="P48" s="46">
        <f>'[4]Inflow Natural Fine agg'!AY$233</f>
        <v>6392.1573013355492</v>
      </c>
      <c r="Q48" s="46">
        <f>'[4]Inflow Natural Fine agg'!AZ$233</f>
        <v>6590.7309443757904</v>
      </c>
      <c r="R48" s="46">
        <f>'[4]Inflow Natural Fine agg'!BA$233</f>
        <v>6797.4776961241751</v>
      </c>
      <c r="S48" s="46">
        <f>'[4]Inflow Natural Fine agg'!BB$233</f>
        <v>7008.8694329290465</v>
      </c>
      <c r="T48" s="46">
        <f>'[4]Inflow Natural Fine agg'!BC$233</f>
        <v>7224.4048437691245</v>
      </c>
      <c r="U48" s="46">
        <f>'[4]Inflow Natural Fine agg'!BD$233</f>
        <v>7436.5866663451379</v>
      </c>
      <c r="V48" s="46">
        <f>'[4]Inflow Natural Fine agg'!BE$233</f>
        <v>7638.774126233071</v>
      </c>
      <c r="W48" s="46">
        <f>'[4]Inflow Natural Fine agg'!BF$233</f>
        <v>7819.6970381740903</v>
      </c>
      <c r="X48" s="46">
        <f>'[4]Inflow Natural Fine agg'!BG$233</f>
        <v>7965.7567079352621</v>
      </c>
      <c r="Y48" s="46">
        <f>'[4]Inflow Natural Fine agg'!BH$233</f>
        <v>8064.8252194160877</v>
      </c>
      <c r="Z48" s="46">
        <f>'[4]Inflow Natural Fine agg'!BI$233</f>
        <v>8099.5201691777029</v>
      </c>
      <c r="AA48" s="46">
        <f>'[4]Inflow Natural Fine agg'!BJ$233</f>
        <v>8058.8422617016868</v>
      </c>
    </row>
    <row r="49" spans="1:27" x14ac:dyDescent="0.2">
      <c r="A49" s="62" t="s">
        <v>79</v>
      </c>
      <c r="B49" s="46">
        <f>'[4]Inflow Natural Fine agg'!AK$238</f>
        <v>319.65821804035039</v>
      </c>
      <c r="C49" s="46">
        <f>'[4]Inflow Natural Fine agg'!AL$238</f>
        <v>323.23836281110539</v>
      </c>
      <c r="D49" s="46">
        <f>'[4]Inflow Natural Fine agg'!AM$238</f>
        <v>326.69446574999438</v>
      </c>
      <c r="E49" s="46">
        <f>'[4]Inflow Natural Fine agg'!AN$238</f>
        <v>330.09680252884743</v>
      </c>
      <c r="F49" s="46">
        <f>'[4]Inflow Natural Fine agg'!AO$238</f>
        <v>333.34581241357006</v>
      </c>
      <c r="G49" s="46">
        <f>'[4]Inflow Natural Fine agg'!AP$238</f>
        <v>336.51010262739771</v>
      </c>
      <c r="H49" s="46">
        <f>'[4]Inflow Natural Fine agg'!AQ$238</f>
        <v>339.43050901462095</v>
      </c>
      <c r="I49" s="46">
        <f>'[4]Inflow Natural Fine agg'!AR$238</f>
        <v>342.22959990517603</v>
      </c>
      <c r="J49" s="46">
        <f>'[4]Inflow Natural Fine agg'!AS$238</f>
        <v>345.71496678605638</v>
      </c>
      <c r="K49" s="46">
        <f>'[4]Inflow Natural Fine agg'!AT$238</f>
        <v>349.21506865808539</v>
      </c>
      <c r="L49" s="46">
        <f>'[4]Inflow Natural Fine agg'!AU$238</f>
        <v>352.73799588184204</v>
      </c>
      <c r="M49" s="46">
        <f>'[4]Inflow Natural Fine agg'!AV$238</f>
        <v>356.40629061123116</v>
      </c>
      <c r="N49" s="46">
        <f>'[4]Inflow Natural Fine agg'!AW$238</f>
        <v>360.11297191938542</v>
      </c>
      <c r="O49" s="46">
        <f>'[4]Inflow Natural Fine agg'!AX$238</f>
        <v>363.980779799652</v>
      </c>
      <c r="P49" s="46">
        <f>'[4]Inflow Natural Fine agg'!AY$238</f>
        <v>367.96010492456668</v>
      </c>
      <c r="Q49" s="46">
        <f>'[4]Inflow Natural Fine agg'!AZ$238</f>
        <v>372.17535863426855</v>
      </c>
      <c r="R49" s="46">
        <f>'[4]Inflow Natural Fine agg'!BA$238</f>
        <v>376.63625877286626</v>
      </c>
      <c r="S49" s="46">
        <f>'[4]Inflow Natural Fine agg'!BB$238</f>
        <v>381.29415538245735</v>
      </c>
      <c r="T49" s="46">
        <f>'[4]Inflow Natural Fine agg'!BC$238</f>
        <v>386.45268449618902</v>
      </c>
      <c r="U49" s="46">
        <f>'[4]Inflow Natural Fine agg'!BD$238</f>
        <v>392.00726403756022</v>
      </c>
      <c r="V49" s="46">
        <f>'[4]Inflow Natural Fine agg'!BE$238</f>
        <v>398.0882204837514</v>
      </c>
      <c r="W49" s="46">
        <f>'[4]Inflow Natural Fine agg'!BF$238</f>
        <v>404.64882094296127</v>
      </c>
      <c r="X49" s="46">
        <f>'[4]Inflow Natural Fine agg'!BG$238</f>
        <v>411.63988158880505</v>
      </c>
      <c r="Y49" s="46">
        <f>'[4]Inflow Natural Fine agg'!BH$238</f>
        <v>419.249793676781</v>
      </c>
      <c r="Z49" s="46">
        <f>'[4]Inflow Natural Fine agg'!BI$238</f>
        <v>427.30594792735957</v>
      </c>
      <c r="AA49" s="46">
        <f>'[4]Inflow Natural Fine agg'!BJ$238</f>
        <v>435.99330208478801</v>
      </c>
    </row>
    <row r="50" spans="1:27" x14ac:dyDescent="0.2">
      <c r="A50" s="62" t="s">
        <v>32</v>
      </c>
      <c r="B50" s="46">
        <f>'[4]Inflow Natural Fine agg'!AK$243</f>
        <v>6506.0388293571077</v>
      </c>
      <c r="C50" s="46">
        <f>'[4]Inflow Natural Fine agg'!AL$243</f>
        <v>6595.3262615784251</v>
      </c>
      <c r="D50" s="46">
        <f>'[4]Inflow Natural Fine agg'!AM$243</f>
        <v>6680.8779416812959</v>
      </c>
      <c r="E50" s="46">
        <f>'[4]Inflow Natural Fine agg'!AN$243</f>
        <v>6763.7979381459772</v>
      </c>
      <c r="F50" s="46">
        <f>'[4]Inflow Natural Fine agg'!AO$243</f>
        <v>6842.140128380749</v>
      </c>
      <c r="G50" s="46">
        <f>'[4]Inflow Natural Fine agg'!AP$243</f>
        <v>6917.0333201258372</v>
      </c>
      <c r="H50" s="46">
        <f>'[4]Inflow Natural Fine agg'!AQ$243</f>
        <v>6985.4709405790672</v>
      </c>
      <c r="I50" s="46">
        <f>'[4]Inflow Natural Fine agg'!AR$243</f>
        <v>7049.6244802635638</v>
      </c>
      <c r="J50" s="46">
        <f>'[4]Inflow Natural Fine agg'!AS$243</f>
        <v>7124.4381056266966</v>
      </c>
      <c r="K50" s="46">
        <f>'[4]Inflow Natural Fine agg'!AT$243</f>
        <v>7197.6347673916434</v>
      </c>
      <c r="L50" s="46">
        <f>'[4]Inflow Natural Fine agg'!AU$243</f>
        <v>7269.4111583733047</v>
      </c>
      <c r="M50" s="46">
        <f>'[4]Inflow Natural Fine agg'!AV$243</f>
        <v>7342.1174136882091</v>
      </c>
      <c r="N50" s="46">
        <f>'[4]Inflow Natural Fine agg'!AW$243</f>
        <v>7413.8209260694312</v>
      </c>
      <c r="O50" s="46">
        <f>'[4]Inflow Natural Fine agg'!AX$243</f>
        <v>7486.873615579435</v>
      </c>
      <c r="P50" s="46">
        <f>'[4]Inflow Natural Fine agg'!AY$243</f>
        <v>7560.3768119798988</v>
      </c>
      <c r="Q50" s="46">
        <f>'[4]Inflow Natural Fine agg'!AZ$243</f>
        <v>7636.691252707592</v>
      </c>
      <c r="R50" s="46">
        <f>'[4]Inflow Natural Fine agg'!BA$243</f>
        <v>7715.9937815558878</v>
      </c>
      <c r="S50" s="46">
        <f>'[4]Inflow Natural Fine agg'!BB$243</f>
        <v>7797.3106949757093</v>
      </c>
      <c r="T50" s="46">
        <f>'[4]Inflow Natural Fine agg'!BC$243</f>
        <v>7886.3844325882037</v>
      </c>
      <c r="U50" s="46">
        <f>'[4]Inflow Natural Fine agg'!BD$243</f>
        <v>7981.1605352580445</v>
      </c>
      <c r="V50" s="46">
        <f>'[4]Inflow Natural Fine agg'!BE$243</f>
        <v>8084.0698483033348</v>
      </c>
      <c r="W50" s="46">
        <f>'[4]Inflow Natural Fine agg'!BF$243</f>
        <v>8194.1365643760309</v>
      </c>
      <c r="X50" s="46">
        <f>'[4]Inflow Natural Fine agg'!BG$243</f>
        <v>8310.3149788974188</v>
      </c>
      <c r="Y50" s="46">
        <f>'[4]Inflow Natural Fine agg'!BH$243</f>
        <v>8436.1689452071096</v>
      </c>
      <c r="Z50" s="46">
        <f>'[4]Inflow Natural Fine agg'!BI$243</f>
        <v>8568.2519837807667</v>
      </c>
      <c r="AA50" s="46">
        <f>'[4]Inflow Natural Fine agg'!BJ$243</f>
        <v>8710.0600102688477</v>
      </c>
    </row>
    <row r="51" spans="1:27" x14ac:dyDescent="0.2">
      <c r="A51" s="62" t="s">
        <v>80</v>
      </c>
      <c r="B51" s="46">
        <f>'[4]Inflow Natural Fine agg'!AK$248</f>
        <v>6331.458743404799</v>
      </c>
      <c r="C51" s="46">
        <f>'[4]Inflow Natural Fine agg'!AL$248</f>
        <v>6393.5244764428708</v>
      </c>
      <c r="D51" s="46">
        <f>'[4]Inflow Natural Fine agg'!AM$248</f>
        <v>6453.1054843266838</v>
      </c>
      <c r="E51" s="46">
        <f>'[4]Inflow Natural Fine agg'!AN$248</f>
        <v>6511.4028810634063</v>
      </c>
      <c r="F51" s="46">
        <f>'[4]Inflow Natural Fine agg'!AO$248</f>
        <v>6566.7324470549956</v>
      </c>
      <c r="G51" s="46">
        <f>'[4]Inflow Natural Fine agg'!AP$248</f>
        <v>6620.2977207112826</v>
      </c>
      <c r="H51" s="46">
        <f>'[4]Inflow Natural Fine agg'!AQ$248</f>
        <v>6669.4078518054803</v>
      </c>
      <c r="I51" s="46">
        <f>'[4]Inflow Natural Fine agg'!AR$248</f>
        <v>6716.2375716860979</v>
      </c>
      <c r="J51" s="46">
        <f>'[4]Inflow Natural Fine agg'!AS$248</f>
        <v>6774.919734698572</v>
      </c>
      <c r="K51" s="46">
        <f>'[4]Inflow Natural Fine agg'!AT$248</f>
        <v>6834.0336095721741</v>
      </c>
      <c r="L51" s="46">
        <f>'[4]Inflow Natural Fine agg'!AU$248</f>
        <v>6893.8740765563307</v>
      </c>
      <c r="M51" s="46">
        <f>'[4]Inflow Natural Fine agg'!AV$248</f>
        <v>6956.7362204909459</v>
      </c>
      <c r="N51" s="46">
        <f>'[4]Inflow Natural Fine agg'!AW$248</f>
        <v>7020.8851626373053</v>
      </c>
      <c r="O51" s="46">
        <f>'[4]Inflow Natural Fine agg'!AX$248</f>
        <v>7088.5581904402179</v>
      </c>
      <c r="P51" s="46">
        <f>'[4]Inflow Natural Fine agg'!AY$248</f>
        <v>7158.9065428243275</v>
      </c>
      <c r="Q51" s="46">
        <f>'[4]Inflow Natural Fine agg'!AZ$248</f>
        <v>7234.0613752730515</v>
      </c>
      <c r="R51" s="46">
        <f>'[4]Inflow Natural Fine agg'!BA$248</f>
        <v>7314.0422595682458</v>
      </c>
      <c r="S51" s="46">
        <f>'[4]Inflow Natural Fine agg'!BB$248</f>
        <v>7397.7215872464394</v>
      </c>
      <c r="T51" s="46">
        <f>'[4]Inflow Natural Fine agg'!BC$248</f>
        <v>7490.1375276334611</v>
      </c>
      <c r="U51" s="46">
        <f>'[4]Inflow Natural Fine agg'!BD$248</f>
        <v>7588.9963640455962</v>
      </c>
      <c r="V51" s="46">
        <f>'[4]Inflow Natural Fine agg'!BE$248</f>
        <v>7696.1135772263015</v>
      </c>
      <c r="W51" s="46">
        <f>'[4]Inflow Natural Fine agg'!BF$248</f>
        <v>7810.0982246425128</v>
      </c>
      <c r="X51" s="46">
        <f>'[4]Inflow Natural Fine agg'!BG$248</f>
        <v>7929.4837550580596</v>
      </c>
      <c r="Y51" s="46">
        <f>'[4]Inflow Natural Fine agg'!BH$248</f>
        <v>8057.0927362914781</v>
      </c>
      <c r="Z51" s="46">
        <f>'[4]Inflow Natural Fine agg'!BI$248</f>
        <v>8189.2994407196929</v>
      </c>
      <c r="AA51" s="46">
        <f>'[4]Inflow Natural Fine agg'!BJ$248</f>
        <v>8328.9947938561163</v>
      </c>
    </row>
    <row r="52" spans="1:27" x14ac:dyDescent="0.2">
      <c r="A52" s="62" t="s">
        <v>31</v>
      </c>
      <c r="B52" s="46">
        <f>'[4]Inflow Natural Fine agg'!AK$253</f>
        <v>1262.8503093470811</v>
      </c>
      <c r="C52" s="46">
        <f>'[4]Inflow Natural Fine agg'!AL$253</f>
        <v>1276.2028146189255</v>
      </c>
      <c r="D52" s="46">
        <f>'[4]Inflow Natural Fine agg'!AM$253</f>
        <v>1289.1022233042813</v>
      </c>
      <c r="E52" s="46">
        <f>'[4]Inflow Natural Fine agg'!AN$253</f>
        <v>1301.8079647621212</v>
      </c>
      <c r="F52" s="46">
        <f>'[4]Inflow Natural Fine agg'!AO$253</f>
        <v>1313.9308155857918</v>
      </c>
      <c r="G52" s="46">
        <f>'[4]Inflow Natural Fine agg'!AP$253</f>
        <v>1325.7162062857744</v>
      </c>
      <c r="H52" s="46">
        <f>'[4]Inflow Natural Fine agg'!AQ$253</f>
        <v>1336.544460243266</v>
      </c>
      <c r="I52" s="46">
        <f>'[4]Inflow Natural Fine agg'!AR$253</f>
        <v>1346.8665530616395</v>
      </c>
      <c r="J52" s="46">
        <f>'[4]Inflow Natural Fine agg'!AS$253</f>
        <v>1359.7382558560662</v>
      </c>
      <c r="K52" s="46">
        <f>'[4]Inflow Natural Fine agg'!AT$253</f>
        <v>1372.610847699463</v>
      </c>
      <c r="L52" s="46">
        <f>'[4]Inflow Natural Fine agg'!AU$253</f>
        <v>1385.5241783862273</v>
      </c>
      <c r="M52" s="46">
        <f>'[4]Inflow Natural Fine agg'!AV$253</f>
        <v>1398.9636468479691</v>
      </c>
      <c r="N52" s="46">
        <f>'[4]Inflow Natural Fine agg'!AW$253</f>
        <v>1412.5542052342923</v>
      </c>
      <c r="O52" s="46">
        <f>'[4]Inflow Natural Fine agg'!AX$253</f>
        <v>1426.8012985675296</v>
      </c>
      <c r="P52" s="46">
        <f>'[4]Inflow Natural Fine agg'!AY$253</f>
        <v>1441.56116825308</v>
      </c>
      <c r="Q52" s="46">
        <f>'[4]Inflow Natural Fine agg'!AZ$253</f>
        <v>1457.350653354556</v>
      </c>
      <c r="R52" s="46">
        <f>'[4]Inflow Natural Fine agg'!BA$253</f>
        <v>1474.2454258676737</v>
      </c>
      <c r="S52" s="46">
        <f>'[4]Inflow Natural Fine agg'!BB$253</f>
        <v>1492.0875415211276</v>
      </c>
      <c r="T52" s="46">
        <f>'[4]Inflow Natural Fine agg'!BC$253</f>
        <v>1512.0379618563263</v>
      </c>
      <c r="U52" s="46">
        <f>'[4]Inflow Natural Fine agg'!BD$253</f>
        <v>1533.6841105962426</v>
      </c>
      <c r="V52" s="46">
        <f>'[4]Inflow Natural Fine agg'!BE$253</f>
        <v>1557.4762778626791</v>
      </c>
      <c r="W52" s="46">
        <f>'[4]Inflow Natural Fine agg'!BF$253</f>
        <v>1583.160605361946</v>
      </c>
      <c r="X52" s="46">
        <f>'[4]Inflow Natural Fine agg'!BG$253</f>
        <v>1610.4401474225842</v>
      </c>
      <c r="Y52" s="46">
        <f>'[4]Inflow Natural Fine agg'!BH$253</f>
        <v>1639.8850050218014</v>
      </c>
      <c r="Z52" s="46">
        <f>'[4]Inflow Natural Fine agg'!BI$253</f>
        <v>1670.6636777694787</v>
      </c>
      <c r="AA52" s="46">
        <f>'[4]Inflow Natural Fine agg'!BJ$253</f>
        <v>1703.2719158655239</v>
      </c>
    </row>
    <row r="53" spans="1:27" x14ac:dyDescent="0.2">
      <c r="A53" s="62" t="s">
        <v>23</v>
      </c>
      <c r="B53" s="46">
        <f>'[4]Inflow Natural Fine agg'!AK$258</f>
        <v>7086.5823611449232</v>
      </c>
      <c r="C53" s="46">
        <f>'[4]Inflow Natural Fine agg'!AL$258</f>
        <v>7152.8309502255006</v>
      </c>
      <c r="D53" s="46">
        <f>'[4]Inflow Natural Fine agg'!AM$258</f>
        <v>7215.2727641711654</v>
      </c>
      <c r="E53" s="46">
        <f>'[4]Inflow Natural Fine agg'!AN$258</f>
        <v>7275.4146440894119</v>
      </c>
      <c r="F53" s="46">
        <f>'[4]Inflow Natural Fine agg'!AO$258</f>
        <v>7331.2177979391827</v>
      </c>
      <c r="G53" s="46">
        <f>'[4]Inflow Natural Fine agg'!AP$258</f>
        <v>7384.1703667380052</v>
      </c>
      <c r="H53" s="46">
        <f>'[4]Inflow Natural Fine agg'!AQ$258</f>
        <v>7430.9732820394838</v>
      </c>
      <c r="I53" s="46">
        <f>'[4]Inflow Natural Fine agg'!AR$258</f>
        <v>7474.2221014639408</v>
      </c>
      <c r="J53" s="46">
        <f>'[4]Inflow Natural Fine agg'!AS$258</f>
        <v>7530.9039506027148</v>
      </c>
      <c r="K53" s="46">
        <f>'[4]Inflow Natural Fine agg'!AT$258</f>
        <v>7586.8612796199695</v>
      </c>
      <c r="L53" s="46">
        <f>'[4]Inflow Natural Fine agg'!AU$258</f>
        <v>7642.1462037392048</v>
      </c>
      <c r="M53" s="46">
        <f>'[4]Inflow Natural Fine agg'!AV$258</f>
        <v>7699.1482480868772</v>
      </c>
      <c r="N53" s="46">
        <f>'[4]Inflow Natural Fine agg'!AW$258</f>
        <v>7755.3418892083901</v>
      </c>
      <c r="O53" s="46">
        <f>'[4]Inflow Natural Fine agg'!AX$258</f>
        <v>7812.9587641440739</v>
      </c>
      <c r="P53" s="46">
        <f>'[4]Inflow Natural Fine agg'!AY$258</f>
        <v>7870.522731937268</v>
      </c>
      <c r="Q53" s="46">
        <f>'[4]Inflow Natural Fine agg'!AZ$258</f>
        <v>7930.1616955450909</v>
      </c>
      <c r="R53" s="46">
        <f>'[4]Inflow Natural Fine agg'!BA$258</f>
        <v>7991.5385906092506</v>
      </c>
      <c r="S53" s="46">
        <f>'[4]Inflow Natural Fine agg'!BB$258</f>
        <v>8053.0594847199036</v>
      </c>
      <c r="T53" s="46">
        <f>'[4]Inflow Natural Fine agg'!BC$258</f>
        <v>8120.5515275317539</v>
      </c>
      <c r="U53" s="46">
        <f>'[4]Inflow Natural Fine agg'!BD$258</f>
        <v>8191.2502446029202</v>
      </c>
      <c r="V53" s="46">
        <f>'[4]Inflow Natural Fine agg'!BE$258</f>
        <v>8267.3730214567913</v>
      </c>
      <c r="W53" s="46">
        <f>'[4]Inflow Natural Fine agg'!BF$258</f>
        <v>8347.4504762654724</v>
      </c>
      <c r="X53" s="46">
        <f>'[4]Inflow Natural Fine agg'!BG$258</f>
        <v>8430.0166624645735</v>
      </c>
      <c r="Y53" s="46">
        <f>'[4]Inflow Natural Fine agg'!BH$258</f>
        <v>8518.6509573169169</v>
      </c>
      <c r="Z53" s="46">
        <f>'[4]Inflow Natural Fine agg'!BI$258</f>
        <v>8609.389554407102</v>
      </c>
      <c r="AA53" s="46">
        <f>'[4]Inflow Natural Fine agg'!BJ$258</f>
        <v>8705.8136519394939</v>
      </c>
    </row>
    <row r="54" spans="1:27" x14ac:dyDescent="0.2">
      <c r="A54" s="62" t="s">
        <v>81</v>
      </c>
      <c r="B54" s="46">
        <f>'[4]Inflow Natural Fine agg'!AK$263</f>
        <v>741.48223818229985</v>
      </c>
      <c r="C54" s="46">
        <f>'[4]Inflow Natural Fine agg'!AL$263</f>
        <v>745.57744922878669</v>
      </c>
      <c r="D54" s="46">
        <f>'[4]Inflow Natural Fine agg'!AM$263</f>
        <v>749.34877054757169</v>
      </c>
      <c r="E54" s="46">
        <f>'[4]Inflow Natural Fine agg'!AN$263</f>
        <v>753.0139496014184</v>
      </c>
      <c r="F54" s="46">
        <f>'[4]Inflow Natural Fine agg'!AO$263</f>
        <v>756.37129856407455</v>
      </c>
      <c r="G54" s="46">
        <f>'[4]Inflow Natural Fine agg'!AP$263</f>
        <v>759.66747368544532</v>
      </c>
      <c r="H54" s="46">
        <f>'[4]Inflow Natural Fine agg'!AQ$263</f>
        <v>762.58835098972077</v>
      </c>
      <c r="I54" s="46">
        <f>'[4]Inflow Natural Fine agg'!AR$263</f>
        <v>765.55941853523757</v>
      </c>
      <c r="J54" s="46">
        <f>'[4]Inflow Natural Fine agg'!AS$263</f>
        <v>770.76328159444586</v>
      </c>
      <c r="K54" s="46">
        <f>'[4]Inflow Natural Fine agg'!AT$263</f>
        <v>776.62893989348265</v>
      </c>
      <c r="L54" s="46">
        <f>'[4]Inflow Natural Fine agg'!AU$263</f>
        <v>783.32339757400871</v>
      </c>
      <c r="M54" s="46">
        <f>'[4]Inflow Natural Fine agg'!AV$263</f>
        <v>791.29804585493002</v>
      </c>
      <c r="N54" s="46">
        <f>'[4]Inflow Natural Fine agg'!AW$263</f>
        <v>800.40514418916882</v>
      </c>
      <c r="O54" s="46">
        <f>'[4]Inflow Natural Fine agg'!AX$263</f>
        <v>811.049375695202</v>
      </c>
      <c r="P54" s="46">
        <f>'[4]Inflow Natural Fine agg'!AY$263</f>
        <v>823.15832068249813</v>
      </c>
      <c r="Q54" s="46">
        <f>'[4]Inflow Natural Fine agg'!AZ$263</f>
        <v>837.04806931422513</v>
      </c>
      <c r="R54" s="46">
        <f>'[4]Inflow Natural Fine agg'!BA$263</f>
        <v>852.68753081542411</v>
      </c>
      <c r="S54" s="46">
        <f>'[4]Inflow Natural Fine agg'!BB$263</f>
        <v>869.83958694938394</v>
      </c>
      <c r="T54" s="46">
        <f>'[4]Inflow Natural Fine agg'!BC$263</f>
        <v>889.09045453231374</v>
      </c>
      <c r="U54" s="46">
        <f>'[4]Inflow Natural Fine agg'!BD$263</f>
        <v>909.94635353217836</v>
      </c>
      <c r="V54" s="46">
        <f>'[4]Inflow Natural Fine agg'!BE$263</f>
        <v>932.45478415759464</v>
      </c>
      <c r="W54" s="46">
        <f>'[4]Inflow Natural Fine agg'!BF$263</f>
        <v>956.18428656717845</v>
      </c>
      <c r="X54" s="46">
        <f>'[4]Inflow Natural Fine agg'!BG$263</f>
        <v>980.67504001156351</v>
      </c>
      <c r="Y54" s="46">
        <f>'[4]Inflow Natural Fine agg'!BH$263</f>
        <v>1006.0448468216715</v>
      </c>
      <c r="Z54" s="46">
        <f>'[4]Inflow Natural Fine agg'!BI$263</f>
        <v>1031.5173720009168</v>
      </c>
      <c r="AA54" s="46">
        <f>'[4]Inflow Natural Fine agg'!BJ$263</f>
        <v>1057.21312324418</v>
      </c>
    </row>
    <row r="55" spans="1:27" x14ac:dyDescent="0.2">
      <c r="A55" s="61"/>
    </row>
    <row r="56" spans="1:27" x14ac:dyDescent="0.2">
      <c r="A56" s="60" t="s">
        <v>260</v>
      </c>
      <c r="B56" s="45">
        <v>2025</v>
      </c>
      <c r="C56" s="45">
        <v>2026</v>
      </c>
      <c r="D56" s="45">
        <v>2027</v>
      </c>
      <c r="E56" s="45">
        <v>2028</v>
      </c>
      <c r="F56" s="45">
        <v>2029</v>
      </c>
      <c r="G56" s="45">
        <v>2030</v>
      </c>
      <c r="H56" s="45">
        <v>2031</v>
      </c>
      <c r="I56" s="45">
        <v>2032</v>
      </c>
      <c r="J56" s="45">
        <v>2033</v>
      </c>
      <c r="K56" s="45">
        <v>2034</v>
      </c>
      <c r="L56" s="45">
        <v>2035</v>
      </c>
      <c r="M56" s="45">
        <v>2036</v>
      </c>
      <c r="N56" s="45">
        <v>2037</v>
      </c>
      <c r="O56" s="45">
        <v>2038</v>
      </c>
      <c r="P56" s="45">
        <v>2039</v>
      </c>
      <c r="Q56" s="45">
        <v>2040</v>
      </c>
      <c r="R56" s="45">
        <v>2041</v>
      </c>
      <c r="S56" s="45">
        <v>2042</v>
      </c>
      <c r="T56" s="45">
        <v>2043</v>
      </c>
      <c r="U56" s="45">
        <v>2044</v>
      </c>
      <c r="V56" s="45">
        <v>2045</v>
      </c>
      <c r="W56" s="45">
        <v>2046</v>
      </c>
      <c r="X56" s="45">
        <v>2047</v>
      </c>
      <c r="Y56" s="45">
        <v>2048</v>
      </c>
      <c r="Z56" s="45">
        <v>2049</v>
      </c>
      <c r="AA56" s="45">
        <v>2050</v>
      </c>
    </row>
    <row r="57" spans="1:27" x14ac:dyDescent="0.2">
      <c r="A57" s="61" t="s">
        <v>182</v>
      </c>
      <c r="B57" s="63">
        <f>SUM(B58:B107)</f>
        <v>34353.10802600412</v>
      </c>
      <c r="C57" s="63">
        <f t="shared" ref="C57" si="1">SUM(C58:C107)</f>
        <v>34850.116368682007</v>
      </c>
      <c r="D57" s="63">
        <f t="shared" ref="D57" si="2">SUM(D58:D107)</f>
        <v>35346.057236200817</v>
      </c>
      <c r="E57" s="63">
        <f t="shared" ref="E57" si="3">SUM(E58:E107)</f>
        <v>35850.474050693178</v>
      </c>
      <c r="F57" s="63">
        <f t="shared" ref="F57" si="4">SUM(F58:F107)</f>
        <v>36354.673918742992</v>
      </c>
      <c r="G57" s="63">
        <f t="shared" ref="G57" si="5">SUM(G58:G107)</f>
        <v>36868.581057134914</v>
      </c>
      <c r="H57" s="63">
        <f t="shared" ref="H57" si="6">SUM(H58:H107)</f>
        <v>37377.481153047614</v>
      </c>
      <c r="I57" s="63">
        <f t="shared" ref="I57" si="7">SUM(I58:I107)</f>
        <v>37897.63229782947</v>
      </c>
      <c r="J57" s="63">
        <f t="shared" ref="J57" si="8">SUM(J58:J107)</f>
        <v>38520.635973330594</v>
      </c>
      <c r="K57" s="63">
        <f t="shared" ref="K57" si="9">SUM(K58:K107)</f>
        <v>39176.074946527646</v>
      </c>
      <c r="L57" s="63">
        <f t="shared" ref="L57" si="10">SUM(L58:L107)</f>
        <v>39867.56806660771</v>
      </c>
      <c r="M57" s="63">
        <f t="shared" ref="M57" si="11">SUM(M58:M107)</f>
        <v>40610.776917225623</v>
      </c>
      <c r="N57" s="63">
        <f t="shared" ref="N57" si="12">SUM(N58:N107)</f>
        <v>41395.181373978878</v>
      </c>
      <c r="O57" s="63">
        <f t="shared" ref="O57" si="13">SUM(O58:O107)</f>
        <v>42234.195507164048</v>
      </c>
      <c r="P57" s="63">
        <f t="shared" ref="P57" si="14">SUM(P58:P107)</f>
        <v>43120.354543043926</v>
      </c>
      <c r="Q57" s="63">
        <f t="shared" ref="Q57" si="15">SUM(Q58:Q107)</f>
        <v>44062.995855563873</v>
      </c>
      <c r="R57" s="63">
        <f t="shared" ref="R57" si="16">SUM(R58:R107)</f>
        <v>45055.699995090312</v>
      </c>
      <c r="S57" s="63">
        <f t="shared" ref="S57" si="17">SUM(S58:S107)</f>
        <v>46081.711868601342</v>
      </c>
      <c r="T57" s="63">
        <f t="shared" ref="T57" si="18">SUM(T58:T107)</f>
        <v>47159.100534632067</v>
      </c>
      <c r="U57" s="63">
        <f t="shared" ref="U57" si="19">SUM(U58:U107)</f>
        <v>48255.352503253031</v>
      </c>
      <c r="V57" s="63">
        <f t="shared" ref="V57" si="20">SUM(V58:V107)</f>
        <v>49358.589460769974</v>
      </c>
      <c r="W57" s="63">
        <f t="shared" ref="W57" si="21">SUM(W58:W107)</f>
        <v>50431.392370089779</v>
      </c>
      <c r="X57" s="63">
        <f t="shared" ref="X57" si="22">SUM(X58:X107)</f>
        <v>51430.780360784542</v>
      </c>
      <c r="Y57" s="63">
        <f t="shared" ref="Y57" si="23">SUM(Y58:Y107)</f>
        <v>52336.962804651594</v>
      </c>
      <c r="Z57" s="63">
        <f t="shared" ref="Z57" si="24">SUM(Z58:Z107)</f>
        <v>53088.390212293591</v>
      </c>
      <c r="AA57" s="63">
        <f t="shared" ref="AA57" si="25">SUM(AA58:AA107)</f>
        <v>53667.332375017482</v>
      </c>
    </row>
    <row r="58" spans="1:27" x14ac:dyDescent="0.2">
      <c r="A58" s="62" t="s">
        <v>0</v>
      </c>
      <c r="B58" s="46">
        <f>'[4]Inflow Crushed Fine agg'!AK$13</f>
        <v>82.906612764305009</v>
      </c>
      <c r="C58" s="46">
        <f>'[4]Inflow Crushed Fine agg'!AL$13</f>
        <v>83.739535007671265</v>
      </c>
      <c r="D58" s="46">
        <f>'[4]Inflow Crushed Fine agg'!AM$13</f>
        <v>84.516379892027942</v>
      </c>
      <c r="E58" s="46">
        <f>'[4]Inflow Crushed Fine agg'!AN$13</f>
        <v>85.252662018245957</v>
      </c>
      <c r="F58" s="46">
        <f>'[4]Inflow Crushed Fine agg'!AO$13</f>
        <v>85.922847055178622</v>
      </c>
      <c r="G58" s="46">
        <f>'[4]Inflow Crushed Fine agg'!AP$13</f>
        <v>86.542884894328111</v>
      </c>
      <c r="H58" s="46">
        <f>'[4]Inflow Crushed Fine agg'!AQ$13</f>
        <v>87.073379959058599</v>
      </c>
      <c r="I58" s="46">
        <f>'[4]Inflow Crushed Fine agg'!AR$13</f>
        <v>87.54440405713629</v>
      </c>
      <c r="J58" s="46">
        <f>'[4]Inflow Crushed Fine agg'!AS$13</f>
        <v>88.155365370776593</v>
      </c>
      <c r="K58" s="46">
        <f>'[4]Inflow Crushed Fine agg'!AT$13</f>
        <v>88.742358408162247</v>
      </c>
      <c r="L58" s="46">
        <f>'[4]Inflow Crushed Fine agg'!AU$13</f>
        <v>89.308204433351548</v>
      </c>
      <c r="M58" s="46">
        <f>'[4]Inflow Crushed Fine agg'!AV$13</f>
        <v>89.883815556141897</v>
      </c>
      <c r="N58" s="46">
        <f>'[4]Inflow Crushed Fine agg'!AW$13</f>
        <v>90.443010068649315</v>
      </c>
      <c r="O58" s="46">
        <f>'[4]Inflow Crushed Fine agg'!AX$13</f>
        <v>91.015646835751937</v>
      </c>
      <c r="P58" s="46">
        <f>'[4]Inflow Crushed Fine agg'!AY$13</f>
        <v>91.588090962197796</v>
      </c>
      <c r="Q58" s="46">
        <f>'[4]Inflow Crushed Fine agg'!AZ$13</f>
        <v>92.18873245579455</v>
      </c>
      <c r="R58" s="46">
        <f>'[4]Inflow Crushed Fine agg'!BA$13</f>
        <v>92.816463242735423</v>
      </c>
      <c r="S58" s="46">
        <f>'[4]Inflow Crushed Fine agg'!BB$13</f>
        <v>93.454569321361518</v>
      </c>
      <c r="T58" s="46">
        <f>'[4]Inflow Crushed Fine agg'!BC$13</f>
        <v>94.172711733049923</v>
      </c>
      <c r="U58" s="46">
        <f>'[4]Inflow Crushed Fine agg'!BD$13</f>
        <v>94.938483363364455</v>
      </c>
      <c r="V58" s="46">
        <f>'[4]Inflow Crushed Fine agg'!BE$13</f>
        <v>95.777123727686813</v>
      </c>
      <c r="W58" s="46">
        <f>'[4]Inflow Crushed Fine agg'!BF$13</f>
        <v>96.669612924472872</v>
      </c>
      <c r="X58" s="46">
        <f>'[4]Inflow Crushed Fine agg'!BG$13</f>
        <v>97.596309558599373</v>
      </c>
      <c r="Y58" s="46">
        <f>'[4]Inflow Crushed Fine agg'!BH$13</f>
        <v>98.596731063228574</v>
      </c>
      <c r="Z58" s="46">
        <f>'[4]Inflow Crushed Fine agg'!BI$13</f>
        <v>99.62141142742928</v>
      </c>
      <c r="AA58" s="46">
        <f>'[4]Inflow Crushed Fine agg'!BJ$13</f>
        <v>100.71016192628974</v>
      </c>
    </row>
    <row r="59" spans="1:27" x14ac:dyDescent="0.2">
      <c r="A59" s="62" t="s">
        <v>144</v>
      </c>
      <c r="B59" s="46">
        <f>'[4]Inflow Crushed Fine agg'!AK$18</f>
        <v>164.820124203125</v>
      </c>
      <c r="C59" s="46">
        <f>'[4]Inflow Crushed Fine agg'!AL$18</f>
        <v>166.47036224663594</v>
      </c>
      <c r="D59" s="46">
        <f>'[4]Inflow Crushed Fine agg'!AM$18</f>
        <v>167.98232549795819</v>
      </c>
      <c r="E59" s="46">
        <f>'[4]Inflow Crushed Fine agg'!AN$18</f>
        <v>169.39699967155923</v>
      </c>
      <c r="F59" s="46">
        <f>'[4]Inflow Crushed Fine agg'!AO$18</f>
        <v>170.64750752978938</v>
      </c>
      <c r="G59" s="46">
        <f>'[4]Inflow Crushed Fine agg'!AP$18</f>
        <v>171.77746394056754</v>
      </c>
      <c r="H59" s="46">
        <f>'[4]Inflow Crushed Fine agg'!AQ$18</f>
        <v>172.68613750000418</v>
      </c>
      <c r="I59" s="46">
        <f>'[4]Inflow Crushed Fine agg'!AR$18</f>
        <v>173.4559445484513</v>
      </c>
      <c r="J59" s="46">
        <f>'[4]Inflow Crushed Fine agg'!AS$18</f>
        <v>174.60747588965631</v>
      </c>
      <c r="K59" s="46">
        <f>'[4]Inflow Crushed Fine agg'!AT$18</f>
        <v>175.71491662144453</v>
      </c>
      <c r="L59" s="46">
        <f>'[4]Inflow Crushed Fine agg'!AU$18</f>
        <v>176.78937134993296</v>
      </c>
      <c r="M59" s="46">
        <f>'[4]Inflow Crushed Fine agg'!AV$18</f>
        <v>177.91429235397919</v>
      </c>
      <c r="N59" s="46">
        <f>'[4]Inflow Crushed Fine agg'!AW$18</f>
        <v>179.02612847992492</v>
      </c>
      <c r="O59" s="46">
        <f>'[4]Inflow Crushed Fine agg'!AX$18</f>
        <v>180.20534100340836</v>
      </c>
      <c r="P59" s="46">
        <f>'[4]Inflow Crushed Fine agg'!AY$18</f>
        <v>181.42063220253212</v>
      </c>
      <c r="Q59" s="46">
        <f>'[4]Inflow Crushed Fine agg'!AZ$18</f>
        <v>182.74738340573285</v>
      </c>
      <c r="R59" s="46">
        <f>'[4]Inflow Crushed Fine agg'!BA$18</f>
        <v>184.18501768013584</v>
      </c>
      <c r="S59" s="46">
        <f>'[4]Inflow Crushed Fine agg'!BB$18</f>
        <v>185.69335692815977</v>
      </c>
      <c r="T59" s="46">
        <f>'[4]Inflow Crushed Fine agg'!BC$18</f>
        <v>187.44858664040095</v>
      </c>
      <c r="U59" s="46">
        <f>'[4]Inflow Crushed Fine agg'!BD$18</f>
        <v>189.36874745887843</v>
      </c>
      <c r="V59" s="46">
        <f>'[4]Inflow Crushed Fine agg'!BE$18</f>
        <v>191.51599932243508</v>
      </c>
      <c r="W59" s="46">
        <f>'[4]Inflow Crushed Fine agg'!BF$18</f>
        <v>193.84124106197484</v>
      </c>
      <c r="X59" s="46">
        <f>'[4]Inflow Crushed Fine agg'!BG$18</f>
        <v>196.29402552326138</v>
      </c>
      <c r="Y59" s="46">
        <f>'[4]Inflow Crushed Fine agg'!BH$18</f>
        <v>198.96925784157281</v>
      </c>
      <c r="Z59" s="46">
        <f>'[4]Inflow Crushed Fine agg'!BI$18</f>
        <v>201.74100163444257</v>
      </c>
      <c r="AA59" s="46">
        <f>'[4]Inflow Crushed Fine agg'!BJ$18</f>
        <v>204.70161361128231</v>
      </c>
    </row>
    <row r="60" spans="1:27" x14ac:dyDescent="0.2">
      <c r="A60" s="62" t="s">
        <v>57</v>
      </c>
      <c r="B60" s="46">
        <f>'[4]Inflow Crushed Fine agg'!AK$23</f>
        <v>1172.1038605158712</v>
      </c>
      <c r="C60" s="46">
        <f>'[4]Inflow Crushed Fine agg'!AL$23</f>
        <v>1201.8230445736644</v>
      </c>
      <c r="D60" s="46">
        <f>'[4]Inflow Crushed Fine agg'!AM$23</f>
        <v>1232.0002025659282</v>
      </c>
      <c r="E60" s="46">
        <f>'[4]Inflow Crushed Fine agg'!AN$23</f>
        <v>1262.8805506742478</v>
      </c>
      <c r="F60" s="46">
        <f>'[4]Inflow Crushed Fine agg'!AO$23</f>
        <v>1294.1154718245562</v>
      </c>
      <c r="G60" s="46">
        <f>'[4]Inflow Crushed Fine agg'!AP$23</f>
        <v>1325.9317594383144</v>
      </c>
      <c r="H60" s="46">
        <f>'[4]Inflow Crushed Fine agg'!AQ$23</f>
        <v>1357.7454832693534</v>
      </c>
      <c r="I60" s="46">
        <f>'[4]Inflow Crushed Fine agg'!AR$23</f>
        <v>1389.9394215353695</v>
      </c>
      <c r="J60" s="46">
        <f>'[4]Inflow Crushed Fine agg'!AS$23</f>
        <v>1425.3194008169517</v>
      </c>
      <c r="K60" s="46">
        <f>'[4]Inflow Crushed Fine agg'!AT$23</f>
        <v>1461.432577589351</v>
      </c>
      <c r="L60" s="46">
        <f>'[4]Inflow Crushed Fine agg'!AU$23</f>
        <v>1498.1635461010965</v>
      </c>
      <c r="M60" s="46">
        <f>'[4]Inflow Crushed Fine agg'!AV$23</f>
        <v>1535.7466365758175</v>
      </c>
      <c r="N60" s="46">
        <f>'[4]Inflow Crushed Fine agg'!AW$23</f>
        <v>1573.5096215647445</v>
      </c>
      <c r="O60" s="46">
        <f>'[4]Inflow Crushed Fine agg'!AX$23</f>
        <v>1611.5081299503204</v>
      </c>
      <c r="P60" s="46">
        <f>'[4]Inflow Crushed Fine agg'!AY$23</f>
        <v>1649.0528075263994</v>
      </c>
      <c r="Q60" s="46">
        <f>'[4]Inflow Crushed Fine agg'!AZ$23</f>
        <v>1685.9523755555222</v>
      </c>
      <c r="R60" s="46">
        <f>'[4]Inflow Crushed Fine agg'!BA$23</f>
        <v>1721.4427937686016</v>
      </c>
      <c r="S60" s="46">
        <f>'[4]Inflow Crushed Fine agg'!BB$23</f>
        <v>1754.3714834117313</v>
      </c>
      <c r="T60" s="46">
        <f>'[4]Inflow Crushed Fine agg'!BC$23</f>
        <v>1784.7416180470673</v>
      </c>
      <c r="U60" s="46">
        <f>'[4]Inflow Crushed Fine agg'!BD$23</f>
        <v>1810.8776082991899</v>
      </c>
      <c r="V60" s="46">
        <f>'[4]Inflow Crushed Fine agg'!BE$23</f>
        <v>1831.8639060994735</v>
      </c>
      <c r="W60" s="46">
        <f>'[4]Inflow Crushed Fine agg'!BF$23</f>
        <v>1846.048124412064</v>
      </c>
      <c r="X60" s="46">
        <f>'[4]Inflow Crushed Fine agg'!BG$23</f>
        <v>1851.7866968127303</v>
      </c>
      <c r="Y60" s="46">
        <f>'[4]Inflow Crushed Fine agg'!BH$23</f>
        <v>1848.5132688787735</v>
      </c>
      <c r="Z60" s="46">
        <f>'[4]Inflow Crushed Fine agg'!BI$23</f>
        <v>1834.5850852706399</v>
      </c>
      <c r="AA60" s="46">
        <f>'[4]Inflow Crushed Fine agg'!BJ$23</f>
        <v>1810.2588708873463</v>
      </c>
    </row>
    <row r="61" spans="1:27" x14ac:dyDescent="0.2">
      <c r="A61" s="62" t="s">
        <v>12</v>
      </c>
      <c r="B61" s="46">
        <f>'[4]Inflow Crushed Fine agg'!AK$28</f>
        <v>1038.5733630159118</v>
      </c>
      <c r="C61" s="46">
        <f>'[4]Inflow Crushed Fine agg'!AL$28</f>
        <v>1049.7583605885095</v>
      </c>
      <c r="D61" s="46">
        <f>'[4]Inflow Crushed Fine agg'!AM$28</f>
        <v>1060.6479182259664</v>
      </c>
      <c r="E61" s="46">
        <f>'[4]Inflow Crushed Fine agg'!AN$28</f>
        <v>1071.4620558366746</v>
      </c>
      <c r="F61" s="46">
        <f>'[4]Inflow Crushed Fine agg'!AO$28</f>
        <v>1081.9327828149353</v>
      </c>
      <c r="G61" s="46">
        <f>'[4]Inflow Crushed Fine agg'!AP$28</f>
        <v>1092.2757136227028</v>
      </c>
      <c r="H61" s="46">
        <f>'[4]Inflow Crushed Fine agg'!AQ$28</f>
        <v>1102.0499056596454</v>
      </c>
      <c r="I61" s="46">
        <f>'[4]Inflow Crushed Fine agg'!AR$28</f>
        <v>1111.6263597793918</v>
      </c>
      <c r="J61" s="46">
        <f>'[4]Inflow Crushed Fine agg'!AS$28</f>
        <v>1123.3617398445087</v>
      </c>
      <c r="K61" s="46">
        <f>'[4]Inflow Crushed Fine agg'!AT$28</f>
        <v>1135.3364449570406</v>
      </c>
      <c r="L61" s="46">
        <f>'[4]Inflow Crushed Fine agg'!AU$28</f>
        <v>1147.5887422381224</v>
      </c>
      <c r="M61" s="46">
        <f>'[4]Inflow Crushed Fine agg'!AV$28</f>
        <v>1160.4849368239313</v>
      </c>
      <c r="N61" s="46">
        <f>'[4]Inflow Crushed Fine agg'!AW$28</f>
        <v>1173.7186603127188</v>
      </c>
      <c r="O61" s="46">
        <f>'[4]Inflow Crushed Fine agg'!AX$28</f>
        <v>1187.6429587526493</v>
      </c>
      <c r="P61" s="46">
        <f>'[4]Inflow Crushed Fine agg'!AY$28</f>
        <v>1202.1005915904516</v>
      </c>
      <c r="Q61" s="46">
        <f>'[4]Inflow Crushed Fine agg'!AZ$28</f>
        <v>1217.4321445816875</v>
      </c>
      <c r="R61" s="46">
        <f>'[4]Inflow Crushed Fine agg'!BA$28</f>
        <v>1233.6350581270679</v>
      </c>
      <c r="S61" s="46">
        <f>'[4]Inflow Crushed Fine agg'!BB$28</f>
        <v>1250.5267997180713</v>
      </c>
      <c r="T61" s="46">
        <f>'[4]Inflow Crushed Fine agg'!BC$28</f>
        <v>1268.9509663618462</v>
      </c>
      <c r="U61" s="46">
        <f>'[4]Inflow Crushed Fine agg'!BD$28</f>
        <v>1288.5513951538878</v>
      </c>
      <c r="V61" s="46">
        <f>'[4]Inflow Crushed Fine agg'!BE$28</f>
        <v>1309.6584225056122</v>
      </c>
      <c r="W61" s="46">
        <f>'[4]Inflow Crushed Fine agg'!BF$28</f>
        <v>1332.0819496255904</v>
      </c>
      <c r="X61" s="46">
        <f>'[4]Inflow Crushed Fine agg'!BG$28</f>
        <v>1355.6250449051633</v>
      </c>
      <c r="Y61" s="46">
        <f>'[4]Inflow Crushed Fine agg'!BH$28</f>
        <v>1380.7969394468037</v>
      </c>
      <c r="Z61" s="46">
        <f>'[4]Inflow Crushed Fine agg'!BI$28</f>
        <v>1407.0464484689994</v>
      </c>
      <c r="AA61" s="46">
        <f>'[4]Inflow Crushed Fine agg'!BJ$28</f>
        <v>1434.8878695624767</v>
      </c>
    </row>
    <row r="62" spans="1:27" x14ac:dyDescent="0.2">
      <c r="A62" s="62" t="s">
        <v>59</v>
      </c>
      <c r="B62" s="46">
        <f>'[4]Inflow Crushed Fine agg'!AK$33</f>
        <v>4187.3149050710754</v>
      </c>
      <c r="C62" s="46">
        <f>'[4]Inflow Crushed Fine agg'!AL$33</f>
        <v>4226.4309614276526</v>
      </c>
      <c r="D62" s="46">
        <f>'[4]Inflow Crushed Fine agg'!AM$33</f>
        <v>4264.0760757652361</v>
      </c>
      <c r="E62" s="46">
        <f>'[4]Inflow Crushed Fine agg'!AN$33</f>
        <v>4301.1602777973185</v>
      </c>
      <c r="F62" s="46">
        <f>'[4]Inflow Crushed Fine agg'!AO$33</f>
        <v>4336.5976336650292</v>
      </c>
      <c r="G62" s="46">
        <f>'[4]Inflow Crushed Fine agg'!AP$33</f>
        <v>4371.3322759354496</v>
      </c>
      <c r="H62" s="46">
        <f>'[4]Inflow Crushed Fine agg'!AQ$33</f>
        <v>4403.6062735509067</v>
      </c>
      <c r="I62" s="46">
        <f>'[4]Inflow Crushed Fine agg'!AR$33</f>
        <v>4435.0581498998317</v>
      </c>
      <c r="J62" s="46">
        <f>'[4]Inflow Crushed Fine agg'!AS$33</f>
        <v>4475.6382758980644</v>
      </c>
      <c r="K62" s="46">
        <f>'[4]Inflow Crushed Fine agg'!AT$33</f>
        <v>4517.4965519050393</v>
      </c>
      <c r="L62" s="46">
        <f>'[4]Inflow Crushed Fine agg'!AU$33</f>
        <v>4560.9243582117142</v>
      </c>
      <c r="M62" s="46">
        <f>'[4]Inflow Crushed Fine agg'!AV$33</f>
        <v>4607.5746889012689</v>
      </c>
      <c r="N62" s="46">
        <f>'[4]Inflow Crushed Fine agg'!AW$33</f>
        <v>4656.2663974266679</v>
      </c>
      <c r="O62" s="46">
        <f>'[4]Inflow Crushed Fine agg'!AX$33</f>
        <v>4708.5419134540916</v>
      </c>
      <c r="P62" s="46">
        <f>'[4]Inflow Crushed Fine agg'!AY$33</f>
        <v>4763.7649900115748</v>
      </c>
      <c r="Q62" s="46">
        <f>'[4]Inflow Crushed Fine agg'!AZ$33</f>
        <v>4823.335669177809</v>
      </c>
      <c r="R62" s="46">
        <f>'[4]Inflow Crushed Fine agg'!BA$33</f>
        <v>4887.1637319731853</v>
      </c>
      <c r="S62" s="46">
        <f>'[4]Inflow Crushed Fine agg'!BB$33</f>
        <v>4954.3496204890544</v>
      </c>
      <c r="T62" s="46">
        <f>'[4]Inflow Crushed Fine agg'!BC$33</f>
        <v>5028.2572049234795</v>
      </c>
      <c r="U62" s="46">
        <f>'[4]Inflow Crushed Fine agg'!BD$33</f>
        <v>5107.1723574558973</v>
      </c>
      <c r="V62" s="46">
        <f>'[4]Inflow Crushed Fine agg'!BE$33</f>
        <v>5192.234243493227</v>
      </c>
      <c r="W62" s="46">
        <f>'[4]Inflow Crushed Fine agg'!BF$33</f>
        <v>5282.3737944806089</v>
      </c>
      <c r="X62" s="46">
        <f>'[4]Inflow Crushed Fine agg'!BG$33</f>
        <v>5376.4814155780332</v>
      </c>
      <c r="Y62" s="46">
        <f>'[4]Inflow Crushed Fine agg'!BH$33</f>
        <v>5476.4153219684085</v>
      </c>
      <c r="Z62" s="46">
        <f>'[4]Inflow Crushed Fine agg'!BI$33</f>
        <v>5579.5762950491899</v>
      </c>
      <c r="AA62" s="46">
        <f>'[4]Inflow Crushed Fine agg'!BJ$33</f>
        <v>5687.8536329988001</v>
      </c>
    </row>
    <row r="63" spans="1:27" x14ac:dyDescent="0.2">
      <c r="A63" s="62" t="s">
        <v>24</v>
      </c>
      <c r="B63" s="46">
        <f>'[4]Inflow Crushed Fine agg'!AK$38</f>
        <v>90.978610197446741</v>
      </c>
      <c r="C63" s="46">
        <f>'[4]Inflow Crushed Fine agg'!AL$38</f>
        <v>92.197549211534096</v>
      </c>
      <c r="D63" s="46">
        <f>'[4]Inflow Crushed Fine agg'!AM$38</f>
        <v>93.35950785308043</v>
      </c>
      <c r="E63" s="46">
        <f>'[4]Inflow Crushed Fine agg'!AN$38</f>
        <v>94.481966767210878</v>
      </c>
      <c r="F63" s="46">
        <f>'[4]Inflow Crushed Fine agg'!AO$38</f>
        <v>95.53590811550086</v>
      </c>
      <c r="G63" s="46">
        <f>'[4]Inflow Crushed Fine agg'!AP$38</f>
        <v>96.539735765358543</v>
      </c>
      <c r="H63" s="46">
        <f>'[4]Inflow Crushed Fine agg'!AQ$38</f>
        <v>97.448900883283173</v>
      </c>
      <c r="I63" s="46">
        <f>'[4]Inflow Crushed Fine agg'!AR$38</f>
        <v>98.298254818204882</v>
      </c>
      <c r="J63" s="46">
        <f>'[4]Inflow Crushed Fine agg'!AS$38</f>
        <v>99.317075390505835</v>
      </c>
      <c r="K63" s="46">
        <f>'[4]Inflow Crushed Fine agg'!AT$38</f>
        <v>100.3193613740859</v>
      </c>
      <c r="L63" s="46">
        <f>'[4]Inflow Crushed Fine agg'!AU$38</f>
        <v>101.30954813276598</v>
      </c>
      <c r="M63" s="46">
        <f>'[4]Inflow Crushed Fine agg'!AV$38</f>
        <v>102.32446200280684</v>
      </c>
      <c r="N63" s="46">
        <f>'[4]Inflow Crushed Fine agg'!AW$38</f>
        <v>103.33538131503664</v>
      </c>
      <c r="O63" s="46">
        <f>'[4]Inflow Crushed Fine agg'!AX$38</f>
        <v>104.37805703612162</v>
      </c>
      <c r="P63" s="46">
        <f>'[4]Inflow Crushed Fine agg'!AY$38</f>
        <v>105.43818291463424</v>
      </c>
      <c r="Q63" s="46">
        <f>'[4]Inflow Crushed Fine agg'!AZ$38</f>
        <v>106.5499890600337</v>
      </c>
      <c r="R63" s="46">
        <f>'[4]Inflow Crushed Fine agg'!BA$38</f>
        <v>107.71370035011113</v>
      </c>
      <c r="S63" s="46">
        <f>'[4]Inflow Crushed Fine agg'!BB$38</f>
        <v>108.91131277361532</v>
      </c>
      <c r="T63" s="46">
        <f>'[4]Inflow Crushed Fine agg'!BC$38</f>
        <v>110.22517015912997</v>
      </c>
      <c r="U63" s="46">
        <f>'[4]Inflow Crushed Fine agg'!BD$38</f>
        <v>111.61904436286797</v>
      </c>
      <c r="V63" s="46">
        <f>'[4]Inflow Crushed Fine agg'!BE$38</f>
        <v>113.12352712835158</v>
      </c>
      <c r="W63" s="46">
        <f>'[4]Inflow Crushed Fine agg'!BF$38</f>
        <v>114.71726996019265</v>
      </c>
      <c r="X63" s="46">
        <f>'[4]Inflow Crushed Fine agg'!BG$38</f>
        <v>116.37750794777695</v>
      </c>
      <c r="Y63" s="46">
        <f>'[4]Inflow Crushed Fine agg'!BH$38</f>
        <v>118.15027197672738</v>
      </c>
      <c r="Z63" s="46">
        <f>'[4]Inflow Crushed Fine agg'!BI$38</f>
        <v>119.97644935220572</v>
      </c>
      <c r="AA63" s="46">
        <f>'[4]Inflow Crushed Fine agg'!BJ$38</f>
        <v>121.90105065063402</v>
      </c>
    </row>
    <row r="64" spans="1:27" x14ac:dyDescent="0.2">
      <c r="A64" s="62" t="s">
        <v>60</v>
      </c>
      <c r="B64" s="46">
        <f>'[4]Inflow Crushed Fine agg'!AK$43</f>
        <v>259.56964536689776</v>
      </c>
      <c r="C64" s="46">
        <f>'[4]Inflow Crushed Fine agg'!AL$43</f>
        <v>262.6529160141456</v>
      </c>
      <c r="D64" s="46">
        <f>'[4]Inflow Crushed Fine agg'!AM$43</f>
        <v>265.55786137368307</v>
      </c>
      <c r="E64" s="46">
        <f>'[4]Inflow Crushed Fine agg'!AN$43</f>
        <v>268.34341500482691</v>
      </c>
      <c r="F64" s="46">
        <f>'[4]Inflow Crushed Fine agg'!AO$43</f>
        <v>270.91908831781319</v>
      </c>
      <c r="G64" s="46">
        <f>'[4]Inflow Crushed Fine agg'!AP$43</f>
        <v>273.3450514942794</v>
      </c>
      <c r="H64" s="46">
        <f>'[4]Inflow Crushed Fine agg'!AQ$43</f>
        <v>275.48098396950394</v>
      </c>
      <c r="I64" s="46">
        <f>'[4]Inflow Crushed Fine agg'!AR$43</f>
        <v>277.43745027352566</v>
      </c>
      <c r="J64" s="46">
        <f>'[4]Inflow Crushed Fine agg'!AS$43</f>
        <v>279.93058846850283</v>
      </c>
      <c r="K64" s="46">
        <f>'[4]Inflow Crushed Fine agg'!AT$43</f>
        <v>282.368699384801</v>
      </c>
      <c r="L64" s="46">
        <f>'[4]Inflow Crushed Fine agg'!AU$43</f>
        <v>284.7625910581084</v>
      </c>
      <c r="M64" s="46">
        <f>'[4]Inflow Crushed Fine agg'!AV$43</f>
        <v>287.22433749647803</v>
      </c>
      <c r="N64" s="46">
        <f>'[4]Inflow Crushed Fine agg'!AW$43</f>
        <v>289.66406638390833</v>
      </c>
      <c r="O64" s="46">
        <f>'[4]Inflow Crushed Fine agg'!AX$43</f>
        <v>292.19480093271159</v>
      </c>
      <c r="P64" s="46">
        <f>'[4]Inflow Crushed Fine agg'!AY$43</f>
        <v>294.77843487477128</v>
      </c>
      <c r="Q64" s="46">
        <f>'[4]Inflow Crushed Fine agg'!AZ$43</f>
        <v>297.53049539409267</v>
      </c>
      <c r="R64" s="46">
        <f>'[4]Inflow Crushed Fine agg'!BA$43</f>
        <v>300.46652137493527</v>
      </c>
      <c r="S64" s="46">
        <f>'[4]Inflow Crushed Fine agg'!BB$43</f>
        <v>303.55219658352598</v>
      </c>
      <c r="T64" s="46">
        <f>'[4]Inflow Crushed Fine agg'!BC$43</f>
        <v>307.0620997091213</v>
      </c>
      <c r="U64" s="46">
        <f>'[4]Inflow Crushed Fine agg'!BD$43</f>
        <v>310.91439559376096</v>
      </c>
      <c r="V64" s="46">
        <f>'[4]Inflow Crushed Fine agg'!BE$43</f>
        <v>315.23307954769643</v>
      </c>
      <c r="W64" s="46">
        <f>'[4]Inflow Crushed Fine agg'!BF$43</f>
        <v>319.9879646891311</v>
      </c>
      <c r="X64" s="46">
        <f>'[4]Inflow Crushed Fine agg'!BG$43</f>
        <v>325.14699289315905</v>
      </c>
      <c r="Y64" s="46">
        <f>'[4]Inflow Crushed Fine agg'!BH$43</f>
        <v>330.88335324837107</v>
      </c>
      <c r="Z64" s="46">
        <f>'[4]Inflow Crushed Fine agg'!BI$43</f>
        <v>337.05579267603053</v>
      </c>
      <c r="AA64" s="46">
        <f>'[4]Inflow Crushed Fine agg'!BJ$43</f>
        <v>343.83086231803316</v>
      </c>
    </row>
    <row r="65" spans="1:27" x14ac:dyDescent="0.2">
      <c r="A65" s="62" t="s">
        <v>61</v>
      </c>
      <c r="B65" s="46">
        <f>'[4]Inflow Crushed Fine agg'!AK$48</f>
        <v>96.570891389568231</v>
      </c>
      <c r="C65" s="46">
        <f>'[4]Inflow Crushed Fine agg'!AL$48</f>
        <v>97.80787740055662</v>
      </c>
      <c r="D65" s="46">
        <f>'[4]Inflow Crushed Fine agg'!AM$48</f>
        <v>98.992877476534147</v>
      </c>
      <c r="E65" s="46">
        <f>'[4]Inflow Crushed Fine agg'!AN$48</f>
        <v>100.14412097470137</v>
      </c>
      <c r="F65" s="46">
        <f>'[4]Inflow Crushed Fine agg'!AO$48</f>
        <v>101.22703571524974</v>
      </c>
      <c r="G65" s="46">
        <f>'[4]Inflow Crushed Fine agg'!AP$48</f>
        <v>102.25763649142858</v>
      </c>
      <c r="H65" s="46">
        <f>'[4]Inflow Crushed Fine agg'!AQ$48</f>
        <v>103.18123981607086</v>
      </c>
      <c r="I65" s="46">
        <f>'[4]Inflow Crushed Fine agg'!AR$48</f>
        <v>104.02853884736935</v>
      </c>
      <c r="J65" s="46">
        <f>'[4]Inflow Crushed Fine agg'!AS$48</f>
        <v>105.03910974629672</v>
      </c>
      <c r="K65" s="46">
        <f>'[4]Inflow Crushed Fine agg'!AT$48</f>
        <v>105.99938434241822</v>
      </c>
      <c r="L65" s="46">
        <f>'[4]Inflow Crushed Fine agg'!AU$48</f>
        <v>106.90387493008473</v>
      </c>
      <c r="M65" s="46">
        <f>'[4]Inflow Crushed Fine agg'!AV$48</f>
        <v>107.78253494937951</v>
      </c>
      <c r="N65" s="46">
        <f>'[4]Inflow Crushed Fine agg'!AW$48</f>
        <v>108.59598183992982</v>
      </c>
      <c r="O65" s="46">
        <f>'[4]Inflow Crushed Fine agg'!AX$48</f>
        <v>109.37629845879989</v>
      </c>
      <c r="P65" s="46">
        <f>'[4]Inflow Crushed Fine agg'!AY$48</f>
        <v>110.10432715573499</v>
      </c>
      <c r="Q65" s="46">
        <f>'[4]Inflow Crushed Fine agg'!AZ$48</f>
        <v>110.81562156108529</v>
      </c>
      <c r="R65" s="46">
        <f>'[4]Inflow Crushed Fine agg'!BA$48</f>
        <v>111.5121486921624</v>
      </c>
      <c r="S65" s="46">
        <f>'[4]Inflow Crushed Fine agg'!BB$48</f>
        <v>112.1793518946194</v>
      </c>
      <c r="T65" s="46">
        <f>'[4]Inflow Crushed Fine agg'!BC$48</f>
        <v>112.91106288346667</v>
      </c>
      <c r="U65" s="46">
        <f>'[4]Inflow Crushed Fine agg'!BD$48</f>
        <v>113.67709015046522</v>
      </c>
      <c r="V65" s="46">
        <f>'[4]Inflow Crushed Fine agg'!BE$48</f>
        <v>114.5190539171185</v>
      </c>
      <c r="W65" s="46">
        <f>'[4]Inflow Crushed Fine agg'!BF$48</f>
        <v>115.42449808245308</v>
      </c>
      <c r="X65" s="46">
        <f>'[4]Inflow Crushed Fine agg'!BG$48</f>
        <v>116.38002331092675</v>
      </c>
      <c r="Y65" s="46">
        <f>'[4]Inflow Crushed Fine agg'!BH$48</f>
        <v>117.44418324518101</v>
      </c>
      <c r="Z65" s="46">
        <f>'[4]Inflow Crushed Fine agg'!BI$48</f>
        <v>118.56570805183149</v>
      </c>
      <c r="AA65" s="46">
        <f>'[4]Inflow Crushed Fine agg'!BJ$48</f>
        <v>119.80217585783528</v>
      </c>
    </row>
    <row r="66" spans="1:27" x14ac:dyDescent="0.2">
      <c r="A66" s="62" t="s">
        <v>62</v>
      </c>
      <c r="B66" s="46">
        <f>'[4]Inflow Crushed Fine agg'!AK$58</f>
        <v>405.33324186425074</v>
      </c>
      <c r="C66" s="46">
        <f>'[4]Inflow Crushed Fine agg'!AL$58</f>
        <v>418.5733563074964</v>
      </c>
      <c r="D66" s="46">
        <f>'[4]Inflow Crushed Fine agg'!AM$58</f>
        <v>432.37988272372405</v>
      </c>
      <c r="E66" s="46">
        <f>'[4]Inflow Crushed Fine agg'!AN$58</f>
        <v>446.87887460198704</v>
      </c>
      <c r="F66" s="46">
        <f>'[4]Inflow Crushed Fine agg'!AO$58</f>
        <v>462.00051003497282</v>
      </c>
      <c r="G66" s="46">
        <f>'[4]Inflow Crushed Fine agg'!AP$58</f>
        <v>477.87231939870128</v>
      </c>
      <c r="H66" s="46">
        <f>'[4]Inflow Crushed Fine agg'!AQ$58</f>
        <v>494.35237774077484</v>
      </c>
      <c r="I66" s="46">
        <f>'[4]Inflow Crushed Fine agg'!AR$58</f>
        <v>511.62897151734069</v>
      </c>
      <c r="J66" s="46">
        <f>'[4]Inflow Crushed Fine agg'!AS$58</f>
        <v>530.71985459156087</v>
      </c>
      <c r="K66" s="46">
        <f>'[4]Inflow Crushed Fine agg'!AT$58</f>
        <v>550.86797417905325</v>
      </c>
      <c r="L66" s="46">
        <f>'[4]Inflow Crushed Fine agg'!AU$58</f>
        <v>572.10981828056822</v>
      </c>
      <c r="M66" s="46">
        <f>'[4]Inflow Crushed Fine agg'!AV$58</f>
        <v>594.60463832490711</v>
      </c>
      <c r="N66" s="46">
        <f>'[4]Inflow Crushed Fine agg'!AW$58</f>
        <v>618.20186385828367</v>
      </c>
      <c r="O66" s="46">
        <f>'[4]Inflow Crushed Fine agg'!AX$58</f>
        <v>642.99437595648965</v>
      </c>
      <c r="P66" s="46">
        <f>'[4]Inflow Crushed Fine agg'!AY$58</f>
        <v>668.80507048371646</v>
      </c>
      <c r="Q66" s="46">
        <f>'[4]Inflow Crushed Fine agg'!AZ$58</f>
        <v>695.60172547063632</v>
      </c>
      <c r="R66" s="46">
        <f>'[4]Inflow Crushed Fine agg'!BA$58</f>
        <v>723.10871748162526</v>
      </c>
      <c r="S66" s="46">
        <f>'[4]Inflow Crushed Fine agg'!BB$58</f>
        <v>750.84152001180018</v>
      </c>
      <c r="T66" s="46">
        <f>'[4]Inflow Crushed Fine agg'!BC$58</f>
        <v>778.61793201330079</v>
      </c>
      <c r="U66" s="46">
        <f>'[4]Inflow Crushed Fine agg'!BD$58</f>
        <v>805.52155930588867</v>
      </c>
      <c r="V66" s="46">
        <f>'[4]Inflow Crushed Fine agg'!BE$58</f>
        <v>830.71398916615624</v>
      </c>
      <c r="W66" s="46">
        <f>'[4]Inflow Crushed Fine agg'!BF$58</f>
        <v>852.86335069757865</v>
      </c>
      <c r="X66" s="46">
        <f>'[4]Inflow Crushed Fine agg'!BG$58</f>
        <v>870.38253955800485</v>
      </c>
      <c r="Y66" s="46">
        <f>'[4]Inflow Crushed Fine agg'!BH$58</f>
        <v>881.83711530910773</v>
      </c>
      <c r="Z66" s="46">
        <f>'[4]Inflow Crushed Fine agg'!BI$58</f>
        <v>885.23832315586026</v>
      </c>
      <c r="AA66" s="46">
        <f>'[4]Inflow Crushed Fine agg'!BJ$58</f>
        <v>879.29480049330414</v>
      </c>
    </row>
    <row r="67" spans="1:27" x14ac:dyDescent="0.2">
      <c r="A67" s="62" t="s">
        <v>63</v>
      </c>
      <c r="B67" s="46">
        <f>'[4]Inflow Crushed Fine agg'!AK$63</f>
        <v>205.12925109051506</v>
      </c>
      <c r="C67" s="46">
        <f>'[4]Inflow Crushed Fine agg'!AL$63</f>
        <v>207.14970958800947</v>
      </c>
      <c r="D67" s="46">
        <f>'[4]Inflow Crushed Fine agg'!AM$63</f>
        <v>209.04083487895397</v>
      </c>
      <c r="E67" s="46">
        <f>'[4]Inflow Crushed Fine agg'!AN$63</f>
        <v>210.84303052492382</v>
      </c>
      <c r="F67" s="46">
        <f>'[4]Inflow Crushed Fine agg'!AO$63</f>
        <v>212.50291624572827</v>
      </c>
      <c r="G67" s="46">
        <f>'[4]Inflow Crushed Fine agg'!AP$63</f>
        <v>214.06072808879313</v>
      </c>
      <c r="H67" s="46">
        <f>'[4]Inflow Crushed Fine agg'!AQ$63</f>
        <v>215.42928213805823</v>
      </c>
      <c r="I67" s="46">
        <f>'[4]Inflow Crushed Fine agg'!AR$63</f>
        <v>216.67878029588505</v>
      </c>
      <c r="J67" s="46">
        <f>'[4]Inflow Crushed Fine agg'!AS$63</f>
        <v>218.2681165101707</v>
      </c>
      <c r="K67" s="46">
        <f>'[4]Inflow Crushed Fine agg'!AT$63</f>
        <v>219.82119061554144</v>
      </c>
      <c r="L67" s="46">
        <f>'[4]Inflow Crushed Fine agg'!AU$63</f>
        <v>221.34074875192417</v>
      </c>
      <c r="M67" s="46">
        <f>'[4]Inflow Crushed Fine agg'!AV$63</f>
        <v>222.8913348551809</v>
      </c>
      <c r="N67" s="46">
        <f>'[4]Inflow Crushed Fine agg'!AW$63</f>
        <v>224.40158846688715</v>
      </c>
      <c r="O67" s="46">
        <f>'[4]Inflow Crushed Fine agg'!AX$63</f>
        <v>225.92442233845654</v>
      </c>
      <c r="P67" s="46">
        <f>'[4]Inflow Crushed Fine agg'!AY$63</f>
        <v>227.40552951425042</v>
      </c>
      <c r="Q67" s="46">
        <f>'[4]Inflow Crushed Fine agg'!AZ$63</f>
        <v>228.88032402894962</v>
      </c>
      <c r="R67" s="46">
        <f>'[4]Inflow Crushed Fine agg'!BA$63</f>
        <v>230.30658172967725</v>
      </c>
      <c r="S67" s="46">
        <f>'[4]Inflow Crushed Fine agg'!BB$63</f>
        <v>231.59506022954176</v>
      </c>
      <c r="T67" s="46">
        <f>'[4]Inflow Crushed Fine agg'!BC$63</f>
        <v>232.84798495204933</v>
      </c>
      <c r="U67" s="46">
        <f>'[4]Inflow Crushed Fine agg'!BD$63</f>
        <v>233.91847530351305</v>
      </c>
      <c r="V67" s="46">
        <f>'[4]Inflow Crushed Fine agg'!BE$63</f>
        <v>234.78583373365331</v>
      </c>
      <c r="W67" s="46">
        <f>'[4]Inflow Crushed Fine agg'!BF$63</f>
        <v>235.31987761274206</v>
      </c>
      <c r="X67" s="46">
        <f>'[4]Inflow Crushed Fine agg'!BG$63</f>
        <v>235.38867823632307</v>
      </c>
      <c r="Y67" s="46">
        <f>'[4]Inflow Crushed Fine agg'!BH$63</f>
        <v>235.00847837400346</v>
      </c>
      <c r="Z67" s="46">
        <f>'[4]Inflow Crushed Fine agg'!BI$63</f>
        <v>234.00381100411565</v>
      </c>
      <c r="AA67" s="46">
        <f>'[4]Inflow Crushed Fine agg'!BJ$63</f>
        <v>232.44144602977227</v>
      </c>
    </row>
    <row r="68" spans="1:27" x14ac:dyDescent="0.2">
      <c r="A68" s="62" t="s">
        <v>146</v>
      </c>
      <c r="B68" s="46">
        <f>'[4]Inflow Crushed Fine agg'!AK$68</f>
        <v>152.11067330294884</v>
      </c>
      <c r="C68" s="46">
        <f>'[4]Inflow Crushed Fine agg'!AL$68</f>
        <v>153.4823009388146</v>
      </c>
      <c r="D68" s="46">
        <f>'[4]Inflow Crushed Fine agg'!AM$68</f>
        <v>154.73796718670593</v>
      </c>
      <c r="E68" s="46">
        <f>'[4]Inflow Crushed Fine agg'!AN$68</f>
        <v>155.90703117374008</v>
      </c>
      <c r="F68" s="46">
        <f>'[4]Inflow Crushed Fine agg'!AO$68</f>
        <v>156.94491730590286</v>
      </c>
      <c r="G68" s="46">
        <f>'[4]Inflow Crushed Fine agg'!AP$68</f>
        <v>157.88280885313551</v>
      </c>
      <c r="H68" s="46">
        <f>'[4]Inflow Crushed Fine agg'!AQ$68</f>
        <v>158.65209045514825</v>
      </c>
      <c r="I68" s="46">
        <f>'[4]Inflow Crushed Fine agg'!AR$68</f>
        <v>159.31057084527382</v>
      </c>
      <c r="J68" s="46">
        <f>'[4]Inflow Crushed Fine agg'!AS$68</f>
        <v>160.22295312858603</v>
      </c>
      <c r="K68" s="46">
        <f>'[4]Inflow Crushed Fine agg'!AT$68</f>
        <v>161.0961061652971</v>
      </c>
      <c r="L68" s="46">
        <f>'[4]Inflow Crushed Fine agg'!AU$68</f>
        <v>161.93927566622702</v>
      </c>
      <c r="M68" s="46">
        <f>'[4]Inflow Crushed Fine agg'!AV$68</f>
        <v>162.81252488039519</v>
      </c>
      <c r="N68" s="46">
        <f>'[4]Inflow Crushed Fine agg'!AW$68</f>
        <v>163.67244145608333</v>
      </c>
      <c r="O68" s="46">
        <f>'[4]Inflow Crushed Fine agg'!AX$68</f>
        <v>164.57643638712094</v>
      </c>
      <c r="P68" s="46">
        <f>'[4]Inflow Crushed Fine agg'!AY$68</f>
        <v>165.50247286592827</v>
      </c>
      <c r="Q68" s="46">
        <f>'[4]Inflow Crushed Fine agg'!AZ$68</f>
        <v>166.50318208060392</v>
      </c>
      <c r="R68" s="46">
        <f>'[4]Inflow Crushed Fine agg'!BA$68</f>
        <v>167.57637367615737</v>
      </c>
      <c r="S68" s="46">
        <f>'[4]Inflow Crushed Fine agg'!BB$68</f>
        <v>168.68999998800317</v>
      </c>
      <c r="T68" s="46">
        <f>'[4]Inflow Crushed Fine agg'!BC$68</f>
        <v>169.96544390982666</v>
      </c>
      <c r="U68" s="46">
        <f>'[4]Inflow Crushed Fine agg'!BD$68</f>
        <v>171.33811721019609</v>
      </c>
      <c r="V68" s="46">
        <f>'[4]Inflow Crushed Fine agg'!BE$68</f>
        <v>172.84504726621276</v>
      </c>
      <c r="W68" s="46">
        <f>'[4]Inflow Crushed Fine agg'!BF$68</f>
        <v>174.44176073910333</v>
      </c>
      <c r="X68" s="46">
        <f>'[4]Inflow Crushed Fine agg'!BG$68</f>
        <v>176.08113675075549</v>
      </c>
      <c r="Y68" s="46">
        <f>'[4]Inflow Crushed Fine agg'!BH$68</f>
        <v>177.82060631020158</v>
      </c>
      <c r="Z68" s="46">
        <f>'[4]Inflow Crushed Fine agg'!BI$68</f>
        <v>179.55732173221807</v>
      </c>
      <c r="AA68" s="46">
        <f>'[4]Inflow Crushed Fine agg'!BJ$68</f>
        <v>181.34762401832475</v>
      </c>
    </row>
    <row r="69" spans="1:27" x14ac:dyDescent="0.2">
      <c r="A69" s="62" t="s">
        <v>64</v>
      </c>
      <c r="B69" s="46">
        <f>'[4]Inflow Crushed Fine agg'!AK$73</f>
        <v>114.41793178293116</v>
      </c>
      <c r="C69" s="46">
        <f>'[4]Inflow Crushed Fine agg'!AL$73</f>
        <v>118.16789395608266</v>
      </c>
      <c r="D69" s="46">
        <f>'[4]Inflow Crushed Fine agg'!AM$73</f>
        <v>122.08078312885398</v>
      </c>
      <c r="E69" s="46">
        <f>'[4]Inflow Crushed Fine agg'!AN$73</f>
        <v>126.1935758677827</v>
      </c>
      <c r="F69" s="46">
        <f>'[4]Inflow Crushed Fine agg'!AO$73</f>
        <v>130.49262511812992</v>
      </c>
      <c r="G69" s="46">
        <f>'[4]Inflow Crushed Fine agg'!AP$73</f>
        <v>135.01880075240629</v>
      </c>
      <c r="H69" s="46">
        <f>'[4]Inflow Crushed Fine agg'!AQ$73</f>
        <v>139.74347999277316</v>
      </c>
      <c r="I69" s="46">
        <f>'[4]Inflow Crushed Fine agg'!AR$73</f>
        <v>144.72925474782539</v>
      </c>
      <c r="J69" s="46">
        <f>'[4]Inflow Crushed Fine agg'!AS$73</f>
        <v>150.26517488007417</v>
      </c>
      <c r="K69" s="46">
        <f>'[4]Inflow Crushed Fine agg'!AT$73</f>
        <v>156.17016443671324</v>
      </c>
      <c r="L69" s="46">
        <f>'[4]Inflow Crushed Fine agg'!AU$73</f>
        <v>162.48110619596633</v>
      </c>
      <c r="M69" s="46">
        <f>'[4]Inflow Crushed Fine agg'!AV$73</f>
        <v>169.27528072123826</v>
      </c>
      <c r="N69" s="46">
        <f>'[4]Inflow Crushed Fine agg'!AW$73</f>
        <v>176.55570817148913</v>
      </c>
      <c r="O69" s="46">
        <f>'[4]Inflow Crushed Fine agg'!AX$73</f>
        <v>184.4016315556166</v>
      </c>
      <c r="P69" s="46">
        <f>'[4]Inflow Crushed Fine agg'!AY$73</f>
        <v>192.83205433188417</v>
      </c>
      <c r="Q69" s="46">
        <f>'[4]Inflow Crushed Fine agg'!AZ$73</f>
        <v>201.91875366411023</v>
      </c>
      <c r="R69" s="46">
        <f>'[4]Inflow Crushed Fine agg'!BA$73</f>
        <v>211.68152263105361</v>
      </c>
      <c r="S69" s="46">
        <f>'[4]Inflow Crushed Fine agg'!BB$73</f>
        <v>222.09473458235334</v>
      </c>
      <c r="T69" s="46">
        <f>'[4]Inflow Crushed Fine agg'!BC$73</f>
        <v>233.21978692092009</v>
      </c>
      <c r="U69" s="46">
        <f>'[4]Inflow Crushed Fine agg'!BD$73</f>
        <v>244.91043171823983</v>
      </c>
      <c r="V69" s="46">
        <f>'[4]Inflow Crushed Fine agg'!BE$73</f>
        <v>257.01023496371965</v>
      </c>
      <c r="W69" s="46">
        <f>'[4]Inflow Crushed Fine agg'!BF$73</f>
        <v>269.16109885688553</v>
      </c>
      <c r="X69" s="46">
        <f>'[4]Inflow Crushed Fine agg'!BG$73</f>
        <v>280.81821541617296</v>
      </c>
      <c r="Y69" s="46">
        <f>'[4]Inflow Crushed Fine agg'!BH$73</f>
        <v>291.30412585910824</v>
      </c>
      <c r="Z69" s="46">
        <f>'[4]Inflow Crushed Fine agg'!BI$73</f>
        <v>299.55925578697696</v>
      </c>
      <c r="AA69" s="46">
        <f>'[4]Inflow Crushed Fine agg'!BJ$73</f>
        <v>304.4671094610855</v>
      </c>
    </row>
    <row r="70" spans="1:27" x14ac:dyDescent="0.2">
      <c r="A70" s="62" t="s">
        <v>11</v>
      </c>
      <c r="B70" s="46">
        <f>'[4]Inflow Crushed Fine agg'!AK$78</f>
        <v>125.89330102752329</v>
      </c>
      <c r="C70" s="46">
        <f>'[4]Inflow Crushed Fine agg'!AL$78</f>
        <v>127.12975978126502</v>
      </c>
      <c r="D70" s="46">
        <f>'[4]Inflow Crushed Fine agg'!AM$78</f>
        <v>128.30631986538486</v>
      </c>
      <c r="E70" s="46">
        <f>'[4]Inflow Crushed Fine agg'!AN$78</f>
        <v>129.44704822166162</v>
      </c>
      <c r="F70" s="46">
        <f>'[4]Inflow Crushed Fine agg'!AO$78</f>
        <v>130.51542090931085</v>
      </c>
      <c r="G70" s="46">
        <f>'[4]Inflow Crushed Fine agg'!AP$78</f>
        <v>131.53536088393437</v>
      </c>
      <c r="H70" s="46">
        <f>'[4]Inflow Crushed Fine agg'!AQ$78</f>
        <v>132.44930943239942</v>
      </c>
      <c r="I70" s="46">
        <f>'[4]Inflow Crushed Fine agg'!AR$78</f>
        <v>133.30122235167929</v>
      </c>
      <c r="J70" s="46">
        <f>'[4]Inflow Crushed Fine agg'!AS$78</f>
        <v>134.38286518821002</v>
      </c>
      <c r="K70" s="46">
        <f>'[4]Inflow Crushed Fine agg'!AT$78</f>
        <v>135.45366921742684</v>
      </c>
      <c r="L70" s="46">
        <f>'[4]Inflow Crushed Fine agg'!AU$78</f>
        <v>136.51748608968757</v>
      </c>
      <c r="M70" s="46">
        <f>'[4]Inflow Crushed Fine agg'!AV$78</f>
        <v>137.61955454817857</v>
      </c>
      <c r="N70" s="46">
        <f>'[4]Inflow Crushed Fine agg'!AW$78</f>
        <v>138.72187299924957</v>
      </c>
      <c r="O70" s="46">
        <f>'[4]Inflow Crushed Fine agg'!AX$78</f>
        <v>139.86903631635511</v>
      </c>
      <c r="P70" s="46">
        <f>'[4]Inflow Crushed Fine agg'!AY$78</f>
        <v>141.04251422215071</v>
      </c>
      <c r="Q70" s="46">
        <f>'[4]Inflow Crushed Fine agg'!AZ$78</f>
        <v>142.28596560021592</v>
      </c>
      <c r="R70" s="46">
        <f>'[4]Inflow Crushed Fine agg'!BA$78</f>
        <v>143.60042153995809</v>
      </c>
      <c r="S70" s="46">
        <f>'[4]Inflow Crushed Fine agg'!BB$78</f>
        <v>144.96448810547292</v>
      </c>
      <c r="T70" s="46">
        <f>'[4]Inflow Crushed Fine agg'!BC$78</f>
        <v>146.48375472417041</v>
      </c>
      <c r="U70" s="46">
        <f>'[4]Inflow Crushed Fine agg'!BD$78</f>
        <v>148.11422129337654</v>
      </c>
      <c r="V70" s="46">
        <f>'[4]Inflow Crushed Fine agg'!BE$78</f>
        <v>149.89620781972673</v>
      </c>
      <c r="W70" s="46">
        <f>'[4]Inflow Crushed Fine agg'!BF$78</f>
        <v>151.80448131705228</v>
      </c>
      <c r="X70" s="46">
        <f>'[4]Inflow Crushed Fine agg'!BG$78</f>
        <v>153.81185810271577</v>
      </c>
      <c r="Y70" s="46">
        <f>'[4]Inflow Crushed Fine agg'!BH$78</f>
        <v>155.97687074666939</v>
      </c>
      <c r="Z70" s="46">
        <f>'[4]Inflow Crushed Fine agg'!BI$78</f>
        <v>158.22562795410366</v>
      </c>
      <c r="AA70" s="46">
        <f>'[4]Inflow Crushed Fine agg'!BJ$78</f>
        <v>160.61394260148032</v>
      </c>
    </row>
    <row r="71" spans="1:27" x14ac:dyDescent="0.2">
      <c r="A71" s="62" t="s">
        <v>13</v>
      </c>
      <c r="B71" s="46">
        <f>'[4]Inflow Crushed Fine agg'!AK$83</f>
        <v>71.076969206886588</v>
      </c>
      <c r="C71" s="46">
        <f>'[4]Inflow Crushed Fine agg'!AL$83</f>
        <v>71.727437209465648</v>
      </c>
      <c r="D71" s="46">
        <f>'[4]Inflow Crushed Fine agg'!AM$83</f>
        <v>72.3279735471489</v>
      </c>
      <c r="E71" s="46">
        <f>'[4]Inflow Crushed Fine agg'!AN$83</f>
        <v>72.892452583287266</v>
      </c>
      <c r="F71" s="46">
        <f>'[4]Inflow Crushed Fine agg'!AO$83</f>
        <v>73.398710444975563</v>
      </c>
      <c r="G71" s="46">
        <f>'[4]Inflow Crushed Fine agg'!AP$83</f>
        <v>73.860792058467993</v>
      </c>
      <c r="H71" s="46">
        <f>'[4]Inflow Crushed Fine agg'!AQ$83</f>
        <v>74.244133689215417</v>
      </c>
      <c r="I71" s="46">
        <f>'[4]Inflow Crushed Fine agg'!AR$83</f>
        <v>74.574785277239712</v>
      </c>
      <c r="J71" s="46">
        <f>'[4]Inflow Crushed Fine agg'!AS$83</f>
        <v>75.026585083606335</v>
      </c>
      <c r="K71" s="46">
        <f>'[4]Inflow Crushed Fine agg'!AT$83</f>
        <v>75.455435403152563</v>
      </c>
      <c r="L71" s="46">
        <f>'[4]Inflow Crushed Fine agg'!AU$83</f>
        <v>75.863057880037061</v>
      </c>
      <c r="M71" s="46">
        <f>'[4]Inflow Crushed Fine agg'!AV$83</f>
        <v>76.275729803729703</v>
      </c>
      <c r="N71" s="46">
        <f>'[4]Inflow Crushed Fine agg'!AW$83</f>
        <v>76.670003991138856</v>
      </c>
      <c r="O71" s="46">
        <f>'[4]Inflow Crushed Fine agg'!AX$83</f>
        <v>77.071658799051164</v>
      </c>
      <c r="P71" s="46">
        <f>'[4]Inflow Crushed Fine agg'!AY$83</f>
        <v>77.468896218531413</v>
      </c>
      <c r="Q71" s="46">
        <f>'[4]Inflow Crushed Fine agg'!AZ$83</f>
        <v>77.887069200875246</v>
      </c>
      <c r="R71" s="46">
        <f>'[4]Inflow Crushed Fine agg'!BA$83</f>
        <v>78.326315032941253</v>
      </c>
      <c r="S71" s="46">
        <f>'[4]Inflow Crushed Fine agg'!BB$83</f>
        <v>78.773716826844975</v>
      </c>
      <c r="T71" s="46">
        <f>'[4]Inflow Crushed Fine agg'!BC$83</f>
        <v>79.292065859597116</v>
      </c>
      <c r="U71" s="46">
        <f>'[4]Inflow Crushed Fine agg'!BD$83</f>
        <v>79.855587288343457</v>
      </c>
      <c r="V71" s="46">
        <f>'[4]Inflow Crushed Fine agg'!BE$83</f>
        <v>80.488956458618105</v>
      </c>
      <c r="W71" s="46">
        <f>'[4]Inflow Crushed Fine agg'!BF$83</f>
        <v>81.178412850440921</v>
      </c>
      <c r="X71" s="46">
        <f>'[4]Inflow Crushed Fine agg'!BG$83</f>
        <v>81.909615995729837</v>
      </c>
      <c r="Y71" s="46">
        <f>'[4]Inflow Crushed Fine agg'!BH$83</f>
        <v>82.719394190758365</v>
      </c>
      <c r="Z71" s="46">
        <f>'[4]Inflow Crushed Fine agg'!BI$83</f>
        <v>83.566848405499144</v>
      </c>
      <c r="AA71" s="46">
        <f>'[4]Inflow Crushed Fine agg'!BJ$83</f>
        <v>84.488103077866327</v>
      </c>
    </row>
    <row r="72" spans="1:27" x14ac:dyDescent="0.2">
      <c r="A72" s="62" t="s">
        <v>14</v>
      </c>
      <c r="B72" s="46">
        <f>'[4]Inflow Crushed Fine agg'!AK$88</f>
        <v>756.46796754195202</v>
      </c>
      <c r="C72" s="46">
        <f>'[4]Inflow Crushed Fine agg'!AL$88</f>
        <v>761.49702426337399</v>
      </c>
      <c r="D72" s="46">
        <f>'[4]Inflow Crushed Fine agg'!AM$88</f>
        <v>766.1138862926947</v>
      </c>
      <c r="E72" s="46">
        <f>'[4]Inflow Crushed Fine agg'!AN$88</f>
        <v>770.51380384042079</v>
      </c>
      <c r="F72" s="46">
        <f>'[4]Inflow Crushed Fine agg'!AO$88</f>
        <v>774.46504755043634</v>
      </c>
      <c r="G72" s="46">
        <f>'[4]Inflow Crushed Fine agg'!AP$88</f>
        <v>778.16447331201539</v>
      </c>
      <c r="H72" s="46">
        <f>'[4]Inflow Crushed Fine agg'!AQ$88</f>
        <v>781.23636252019162</v>
      </c>
      <c r="I72" s="46">
        <f>'[4]Inflow Crushed Fine agg'!AR$88</f>
        <v>784.01752509533594</v>
      </c>
      <c r="J72" s="46">
        <f>'[4]Inflow Crushed Fine agg'!AS$88</f>
        <v>788.56167306749899</v>
      </c>
      <c r="K72" s="46">
        <f>'[4]Inflow Crushed Fine agg'!AT$88</f>
        <v>793.19654060155358</v>
      </c>
      <c r="L72" s="46">
        <f>'[4]Inflow Crushed Fine agg'!AU$88</f>
        <v>797.95896941894728</v>
      </c>
      <c r="M72" s="46">
        <f>'[4]Inflow Crushed Fine agg'!AV$88</f>
        <v>803.16453536320273</v>
      </c>
      <c r="N72" s="46">
        <f>'[4]Inflow Crushed Fine agg'!AW$88</f>
        <v>808.54507535090465</v>
      </c>
      <c r="O72" s="46">
        <f>'[4]Inflow Crushed Fine agg'!AX$88</f>
        <v>814.39582102177712</v>
      </c>
      <c r="P72" s="46">
        <f>'[4]Inflow Crushed Fine agg'!AY$88</f>
        <v>820.56989387395811</v>
      </c>
      <c r="Q72" s="46">
        <f>'[4]Inflow Crushed Fine agg'!AZ$88</f>
        <v>827.34111351407046</v>
      </c>
      <c r="R72" s="46">
        <f>'[4]Inflow Crushed Fine agg'!BA$88</f>
        <v>834.68576526089203</v>
      </c>
      <c r="S72" s="46">
        <f>'[4]Inflow Crushed Fine agg'!BB$88</f>
        <v>842.42657394393234</v>
      </c>
      <c r="T72" s="46">
        <f>'[4]Inflow Crushed Fine agg'!BC$88</f>
        <v>851.2456516748872</v>
      </c>
      <c r="U72" s="46">
        <f>'[4]Inflow Crushed Fine agg'!BD$88</f>
        <v>860.80915720749238</v>
      </c>
      <c r="V72" s="46">
        <f>'[4]Inflow Crushed Fine agg'!BE$88</f>
        <v>871.35613872280499</v>
      </c>
      <c r="W72" s="46">
        <f>'[4]Inflow Crushed Fine agg'!BF$88</f>
        <v>882.68658059267045</v>
      </c>
      <c r="X72" s="46">
        <f>'[4]Inflow Crushed Fine agg'!BG$88</f>
        <v>894.59354392389503</v>
      </c>
      <c r="Y72" s="46">
        <f>'[4]Inflow Crushed Fine agg'!BH$88</f>
        <v>907.44393069230398</v>
      </c>
      <c r="Z72" s="46">
        <f>'[4]Inflow Crushed Fine agg'!BI$88</f>
        <v>920.7232001979919</v>
      </c>
      <c r="AA72" s="46">
        <f>'[4]Inflow Crushed Fine agg'!BJ$88</f>
        <v>934.77792102348235</v>
      </c>
    </row>
    <row r="73" spans="1:27" x14ac:dyDescent="0.2">
      <c r="A73" s="62" t="s">
        <v>15</v>
      </c>
      <c r="B73" s="46">
        <f>'[4]Inflow Crushed Fine agg'!AK$93</f>
        <v>1266.999292749241</v>
      </c>
      <c r="C73" s="46">
        <f>'[4]Inflow Crushed Fine agg'!AL$93</f>
        <v>1276.4534132048445</v>
      </c>
      <c r="D73" s="46">
        <f>'[4]Inflow Crushed Fine agg'!AM$93</f>
        <v>1285.0446842935294</v>
      </c>
      <c r="E73" s="46">
        <f>'[4]Inflow Crushed Fine agg'!AN$93</f>
        <v>1293.0674784662383</v>
      </c>
      <c r="F73" s="46">
        <f>'[4]Inflow Crushed Fine agg'!AO$93</f>
        <v>1300.116644200235</v>
      </c>
      <c r="G73" s="46">
        <f>'[4]Inflow Crushed Fine agg'!AP$93</f>
        <v>1306.4892083984148</v>
      </c>
      <c r="H73" s="46">
        <f>'[4]Inflow Crushed Fine agg'!AQ$93</f>
        <v>1311.5474429594753</v>
      </c>
      <c r="I73" s="46">
        <f>'[4]Inflow Crushed Fine agg'!AR$93</f>
        <v>1315.8227686577795</v>
      </c>
      <c r="J73" s="46">
        <f>'[4]Inflow Crushed Fine agg'!AS$93</f>
        <v>1322.6563417639156</v>
      </c>
      <c r="K73" s="46">
        <f>'[4]Inflow Crushed Fine agg'!AT$93</f>
        <v>1329.3021818756663</v>
      </c>
      <c r="L73" s="46">
        <f>'[4]Inflow Crushed Fine agg'!AU$93</f>
        <v>1335.8158023396886</v>
      </c>
      <c r="M73" s="46">
        <f>'[4]Inflow Crushed Fine agg'!AV$93</f>
        <v>1342.7133010169039</v>
      </c>
      <c r="N73" s="46">
        <f>'[4]Inflow Crushed Fine agg'!AW$93</f>
        <v>1349.5617773409804</v>
      </c>
      <c r="O73" s="46">
        <f>'[4]Inflow Crushed Fine agg'!AX$93</f>
        <v>1356.8508502389384</v>
      </c>
      <c r="P73" s="46">
        <f>'[4]Inflow Crushed Fine agg'!AY$93</f>
        <v>1364.3483278209349</v>
      </c>
      <c r="Q73" s="46">
        <f>'[4]Inflow Crushed Fine agg'!AZ$93</f>
        <v>1372.5049938030822</v>
      </c>
      <c r="R73" s="46">
        <f>'[4]Inflow Crushed Fine agg'!BA$93</f>
        <v>1381.2793438028305</v>
      </c>
      <c r="S73" s="46">
        <f>'[4]Inflow Crushed Fine agg'!BB$93</f>
        <v>1390.3700847071561</v>
      </c>
      <c r="T73" s="46">
        <f>'[4]Inflow Crushed Fine agg'!BC$93</f>
        <v>1400.8627463655196</v>
      </c>
      <c r="U73" s="46">
        <f>'[4]Inflow Crushed Fine agg'!BD$93</f>
        <v>1412.1739413596126</v>
      </c>
      <c r="V73" s="46">
        <f>'[4]Inflow Crushed Fine agg'!BE$93</f>
        <v>1424.6397051055055</v>
      </c>
      <c r="W73" s="46">
        <f>'[4]Inflow Crushed Fine agg'!BF$93</f>
        <v>1437.8710734857377</v>
      </c>
      <c r="X73" s="46">
        <f>'[4]Inflow Crushed Fine agg'!BG$93</f>
        <v>1451.4629505502376</v>
      </c>
      <c r="Y73" s="46">
        <f>'[4]Inflow Crushed Fine agg'!BH$93</f>
        <v>1465.9432406704175</v>
      </c>
      <c r="Z73" s="46">
        <f>'[4]Inflow Crushed Fine agg'!BI$93</f>
        <v>1480.4180150566388</v>
      </c>
      <c r="AA73" s="46">
        <f>'[4]Inflow Crushed Fine agg'!BJ$93</f>
        <v>1495.4092753556513</v>
      </c>
    </row>
    <row r="74" spans="1:27" x14ac:dyDescent="0.2">
      <c r="A74" s="62" t="s">
        <v>33</v>
      </c>
      <c r="B74" s="46">
        <f>'[4]Inflow Crushed Fine agg'!AK$98</f>
        <v>71.667658505911902</v>
      </c>
      <c r="C74" s="46">
        <f>'[4]Inflow Crushed Fine agg'!AL$98</f>
        <v>72.388300110012906</v>
      </c>
      <c r="D74" s="46">
        <f>'[4]Inflow Crushed Fine agg'!AM$98</f>
        <v>73.071622083745766</v>
      </c>
      <c r="E74" s="46">
        <f>'[4]Inflow Crushed Fine agg'!AN$98</f>
        <v>73.731494555625829</v>
      </c>
      <c r="F74" s="46">
        <f>'[4]Inflow Crushed Fine agg'!AO$98</f>
        <v>74.34705037329806</v>
      </c>
      <c r="G74" s="46">
        <f>'[4]Inflow Crushed Fine agg'!AP$98</f>
        <v>74.932184580041081</v>
      </c>
      <c r="H74" s="46">
        <f>'[4]Inflow Crushed Fine agg'!AQ$98</f>
        <v>75.45394106039312</v>
      </c>
      <c r="I74" s="46">
        <f>'[4]Inflow Crushed Fine agg'!AR$98</f>
        <v>75.937652874119664</v>
      </c>
      <c r="J74" s="46">
        <f>'[4]Inflow Crushed Fine agg'!AS$98</f>
        <v>76.551121312281097</v>
      </c>
      <c r="K74" s="46">
        <f>'[4]Inflow Crushed Fine agg'!AT$98</f>
        <v>77.155841845840627</v>
      </c>
      <c r="L74" s="46">
        <f>'[4]Inflow Crushed Fine agg'!AU$98</f>
        <v>77.753636252039996</v>
      </c>
      <c r="M74" s="46">
        <f>'[4]Inflow Crushed Fine agg'!AV$98</f>
        <v>78.369938528264569</v>
      </c>
      <c r="N74" s="46">
        <f>'[4]Inflow Crushed Fine agg'!AW$98</f>
        <v>78.982089338307532</v>
      </c>
      <c r="O74" s="46">
        <f>'[4]Inflow Crushed Fine agg'!AX$98</f>
        <v>79.614803215338199</v>
      </c>
      <c r="P74" s="46">
        <f>'[4]Inflow Crushed Fine agg'!AY$98</f>
        <v>80.256361095862189</v>
      </c>
      <c r="Q74" s="46">
        <f>'[4]Inflow Crushed Fine agg'!AZ$98</f>
        <v>80.930803432539406</v>
      </c>
      <c r="R74" s="46">
        <f>'[4]Inflow Crushed Fine agg'!BA$98</f>
        <v>81.637655488382904</v>
      </c>
      <c r="S74" s="46">
        <f>'[4]Inflow Crushed Fine agg'!BB$98</f>
        <v>82.363599930248199</v>
      </c>
      <c r="T74" s="46">
        <f>'[4]Inflow Crushed Fine agg'!BC$98</f>
        <v>83.168533522481184</v>
      </c>
      <c r="U74" s="46">
        <f>'[4]Inflow Crushed Fine agg'!BD$98</f>
        <v>84.026334335704732</v>
      </c>
      <c r="V74" s="46">
        <f>'[4]Inflow Crushed Fine agg'!BE$98</f>
        <v>84.959532607333429</v>
      </c>
      <c r="W74" s="46">
        <f>'[4]Inflow Crushed Fine agg'!BF$98</f>
        <v>85.953012993453996</v>
      </c>
      <c r="X74" s="46">
        <f>'[4]Inflow Crushed Fine agg'!BG$98</f>
        <v>86.990639792688086</v>
      </c>
      <c r="Y74" s="46">
        <f>'[4]Inflow Crushed Fine agg'!BH$98</f>
        <v>88.105732461381677</v>
      </c>
      <c r="Z74" s="46">
        <f>'[4]Inflow Crushed Fine agg'!BI$98</f>
        <v>89.255528891999546</v>
      </c>
      <c r="AA74" s="46">
        <f>'[4]Inflow Crushed Fine agg'!BJ$98</f>
        <v>90.472111861049001</v>
      </c>
    </row>
    <row r="75" spans="1:27" x14ac:dyDescent="0.2">
      <c r="A75" s="62" t="s">
        <v>25</v>
      </c>
      <c r="B75" s="46">
        <f>'[4]Inflow Crushed Fine agg'!AK$103</f>
        <v>1797.2520964326966</v>
      </c>
      <c r="C75" s="46">
        <f>'[4]Inflow Crushed Fine agg'!AL$103</f>
        <v>1810.2445521345837</v>
      </c>
      <c r="D75" s="46">
        <f>'[4]Inflow Crushed Fine agg'!AM$103</f>
        <v>1822.4792449717079</v>
      </c>
      <c r="E75" s="46">
        <f>'[4]Inflow Crushed Fine agg'!AN$103</f>
        <v>1834.3492200210947</v>
      </c>
      <c r="F75" s="46">
        <f>'[4]Inflow Crushed Fine agg'!AO$103</f>
        <v>1845.3180177854917</v>
      </c>
      <c r="G75" s="46">
        <f>'[4]Inflow Crushed Fine agg'!AP$103</f>
        <v>1855.758098019822</v>
      </c>
      <c r="H75" s="46">
        <f>'[4]Inflow Crushed Fine agg'!AQ$103</f>
        <v>1864.803703479964</v>
      </c>
      <c r="I75" s="46">
        <f>'[4]Inflow Crushed Fine agg'!AR$103</f>
        <v>1873.1188520344103</v>
      </c>
      <c r="J75" s="46">
        <f>'[4]Inflow Crushed Fine agg'!AS$103</f>
        <v>1885.0748616334899</v>
      </c>
      <c r="K75" s="46">
        <f>'[4]Inflow Crushed Fine agg'!AT$103</f>
        <v>1897.0407128343284</v>
      </c>
      <c r="L75" s="46">
        <f>'[4]Inflow Crushed Fine agg'!AU$103</f>
        <v>1909.0851153451958</v>
      </c>
      <c r="M75" s="46">
        <f>'[4]Inflow Crushed Fine agg'!AV$103</f>
        <v>1921.911393789843</v>
      </c>
      <c r="N75" s="46">
        <f>'[4]Inflow Crushed Fine agg'!AW$103</f>
        <v>1935.001712754346</v>
      </c>
      <c r="O75" s="46">
        <f>'[4]Inflow Crushed Fine agg'!AX$103</f>
        <v>1949.0932746901844</v>
      </c>
      <c r="P75" s="46">
        <f>'[4]Inflow Crushed Fine agg'!AY$103</f>
        <v>1964.0035295691259</v>
      </c>
      <c r="Q75" s="46">
        <f>'[4]Inflow Crushed Fine agg'!AZ$103</f>
        <v>1980.4855558826921</v>
      </c>
      <c r="R75" s="46">
        <f>'[4]Inflow Crushed Fine agg'!BA$103</f>
        <v>1998.6608974737103</v>
      </c>
      <c r="S75" s="46">
        <f>'[4]Inflow Crushed Fine agg'!BB$103</f>
        <v>2018.3107015174637</v>
      </c>
      <c r="T75" s="46">
        <f>'[4]Inflow Crushed Fine agg'!BC$103</f>
        <v>2041.0567695879668</v>
      </c>
      <c r="U75" s="46">
        <f>'[4]Inflow Crushed Fine agg'!BD$103</f>
        <v>2066.2731065000075</v>
      </c>
      <c r="V75" s="46">
        <f>'[4]Inflow Crushed Fine agg'!BE$103</f>
        <v>2094.5185795391531</v>
      </c>
      <c r="W75" s="46">
        <f>'[4]Inflow Crushed Fine agg'!BF$103</f>
        <v>2125.3270182231759</v>
      </c>
      <c r="X75" s="46">
        <f>'[4]Inflow Crushed Fine agg'!BG$103</f>
        <v>2158.1410348907693</v>
      </c>
      <c r="Y75" s="46">
        <f>'[4]Inflow Crushed Fine agg'!BH$103</f>
        <v>2193.5874006017852</v>
      </c>
      <c r="Z75" s="46">
        <f>'[4]Inflow Crushed Fine agg'!BI$103</f>
        <v>2230.309634254445</v>
      </c>
      <c r="AA75" s="46">
        <f>'[4]Inflow Crushed Fine agg'!BJ$103</f>
        <v>2268.796212756632</v>
      </c>
    </row>
    <row r="76" spans="1:27" x14ac:dyDescent="0.2">
      <c r="A76" s="62" t="s">
        <v>65</v>
      </c>
      <c r="B76" s="46">
        <f>'[4]Inflow Crushed Fine agg'!AK$108</f>
        <v>94.663223048521772</v>
      </c>
      <c r="C76" s="46">
        <f>'[4]Inflow Crushed Fine agg'!AL$108</f>
        <v>96.329945557566063</v>
      </c>
      <c r="D76" s="46">
        <f>'[4]Inflow Crushed Fine agg'!AM$108</f>
        <v>97.978975815206539</v>
      </c>
      <c r="E76" s="46">
        <f>'[4]Inflow Crushed Fine agg'!AN$108</f>
        <v>99.625121754011985</v>
      </c>
      <c r="F76" s="46">
        <f>'[4]Inflow Crushed Fine agg'!AO$108</f>
        <v>101.24286627209621</v>
      </c>
      <c r="G76" s="46">
        <f>'[4]Inflow Crushed Fine agg'!AP$108</f>
        <v>102.84574435895848</v>
      </c>
      <c r="H76" s="46">
        <f>'[4]Inflow Crushed Fine agg'!AQ$108</f>
        <v>104.39319652745596</v>
      </c>
      <c r="I76" s="46">
        <f>'[4]Inflow Crushed Fine agg'!AR$108</f>
        <v>105.91096366010807</v>
      </c>
      <c r="J76" s="46">
        <f>'[4]Inflow Crushed Fine agg'!AS$108</f>
        <v>107.58841861347381</v>
      </c>
      <c r="K76" s="46">
        <f>'[4]Inflow Crushed Fine agg'!AT$108</f>
        <v>109.26465556733304</v>
      </c>
      <c r="L76" s="46">
        <f>'[4]Inflow Crushed Fine agg'!AU$108</f>
        <v>110.94011730018144</v>
      </c>
      <c r="M76" s="46">
        <f>'[4]Inflow Crushed Fine agg'!AV$108</f>
        <v>112.64374324818029</v>
      </c>
      <c r="N76" s="46">
        <f>'[4]Inflow Crushed Fine agg'!AW$108</f>
        <v>114.35079679000211</v>
      </c>
      <c r="O76" s="46">
        <f>'[4]Inflow Crushed Fine agg'!AX$108</f>
        <v>116.0930662333372</v>
      </c>
      <c r="P76" s="46">
        <f>'[4]Inflow Crushed Fine agg'!AY$108</f>
        <v>117.86242778796341</v>
      </c>
      <c r="Q76" s="46">
        <f>'[4]Inflow Crushed Fine agg'!AZ$108</f>
        <v>119.69433963131422</v>
      </c>
      <c r="R76" s="46">
        <f>'[4]Inflow Crushed Fine agg'!BA$108</f>
        <v>121.59803106755423</v>
      </c>
      <c r="S76" s="46">
        <f>'[4]Inflow Crushed Fine agg'!BB$108</f>
        <v>123.5695257919123</v>
      </c>
      <c r="T76" s="46">
        <f>'[4]Inflow Crushed Fine agg'!BC$108</f>
        <v>125.6921986177688</v>
      </c>
      <c r="U76" s="46">
        <f>'[4]Inflow Crushed Fine agg'!BD$108</f>
        <v>127.95043303427286</v>
      </c>
      <c r="V76" s="46">
        <f>'[4]Inflow Crushed Fine agg'!BE$108</f>
        <v>130.38668686841808</v>
      </c>
      <c r="W76" s="46">
        <f>'[4]Inflow Crushed Fine agg'!BF$108</f>
        <v>132.99987992536387</v>
      </c>
      <c r="X76" s="46">
        <f>'[4]Inflow Crushed Fine agg'!BG$108</f>
        <v>135.7877846499957</v>
      </c>
      <c r="Y76" s="46">
        <f>'[4]Inflow Crushed Fine agg'!BH$108</f>
        <v>138.8072207496115</v>
      </c>
      <c r="Z76" s="46">
        <f>'[4]Inflow Crushed Fine agg'!BI$108</f>
        <v>142.02412363371008</v>
      </c>
      <c r="AA76" s="46">
        <f>'[4]Inflow Crushed Fine agg'!BJ$108</f>
        <v>145.49355047175584</v>
      </c>
    </row>
    <row r="77" spans="1:27" x14ac:dyDescent="0.2">
      <c r="A77" s="62" t="s">
        <v>66</v>
      </c>
      <c r="B77" s="46">
        <f>'[4]Inflow Crushed Fine agg'!AK$113</f>
        <v>642.68104289273845</v>
      </c>
      <c r="C77" s="46">
        <f>'[4]Inflow Crushed Fine agg'!AL$113</f>
        <v>652.70082714371438</v>
      </c>
      <c r="D77" s="46">
        <f>'[4]Inflow Crushed Fine agg'!AM$113</f>
        <v>662.40513946317776</v>
      </c>
      <c r="E77" s="46">
        <f>'[4]Inflow Crushed Fine agg'!AN$113</f>
        <v>671.89527752292133</v>
      </c>
      <c r="F77" s="46">
        <f>'[4]Inflow Crushed Fine agg'!AO$113</f>
        <v>680.984121806448</v>
      </c>
      <c r="G77" s="46">
        <f>'[4]Inflow Crushed Fine agg'!AP$113</f>
        <v>689.77451811217077</v>
      </c>
      <c r="H77" s="46">
        <f>'[4]Inflow Crushed Fine agg'!AQ$113</f>
        <v>697.97813453847596</v>
      </c>
      <c r="I77" s="46">
        <f>'[4]Inflow Crushed Fine agg'!AR$113</f>
        <v>705.79701170740373</v>
      </c>
      <c r="J77" s="46">
        <f>'[4]Inflow Crushed Fine agg'!AS$113</f>
        <v>714.64879086672784</v>
      </c>
      <c r="K77" s="46">
        <f>'[4]Inflow Crushed Fine agg'!AT$113</f>
        <v>723.37226882795017</v>
      </c>
      <c r="L77" s="46">
        <f>'[4]Inflow Crushed Fine agg'!AU$113</f>
        <v>731.98930129046846</v>
      </c>
      <c r="M77" s="46">
        <f>'[4]Inflow Crushed Fine agg'!AV$113</f>
        <v>740.72945986731452</v>
      </c>
      <c r="N77" s="46">
        <f>'[4]Inflow Crushed Fine agg'!AW$113</f>
        <v>749.41724736292156</v>
      </c>
      <c r="O77" s="46">
        <f>'[4]Inflow Crushed Fine agg'!AX$113</f>
        <v>758.28789773703284</v>
      </c>
      <c r="P77" s="46">
        <f>'[4]Inflow Crushed Fine agg'!AY$113</f>
        <v>767.26905159578894</v>
      </c>
      <c r="Q77" s="46">
        <f>'[4]Inflow Crushed Fine agg'!AZ$113</f>
        <v>776.60195774990871</v>
      </c>
      <c r="R77" s="46">
        <f>'[4]Inflow Crushed Fine agg'!BA$113</f>
        <v>786.32093689781357</v>
      </c>
      <c r="S77" s="46">
        <f>'[4]Inflow Crushed Fine agg'!BB$113</f>
        <v>796.35019086775833</v>
      </c>
      <c r="T77" s="46">
        <f>'[4]Inflow Crushed Fine agg'!BC$113</f>
        <v>807.25945781325231</v>
      </c>
      <c r="U77" s="46">
        <f>'[4]Inflow Crushed Fine agg'!BD$113</f>
        <v>818.86893727520533</v>
      </c>
      <c r="V77" s="46">
        <f>'[4]Inflow Crushed Fine agg'!BE$113</f>
        <v>831.42776888784579</v>
      </c>
      <c r="W77" s="46">
        <f>'[4]Inflow Crushed Fine agg'!BF$113</f>
        <v>844.85318086218035</v>
      </c>
      <c r="X77" s="46">
        <f>'[4]Inflow Crushed Fine agg'!BG$113</f>
        <v>859.04971547039588</v>
      </c>
      <c r="Y77" s="46">
        <f>'[4]Inflow Crushed Fine agg'!BH$113</f>
        <v>874.36296116351798</v>
      </c>
      <c r="Z77" s="46">
        <f>'[4]Inflow Crushed Fine agg'!BI$113</f>
        <v>890.45353895385563</v>
      </c>
      <c r="AA77" s="46">
        <f>'[4]Inflow Crushed Fine agg'!BJ$113</f>
        <v>907.65047685402226</v>
      </c>
    </row>
    <row r="78" spans="1:27" x14ac:dyDescent="0.2">
      <c r="A78" s="62" t="s">
        <v>67</v>
      </c>
      <c r="B78" s="46">
        <f>'[4]Inflow Crushed Fine agg'!AK$118</f>
        <v>459.00534031969158</v>
      </c>
      <c r="C78" s="46">
        <f>'[4]Inflow Crushed Fine agg'!AL$118</f>
        <v>465.59707646410124</v>
      </c>
      <c r="D78" s="46">
        <f>'[4]Inflow Crushed Fine agg'!AM$118</f>
        <v>472.00694900942045</v>
      </c>
      <c r="E78" s="46">
        <f>'[4]Inflow Crushed Fine agg'!AN$118</f>
        <v>478.35039631872837</v>
      </c>
      <c r="F78" s="46">
        <f>'[4]Inflow Crushed Fine agg'!AO$118</f>
        <v>484.48935749089975</v>
      </c>
      <c r="G78" s="46">
        <f>'[4]Inflow Crushed Fine agg'!AP$118</f>
        <v>490.54431720472871</v>
      </c>
      <c r="H78" s="46">
        <f>'[4]Inflow Crushed Fine agg'!AQ$118</f>
        <v>496.29219773944635</v>
      </c>
      <c r="I78" s="46">
        <f>'[4]Inflow Crushed Fine agg'!AR$118</f>
        <v>501.93786801765629</v>
      </c>
      <c r="J78" s="46">
        <f>'[4]Inflow Crushed Fine agg'!AS$118</f>
        <v>508.72478330751261</v>
      </c>
      <c r="K78" s="46">
        <f>'[4]Inflow Crushed Fine agg'!AT$118</f>
        <v>515.64743813687619</v>
      </c>
      <c r="L78" s="46">
        <f>'[4]Inflow Crushed Fine agg'!AU$118</f>
        <v>522.72622044879245</v>
      </c>
      <c r="M78" s="46">
        <f>'[4]Inflow Crushed Fine agg'!AV$118</f>
        <v>530.1482143259218</v>
      </c>
      <c r="N78" s="46">
        <f>'[4]Inflow Crushed Fine agg'!AW$118</f>
        <v>537.74383344450064</v>
      </c>
      <c r="O78" s="46">
        <f>'[4]Inflow Crushed Fine agg'!AX$118</f>
        <v>545.68403432117987</v>
      </c>
      <c r="P78" s="46">
        <f>'[4]Inflow Crushed Fine agg'!AY$118</f>
        <v>553.87013294059273</v>
      </c>
      <c r="Q78" s="46">
        <f>'[4]Inflow Crushed Fine agg'!AZ$118</f>
        <v>562.46123014092029</v>
      </c>
      <c r="R78" s="46">
        <f>'[4]Inflow Crushed Fine agg'!BA$118</f>
        <v>571.43742415966744</v>
      </c>
      <c r="S78" s="46">
        <f>'[4]Inflow Crushed Fine agg'!BB$118</f>
        <v>580.68756107544937</v>
      </c>
      <c r="T78" s="46">
        <f>'[4]Inflow Crushed Fine agg'!BC$118</f>
        <v>590.63610689927896</v>
      </c>
      <c r="U78" s="46">
        <f>'[4]Inflow Crushed Fine agg'!BD$118</f>
        <v>601.08955601227785</v>
      </c>
      <c r="V78" s="46">
        <f>'[4]Inflow Crushed Fine agg'!BE$118</f>
        <v>612.2163936156262</v>
      </c>
      <c r="W78" s="46">
        <f>'[4]Inflow Crushed Fine agg'!BF$118</f>
        <v>623.92258071427204</v>
      </c>
      <c r="X78" s="46">
        <f>'[4]Inflow Crushed Fine agg'!BG$118</f>
        <v>636.11835182118102</v>
      </c>
      <c r="Y78" s="46">
        <f>'[4]Inflow Crushed Fine agg'!BH$118</f>
        <v>649.08437651045358</v>
      </c>
      <c r="Z78" s="46">
        <f>'[4]Inflow Crushed Fine agg'!BI$118</f>
        <v>662.56115334710466</v>
      </c>
      <c r="AA78" s="46">
        <f>'[4]Inflow Crushed Fine agg'!BJ$118</f>
        <v>676.84233884889045</v>
      </c>
    </row>
    <row r="79" spans="1:27" x14ac:dyDescent="0.2">
      <c r="A79" s="62" t="s">
        <v>26</v>
      </c>
      <c r="B79" s="46">
        <f>'[4]Inflow Crushed Fine agg'!AK$123</f>
        <v>97.166204327465465</v>
      </c>
      <c r="C79" s="46">
        <f>'[4]Inflow Crushed Fine agg'!AL$123</f>
        <v>98.121974378417278</v>
      </c>
      <c r="D79" s="46">
        <f>'[4]Inflow Crushed Fine agg'!AM$123</f>
        <v>99.01999677689578</v>
      </c>
      <c r="E79" s="46">
        <f>'[4]Inflow Crushed Fine agg'!AN$123</f>
        <v>99.879963454546598</v>
      </c>
      <c r="F79" s="46">
        <f>'[4]Inflow Crushed Fine agg'!AO$123</f>
        <v>100.67391346123873</v>
      </c>
      <c r="G79" s="46">
        <f>'[4]Inflow Crushed Fine agg'!AP$123</f>
        <v>101.42176698435112</v>
      </c>
      <c r="H79" s="46">
        <f>'[4]Inflow Crushed Fine agg'!AQ$123</f>
        <v>102.07896058175292</v>
      </c>
      <c r="I79" s="46">
        <f>'[4]Inflow Crushed Fine agg'!AR$123</f>
        <v>102.68067685018892</v>
      </c>
      <c r="J79" s="46">
        <f>'[4]Inflow Crushed Fine agg'!AS$123</f>
        <v>103.45647965868112</v>
      </c>
      <c r="K79" s="46">
        <f>'[4]Inflow Crushed Fine agg'!AT$123</f>
        <v>104.21503611831514</v>
      </c>
      <c r="L79" s="46">
        <f>'[4]Inflow Crushed Fine agg'!AU$123</f>
        <v>104.95670239411082</v>
      </c>
      <c r="M79" s="46">
        <f>'[4]Inflow Crushed Fine agg'!AV$123</f>
        <v>105.7129885502127</v>
      </c>
      <c r="N79" s="46">
        <f>'[4]Inflow Crushed Fine agg'!AW$123</f>
        <v>106.44852004585583</v>
      </c>
      <c r="O79" s="46">
        <f>'[4]Inflow Crushed Fine agg'!AX$123</f>
        <v>107.19158580396889</v>
      </c>
      <c r="P79" s="46">
        <f>'[4]Inflow Crushed Fine agg'!AY$123</f>
        <v>107.919820293309</v>
      </c>
      <c r="Q79" s="46">
        <f>'[4]Inflow Crushed Fine agg'!AZ$123</f>
        <v>108.65893141009774</v>
      </c>
      <c r="R79" s="46">
        <f>'[4]Inflow Crushed Fine agg'!BA$123</f>
        <v>109.40085656190629</v>
      </c>
      <c r="S79" s="46">
        <f>'[4]Inflow Crushed Fine agg'!BB$123</f>
        <v>110.12022950073747</v>
      </c>
      <c r="T79" s="46">
        <f>'[4]Inflow Crushed Fine agg'!BC$123</f>
        <v>110.89153385494724</v>
      </c>
      <c r="U79" s="46">
        <f>'[4]Inflow Crushed Fine agg'!BD$123</f>
        <v>111.67339855655698</v>
      </c>
      <c r="V79" s="46">
        <f>'[4]Inflow Crushed Fine agg'!BE$123</f>
        <v>112.49187398122154</v>
      </c>
      <c r="W79" s="46">
        <f>'[4]Inflow Crushed Fine agg'!BF$123</f>
        <v>113.32388470975843</v>
      </c>
      <c r="X79" s="46">
        <f>'[4]Inflow Crushed Fine agg'!BG$123</f>
        <v>114.14730253141602</v>
      </c>
      <c r="Y79" s="46">
        <f>'[4]Inflow Crushed Fine agg'!BH$123</f>
        <v>115.00904517384153</v>
      </c>
      <c r="Z79" s="46">
        <f>'[4]Inflow Crushed Fine agg'!BI$123</f>
        <v>115.85598789305226</v>
      </c>
      <c r="AA79" s="46">
        <f>'[4]Inflow Crushed Fine agg'!BJ$123</f>
        <v>116.73816663692699</v>
      </c>
    </row>
    <row r="80" spans="1:27" x14ac:dyDescent="0.2">
      <c r="A80" s="62" t="s">
        <v>16</v>
      </c>
      <c r="B80" s="46">
        <f>'[4]Inflow Crushed Fine agg'!AK$128</f>
        <v>859.66772056742843</v>
      </c>
      <c r="C80" s="46">
        <f>'[4]Inflow Crushed Fine agg'!AL$128</f>
        <v>868.45013185313292</v>
      </c>
      <c r="D80" s="46">
        <f>'[4]Inflow Crushed Fine agg'!AM$128</f>
        <v>876.87178524277988</v>
      </c>
      <c r="E80" s="46">
        <f>'[4]Inflow Crushed Fine agg'!AN$128</f>
        <v>885.12535971065495</v>
      </c>
      <c r="F80" s="46">
        <f>'[4]Inflow Crushed Fine agg'!AO$128</f>
        <v>892.95494814291044</v>
      </c>
      <c r="G80" s="46">
        <f>'[4]Inflow Crushed Fine agg'!AP$128</f>
        <v>900.55268838542804</v>
      </c>
      <c r="H80" s="46">
        <f>'[4]Inflow Crushed Fine agg'!AQ$128</f>
        <v>907.50686613276673</v>
      </c>
      <c r="I80" s="46">
        <f>'[4]Inflow Crushed Fine agg'!AR$128</f>
        <v>914.15301882358244</v>
      </c>
      <c r="J80" s="46">
        <f>'[4]Inflow Crushed Fine agg'!AS$128</f>
        <v>922.64249370579364</v>
      </c>
      <c r="K80" s="46">
        <f>'[4]Inflow Crushed Fine agg'!AT$128</f>
        <v>931.19501738038753</v>
      </c>
      <c r="L80" s="46">
        <f>'[4]Inflow Crushed Fine agg'!AU$128</f>
        <v>939.82731318248989</v>
      </c>
      <c r="M80" s="46">
        <f>'[4]Inflow Crushed Fine agg'!AV$128</f>
        <v>948.85048883581283</v>
      </c>
      <c r="N80" s="46">
        <f>'[4]Inflow Crushed Fine agg'!AW$128</f>
        <v>957.9555072906868</v>
      </c>
      <c r="O80" s="46">
        <f>'[4]Inflow Crushed Fine agg'!AX$128</f>
        <v>967.43102087831903</v>
      </c>
      <c r="P80" s="46">
        <f>'[4]Inflow Crushed Fine agg'!AY$128</f>
        <v>977.09642761996201</v>
      </c>
      <c r="Q80" s="46">
        <f>'[4]Inflow Crushed Fine agg'!AZ$128</f>
        <v>987.22161857545063</v>
      </c>
      <c r="R80" s="46">
        <f>'[4]Inflow Crushed Fine agg'!BA$128</f>
        <v>997.7628448280733</v>
      </c>
      <c r="S80" s="46">
        <f>'[4]Inflow Crushed Fine agg'!BB$128</f>
        <v>1008.514895786562</v>
      </c>
      <c r="T80" s="46">
        <f>'[4]Inflow Crushed Fine agg'!BC$128</f>
        <v>1020.2014752547515</v>
      </c>
      <c r="U80" s="46">
        <f>'[4]Inflow Crushed Fine agg'!BD$128</f>
        <v>1032.4630312738454</v>
      </c>
      <c r="V80" s="46">
        <f>'[4]Inflow Crushed Fine agg'!BE$128</f>
        <v>1045.563195791822</v>
      </c>
      <c r="W80" s="46">
        <f>'[4]Inflow Crushed Fine agg'!BF$128</f>
        <v>1059.300124528738</v>
      </c>
      <c r="X80" s="46">
        <f>'[4]Inflow Crushed Fine agg'!BG$128</f>
        <v>1073.4708379766603</v>
      </c>
      <c r="Y80" s="46">
        <f>'[4]Inflow Crushed Fine agg'!BH$128</f>
        <v>1088.5054756453044</v>
      </c>
      <c r="Z80" s="46">
        <f>'[4]Inflow Crushed Fine agg'!BI$128</f>
        <v>1103.8863538371063</v>
      </c>
      <c r="AA80" s="46">
        <f>'[4]Inflow Crushed Fine agg'!BJ$128</f>
        <v>1120.0446132393895</v>
      </c>
    </row>
    <row r="81" spans="1:27" x14ac:dyDescent="0.2">
      <c r="A81" s="62" t="s">
        <v>18</v>
      </c>
      <c r="B81" s="46">
        <f>'[4]Inflow Crushed Fine agg'!AK$133</f>
        <v>47.78172018259103</v>
      </c>
      <c r="C81" s="46">
        <f>'[4]Inflow Crushed Fine agg'!AL$133</f>
        <v>48.182289394692269</v>
      </c>
      <c r="D81" s="46">
        <f>'[4]Inflow Crushed Fine agg'!AM$133</f>
        <v>48.55261064713882</v>
      </c>
      <c r="E81" s="46">
        <f>'[4]Inflow Crushed Fine agg'!AN$133</f>
        <v>48.902774747305934</v>
      </c>
      <c r="F81" s="46">
        <f>'[4]Inflow Crushed Fine agg'!AO$133</f>
        <v>49.218134796466231</v>
      </c>
      <c r="G81" s="46">
        <f>'[4]Inflow Crushed Fine agg'!AP$133</f>
        <v>49.508796445878104</v>
      </c>
      <c r="H81" s="46">
        <f>'[4]Inflow Crushed Fine agg'!AQ$133</f>
        <v>49.751665560005044</v>
      </c>
      <c r="I81" s="46">
        <f>'[4]Inflow Crushed Fine agg'!AR$133</f>
        <v>49.965006831657988</v>
      </c>
      <c r="J81" s="46">
        <f>'[4]Inflow Crushed Fine agg'!AS$133</f>
        <v>50.267271478063641</v>
      </c>
      <c r="K81" s="46">
        <f>'[4]Inflow Crushed Fine agg'!AT$133</f>
        <v>50.56056492350374</v>
      </c>
      <c r="L81" s="46">
        <f>'[4]Inflow Crushed Fine agg'!AU$133</f>
        <v>50.846422274569818</v>
      </c>
      <c r="M81" s="46">
        <f>'[4]Inflow Crushed Fine agg'!AV$133</f>
        <v>51.142982804454469</v>
      </c>
      <c r="N81" s="46">
        <f>'[4]Inflow Crushed Fine agg'!AW$133</f>
        <v>51.434697080350233</v>
      </c>
      <c r="O81" s="46">
        <f>'[4]Inflow Crushed Fine agg'!AX$133</f>
        <v>51.739281060520405</v>
      </c>
      <c r="P81" s="46">
        <f>'[4]Inflow Crushed Fine agg'!AY$133</f>
        <v>52.048970738479177</v>
      </c>
      <c r="Q81" s="46">
        <f>'[4]Inflow Crushed Fine agg'!AZ$133</f>
        <v>52.380921273465688</v>
      </c>
      <c r="R81" s="46">
        <f>'[4]Inflow Crushed Fine agg'!BA$133</f>
        <v>52.735080508364867</v>
      </c>
      <c r="S81" s="46">
        <f>'[4]Inflow Crushed Fine agg'!BB$133</f>
        <v>53.102425008381687</v>
      </c>
      <c r="T81" s="46">
        <f>'[4]Inflow Crushed Fine agg'!BC$133</f>
        <v>53.524430897416345</v>
      </c>
      <c r="U81" s="46">
        <f>'[4]Inflow Crushed Fine agg'!BD$133</f>
        <v>53.982765061226566</v>
      </c>
      <c r="V81" s="46">
        <f>'[4]Inflow Crushed Fine agg'!BE$133</f>
        <v>54.492597313127952</v>
      </c>
      <c r="W81" s="46">
        <f>'[4]Inflow Crushed Fine agg'!BF$133</f>
        <v>55.043038526685145</v>
      </c>
      <c r="X81" s="46">
        <f>'[4]Inflow Crushed Fine agg'!BG$133</f>
        <v>55.622593815733559</v>
      </c>
      <c r="Y81" s="46">
        <f>'[4]Inflow Crushed Fine agg'!BH$133</f>
        <v>56.253692103752321</v>
      </c>
      <c r="Z81" s="46">
        <f>'[4]Inflow Crushed Fine agg'!BI$133</f>
        <v>56.906806703047579</v>
      </c>
      <c r="AA81" s="46">
        <f>'[4]Inflow Crushed Fine agg'!BJ$133</f>
        <v>57.603760453258801</v>
      </c>
    </row>
    <row r="82" spans="1:27" x14ac:dyDescent="0.2">
      <c r="A82" s="62" t="s">
        <v>20</v>
      </c>
      <c r="B82" s="46">
        <f>'[4]Inflow Crushed Fine agg'!AK$138</f>
        <v>1746.0747668903161</v>
      </c>
      <c r="C82" s="46">
        <f>'[4]Inflow Crushed Fine agg'!AL$138</f>
        <v>1779.9304394555452</v>
      </c>
      <c r="D82" s="46">
        <f>'[4]Inflow Crushed Fine agg'!AM$138</f>
        <v>1811.9899315524633</v>
      </c>
      <c r="E82" s="46">
        <f>'[4]Inflow Crushed Fine agg'!AN$138</f>
        <v>1842.7713111612422</v>
      </c>
      <c r="F82" s="46">
        <f>'[4]Inflow Crushed Fine agg'!AO$138</f>
        <v>1871.7008646612787</v>
      </c>
      <c r="G82" s="46">
        <f>'[4]Inflow Crushed Fine agg'!AP$138</f>
        <v>1899.2844585669841</v>
      </c>
      <c r="H82" s="46">
        <f>'[4]Inflow Crushed Fine agg'!AQ$138</f>
        <v>1924.5792954639089</v>
      </c>
      <c r="I82" s="46">
        <f>'[4]Inflow Crushed Fine agg'!AR$138</f>
        <v>1948.4348304724069</v>
      </c>
      <c r="J82" s="46">
        <f>'[4]Inflow Crushed Fine agg'!AS$138</f>
        <v>1975.9823471283948</v>
      </c>
      <c r="K82" s="46">
        <f>'[4]Inflow Crushed Fine agg'!AT$138</f>
        <v>2003.0012909461025</v>
      </c>
      <c r="L82" s="46">
        <f>'[4]Inflow Crushed Fine agg'!AU$138</f>
        <v>2029.5685913918496</v>
      </c>
      <c r="M82" s="46">
        <f>'[4]Inflow Crushed Fine agg'!AV$138</f>
        <v>2056.4481888894848</v>
      </c>
      <c r="N82" s="46">
        <f>'[4]Inflow Crushed Fine agg'!AW$138</f>
        <v>2082.9387410241557</v>
      </c>
      <c r="O82" s="46">
        <f>'[4]Inflow Crushed Fine agg'!AX$138</f>
        <v>2109.7285963437707</v>
      </c>
      <c r="P82" s="46">
        <f>'[4]Inflow Crushed Fine agg'!AY$138</f>
        <v>2136.3882281002225</v>
      </c>
      <c r="Q82" s="46">
        <f>'[4]Inflow Crushed Fine agg'!AZ$138</f>
        <v>2163.5105915885638</v>
      </c>
      <c r="R82" s="46">
        <f>'[4]Inflow Crushed Fine agg'!BA$138</f>
        <v>2190.9259846624823</v>
      </c>
      <c r="S82" s="46">
        <f>'[4]Inflow Crushed Fine agg'!BB$138</f>
        <v>2218.0628229722902</v>
      </c>
      <c r="T82" s="46">
        <f>'[4]Inflow Crushed Fine agg'!BC$138</f>
        <v>2246.4517833046657</v>
      </c>
      <c r="U82" s="46">
        <f>'[4]Inflow Crushed Fine agg'!BD$138</f>
        <v>2275.0972346574908</v>
      </c>
      <c r="V82" s="46">
        <f>'[4]Inflow Crushed Fine agg'!BE$138</f>
        <v>2304.4137919068862</v>
      </c>
      <c r="W82" s="46">
        <f>'[4]Inflow Crushed Fine agg'!BF$138</f>
        <v>2333.739828575413</v>
      </c>
      <c r="X82" s="46">
        <f>'[4]Inflow Crushed Fine agg'!BG$138</f>
        <v>2362.4187238905697</v>
      </c>
      <c r="Y82" s="46">
        <f>'[4]Inflow Crushed Fine agg'!BH$138</f>
        <v>2391.2417833593622</v>
      </c>
      <c r="Z82" s="46">
        <f>'[4]Inflow Crushed Fine agg'!BI$138</f>
        <v>2418.8790335317681</v>
      </c>
      <c r="AA82" s="46">
        <f>'[4]Inflow Crushed Fine agg'!BJ$138</f>
        <v>2446.1811254412673</v>
      </c>
    </row>
    <row r="83" spans="1:27" x14ac:dyDescent="0.2">
      <c r="A83" s="62" t="s">
        <v>68</v>
      </c>
      <c r="B83" s="46">
        <f>'[4]Inflow Crushed Fine agg'!AK$143</f>
        <v>60.761990249988465</v>
      </c>
      <c r="C83" s="46">
        <f>'[4]Inflow Crushed Fine agg'!AL$143</f>
        <v>61.873778390849736</v>
      </c>
      <c r="D83" s="46">
        <f>'[4]Inflow Crushed Fine agg'!AM$143</f>
        <v>63.047215490221376</v>
      </c>
      <c r="E83" s="46">
        <f>'[4]Inflow Crushed Fine agg'!AN$143</f>
        <v>64.30538971526704</v>
      </c>
      <c r="F83" s="46">
        <f>'[4]Inflow Crushed Fine agg'!AO$143</f>
        <v>65.643455791799681</v>
      </c>
      <c r="G83" s="46">
        <f>'[4]Inflow Crushed Fine agg'!AP$143</f>
        <v>67.086738157478692</v>
      </c>
      <c r="H83" s="46">
        <f>'[4]Inflow Crushed Fine agg'!AQ$143</f>
        <v>68.622400803831013</v>
      </c>
      <c r="I83" s="46">
        <f>'[4]Inflow Crushed Fine agg'!AR$143</f>
        <v>70.287469965352969</v>
      </c>
      <c r="J83" s="46">
        <f>'[4]Inflow Crushed Fine agg'!AS$143</f>
        <v>72.240455737302099</v>
      </c>
      <c r="K83" s="46">
        <f>'[4]Inflow Crushed Fine agg'!AT$143</f>
        <v>74.383150349226582</v>
      </c>
      <c r="L83" s="46">
        <f>'[4]Inflow Crushed Fine agg'!AU$143</f>
        <v>76.735462671758228</v>
      </c>
      <c r="M83" s="46">
        <f>'[4]Inflow Crushed Fine agg'!AV$143</f>
        <v>79.337287081082167</v>
      </c>
      <c r="N83" s="46">
        <f>'[4]Inflow Crushed Fine agg'!AW$143</f>
        <v>82.186677766996922</v>
      </c>
      <c r="O83" s="46">
        <f>'[4]Inflow Crushed Fine agg'!AX$143</f>
        <v>85.319882336752343</v>
      </c>
      <c r="P83" s="46">
        <f>'[4]Inflow Crushed Fine agg'!AY$143</f>
        <v>88.738174400169527</v>
      </c>
      <c r="Q83" s="46">
        <f>'[4]Inflow Crushed Fine agg'!AZ$143</f>
        <v>92.46756641698488</v>
      </c>
      <c r="R83" s="46">
        <f>'[4]Inflow Crushed Fine agg'!BA$143</f>
        <v>96.503865809526687</v>
      </c>
      <c r="S83" s="46">
        <f>'[4]Inflow Crushed Fine agg'!BB$143</f>
        <v>100.81804476288376</v>
      </c>
      <c r="T83" s="46">
        <f>'[4]Inflow Crushed Fine agg'!BC$143</f>
        <v>105.42736361435873</v>
      </c>
      <c r="U83" s="46">
        <f>'[4]Inflow Crushed Fine agg'!BD$143</f>
        <v>110.24839993292275</v>
      </c>
      <c r="V83" s="46">
        <f>'[4]Inflow Crushed Fine agg'!BE$143</f>
        <v>115.208306519149</v>
      </c>
      <c r="W83" s="46">
        <f>'[4]Inflow Crushed Fine agg'!BF$143</f>
        <v>120.15977494619487</v>
      </c>
      <c r="X83" s="46">
        <f>'[4]Inflow Crushed Fine agg'!BG$143</f>
        <v>124.9063220196834</v>
      </c>
      <c r="Y83" s="46">
        <f>'[4]Inflow Crushed Fine agg'!BH$143</f>
        <v>129.24700912828436</v>
      </c>
      <c r="Z83" s="46">
        <f>'[4]Inflow Crushed Fine agg'!BI$143</f>
        <v>132.86416459950905</v>
      </c>
      <c r="AA83" s="46">
        <f>'[4]Inflow Crushed Fine agg'!BJ$143</f>
        <v>135.48152517689169</v>
      </c>
    </row>
    <row r="84" spans="1:27" x14ac:dyDescent="0.2">
      <c r="A84" s="62" t="s">
        <v>17</v>
      </c>
      <c r="B84" s="46">
        <f>'[4]Inflow Crushed Fine agg'!AK$148</f>
        <v>512.17393064480984</v>
      </c>
      <c r="C84" s="46">
        <f>'[4]Inflow Crushed Fine agg'!AL$148</f>
        <v>515.48733547778306</v>
      </c>
      <c r="D84" s="46">
        <f>'[4]Inflow Crushed Fine agg'!AM$148</f>
        <v>518.49204909235505</v>
      </c>
      <c r="E84" s="46">
        <f>'[4]Inflow Crushed Fine agg'!AN$148</f>
        <v>521.31502349178504</v>
      </c>
      <c r="F84" s="46">
        <f>'[4]Inflow Crushed Fine agg'!AO$148</f>
        <v>523.79273787140505</v>
      </c>
      <c r="G84" s="46">
        <f>'[4]Inflow Crushed Fine agg'!AP$148</f>
        <v>526.05524269806551</v>
      </c>
      <c r="H84" s="46">
        <f>'[4]Inflow Crushed Fine agg'!AQ$148</f>
        <v>527.84478496179634</v>
      </c>
      <c r="I84" s="46">
        <f>'[4]Inflow Crushed Fine agg'!AR$148</f>
        <v>529.39228091945688</v>
      </c>
      <c r="J84" s="46">
        <f>'[4]Inflow Crushed Fine agg'!AS$148</f>
        <v>532.10142367064987</v>
      </c>
      <c r="K84" s="46">
        <f>'[4]Inflow Crushed Fine agg'!AT$148</f>
        <v>534.84179186705728</v>
      </c>
      <c r="L84" s="46">
        <f>'[4]Inflow Crushed Fine agg'!AU$148</f>
        <v>537.65125061503556</v>
      </c>
      <c r="M84" s="46">
        <f>'[4]Inflow Crushed Fine agg'!AV$148</f>
        <v>540.76065724342743</v>
      </c>
      <c r="N84" s="46">
        <f>'[4]Inflow Crushed Fine agg'!AW$148</f>
        <v>544.00577173773547</v>
      </c>
      <c r="O84" s="46">
        <f>'[4]Inflow Crushed Fine agg'!AX$148</f>
        <v>547.60699779415268</v>
      </c>
      <c r="P84" s="46">
        <f>'[4]Inflow Crushed Fine agg'!AY$148</f>
        <v>551.48355702369827</v>
      </c>
      <c r="Q84" s="46">
        <f>'[4]Inflow Crushed Fine agg'!AZ$148</f>
        <v>555.83933739224346</v>
      </c>
      <c r="R84" s="46">
        <f>'[4]Inflow Crushed Fine agg'!BA$148</f>
        <v>560.67291946436342</v>
      </c>
      <c r="S84" s="46">
        <f>'[4]Inflow Crushed Fine agg'!BB$148</f>
        <v>565.87475227448431</v>
      </c>
      <c r="T84" s="46">
        <f>'[4]Inflow Crushed Fine agg'!BC$148</f>
        <v>571.91551482519196</v>
      </c>
      <c r="U84" s="46">
        <f>'[4]Inflow Crushed Fine agg'!BD$148</f>
        <v>578.57059025502485</v>
      </c>
      <c r="V84" s="46">
        <f>'[4]Inflow Crushed Fine agg'!BE$148</f>
        <v>586.00119741501635</v>
      </c>
      <c r="W84" s="46">
        <f>'[4]Inflow Crushed Fine agg'!BF$148</f>
        <v>594.06716070274229</v>
      </c>
      <c r="X84" s="46">
        <f>'[4]Inflow Crushed Fine agg'!BG$148</f>
        <v>602.62211070465924</v>
      </c>
      <c r="Y84" s="46">
        <f>'[4]Inflow Crushed Fine agg'!BH$148</f>
        <v>611.90971802912281</v>
      </c>
      <c r="Z84" s="46">
        <f>'[4]Inflow Crushed Fine agg'!BI$148</f>
        <v>621.57594511968068</v>
      </c>
      <c r="AA84" s="46">
        <f>'[4]Inflow Crushed Fine agg'!BJ$148</f>
        <v>631.85488830917348</v>
      </c>
    </row>
    <row r="85" spans="1:27" x14ac:dyDescent="0.2">
      <c r="A85" s="62" t="s">
        <v>69</v>
      </c>
      <c r="B85" s="46">
        <f>'[4]Inflow Crushed Fine agg'!AK$153</f>
        <v>557.00249433274632</v>
      </c>
      <c r="C85" s="46">
        <f>'[4]Inflow Crushed Fine agg'!AL$153</f>
        <v>562.00878839497273</v>
      </c>
      <c r="D85" s="46">
        <f>'[4]Inflow Crushed Fine agg'!AM$153</f>
        <v>566.55222880579356</v>
      </c>
      <c r="E85" s="46">
        <f>'[4]Inflow Crushed Fine agg'!AN$153</f>
        <v>570.77461685597996</v>
      </c>
      <c r="F85" s="46">
        <f>'[4]Inflow Crushed Fine agg'!AO$153</f>
        <v>574.47002913044798</v>
      </c>
      <c r="G85" s="46">
        <f>'[4]Inflow Crushed Fine agg'!AP$153</f>
        <v>577.78753531789073</v>
      </c>
      <c r="H85" s="46">
        <f>'[4]Inflow Crushed Fine agg'!AQ$153</f>
        <v>580.40965133595</v>
      </c>
      <c r="I85" s="46">
        <f>'[4]Inflow Crushed Fine agg'!AR$153</f>
        <v>582.6065943035486</v>
      </c>
      <c r="J85" s="46">
        <f>'[4]Inflow Crushed Fine agg'!AS$153</f>
        <v>586.05700532601259</v>
      </c>
      <c r="K85" s="46">
        <f>'[4]Inflow Crushed Fine agg'!AT$153</f>
        <v>589.3874104658363</v>
      </c>
      <c r="L85" s="46">
        <f>'[4]Inflow Crushed Fine agg'!AU$153</f>
        <v>592.62779705450066</v>
      </c>
      <c r="M85" s="46">
        <f>'[4]Inflow Crushed Fine agg'!AV$153</f>
        <v>596.03694013587005</v>
      </c>
      <c r="N85" s="46">
        <f>'[4]Inflow Crushed Fine agg'!AW$153</f>
        <v>599.39595098375435</v>
      </c>
      <c r="O85" s="46">
        <f>'[4]Inflow Crushed Fine agg'!AX$153</f>
        <v>602.94579231281011</v>
      </c>
      <c r="P85" s="46">
        <f>'[4]Inflow Crushed Fine agg'!AY$153</f>
        <v>606.56412622320011</v>
      </c>
      <c r="Q85" s="46">
        <f>'[4]Inflow Crushed Fine agg'!AZ$153</f>
        <v>610.46945696280272</v>
      </c>
      <c r="R85" s="46">
        <f>'[4]Inflow Crushed Fine agg'!BA$153</f>
        <v>614.63399567719262</v>
      </c>
      <c r="S85" s="46">
        <f>'[4]Inflow Crushed Fine agg'!BB$153</f>
        <v>618.90188770485315</v>
      </c>
      <c r="T85" s="46">
        <f>'[4]Inflow Crushed Fine agg'!BC$153</f>
        <v>623.81388723629095</v>
      </c>
      <c r="U85" s="46">
        <f>'[4]Inflow Crushed Fine agg'!BD$153</f>
        <v>629.08135942396677</v>
      </c>
      <c r="V85" s="46">
        <f>'[4]Inflow Crushed Fine agg'!BE$153</f>
        <v>634.88189416501916</v>
      </c>
      <c r="W85" s="46">
        <f>'[4]Inflow Crushed Fine agg'!BF$153</f>
        <v>641.03879896411013</v>
      </c>
      <c r="X85" s="46">
        <f>'[4]Inflow Crushed Fine agg'!BG$153</f>
        <v>647.37610155516995</v>
      </c>
      <c r="Y85" s="46">
        <f>'[4]Inflow Crushed Fine agg'!BH$153</f>
        <v>654.19126464266151</v>
      </c>
      <c r="Z85" s="46">
        <f>'[4]Inflow Crushed Fine agg'!BI$153</f>
        <v>661.07950978074575</v>
      </c>
      <c r="AA85" s="46">
        <f>'[4]Inflow Crushed Fine agg'!BJ$153</f>
        <v>668.34646917548548</v>
      </c>
    </row>
    <row r="86" spans="1:27" x14ac:dyDescent="0.2">
      <c r="A86" s="62" t="s">
        <v>70</v>
      </c>
      <c r="B86" s="46">
        <f>'[4]Inflow Crushed Fine agg'!AK$158</f>
        <v>110.93859884576011</v>
      </c>
      <c r="C86" s="46">
        <f>'[4]Inflow Crushed Fine agg'!AL$158</f>
        <v>112.25103603999295</v>
      </c>
      <c r="D86" s="46">
        <f>'[4]Inflow Crushed Fine agg'!AM$158</f>
        <v>113.49777721172957</v>
      </c>
      <c r="E86" s="46">
        <f>'[4]Inflow Crushed Fine agg'!AN$158</f>
        <v>114.69922514342977</v>
      </c>
      <c r="F86" s="46">
        <f>'[4]Inflow Crushed Fine agg'!AO$158</f>
        <v>115.81720301375262</v>
      </c>
      <c r="G86" s="46">
        <f>'[4]Inflow Crushed Fine agg'!AP$158</f>
        <v>116.87043755979025</v>
      </c>
      <c r="H86" s="46">
        <f>'[4]Inflow Crushed Fine agg'!AQ$158</f>
        <v>117.79945858932713</v>
      </c>
      <c r="I86" s="46">
        <f>'[4]Inflow Crushed Fine agg'!AR$158</f>
        <v>118.64070869077355</v>
      </c>
      <c r="J86" s="46">
        <f>'[4]Inflow Crushed Fine agg'!AS$158</f>
        <v>119.66410363013949</v>
      </c>
      <c r="K86" s="46">
        <f>'[4]Inflow Crushed Fine agg'!AT$158</f>
        <v>120.6352137670543</v>
      </c>
      <c r="L86" s="46">
        <f>'[4]Inflow Crushed Fine agg'!AU$158</f>
        <v>121.55220684389646</v>
      </c>
      <c r="M86" s="46">
        <f>'[4]Inflow Crushed Fine agg'!AV$158</f>
        <v>122.45320679625561</v>
      </c>
      <c r="N86" s="46">
        <f>'[4]Inflow Crushed Fine agg'!AW$158</f>
        <v>123.29941037284654</v>
      </c>
      <c r="O86" s="46">
        <f>'[4]Inflow Crushed Fine agg'!AX$158</f>
        <v>124.13175486167322</v>
      </c>
      <c r="P86" s="46">
        <f>'[4]Inflow Crushed Fine agg'!AY$158</f>
        <v>124.93409101081508</v>
      </c>
      <c r="Q86" s="46">
        <f>'[4]Inflow Crushed Fine agg'!AZ$158</f>
        <v>125.751057277092</v>
      </c>
      <c r="R86" s="46">
        <f>'[4]Inflow Crushed Fine agg'!BA$158</f>
        <v>126.5897021007698</v>
      </c>
      <c r="S86" s="46">
        <f>'[4]Inflow Crushed Fine agg'!BB$158</f>
        <v>127.43850747345621</v>
      </c>
      <c r="T86" s="46">
        <f>'[4]Inflow Crushed Fine agg'!BC$158</f>
        <v>128.4064645939626</v>
      </c>
      <c r="U86" s="46">
        <f>'[4]Inflow Crushed Fine agg'!BD$158</f>
        <v>129.46450518930743</v>
      </c>
      <c r="V86" s="46">
        <f>'[4]Inflow Crushed Fine agg'!BE$158</f>
        <v>130.66358043096113</v>
      </c>
      <c r="W86" s="46">
        <f>'[4]Inflow Crushed Fine agg'!BF$158</f>
        <v>131.99464577673095</v>
      </c>
      <c r="X86" s="46">
        <f>'[4]Inflow Crushed Fine agg'!BG$158</f>
        <v>133.44780936595689</v>
      </c>
      <c r="Y86" s="46">
        <f>'[4]Inflow Crushed Fine agg'!BH$158</f>
        <v>135.09336767466277</v>
      </c>
      <c r="Z86" s="46">
        <f>'[4]Inflow Crushed Fine agg'!BI$158</f>
        <v>136.87936042324085</v>
      </c>
      <c r="AA86" s="46">
        <f>'[4]Inflow Crushed Fine agg'!BJ$158</f>
        <v>138.8746373311634</v>
      </c>
    </row>
    <row r="87" spans="1:27" x14ac:dyDescent="0.2">
      <c r="A87" s="62" t="s">
        <v>71</v>
      </c>
      <c r="B87" s="46">
        <f>'[4]Inflow Crushed Fine agg'!AK$163</f>
        <v>631.84245789935994</v>
      </c>
      <c r="C87" s="46">
        <f>'[4]Inflow Crushed Fine agg'!AL$163</f>
        <v>640.28174873518174</v>
      </c>
      <c r="D87" s="46">
        <f>'[4]Inflow Crushed Fine agg'!AM$163</f>
        <v>648.43271381789816</v>
      </c>
      <c r="E87" s="46">
        <f>'[4]Inflow Crushed Fine agg'!AN$163</f>
        <v>656.44400579575893</v>
      </c>
      <c r="F87" s="46">
        <f>'[4]Inflow Crushed Fine agg'!AO$163</f>
        <v>664.1117647253667</v>
      </c>
      <c r="G87" s="46">
        <f>'[4]Inflow Crushed Fine agg'!AP$163</f>
        <v>671.58926606653154</v>
      </c>
      <c r="H87" s="46">
        <f>'[4]Inflow Crushed Fine agg'!AQ$163</f>
        <v>678.55498675435808</v>
      </c>
      <c r="I87" s="46">
        <f>'[4]Inflow Crushed Fine agg'!AR$163</f>
        <v>685.28158768163314</v>
      </c>
      <c r="J87" s="46">
        <f>'[4]Inflow Crushed Fine agg'!AS$163</f>
        <v>693.48150435052514</v>
      </c>
      <c r="K87" s="46">
        <f>'[4]Inflow Crushed Fine agg'!AT$163</f>
        <v>701.76076636023197</v>
      </c>
      <c r="L87" s="46">
        <f>'[4]Inflow Crushed Fine agg'!AU$163</f>
        <v>710.15058386710666</v>
      </c>
      <c r="M87" s="46">
        <f>'[4]Inflow Crushed Fine agg'!AV$163</f>
        <v>718.91894696679776</v>
      </c>
      <c r="N87" s="46">
        <f>'[4]Inflow Crushed Fine agg'!AW$163</f>
        <v>727.84704390825618</v>
      </c>
      <c r="O87" s="46">
        <f>'[4]Inflow Crushed Fine agg'!AX$163</f>
        <v>737.19282975892656</v>
      </c>
      <c r="P87" s="46">
        <f>'[4]Inflow Crushed Fine agg'!AY$163</f>
        <v>746.84648532341214</v>
      </c>
      <c r="Q87" s="46">
        <f>'[4]Inflow Crushed Fine agg'!AZ$163</f>
        <v>757.05807234169311</v>
      </c>
      <c r="R87" s="46">
        <f>'[4]Inflow Crushed Fine agg'!BA$163</f>
        <v>767.83211658062214</v>
      </c>
      <c r="S87" s="46">
        <f>'[4]Inflow Crushed Fine agg'!BB$163</f>
        <v>779.04710740688768</v>
      </c>
      <c r="T87" s="46">
        <f>'[4]Inflow Crushed Fine agg'!BC$163</f>
        <v>791.3190529975559</v>
      </c>
      <c r="U87" s="46">
        <f>'[4]Inflow Crushed Fine agg'!BD$163</f>
        <v>804.40611509778978</v>
      </c>
      <c r="V87" s="46">
        <f>'[4]Inflow Crushed Fine agg'!BE$163</f>
        <v>818.56016286671206</v>
      </c>
      <c r="W87" s="46">
        <f>'[4]Inflow Crushed Fine agg'!BF$163</f>
        <v>833.66291473682418</v>
      </c>
      <c r="X87" s="46">
        <f>'[4]Inflow Crushed Fine agg'!BG$163</f>
        <v>849.59339501890895</v>
      </c>
      <c r="Y87" s="46">
        <f>'[4]Inflow Crushed Fine agg'!BH$163</f>
        <v>866.7323642621858</v>
      </c>
      <c r="Z87" s="46">
        <f>'[4]Inflow Crushed Fine agg'!BI$163</f>
        <v>884.7065144294761</v>
      </c>
      <c r="AA87" s="46">
        <f>'[4]Inflow Crushed Fine agg'!BJ$163</f>
        <v>903.89725214183875</v>
      </c>
    </row>
    <row r="88" spans="1:27" x14ac:dyDescent="0.2">
      <c r="A88" s="62" t="s">
        <v>72</v>
      </c>
      <c r="B88" s="46">
        <f>'[4]Inflow Crushed Fine agg'!AK$168</f>
        <v>33.351040885599907</v>
      </c>
      <c r="C88" s="46">
        <f>'[4]Inflow Crushed Fine agg'!AL$168</f>
        <v>33.65868953683173</v>
      </c>
      <c r="D88" s="46">
        <f>'[4]Inflow Crushed Fine agg'!AM$168</f>
        <v>33.945030985852476</v>
      </c>
      <c r="E88" s="46">
        <f>'[4]Inflow Crushed Fine agg'!AN$168</f>
        <v>34.216772769959931</v>
      </c>
      <c r="F88" s="46">
        <f>'[4]Inflow Crushed Fine agg'!AO$168</f>
        <v>34.463934471164798</v>
      </c>
      <c r="G88" s="46">
        <f>'[4]Inflow Crushed Fine agg'!AP$168</f>
        <v>34.693184339328972</v>
      </c>
      <c r="H88" s="46">
        <f>'[4]Inflow Crushed Fine agg'!AQ$168</f>
        <v>34.888714414234158</v>
      </c>
      <c r="I88" s="46">
        <f>'[4]Inflow Crushed Fine agg'!AR$168</f>
        <v>35.062555838767338</v>
      </c>
      <c r="J88" s="46">
        <f>'[4]Inflow Crushed Fine agg'!AS$168</f>
        <v>35.294524993492487</v>
      </c>
      <c r="K88" s="46">
        <f>'[4]Inflow Crushed Fine agg'!AT$168</f>
        <v>35.517997872767765</v>
      </c>
      <c r="L88" s="46">
        <f>'[4]Inflow Crushed Fine agg'!AU$168</f>
        <v>35.733371083914548</v>
      </c>
      <c r="M88" s="46">
        <f>'[4]Inflow Crushed Fine agg'!AV$168</f>
        <v>35.952155093714993</v>
      </c>
      <c r="N88" s="46">
        <f>'[4]Inflow Crushed Fine agg'!AW$168</f>
        <v>36.162866734685416</v>
      </c>
      <c r="O88" s="46">
        <f>'[4]Inflow Crushed Fine agg'!AX$168</f>
        <v>36.37646396638258</v>
      </c>
      <c r="P88" s="46">
        <f>'[4]Inflow Crushed Fine agg'!AY$168</f>
        <v>36.58651552806564</v>
      </c>
      <c r="Q88" s="46">
        <f>'[4]Inflow Crushed Fine agg'!AZ$168</f>
        <v>36.803486968923366</v>
      </c>
      <c r="R88" s="46">
        <f>'[4]Inflow Crushed Fine agg'!BA$168</f>
        <v>37.026168352507099</v>
      </c>
      <c r="S88" s="46">
        <f>'[4]Inflow Crushed Fine agg'!BB$168</f>
        <v>37.247302268815396</v>
      </c>
      <c r="T88" s="46">
        <f>'[4]Inflow Crushed Fine agg'!BC$168</f>
        <v>37.494210976716666</v>
      </c>
      <c r="U88" s="46">
        <f>'[4]Inflow Crushed Fine agg'!BD$168</f>
        <v>37.753681286250853</v>
      </c>
      <c r="V88" s="46">
        <f>'[4]Inflow Crushed Fine agg'!BE$168</f>
        <v>38.035622147871628</v>
      </c>
      <c r="W88" s="46">
        <f>'[4]Inflow Crushed Fine agg'!BF$168</f>
        <v>38.332484591917662</v>
      </c>
      <c r="X88" s="46">
        <f>'[4]Inflow Crushed Fine agg'!BG$168</f>
        <v>38.636645314969179</v>
      </c>
      <c r="Y88" s="46">
        <f>'[4]Inflow Crushed Fine agg'!BH$168</f>
        <v>38.964059438778072</v>
      </c>
      <c r="Z88" s="46">
        <f>'[4]Inflow Crushed Fine agg'!BI$168</f>
        <v>39.295502488404004</v>
      </c>
      <c r="AA88" s="46">
        <f>'[4]Inflow Crushed Fine agg'!BJ$168</f>
        <v>39.647198164717246</v>
      </c>
    </row>
    <row r="89" spans="1:27" x14ac:dyDescent="0.2">
      <c r="A89" s="62" t="s">
        <v>73</v>
      </c>
      <c r="B89" s="46">
        <f>'[4]Inflow Crushed Fine agg'!AK$173</f>
        <v>1115.9770998081312</v>
      </c>
      <c r="C89" s="46">
        <f>'[4]Inflow Crushed Fine agg'!AL$173</f>
        <v>1130.9893347427133</v>
      </c>
      <c r="D89" s="46">
        <f>'[4]Inflow Crushed Fine agg'!AM$173</f>
        <v>1145.7202079077613</v>
      </c>
      <c r="E89" s="46">
        <f>'[4]Inflow Crushed Fine agg'!AN$173</f>
        <v>1160.4392493887231</v>
      </c>
      <c r="F89" s="46">
        <f>'[4]Inflow Crushed Fine agg'!AO$173</f>
        <v>1174.825553049556</v>
      </c>
      <c r="G89" s="46">
        <f>'[4]Inflow Crushed Fine agg'!AP$173</f>
        <v>1189.1555128270174</v>
      </c>
      <c r="H89" s="46">
        <f>'[4]Inflow Crushed Fine agg'!AQ$173</f>
        <v>1202.9101280581472</v>
      </c>
      <c r="I89" s="46">
        <f>'[4]Inflow Crushed Fine agg'!AR$173</f>
        <v>1216.5666417241248</v>
      </c>
      <c r="J89" s="46">
        <f>'[4]Inflow Crushed Fine agg'!AS$173</f>
        <v>1233.0240276864938</v>
      </c>
      <c r="K89" s="46">
        <f>'[4]Inflow Crushed Fine agg'!AT$173</f>
        <v>1249.97119345384</v>
      </c>
      <c r="L89" s="46">
        <f>'[4]Inflow Crushed Fine agg'!AU$173</f>
        <v>1267.4876338631618</v>
      </c>
      <c r="M89" s="46">
        <f>'[4]Inflow Crushed Fine agg'!AV$173</f>
        <v>1286.0527320591279</v>
      </c>
      <c r="N89" s="46">
        <f>'[4]Inflow Crushed Fine agg'!AW$173</f>
        <v>1305.327107257672</v>
      </c>
      <c r="O89" s="46">
        <f>'[4]Inflow Crushed Fine agg'!AX$173</f>
        <v>1325.7733657012657</v>
      </c>
      <c r="P89" s="46">
        <f>'[4]Inflow Crushed Fine agg'!AY$173</f>
        <v>1347.232976729493</v>
      </c>
      <c r="Q89" s="46">
        <f>'[4]Inflow Crushed Fine agg'!AZ$173</f>
        <v>1370.1529375586424</v>
      </c>
      <c r="R89" s="46">
        <f>'[4]Inflow Crushed Fine agg'!BA$173</f>
        <v>1394.5645418794588</v>
      </c>
      <c r="S89" s="46">
        <f>'[4]Inflow Crushed Fine agg'!BB$173</f>
        <v>1420.2839753437515</v>
      </c>
      <c r="T89" s="46">
        <f>'[4]Inflow Crushed Fine agg'!BC$173</f>
        <v>1448.3791702631961</v>
      </c>
      <c r="U89" s="46">
        <f>'[4]Inflow Crushed Fine agg'!BD$173</f>
        <v>1478.4682477738427</v>
      </c>
      <c r="V89" s="46">
        <f>'[4]Inflow Crushed Fine agg'!BE$173</f>
        <v>1511.0125399928845</v>
      </c>
      <c r="W89" s="46">
        <f>'[4]Inflow Crushed Fine agg'!BF$173</f>
        <v>1545.851798685994</v>
      </c>
      <c r="X89" s="46">
        <f>'[4]Inflow Crushed Fine agg'!BG$173</f>
        <v>1582.8279374094402</v>
      </c>
      <c r="Y89" s="46">
        <f>'[4]Inflow Crushed Fine agg'!BH$173</f>
        <v>1622.6498670317553</v>
      </c>
      <c r="Z89" s="46">
        <f>'[4]Inflow Crushed Fine agg'!BI$173</f>
        <v>1664.7468995536281</v>
      </c>
      <c r="AA89" s="46">
        <f>'[4]Inflow Crushed Fine agg'!BJ$173</f>
        <v>1709.8489085529736</v>
      </c>
    </row>
    <row r="90" spans="1:27" x14ac:dyDescent="0.2">
      <c r="A90" s="62" t="s">
        <v>27</v>
      </c>
      <c r="B90" s="46">
        <f>'[4]Inflow Crushed Fine agg'!AK$178</f>
        <v>153.44214984533332</v>
      </c>
      <c r="C90" s="46">
        <f>'[4]Inflow Crushed Fine agg'!AL$178</f>
        <v>155.37671908075328</v>
      </c>
      <c r="D90" s="46">
        <f>'[4]Inflow Crushed Fine agg'!AM$178</f>
        <v>157.21981924691934</v>
      </c>
      <c r="E90" s="46">
        <f>'[4]Inflow Crushed Fine agg'!AN$178</f>
        <v>158.99728998377586</v>
      </c>
      <c r="F90" s="46">
        <f>'[4]Inflow Crushed Fine agg'!AO$178</f>
        <v>160.66372349580749</v>
      </c>
      <c r="G90" s="46">
        <f>'[4]Inflow Crushed Fine agg'!AP$178</f>
        <v>162.24457008549473</v>
      </c>
      <c r="H90" s="46">
        <f>'[4]Inflow Crushed Fine agg'!AQ$178</f>
        <v>163.66867307485788</v>
      </c>
      <c r="I90" s="46">
        <f>'[4]Inflow Crushed Fine agg'!AR$178</f>
        <v>164.98438452105245</v>
      </c>
      <c r="J90" s="46">
        <f>'[4]Inflow Crushed Fine agg'!AS$178</f>
        <v>166.53564948574083</v>
      </c>
      <c r="K90" s="46">
        <f>'[4]Inflow Crushed Fine agg'!AT$178</f>
        <v>168.03405210889557</v>
      </c>
      <c r="L90" s="46">
        <f>'[4]Inflow Crushed Fine agg'!AU$178</f>
        <v>169.48011246979581</v>
      </c>
      <c r="M90" s="46">
        <f>'[4]Inflow Crushed Fine agg'!AV$178</f>
        <v>170.92388145210529</v>
      </c>
      <c r="N90" s="46">
        <f>'[4]Inflow Crushed Fine agg'!AW$178</f>
        <v>172.31588627646411</v>
      </c>
      <c r="O90" s="46">
        <f>'[4]Inflow Crushed Fine agg'!AX$178</f>
        <v>173.7060931346295</v>
      </c>
      <c r="P90" s="46">
        <f>'[4]Inflow Crushed Fine agg'!AY$178</f>
        <v>175.06944063374834</v>
      </c>
      <c r="Q90" s="46">
        <f>'[4]Inflow Crushed Fine agg'!AZ$178</f>
        <v>176.45704274776338</v>
      </c>
      <c r="R90" s="46">
        <f>'[4]Inflow Crushed Fine agg'!BA$178</f>
        <v>177.87022295246834</v>
      </c>
      <c r="S90" s="46">
        <f>'[4]Inflow Crushed Fine agg'!BB$178</f>
        <v>179.28468090264047</v>
      </c>
      <c r="T90" s="46">
        <f>'[4]Inflow Crushed Fine agg'!BC$178</f>
        <v>180.83279532005264</v>
      </c>
      <c r="U90" s="46">
        <f>'[4]Inflow Crushed Fine agg'!BD$178</f>
        <v>182.4674371354746</v>
      </c>
      <c r="V90" s="46">
        <f>'[4]Inflow Crushed Fine agg'!BE$178</f>
        <v>184.24646059795842</v>
      </c>
      <c r="W90" s="46">
        <f>'[4]Inflow Crushed Fine agg'!BF$178</f>
        <v>186.14985923484483</v>
      </c>
      <c r="X90" s="46">
        <f>'[4]Inflow Crushed Fine agg'!BG$178</f>
        <v>188.15698268569267</v>
      </c>
      <c r="Y90" s="46">
        <f>'[4]Inflow Crushed Fine agg'!BH$178</f>
        <v>190.35466182688418</v>
      </c>
      <c r="Z90" s="46">
        <f>'[4]Inflow Crushed Fine agg'!BI$178</f>
        <v>192.66832804592906</v>
      </c>
      <c r="AA90" s="46">
        <f>'[4]Inflow Crushed Fine agg'!BJ$178</f>
        <v>195.18470278535105</v>
      </c>
    </row>
    <row r="91" spans="1:27" x14ac:dyDescent="0.2">
      <c r="A91" s="62" t="s">
        <v>19</v>
      </c>
      <c r="B91" s="46">
        <f>'[4]Inflow Crushed Fine agg'!AK$183</f>
        <v>173.29728916579532</v>
      </c>
      <c r="C91" s="46">
        <f>'[4]Inflow Crushed Fine agg'!AL$183</f>
        <v>174.22639058688443</v>
      </c>
      <c r="D91" s="46">
        <f>'[4]Inflow Crushed Fine agg'!AM$183</f>
        <v>175.04991956578249</v>
      </c>
      <c r="E91" s="46">
        <f>'[4]Inflow Crushed Fine agg'!AN$183</f>
        <v>175.81177500895524</v>
      </c>
      <c r="F91" s="46">
        <f>'[4]Inflow Crushed Fine agg'!AO$183</f>
        <v>176.44675238194384</v>
      </c>
      <c r="G91" s="46">
        <f>'[4]Inflow Crushed Fine agg'!AP$183</f>
        <v>176.99823446007156</v>
      </c>
      <c r="H91" s="46">
        <f>'[4]Inflow Crushed Fine agg'!AQ$183</f>
        <v>177.36419530194715</v>
      </c>
      <c r="I91" s="46">
        <f>'[4]Inflow Crushed Fine agg'!AR$183</f>
        <v>177.62428246474249</v>
      </c>
      <c r="J91" s="46">
        <f>'[4]Inflow Crushed Fine agg'!AS$183</f>
        <v>178.29562275021297</v>
      </c>
      <c r="K91" s="46">
        <f>'[4]Inflow Crushed Fine agg'!AT$183</f>
        <v>178.95088206802694</v>
      </c>
      <c r="L91" s="46">
        <f>'[4]Inflow Crushed Fine agg'!AU$183</f>
        <v>179.6002390202346</v>
      </c>
      <c r="M91" s="46">
        <f>'[4]Inflow Crushed Fine agg'!AV$183</f>
        <v>180.32914963665041</v>
      </c>
      <c r="N91" s="46">
        <f>'[4]Inflow Crushed Fine agg'!AW$183</f>
        <v>181.0806047162703</v>
      </c>
      <c r="O91" s="46">
        <f>'[4]Inflow Crushed Fine agg'!AX$183</f>
        <v>181.94787236728828</v>
      </c>
      <c r="P91" s="46">
        <f>'[4]Inflow Crushed Fine agg'!AY$183</f>
        <v>182.92026002798531</v>
      </c>
      <c r="Q91" s="46">
        <f>'[4]Inflow Crushed Fine agg'!AZ$183</f>
        <v>184.10301102163339</v>
      </c>
      <c r="R91" s="46">
        <f>'[4]Inflow Crushed Fine agg'!BA$183</f>
        <v>185.53494054477184</v>
      </c>
      <c r="S91" s="46">
        <f>'[4]Inflow Crushed Fine agg'!BB$183</f>
        <v>187.22412896052512</v>
      </c>
      <c r="T91" s="46">
        <f>'[4]Inflow Crushed Fine agg'!BC$183</f>
        <v>189.40312028382047</v>
      </c>
      <c r="U91" s="46">
        <f>'[4]Inflow Crushed Fine agg'!BD$183</f>
        <v>192.04957427912277</v>
      </c>
      <c r="V91" s="46">
        <f>'[4]Inflow Crushed Fine agg'!BE$183</f>
        <v>195.2855780062047</v>
      </c>
      <c r="W91" s="46">
        <f>'[4]Inflow Crushed Fine agg'!BF$183</f>
        <v>199.11588443944632</v>
      </c>
      <c r="X91" s="46">
        <f>'[4]Inflow Crushed Fine agg'!BG$183</f>
        <v>203.53261054990614</v>
      </c>
      <c r="Y91" s="46">
        <f>'[4]Inflow Crushed Fine agg'!BH$183</f>
        <v>208.65793111460417</v>
      </c>
      <c r="Z91" s="46">
        <f>'[4]Inflow Crushed Fine agg'!BI$183</f>
        <v>214.37078826836989</v>
      </c>
      <c r="AA91" s="46">
        <f>'[4]Inflow Crushed Fine agg'!BJ$183</f>
        <v>220.74665147087626</v>
      </c>
    </row>
    <row r="92" spans="1:27" x14ac:dyDescent="0.2">
      <c r="A92" s="62" t="s">
        <v>21</v>
      </c>
      <c r="B92" s="46">
        <f>'[4]Inflow Crushed Fine agg'!AK$188</f>
        <v>125.41103762639435</v>
      </c>
      <c r="C92" s="46">
        <f>'[4]Inflow Crushed Fine agg'!AL$188</f>
        <v>126.52183026917344</v>
      </c>
      <c r="D92" s="46">
        <f>'[4]Inflow Crushed Fine agg'!AM$188</f>
        <v>127.5549137670521</v>
      </c>
      <c r="E92" s="46">
        <f>'[4]Inflow Crushed Fine agg'!AN$188</f>
        <v>128.53499736944545</v>
      </c>
      <c r="F92" s="46">
        <f>'[4]Inflow Crushed Fine agg'!AO$188</f>
        <v>129.42310747313812</v>
      </c>
      <c r="G92" s="46">
        <f>'[4]Inflow Crushed Fine agg'!AP$188</f>
        <v>130.24355664922356</v>
      </c>
      <c r="H92" s="46">
        <f>'[4]Inflow Crushed Fine agg'!AQ$188</f>
        <v>130.93517139567837</v>
      </c>
      <c r="I92" s="46">
        <f>'[4]Inflow Crushed Fine agg'!AR$188</f>
        <v>131.54270435803693</v>
      </c>
      <c r="J92" s="46">
        <f>'[4]Inflow Crushed Fine agg'!AS$188</f>
        <v>132.36823894081442</v>
      </c>
      <c r="K92" s="46">
        <f>'[4]Inflow Crushed Fine agg'!AT$188</f>
        <v>133.15770038117546</v>
      </c>
      <c r="L92" s="46">
        <f>'[4]Inflow Crushed Fine agg'!AU$188</f>
        <v>133.91203237949102</v>
      </c>
      <c r="M92" s="46">
        <f>'[4]Inflow Crushed Fine agg'!AV$188</f>
        <v>134.67459745599803</v>
      </c>
      <c r="N92" s="46">
        <f>'[4]Inflow Crushed Fine agg'!AW$188</f>
        <v>135.40188504514336</v>
      </c>
      <c r="O92" s="46">
        <f>'[4]Inflow Crushed Fine agg'!AX$188</f>
        <v>136.13591041287205</v>
      </c>
      <c r="P92" s="46">
        <f>'[4]Inflow Crushed Fine agg'!AY$188</f>
        <v>136.85331317959233</v>
      </c>
      <c r="Q92" s="46">
        <f>'[4]Inflow Crushed Fine agg'!AZ$188</f>
        <v>137.5954236540002</v>
      </c>
      <c r="R92" s="46">
        <f>'[4]Inflow Crushed Fine agg'!BA$188</f>
        <v>138.36017768892685</v>
      </c>
      <c r="S92" s="46">
        <f>'[4]Inflow Crushed Fine agg'!BB$188</f>
        <v>139.12364114823126</v>
      </c>
      <c r="T92" s="46">
        <f>'[4]Inflow Crushed Fine agg'!BC$188</f>
        <v>139.99372158667822</v>
      </c>
      <c r="U92" s="46">
        <f>'[4]Inflow Crushed Fine agg'!BD$188</f>
        <v>140.92599267782839</v>
      </c>
      <c r="V92" s="46">
        <f>'[4]Inflow Crushed Fine agg'!BE$188</f>
        <v>141.96434517181532</v>
      </c>
      <c r="W92" s="46">
        <f>'[4]Inflow Crushed Fine agg'!BF$188</f>
        <v>143.08723699904704</v>
      </c>
      <c r="X92" s="46">
        <f>'[4]Inflow Crushed Fine agg'!BG$188</f>
        <v>144.27301719679386</v>
      </c>
      <c r="Y92" s="46">
        <f>'[4]Inflow Crushed Fine agg'!BH$188</f>
        <v>145.5887227251599</v>
      </c>
      <c r="Z92" s="46">
        <f>'[4]Inflow Crushed Fine agg'!BI$188</f>
        <v>146.96762313875516</v>
      </c>
      <c r="AA92" s="46">
        <f>'[4]Inflow Crushed Fine agg'!BJ$188</f>
        <v>148.47550599978203</v>
      </c>
    </row>
    <row r="93" spans="1:27" x14ac:dyDescent="0.2">
      <c r="A93" s="62" t="s">
        <v>74</v>
      </c>
      <c r="B93" s="46">
        <f>'[4]Inflow Crushed Fine agg'!AK$193</f>
        <v>1279.0747066354222</v>
      </c>
      <c r="C93" s="46">
        <f>'[4]Inflow Crushed Fine agg'!AL$193</f>
        <v>1291.3527927613261</v>
      </c>
      <c r="D93" s="46">
        <f>'[4]Inflow Crushed Fine agg'!AM$193</f>
        <v>1302.9504059739015</v>
      </c>
      <c r="E93" s="46">
        <f>'[4]Inflow Crushed Fine agg'!AN$193</f>
        <v>1314.1581564887335</v>
      </c>
      <c r="F93" s="46">
        <f>'[4]Inflow Crushed Fine agg'!AO$193</f>
        <v>1324.5775557850857</v>
      </c>
      <c r="G93" s="46">
        <f>'[4]Inflow Crushed Fine agg'!AP$193</f>
        <v>1334.5064542837142</v>
      </c>
      <c r="H93" s="46">
        <f>'[4]Inflow Crushed Fine agg'!AQ$193</f>
        <v>1343.314897644861</v>
      </c>
      <c r="I93" s="46">
        <f>'[4]Inflow Crushed Fine agg'!AR$193</f>
        <v>1351.5366990829234</v>
      </c>
      <c r="J93" s="46">
        <f>'[4]Inflow Crushed Fine agg'!AS$193</f>
        <v>1362.5351724062252</v>
      </c>
      <c r="K93" s="46">
        <f>'[4]Inflow Crushed Fine agg'!AT$193</f>
        <v>1373.5941554672281</v>
      </c>
      <c r="L93" s="46">
        <f>'[4]Inflow Crushed Fine agg'!AU$193</f>
        <v>1384.7922982348152</v>
      </c>
      <c r="M93" s="46">
        <f>'[4]Inflow Crushed Fine agg'!AV$193</f>
        <v>1396.6813298677498</v>
      </c>
      <c r="N93" s="46">
        <f>'[4]Inflow Crushed Fine agg'!AW$193</f>
        <v>1408.8656006659696</v>
      </c>
      <c r="O93" s="46">
        <f>'[4]Inflow Crushed Fine agg'!AX$193</f>
        <v>1421.8947316727431</v>
      </c>
      <c r="P93" s="46">
        <f>'[4]Inflow Crushed Fine agg'!AY$193</f>
        <v>1435.6036997606045</v>
      </c>
      <c r="Q93" s="46">
        <f>'[4]Inflow Crushed Fine agg'!AZ$193</f>
        <v>1450.5423105145994</v>
      </c>
      <c r="R93" s="46">
        <f>'[4]Inflow Crushed Fine agg'!BA$193</f>
        <v>1466.7819716169611</v>
      </c>
      <c r="S93" s="46">
        <f>'[4]Inflow Crushed Fine agg'!BB$193</f>
        <v>1484.1467311565623</v>
      </c>
      <c r="T93" s="46">
        <f>'[4]Inflow Crushed Fine agg'!BC$193</f>
        <v>1503.9115330609452</v>
      </c>
      <c r="U93" s="46">
        <f>'[4]Inflow Crushed Fine agg'!BD$193</f>
        <v>1525.6536519284566</v>
      </c>
      <c r="V93" s="46">
        <f>'[4]Inflow Crushed Fine agg'!BE$193</f>
        <v>1549.9104593899897</v>
      </c>
      <c r="W93" s="46">
        <f>'[4]Inflow Crushed Fine agg'!BF$193</f>
        <v>1576.4707195701451</v>
      </c>
      <c r="X93" s="46">
        <f>'[4]Inflow Crushed Fine agg'!BG$193</f>
        <v>1605.0927065098952</v>
      </c>
      <c r="Y93" s="46">
        <f>'[4]Inflow Crushed Fine agg'!BH$193</f>
        <v>1636.4927536151399</v>
      </c>
      <c r="Z93" s="46">
        <f>'[4]Inflow Crushed Fine agg'!BI$193</f>
        <v>1669.8618288100361</v>
      </c>
      <c r="AA93" s="46">
        <f>'[4]Inflow Crushed Fine agg'!BJ$193</f>
        <v>1705.8345271627084</v>
      </c>
    </row>
    <row r="94" spans="1:27" x14ac:dyDescent="0.2">
      <c r="A94" s="62" t="s">
        <v>75</v>
      </c>
      <c r="B94" s="46">
        <f>'[4]Inflow Crushed Fine agg'!AK$198</f>
        <v>174.64334721184122</v>
      </c>
      <c r="C94" s="46">
        <f>'[4]Inflow Crushed Fine agg'!AL$198</f>
        <v>176.75757507248957</v>
      </c>
      <c r="D94" s="46">
        <f>'[4]Inflow Crushed Fine agg'!AM$198</f>
        <v>178.75512547785215</v>
      </c>
      <c r="E94" s="46">
        <f>'[4]Inflow Crushed Fine agg'!AN$198</f>
        <v>180.67061795316238</v>
      </c>
      <c r="F94" s="46">
        <f>'[4]Inflow Crushed Fine agg'!AO$198</f>
        <v>182.44273838184773</v>
      </c>
      <c r="G94" s="46">
        <f>'[4]Inflow Crushed Fine agg'!AP$198</f>
        <v>184.10592709842396</v>
      </c>
      <c r="H94" s="46">
        <f>'[4]Inflow Crushed Fine agg'!AQ$198</f>
        <v>185.56643599807964</v>
      </c>
      <c r="I94" s="46">
        <f>'[4]Inflow Crushed Fine agg'!AR$198</f>
        <v>186.89074487586055</v>
      </c>
      <c r="J94" s="46">
        <f>'[4]Inflow Crushed Fine agg'!AS$198</f>
        <v>188.53245601424524</v>
      </c>
      <c r="K94" s="46">
        <f>'[4]Inflow Crushed Fine agg'!AT$198</f>
        <v>190.11020049358459</v>
      </c>
      <c r="L94" s="46">
        <f>'[4]Inflow Crushed Fine agg'!AU$198</f>
        <v>191.62750631230156</v>
      </c>
      <c r="M94" s="46">
        <f>'[4]Inflow Crushed Fine agg'!AV$198</f>
        <v>193.15251052545935</v>
      </c>
      <c r="N94" s="46">
        <f>'[4]Inflow Crushed Fine agg'!AW$198</f>
        <v>194.62376373413457</v>
      </c>
      <c r="O94" s="46">
        <f>'[4]Inflow Crushed Fine agg'!AX$198</f>
        <v>196.10834732036031</v>
      </c>
      <c r="P94" s="46">
        <f>'[4]Inflow Crushed Fine agg'!AY$198</f>
        <v>197.57504866541336</v>
      </c>
      <c r="Q94" s="46">
        <f>'[4]Inflow Crushed Fine agg'!AZ$198</f>
        <v>199.0885971269372</v>
      </c>
      <c r="R94" s="46">
        <f>'[4]Inflow Crushed Fine agg'!BA$198</f>
        <v>200.64718215226605</v>
      </c>
      <c r="S94" s="46">
        <f>'[4]Inflow Crushed Fine agg'!BB$198</f>
        <v>202.21434119166545</v>
      </c>
      <c r="T94" s="46">
        <f>'[4]Inflow Crushed Fine agg'!BC$198</f>
        <v>203.94844689834653</v>
      </c>
      <c r="U94" s="46">
        <f>'[4]Inflow Crushed Fine agg'!BD$198</f>
        <v>205.77784517849491</v>
      </c>
      <c r="V94" s="46">
        <f>'[4]Inflow Crushed Fine agg'!BE$198</f>
        <v>207.76099298764035</v>
      </c>
      <c r="W94" s="46">
        <f>'[4]Inflow Crushed Fine agg'!BF$198</f>
        <v>209.85726438771925</v>
      </c>
      <c r="X94" s="46">
        <f>'[4]Inflow Crushed Fine agg'!BG$198</f>
        <v>212.02538898166691</v>
      </c>
      <c r="Y94" s="46">
        <f>'[4]Inflow Crushed Fine agg'!BH$198</f>
        <v>214.35680393084277</v>
      </c>
      <c r="Z94" s="46">
        <f>'[4]Inflow Crushed Fine agg'!BI$198</f>
        <v>216.74453929476459</v>
      </c>
      <c r="AA94" s="46">
        <f>'[4]Inflow Crushed Fine agg'!BJ$198</f>
        <v>219.28141738359128</v>
      </c>
    </row>
    <row r="95" spans="1:27" x14ac:dyDescent="0.2">
      <c r="A95" s="62" t="s">
        <v>28</v>
      </c>
      <c r="B95" s="46">
        <f>'[4]Inflow Crushed Fine agg'!AK$203</f>
        <v>1220.0387145513453</v>
      </c>
      <c r="C95" s="46">
        <f>'[4]Inflow Crushed Fine agg'!AL$203</f>
        <v>1231.1903011132945</v>
      </c>
      <c r="D95" s="46">
        <f>'[4]Inflow Crushed Fine agg'!AM$203</f>
        <v>1241.5836871964943</v>
      </c>
      <c r="E95" s="46">
        <f>'[4]Inflow Crushed Fine agg'!AN$203</f>
        <v>1251.4845279771748</v>
      </c>
      <c r="F95" s="46">
        <f>'[4]Inflow Crushed Fine agg'!AO$203</f>
        <v>1260.499140424321</v>
      </c>
      <c r="G95" s="46">
        <f>'[4]Inflow Crushed Fine agg'!AP$203</f>
        <v>1268.8888431033793</v>
      </c>
      <c r="H95" s="46">
        <f>'[4]Inflow Crushed Fine agg'!AQ$203</f>
        <v>1276.0318092390521</v>
      </c>
      <c r="I95" s="46">
        <f>'[4]Inflow Crushed Fine agg'!AR$203</f>
        <v>1282.3994432829359</v>
      </c>
      <c r="J95" s="46">
        <f>'[4]Inflow Crushed Fine agg'!AS$203</f>
        <v>1291.1067500365689</v>
      </c>
      <c r="K95" s="46">
        <f>'[4]Inflow Crushed Fine agg'!AT$203</f>
        <v>1299.5368858404991</v>
      </c>
      <c r="L95" s="46">
        <f>'[4]Inflow Crushed Fine agg'!AU$203</f>
        <v>1307.7038905025145</v>
      </c>
      <c r="M95" s="46">
        <f>'[4]Inflow Crushed Fine agg'!AV$203</f>
        <v>1316.0566417472344</v>
      </c>
      <c r="N95" s="46">
        <f>'[4]Inflow Crushed Fine agg'!AW$203</f>
        <v>1324.1521645247799</v>
      </c>
      <c r="O95" s="46">
        <f>'[4]Inflow Crushed Fine agg'!AX$203</f>
        <v>1332.4260389106687</v>
      </c>
      <c r="P95" s="46">
        <f>'[4]Inflow Crushed Fine agg'!AY$203</f>
        <v>1340.6444814309443</v>
      </c>
      <c r="Q95" s="46">
        <f>'[4]Inflow Crushed Fine agg'!AZ$203</f>
        <v>1349.2370734805158</v>
      </c>
      <c r="R95" s="46">
        <f>'[4]Inflow Crushed Fine agg'!BA$203</f>
        <v>1358.1894138898008</v>
      </c>
      <c r="S95" s="46">
        <f>'[4]Inflow Crushed Fine agg'!BB$203</f>
        <v>1367.2643880615703</v>
      </c>
      <c r="T95" s="46">
        <f>'[4]Inflow Crushed Fine agg'!BC$203</f>
        <v>1377.5686182383104</v>
      </c>
      <c r="U95" s="46">
        <f>'[4]Inflow Crushed Fine agg'!BD$203</f>
        <v>1388.6510653020778</v>
      </c>
      <c r="V95" s="46">
        <f>'[4]Inflow Crushed Fine agg'!BE$203</f>
        <v>1400.9580129129024</v>
      </c>
      <c r="W95" s="46">
        <f>'[4]Inflow Crushed Fine agg'!BF$203</f>
        <v>1414.264779151508</v>
      </c>
      <c r="X95" s="46">
        <f>'[4]Inflow Crushed Fine agg'!BG$203</f>
        <v>1428.3418091326625</v>
      </c>
      <c r="Y95" s="46">
        <f>'[4]Inflow Crushed Fine agg'!BH$203</f>
        <v>1443.855337834593</v>
      </c>
      <c r="Z95" s="46">
        <f>'[4]Inflow Crushed Fine agg'!BI$203</f>
        <v>1460.1078750962586</v>
      </c>
      <c r="AA95" s="46">
        <f>'[4]Inflow Crushed Fine agg'!BJ$203</f>
        <v>1477.7431318033846</v>
      </c>
    </row>
    <row r="96" spans="1:27" x14ac:dyDescent="0.2">
      <c r="A96" s="62" t="s">
        <v>76</v>
      </c>
      <c r="B96" s="46">
        <f>'[4]Inflow Crushed Fine agg'!AK$208</f>
        <v>53.507610092764082</v>
      </c>
      <c r="C96" s="46">
        <f>'[4]Inflow Crushed Fine agg'!AL$208</f>
        <v>54.393026844272107</v>
      </c>
      <c r="D96" s="46">
        <f>'[4]Inflow Crushed Fine agg'!AM$208</f>
        <v>55.265704335190421</v>
      </c>
      <c r="E96" s="46">
        <f>'[4]Inflow Crushed Fine agg'!AN$208</f>
        <v>56.139274367916535</v>
      </c>
      <c r="F96" s="46">
        <f>'[4]Inflow Crushed Fine agg'!AO$208</f>
        <v>56.997563277823815</v>
      </c>
      <c r="G96" s="46">
        <f>'[4]Inflow Crushed Fine agg'!AP$208</f>
        <v>57.855527006497105</v>
      </c>
      <c r="H96" s="46">
        <f>'[4]Inflow Crushed Fine agg'!AQ$208</f>
        <v>58.687893381477679</v>
      </c>
      <c r="I96" s="46">
        <f>'[4]Inflow Crushed Fine agg'!AR$208</f>
        <v>59.520977152685838</v>
      </c>
      <c r="J96" s="46">
        <f>'[4]Inflow Crushed Fine agg'!AS$208</f>
        <v>60.505724524829041</v>
      </c>
      <c r="K96" s="46">
        <f>'[4]Inflow Crushed Fine agg'!AT$208</f>
        <v>61.526309580774473</v>
      </c>
      <c r="L96" s="46">
        <f>'[4]Inflow Crushed Fine agg'!AU$208</f>
        <v>62.589607627843776</v>
      </c>
      <c r="M96" s="46">
        <f>'[4]Inflow Crushed Fine agg'!AV$208</f>
        <v>63.72297349028716</v>
      </c>
      <c r="N96" s="46">
        <f>'[4]Inflow Crushed Fine agg'!AW$208</f>
        <v>64.911546567798396</v>
      </c>
      <c r="O96" s="46">
        <f>'[4]Inflow Crushed Fine agg'!AX$208</f>
        <v>66.181204012426093</v>
      </c>
      <c r="P96" s="46">
        <f>'[4]Inflow Crushed Fine agg'!AY$208</f>
        <v>67.525426259959318</v>
      </c>
      <c r="Q96" s="46">
        <f>'[4]Inflow Crushed Fine agg'!AZ$208</f>
        <v>68.968142963262068</v>
      </c>
      <c r="R96" s="46">
        <f>'[4]Inflow Crushed Fine agg'!BA$208</f>
        <v>70.511296948808138</v>
      </c>
      <c r="S96" s="46">
        <f>'[4]Inflow Crushed Fine agg'!BB$208</f>
        <v>72.145130669357826</v>
      </c>
      <c r="T96" s="46">
        <f>'[4]Inflow Crushed Fine agg'!BC$208</f>
        <v>73.923596007111513</v>
      </c>
      <c r="U96" s="46">
        <f>'[4]Inflow Crushed Fine agg'!BD$208</f>
        <v>75.825719901319943</v>
      </c>
      <c r="V96" s="46">
        <f>'[4]Inflow Crushed Fine agg'!BE$208</f>
        <v>77.87350244773738</v>
      </c>
      <c r="W96" s="46">
        <f>'[4]Inflow Crushed Fine agg'!BF$208</f>
        <v>80.056820991249708</v>
      </c>
      <c r="X96" s="46">
        <f>'[4]Inflow Crushed Fine agg'!BG$208</f>
        <v>82.365628794630894</v>
      </c>
      <c r="Y96" s="46">
        <f>'[4]Inflow Crushed Fine agg'!BH$208</f>
        <v>84.834657936121587</v>
      </c>
      <c r="Z96" s="46">
        <f>'[4]Inflow Crushed Fine agg'!BI$208</f>
        <v>87.433116272337074</v>
      </c>
      <c r="AA96" s="46">
        <f>'[4]Inflow Crushed Fine agg'!BJ$208</f>
        <v>90.197619483408943</v>
      </c>
    </row>
    <row r="97" spans="1:27" x14ac:dyDescent="0.2">
      <c r="A97" s="62" t="s">
        <v>29</v>
      </c>
      <c r="B97" s="46">
        <f>'[4]Inflow Crushed Fine agg'!AK$213</f>
        <v>82.569413095348779</v>
      </c>
      <c r="C97" s="46">
        <f>'[4]Inflow Crushed Fine agg'!AL$213</f>
        <v>84.097686894694888</v>
      </c>
      <c r="D97" s="46">
        <f>'[4]Inflow Crushed Fine agg'!AM$213</f>
        <v>85.606953938906045</v>
      </c>
      <c r="E97" s="46">
        <f>'[4]Inflow Crushed Fine agg'!AN$213</f>
        <v>87.111491919590591</v>
      </c>
      <c r="F97" s="46">
        <f>'[4]Inflow Crushed Fine agg'!AO$213</f>
        <v>88.588524488210311</v>
      </c>
      <c r="G97" s="46">
        <f>'[4]Inflow Crushed Fine agg'!AP$213</f>
        <v>90.052720189711877</v>
      </c>
      <c r="H97" s="46">
        <f>'[4]Inflow Crushed Fine agg'!AQ$213</f>
        <v>91.468247813443853</v>
      </c>
      <c r="I97" s="46">
        <f>'[4]Inflow Crushed Fine agg'!AR$213</f>
        <v>92.862480623223504</v>
      </c>
      <c r="J97" s="46">
        <f>'[4]Inflow Crushed Fine agg'!AS$213</f>
        <v>94.420261160114322</v>
      </c>
      <c r="K97" s="46">
        <f>'[4]Inflow Crushed Fine agg'!AT$213</f>
        <v>95.992573070707166</v>
      </c>
      <c r="L97" s="46">
        <f>'[4]Inflow Crushed Fine agg'!AU$213</f>
        <v>97.582753469523496</v>
      </c>
      <c r="M97" s="46">
        <f>'[4]Inflow Crushed Fine agg'!AV$213</f>
        <v>99.220561444497335</v>
      </c>
      <c r="N97" s="46">
        <f>'[4]Inflow Crushed Fine agg'!AW$213</f>
        <v>100.88246377573752</v>
      </c>
      <c r="O97" s="46">
        <f>'[4]Inflow Crushed Fine agg'!AX$213</f>
        <v>102.59761652907518</v>
      </c>
      <c r="P97" s="46">
        <f>'[4]Inflow Crushed Fine agg'!AY$213</f>
        <v>104.35447213272059</v>
      </c>
      <c r="Q97" s="46">
        <f>'[4]Inflow Crushed Fine agg'!AZ$213</f>
        <v>106.18185845022958</v>
      </c>
      <c r="R97" s="46">
        <f>'[4]Inflow Crushed Fine agg'!BA$213</f>
        <v>108.08126974597279</v>
      </c>
      <c r="S97" s="46">
        <f>'[4]Inflow Crushed Fine agg'!BB$213</f>
        <v>110.03953640123446</v>
      </c>
      <c r="T97" s="46">
        <f>'[4]Inflow Crushed Fine agg'!BC$213</f>
        <v>112.12847698241575</v>
      </c>
      <c r="U97" s="46">
        <f>'[4]Inflow Crushed Fine agg'!BD$213</f>
        <v>114.32202942582238</v>
      </c>
      <c r="V97" s="46">
        <f>'[4]Inflow Crushed Fine agg'!BE$213</f>
        <v>116.65126369201712</v>
      </c>
      <c r="W97" s="46">
        <f>'[4]Inflow Crushed Fine agg'!BF$213</f>
        <v>119.10445097939242</v>
      </c>
      <c r="X97" s="46">
        <f>'[4]Inflow Crushed Fine agg'!BG$213</f>
        <v>121.66910506446996</v>
      </c>
      <c r="Y97" s="46">
        <f>'[4]Inflow Crushed Fine agg'!BH$213</f>
        <v>124.39250981871594</v>
      </c>
      <c r="Z97" s="46">
        <f>'[4]Inflow Crushed Fine agg'!BI$213</f>
        <v>127.23215303958412</v>
      </c>
      <c r="AA97" s="46">
        <f>'[4]Inflow Crushed Fine agg'!BJ$213</f>
        <v>130.23552445489932</v>
      </c>
    </row>
    <row r="98" spans="1:27" x14ac:dyDescent="0.2">
      <c r="A98" s="62" t="s">
        <v>22</v>
      </c>
      <c r="B98" s="46">
        <f>'[4]Inflow Crushed Fine agg'!AK$218</f>
        <v>164.23964053611451</v>
      </c>
      <c r="C98" s="46">
        <f>'[4]Inflow Crushed Fine agg'!AL$218</f>
        <v>165.80003809380125</v>
      </c>
      <c r="D98" s="46">
        <f>'[4]Inflow Crushed Fine agg'!AM$218</f>
        <v>167.31384229104063</v>
      </c>
      <c r="E98" s="46">
        <f>'[4]Inflow Crushed Fine agg'!AN$218</f>
        <v>168.83470296357785</v>
      </c>
      <c r="F98" s="46">
        <f>'[4]Inflow Crushed Fine agg'!AO$218</f>
        <v>170.31180821513433</v>
      </c>
      <c r="G98" s="46">
        <f>'[4]Inflow Crushed Fine agg'!AP$218</f>
        <v>171.80264841257804</v>
      </c>
      <c r="H98" s="46">
        <f>'[4]Inflow Crushed Fine agg'!AQ$218</f>
        <v>173.22385119742623</v>
      </c>
      <c r="I98" s="46">
        <f>'[4]Inflow Crushed Fine agg'!AR$218</f>
        <v>174.67092550692021</v>
      </c>
      <c r="J98" s="46">
        <f>'[4]Inflow Crushed Fine agg'!AS$218</f>
        <v>176.66913520235784</v>
      </c>
      <c r="K98" s="46">
        <f>'[4]Inflow Crushed Fine agg'!AT$218</f>
        <v>178.81652231258903</v>
      </c>
      <c r="L98" s="46">
        <f>'[4]Inflow Crushed Fine agg'!AU$218</f>
        <v>181.13738731893761</v>
      </c>
      <c r="M98" s="46">
        <f>'[4]Inflow Crushed Fine agg'!AV$218</f>
        <v>183.72591069081011</v>
      </c>
      <c r="N98" s="46">
        <f>'[4]Inflow Crushed Fine agg'!AW$218</f>
        <v>186.53015684560185</v>
      </c>
      <c r="O98" s="46">
        <f>'[4]Inflow Crushed Fine agg'!AX$218</f>
        <v>189.63789411103951</v>
      </c>
      <c r="P98" s="46">
        <f>'[4]Inflow Crushed Fine agg'!AY$218</f>
        <v>193.02460364607776</v>
      </c>
      <c r="Q98" s="46">
        <f>'[4]Inflow Crushed Fine agg'!AZ$218</f>
        <v>196.76857734371401</v>
      </c>
      <c r="R98" s="46">
        <f>'[4]Inflow Crushed Fine agg'!BA$218</f>
        <v>200.87050736014621</v>
      </c>
      <c r="S98" s="46">
        <f>'[4]Inflow Crushed Fine agg'!BB$218</f>
        <v>205.28869074713384</v>
      </c>
      <c r="T98" s="46">
        <f>'[4]Inflow Crushed Fine agg'!BC$218</f>
        <v>210.19344957733858</v>
      </c>
      <c r="U98" s="46">
        <f>'[4]Inflow Crushed Fine agg'!BD$218</f>
        <v>215.4960038432761</v>
      </c>
      <c r="V98" s="46">
        <f>'[4]Inflow Crushed Fine agg'!BE$218</f>
        <v>221.24793512559171</v>
      </c>
      <c r="W98" s="46">
        <f>'[4]Inflow Crushed Fine agg'!BF$218</f>
        <v>227.38711069085008</v>
      </c>
      <c r="X98" s="46">
        <f>'[4]Inflow Crushed Fine agg'!BG$218</f>
        <v>233.84696915985114</v>
      </c>
      <c r="Y98" s="46">
        <f>'[4]Inflow Crushed Fine agg'!BH$218</f>
        <v>240.70480558645409</v>
      </c>
      <c r="Z98" s="46">
        <f>'[4]Inflow Crushed Fine agg'!BI$218</f>
        <v>247.81419672231493</v>
      </c>
      <c r="AA98" s="46">
        <f>'[4]Inflow Crushed Fine agg'!BJ$218</f>
        <v>255.24727128819831</v>
      </c>
    </row>
    <row r="99" spans="1:27" x14ac:dyDescent="0.2">
      <c r="A99" s="62" t="s">
        <v>30</v>
      </c>
      <c r="B99" s="46">
        <f>'[4]Inflow Crushed Fine agg'!AK$223</f>
        <v>115.50868329509352</v>
      </c>
      <c r="C99" s="46">
        <f>'[4]Inflow Crushed Fine agg'!AL$223</f>
        <v>117.02491142691278</v>
      </c>
      <c r="D99" s="46">
        <f>'[4]Inflow Crushed Fine agg'!AM$223</f>
        <v>118.46338042647876</v>
      </c>
      <c r="E99" s="46">
        <f>'[4]Inflow Crushed Fine agg'!AN$223</f>
        <v>119.84412218337847</v>
      </c>
      <c r="F99" s="46">
        <f>'[4]Inflow Crushed Fine agg'!AO$223</f>
        <v>121.13159135105808</v>
      </c>
      <c r="G99" s="46">
        <f>'[4]Inflow Crushed Fine agg'!AP$223</f>
        <v>122.34586133929625</v>
      </c>
      <c r="H99" s="46">
        <f>'[4]Inflow Crushed Fine agg'!AQ$223</f>
        <v>123.43179945040553</v>
      </c>
      <c r="I99" s="46">
        <f>'[4]Inflow Crushed Fine agg'!AR$223</f>
        <v>124.42779584000299</v>
      </c>
      <c r="J99" s="46">
        <f>'[4]Inflow Crushed Fine agg'!AS$223</f>
        <v>125.60221978973716</v>
      </c>
      <c r="K99" s="46">
        <f>'[4]Inflow Crushed Fine agg'!AT$223</f>
        <v>126.73087896507646</v>
      </c>
      <c r="L99" s="46">
        <f>'[4]Inflow Crushed Fine agg'!AU$223</f>
        <v>127.81514348045536</v>
      </c>
      <c r="M99" s="46">
        <f>'[4]Inflow Crushed Fine agg'!AV$223</f>
        <v>128.89486659507037</v>
      </c>
      <c r="N99" s="46">
        <f>'[4]Inflow Crushed Fine agg'!AW$223</f>
        <v>129.93252668161537</v>
      </c>
      <c r="O99" s="46">
        <f>'[4]Inflow Crushed Fine agg'!AX$223</f>
        <v>130.96754080897216</v>
      </c>
      <c r="P99" s="46">
        <f>'[4]Inflow Crushed Fine agg'!AY$223</f>
        <v>131.98067297823027</v>
      </c>
      <c r="Q99" s="46">
        <f>'[4]Inflow Crushed Fine agg'!AZ$223</f>
        <v>133.01098137799278</v>
      </c>
      <c r="R99" s="46">
        <f>'[4]Inflow Crushed Fine agg'!BA$223</f>
        <v>134.05802451054802</v>
      </c>
      <c r="S99" s="46">
        <f>'[4]Inflow Crushed Fine agg'!BB$223</f>
        <v>135.10055023307058</v>
      </c>
      <c r="T99" s="46">
        <f>'[4]Inflow Crushed Fine agg'!BC$223</f>
        <v>136.23693799665733</v>
      </c>
      <c r="U99" s="46">
        <f>'[4]Inflow Crushed Fine agg'!BD$223</f>
        <v>137.42574584768025</v>
      </c>
      <c r="V99" s="46">
        <f>'[4]Inflow Crushed Fine agg'!BE$223</f>
        <v>138.70534536919794</v>
      </c>
      <c r="W99" s="46">
        <f>'[4]Inflow Crushed Fine agg'!BF$223</f>
        <v>140.05322112477199</v>
      </c>
      <c r="X99" s="46">
        <f>'[4]Inflow Crushed Fine agg'!BG$223</f>
        <v>141.44588544452412</v>
      </c>
      <c r="Y99" s="46">
        <f>'[4]Inflow Crushed Fine agg'!BH$223</f>
        <v>142.94211783786815</v>
      </c>
      <c r="Z99" s="46">
        <f>'[4]Inflow Crushed Fine agg'!BI$223</f>
        <v>144.47704879729835</v>
      </c>
      <c r="AA99" s="46">
        <f>'[4]Inflow Crushed Fine agg'!BJ$223</f>
        <v>146.11010689853345</v>
      </c>
    </row>
    <row r="100" spans="1:27" x14ac:dyDescent="0.2">
      <c r="A100" s="62" t="s">
        <v>77</v>
      </c>
      <c r="B100" s="46">
        <f>'[4]Inflow Crushed Fine agg'!AK$228</f>
        <v>10041.767075066728</v>
      </c>
      <c r="C100" s="46">
        <f>'[4]Inflow Crushed Fine agg'!AL$228</f>
        <v>10246.553277966776</v>
      </c>
      <c r="D100" s="46">
        <f>'[4]Inflow Crushed Fine agg'!AM$228</f>
        <v>10460.684634819643</v>
      </c>
      <c r="E100" s="46">
        <f>'[4]Inflow Crushed Fine agg'!AN$228</f>
        <v>10688.192524051103</v>
      </c>
      <c r="F100" s="46">
        <f>'[4]Inflow Crushed Fine agg'!AO$228</f>
        <v>10927.568020613875</v>
      </c>
      <c r="G100" s="46">
        <f>'[4]Inflow Crushed Fine agg'!AP$228</f>
        <v>11183.193277429882</v>
      </c>
      <c r="H100" s="46">
        <f>'[4]Inflow Crushed Fine agg'!AQ$228</f>
        <v>11451.893530506162</v>
      </c>
      <c r="I100" s="46">
        <f>'[4]Inflow Crushed Fine agg'!AR$228</f>
        <v>11740.19688566146</v>
      </c>
      <c r="J100" s="46">
        <f>'[4]Inflow Crushed Fine agg'!AS$228</f>
        <v>12078.225391974272</v>
      </c>
      <c r="K100" s="46">
        <f>'[4]Inflow Crushed Fine agg'!AT$228</f>
        <v>12445.632548605989</v>
      </c>
      <c r="L100" s="46">
        <f>'[4]Inflow Crushed Fine agg'!AU$228</f>
        <v>12845.000120492949</v>
      </c>
      <c r="M100" s="46">
        <f>'[4]Inflow Crushed Fine agg'!AV$228</f>
        <v>13282.473336837</v>
      </c>
      <c r="N100" s="46">
        <f>'[4]Inflow Crushed Fine agg'!AW$228</f>
        <v>13755.61613738115</v>
      </c>
      <c r="O100" s="46">
        <f>'[4]Inflow Crushed Fine agg'!AX$228</f>
        <v>14268.916979670184</v>
      </c>
      <c r="P100" s="46">
        <f>'[4]Inflow Crushed Fine agg'!AY$228</f>
        <v>14819.456047438211</v>
      </c>
      <c r="Q100" s="46">
        <f>'[4]Inflow Crushed Fine agg'!AZ$228</f>
        <v>15408.465639881073</v>
      </c>
      <c r="R100" s="46">
        <f>'[4]Inflow Crushed Fine agg'!BA$228</f>
        <v>16030.688871905473</v>
      </c>
      <c r="S100" s="46">
        <f>'[4]Inflow Crushed Fine agg'!BB$228</f>
        <v>16675.615543032265</v>
      </c>
      <c r="T100" s="46">
        <f>'[4]Inflow Crushed Fine agg'!BC$228</f>
        <v>17341.535641600669</v>
      </c>
      <c r="U100" s="46">
        <f>'[4]Inflow Crushed Fine agg'!BD$228</f>
        <v>18007.824531116868</v>
      </c>
      <c r="V100" s="46">
        <f>'[4]Inflow Crushed Fine agg'!BE$228</f>
        <v>18657.402369332023</v>
      </c>
      <c r="W100" s="46">
        <f>'[4]Inflow Crushed Fine agg'!BF$228</f>
        <v>19261.776135243646</v>
      </c>
      <c r="X100" s="46">
        <f>'[4]Inflow Crushed Fine agg'!BG$228</f>
        <v>19787.671786703115</v>
      </c>
      <c r="Y100" s="46">
        <f>'[4]Inflow Crushed Fine agg'!BH$228</f>
        <v>20207.327469280692</v>
      </c>
      <c r="Z100" s="46">
        <f>'[4]Inflow Crushed Fine agg'!BI$228</f>
        <v>20478.660101410402</v>
      </c>
      <c r="AA100" s="46">
        <f>'[4]Inflow Crushed Fine agg'!BJ$228</f>
        <v>20575.689907964988</v>
      </c>
    </row>
    <row r="101" spans="1:27" x14ac:dyDescent="0.2">
      <c r="A101" s="62" t="s">
        <v>78</v>
      </c>
      <c r="B101" s="46">
        <f>'[4]Inflow Crushed Fine agg'!AK$233</f>
        <v>62.741202449203506</v>
      </c>
      <c r="C101" s="46">
        <f>'[4]Inflow Crushed Fine agg'!AL$233</f>
        <v>64.213146394427497</v>
      </c>
      <c r="D101" s="46">
        <f>'[4]Inflow Crushed Fine agg'!AM$233</f>
        <v>65.712848295032032</v>
      </c>
      <c r="E101" s="46">
        <f>'[4]Inflow Crushed Fine agg'!AN$233</f>
        <v>67.256680513912869</v>
      </c>
      <c r="F101" s="46">
        <f>'[4]Inflow Crushed Fine agg'!AO$233</f>
        <v>68.833533110230206</v>
      </c>
      <c r="G101" s="46">
        <f>'[4]Inflow Crushed Fine agg'!AP$233</f>
        <v>70.460804902090302</v>
      </c>
      <c r="H101" s="46">
        <f>'[4]Inflow Crushed Fine agg'!AQ$233</f>
        <v>72.118432677121064</v>
      </c>
      <c r="I101" s="46">
        <f>'[4]Inflow Crushed Fine agg'!AR$233</f>
        <v>73.833858161137528</v>
      </c>
      <c r="J101" s="46">
        <f>'[4]Inflow Crushed Fine agg'!AS$233</f>
        <v>75.751386776834536</v>
      </c>
      <c r="K101" s="46">
        <f>'[4]Inflow Crushed Fine agg'!AT$233</f>
        <v>77.766640295494241</v>
      </c>
      <c r="L101" s="46">
        <f>'[4]Inflow Crushed Fine agg'!AU$233</f>
        <v>79.888632623791366</v>
      </c>
      <c r="M101" s="46">
        <f>'[4]Inflow Crushed Fine agg'!AV$233</f>
        <v>82.144962110844361</v>
      </c>
      <c r="N101" s="46">
        <f>'[4]Inflow Crushed Fine agg'!AW$233</f>
        <v>84.521843535327292</v>
      </c>
      <c r="O101" s="46">
        <f>'[4]Inflow Crushed Fine agg'!AX$233</f>
        <v>87.041253256879827</v>
      </c>
      <c r="P101" s="46">
        <f>'[4]Inflow Crushed Fine agg'!AY$233</f>
        <v>89.689793201450343</v>
      </c>
      <c r="Q101" s="46">
        <f>'[4]Inflow Crushed Fine agg'!AZ$233</f>
        <v>92.476024537750021</v>
      </c>
      <c r="R101" s="46">
        <f>'[4]Inflow Crushed Fine agg'!BA$233</f>
        <v>95.376934596003736</v>
      </c>
      <c r="S101" s="46">
        <f>'[4]Inflow Crushed Fine agg'!BB$233</f>
        <v>98.34301948170625</v>
      </c>
      <c r="T101" s="46">
        <f>'[4]Inflow Crushed Fine agg'!BC$233</f>
        <v>101.36724518744681</v>
      </c>
      <c r="U101" s="46">
        <f>'[4]Inflow Crushed Fine agg'!BD$233</f>
        <v>104.34441594386317</v>
      </c>
      <c r="V101" s="46">
        <f>'[4]Inflow Crushed Fine agg'!BE$233</f>
        <v>107.18135355512727</v>
      </c>
      <c r="W101" s="46">
        <f>'[4]Inflow Crushed Fine agg'!BF$233</f>
        <v>109.71992352336066</v>
      </c>
      <c r="X101" s="46">
        <f>'[4]Inflow Crushed Fine agg'!BG$233</f>
        <v>111.76931951885885</v>
      </c>
      <c r="Y101" s="46">
        <f>'[4]Inflow Crushed Fine agg'!BH$233</f>
        <v>113.15937202986861</v>
      </c>
      <c r="Z101" s="46">
        <f>'[4]Inflow Crushed Fine agg'!BI$233</f>
        <v>113.6461846539265</v>
      </c>
      <c r="AA101" s="46">
        <f>'[4]Inflow Crushed Fine agg'!BJ$233</f>
        <v>113.07542380787703</v>
      </c>
    </row>
    <row r="102" spans="1:27" x14ac:dyDescent="0.2">
      <c r="A102" s="62" t="s">
        <v>79</v>
      </c>
      <c r="B102" s="46">
        <f>'[4]Inflow Crushed Fine agg'!AK$238</f>
        <v>48.416239228621443</v>
      </c>
      <c r="C102" s="46">
        <f>'[4]Inflow Crushed Fine agg'!AL$238</f>
        <v>48.958496977402646</v>
      </c>
      <c r="D102" s="46">
        <f>'[4]Inflow Crushed Fine agg'!AM$238</f>
        <v>49.481967037749634</v>
      </c>
      <c r="E102" s="46">
        <f>'[4]Inflow Crushed Fine agg'!AN$238</f>
        <v>49.997293540009281</v>
      </c>
      <c r="F102" s="46">
        <f>'[4]Inflow Crushed Fine agg'!AO$238</f>
        <v>50.489396764507106</v>
      </c>
      <c r="G102" s="46">
        <f>'[4]Inflow Crushed Fine agg'!AP$238</f>
        <v>50.968668134161447</v>
      </c>
      <c r="H102" s="46">
        <f>'[4]Inflow Crushed Fine agg'!AQ$238</f>
        <v>51.411000244862095</v>
      </c>
      <c r="I102" s="46">
        <f>'[4]Inflow Crushed Fine agg'!AR$238</f>
        <v>51.834957604727826</v>
      </c>
      <c r="J102" s="46">
        <f>'[4]Inflow Crushed Fine agg'!AS$238</f>
        <v>52.362860055472623</v>
      </c>
      <c r="K102" s="46">
        <f>'[4]Inflow Crushed Fine agg'!AT$238</f>
        <v>52.89299430510831</v>
      </c>
      <c r="L102" s="46">
        <f>'[4]Inflow Crushed Fine agg'!AU$238</f>
        <v>53.42658574003552</v>
      </c>
      <c r="M102" s="46">
        <f>'[4]Inflow Crushed Fine agg'!AV$238</f>
        <v>53.982194903685347</v>
      </c>
      <c r="N102" s="46">
        <f>'[4]Inflow Crushed Fine agg'!AW$238</f>
        <v>54.543618195287387</v>
      </c>
      <c r="O102" s="46">
        <f>'[4]Inflow Crushed Fine agg'!AX$238</f>
        <v>55.129446123533228</v>
      </c>
      <c r="P102" s="46">
        <f>'[4]Inflow Crushed Fine agg'!AY$238</f>
        <v>55.732164734671869</v>
      </c>
      <c r="Q102" s="46">
        <f>'[4]Inflow Crushed Fine agg'!AZ$238</f>
        <v>56.370617683791728</v>
      </c>
      <c r="R102" s="46">
        <f>'[4]Inflow Crushed Fine agg'!BA$238</f>
        <v>57.046276860050021</v>
      </c>
      <c r="S102" s="46">
        <f>'[4]Inflow Crushed Fine agg'!BB$238</f>
        <v>57.751773618227148</v>
      </c>
      <c r="T102" s="46">
        <f>'[4]Inflow Crushed Fine agg'!BC$238</f>
        <v>58.533097437052653</v>
      </c>
      <c r="U102" s="46">
        <f>'[4]Inflow Crushed Fine agg'!BD$238</f>
        <v>59.374408051677577</v>
      </c>
      <c r="V102" s="46">
        <f>'[4]Inflow Crushed Fine agg'!BE$238</f>
        <v>60.295445038752483</v>
      </c>
      <c r="W102" s="46">
        <f>'[4]Inflow Crushed Fine agg'!BF$238</f>
        <v>61.289130116720393</v>
      </c>
      <c r="X102" s="46">
        <f>'[4]Inflow Crushed Fine agg'!BG$238</f>
        <v>62.348013779296053</v>
      </c>
      <c r="Y102" s="46">
        <f>'[4]Inflow Crushed Fine agg'!BH$238</f>
        <v>63.500630240774647</v>
      </c>
      <c r="Z102" s="46">
        <f>'[4]Inflow Crushed Fine agg'!BI$238</f>
        <v>64.720835664711075</v>
      </c>
      <c r="AA102" s="46">
        <f>'[4]Inflow Crushed Fine agg'!BJ$238</f>
        <v>66.036644217134153</v>
      </c>
    </row>
    <row r="103" spans="1:27" x14ac:dyDescent="0.2">
      <c r="A103" s="62" t="s">
        <v>32</v>
      </c>
      <c r="B103" s="46">
        <f>'[4]Inflow Crushed Fine agg'!AK$243</f>
        <v>985.42103601757492</v>
      </c>
      <c r="C103" s="46">
        <f>'[4]Inflow Crushed Fine agg'!AL$243</f>
        <v>998.94473550210034</v>
      </c>
      <c r="D103" s="46">
        <f>'[4]Inflow Crushed Fine agg'!AM$243</f>
        <v>1011.9026085568398</v>
      </c>
      <c r="E103" s="46">
        <f>'[4]Inflow Crushed Fine agg'!AN$243</f>
        <v>1024.4618801760155</v>
      </c>
      <c r="F103" s="46">
        <f>'[4]Inflow Crushed Fine agg'!AO$243</f>
        <v>1036.3277857277446</v>
      </c>
      <c r="G103" s="46">
        <f>'[4]Inflow Crushed Fine agg'!AP$243</f>
        <v>1047.6712972769067</v>
      </c>
      <c r="H103" s="46">
        <f>'[4]Inflow Crushed Fine agg'!AQ$243</f>
        <v>1058.0370317304564</v>
      </c>
      <c r="I103" s="46">
        <f>'[4]Inflow Crushed Fine agg'!AR$243</f>
        <v>1067.7538885150843</v>
      </c>
      <c r="J103" s="46">
        <f>'[4]Inflow Crushed Fine agg'!AS$243</f>
        <v>1079.0853487395316</v>
      </c>
      <c r="K103" s="46">
        <f>'[4]Inflow Crushed Fine agg'!AT$243</f>
        <v>1090.1718995827223</v>
      </c>
      <c r="L103" s="46">
        <f>'[4]Inflow Crushed Fine agg'!AU$243</f>
        <v>1101.0433326340587</v>
      </c>
      <c r="M103" s="46">
        <f>'[4]Inflow Crushed Fine agg'!AV$243</f>
        <v>1112.0556052805243</v>
      </c>
      <c r="N103" s="46">
        <f>'[4]Inflow Crushed Fine agg'!AW$243</f>
        <v>1122.9159999553874</v>
      </c>
      <c r="O103" s="46">
        <f>'[4]Inflow Crushed Fine agg'!AX$243</f>
        <v>1133.9807443980412</v>
      </c>
      <c r="P103" s="46">
        <f>'[4]Inflow Crushed Fine agg'!AY$243</f>
        <v>1145.1137237495809</v>
      </c>
      <c r="Q103" s="46">
        <f>'[4]Inflow Crushed Fine agg'!AZ$243</f>
        <v>1156.6725012511311</v>
      </c>
      <c r="R103" s="46">
        <f>'[4]Inflow Crushed Fine agg'!BA$243</f>
        <v>1168.6838621092745</v>
      </c>
      <c r="S103" s="46">
        <f>'[4]Inflow Crushed Fine agg'!BB$243</f>
        <v>1181.0003267307791</v>
      </c>
      <c r="T103" s="46">
        <f>'[4]Inflow Crushed Fine agg'!BC$243</f>
        <v>1194.4916594913516</v>
      </c>
      <c r="U103" s="46">
        <f>'[4]Inflow Crushed Fine agg'!BD$243</f>
        <v>1208.8466868332114</v>
      </c>
      <c r="V103" s="46">
        <f>'[4]Inflow Crushed Fine agg'!BE$243</f>
        <v>1224.4335907138584</v>
      </c>
      <c r="W103" s="46">
        <f>'[4]Inflow Crushed Fine agg'!BF$243</f>
        <v>1241.1045728933677</v>
      </c>
      <c r="X103" s="46">
        <f>'[4]Inflow Crushed Fine agg'!BG$243</f>
        <v>1258.7012483211192</v>
      </c>
      <c r="Y103" s="46">
        <f>'[4]Inflow Crushed Fine agg'!BH$243</f>
        <v>1277.7634072046794</v>
      </c>
      <c r="Z103" s="46">
        <f>'[4]Inflow Crushed Fine agg'!BI$243</f>
        <v>1297.7690370703197</v>
      </c>
      <c r="AA103" s="46">
        <f>'[4]Inflow Crushed Fine agg'!BJ$243</f>
        <v>1319.247638112008</v>
      </c>
    </row>
    <row r="104" spans="1:27" x14ac:dyDescent="0.2">
      <c r="A104" s="62" t="s">
        <v>80</v>
      </c>
      <c r="B104" s="46">
        <f>'[4]Inflow Crushed Fine agg'!AK$248</f>
        <v>373.94166394837623</v>
      </c>
      <c r="C104" s="46">
        <f>'[4]Inflow Crushed Fine agg'!AL$248</f>
        <v>377.60732212084844</v>
      </c>
      <c r="D104" s="46">
        <f>'[4]Inflow Crushed Fine agg'!AM$248</f>
        <v>381.12623018465001</v>
      </c>
      <c r="E104" s="46">
        <f>'[4]Inflow Crushed Fine agg'!AN$248</f>
        <v>384.56932701637095</v>
      </c>
      <c r="F104" s="46">
        <f>'[4]Inflow Crushed Fine agg'!AO$248</f>
        <v>387.83714108749444</v>
      </c>
      <c r="G104" s="46">
        <f>'[4]Inflow Crushed Fine agg'!AP$248</f>
        <v>391.00075446201845</v>
      </c>
      <c r="H104" s="46">
        <f>'[4]Inflow Crushed Fine agg'!AQ$248</f>
        <v>393.90124309857737</v>
      </c>
      <c r="I104" s="46">
        <f>'[4]Inflow Crushed Fine agg'!AR$248</f>
        <v>396.66704859208005</v>
      </c>
      <c r="J104" s="46">
        <f>'[4]Inflow Crushed Fine agg'!AS$248</f>
        <v>400.13287006708089</v>
      </c>
      <c r="K104" s="46">
        <f>'[4]Inflow Crushed Fine agg'!AT$248</f>
        <v>403.62418883397595</v>
      </c>
      <c r="L104" s="46">
        <f>'[4]Inflow Crushed Fine agg'!AU$248</f>
        <v>407.15842078625906</v>
      </c>
      <c r="M104" s="46">
        <f>'[4]Inflow Crushed Fine agg'!AV$248</f>
        <v>410.87111570459177</v>
      </c>
      <c r="N104" s="46">
        <f>'[4]Inflow Crushed Fine agg'!AW$248</f>
        <v>414.65981008591814</v>
      </c>
      <c r="O104" s="46">
        <f>'[4]Inflow Crushed Fine agg'!AX$248</f>
        <v>418.65664014461612</v>
      </c>
      <c r="P104" s="46">
        <f>'[4]Inflow Crushed Fine agg'!AY$248</f>
        <v>422.81147728604776</v>
      </c>
      <c r="Q104" s="46">
        <f>'[4]Inflow Crushed Fine agg'!AZ$248</f>
        <v>427.25018947522716</v>
      </c>
      <c r="R104" s="46">
        <f>'[4]Inflow Crushed Fine agg'!BA$248</f>
        <v>431.97393263924312</v>
      </c>
      <c r="S104" s="46">
        <f>'[4]Inflow Crushed Fine agg'!BB$248</f>
        <v>436.91610920521373</v>
      </c>
      <c r="T104" s="46">
        <f>'[4]Inflow Crushed Fine agg'!BC$248</f>
        <v>442.3742779976227</v>
      </c>
      <c r="U104" s="46">
        <f>'[4]Inflow Crushed Fine agg'!BD$248</f>
        <v>448.21297004034693</v>
      </c>
      <c r="V104" s="46">
        <f>'[4]Inflow Crushed Fine agg'!BE$248</f>
        <v>454.53940926354011</v>
      </c>
      <c r="W104" s="46">
        <f>'[4]Inflow Crushed Fine agg'!BF$248</f>
        <v>461.27144534666019</v>
      </c>
      <c r="X104" s="46">
        <f>'[4]Inflow Crushed Fine agg'!BG$248</f>
        <v>468.32246245096525</v>
      </c>
      <c r="Y104" s="46">
        <f>'[4]Inflow Crushed Fine agg'!BH$248</f>
        <v>475.85916397759019</v>
      </c>
      <c r="Z104" s="46">
        <f>'[4]Inflow Crushed Fine agg'!BI$248</f>
        <v>483.66741118294624</v>
      </c>
      <c r="AA104" s="46">
        <f>'[4]Inflow Crushed Fine agg'!BJ$248</f>
        <v>491.91794473528188</v>
      </c>
    </row>
    <row r="105" spans="1:27" x14ac:dyDescent="0.2">
      <c r="A105" s="62" t="s">
        <v>31</v>
      </c>
      <c r="B105" s="46">
        <f>'[4]Inflow Crushed Fine agg'!AK$253</f>
        <v>191.27449017928541</v>
      </c>
      <c r="C105" s="46">
        <f>'[4]Inflow Crushed Fine agg'!AL$253</f>
        <v>193.29689427546739</v>
      </c>
      <c r="D105" s="46">
        <f>'[4]Inflow Crushed Fine agg'!AM$253</f>
        <v>195.25067122087697</v>
      </c>
      <c r="E105" s="46">
        <f>'[4]Inflow Crushed Fine agg'!AN$253</f>
        <v>197.17511483997436</v>
      </c>
      <c r="F105" s="46">
        <f>'[4]Inflow Crushed Fine agg'!AO$253</f>
        <v>199.01127237476248</v>
      </c>
      <c r="G105" s="46">
        <f>'[4]Inflow Crushed Fine agg'!AP$253</f>
        <v>200.79631734883253</v>
      </c>
      <c r="H105" s="46">
        <f>'[4]Inflow Crushed Fine agg'!AQ$253</f>
        <v>202.43639197994372</v>
      </c>
      <c r="I105" s="46">
        <f>'[4]Inflow Crushed Fine agg'!AR$253</f>
        <v>203.99980216942092</v>
      </c>
      <c r="J105" s="46">
        <f>'[4]Inflow Crushed Fine agg'!AS$253</f>
        <v>205.94938271077277</v>
      </c>
      <c r="K105" s="46">
        <f>'[4]Inflow Crushed Fine agg'!AT$253</f>
        <v>207.899097909722</v>
      </c>
      <c r="L105" s="46">
        <f>'[4]Inflow Crushed Fine agg'!AU$253</f>
        <v>209.85498351654772</v>
      </c>
      <c r="M105" s="46">
        <f>'[4]Inflow Crushed Fine agg'!AV$253</f>
        <v>211.89055927661491</v>
      </c>
      <c r="N105" s="46">
        <f>'[4]Inflow Crushed Fine agg'!AW$253</f>
        <v>213.94901949739892</v>
      </c>
      <c r="O105" s="46">
        <f>'[4]Inflow Crushed Fine agg'!AX$253</f>
        <v>216.10692015568091</v>
      </c>
      <c r="P105" s="46">
        <f>'[4]Inflow Crushed Fine agg'!AY$253</f>
        <v>218.3424872124574</v>
      </c>
      <c r="Q105" s="46">
        <f>'[4]Inflow Crushed Fine agg'!AZ$253</f>
        <v>220.73400241471421</v>
      </c>
      <c r="R105" s="46">
        <f>'[4]Inflow Crushed Fine agg'!BA$253</f>
        <v>223.29292723361246</v>
      </c>
      <c r="S105" s="46">
        <f>'[4]Inflow Crushed Fine agg'!BB$253</f>
        <v>225.99533903180784</v>
      </c>
      <c r="T105" s="46">
        <f>'[4]Inflow Crushed Fine agg'!BC$253</f>
        <v>229.01707996993258</v>
      </c>
      <c r="U105" s="46">
        <f>'[4]Inflow Crushed Fine agg'!BD$253</f>
        <v>232.29566020539465</v>
      </c>
      <c r="V105" s="46">
        <f>'[4]Inflow Crushed Fine agg'!BE$253</f>
        <v>235.8992818147529</v>
      </c>
      <c r="W105" s="46">
        <f>'[4]Inflow Crushed Fine agg'!BF$253</f>
        <v>239.78949478113375</v>
      </c>
      <c r="X105" s="46">
        <f>'[4]Inflow Crushed Fine agg'!BG$253</f>
        <v>243.92132296484837</v>
      </c>
      <c r="Y105" s="46">
        <f>'[4]Inflow Crushed Fine agg'!BH$253</f>
        <v>248.38111529653318</v>
      </c>
      <c r="Z105" s="46">
        <f>'[4]Inflow Crushed Fine agg'!BI$253</f>
        <v>253.04293063175751</v>
      </c>
      <c r="AA105" s="46">
        <f>'[4]Inflow Crushed Fine agg'!BJ$253</f>
        <v>257.9818565450675</v>
      </c>
    </row>
    <row r="106" spans="1:27" x14ac:dyDescent="0.2">
      <c r="A106" s="62" t="s">
        <v>23</v>
      </c>
      <c r="B106" s="46">
        <f>'[4]Inflow Crushed Fine agg'!AK$258</f>
        <v>69.135796496187936</v>
      </c>
      <c r="C106" s="46">
        <f>'[4]Inflow Crushed Fine agg'!AL$258</f>
        <v>69.782109308122074</v>
      </c>
      <c r="D106" s="46">
        <f>'[4]Inflow Crushed Fine agg'!AM$258</f>
        <v>70.391283705850071</v>
      </c>
      <c r="E106" s="46">
        <f>'[4]Inflow Crushed Fine agg'!AN$258</f>
        <v>70.978020239630268</v>
      </c>
      <c r="F106" s="46">
        <f>'[4]Inflow Crushed Fine agg'!AO$258</f>
        <v>71.522428713531056</v>
      </c>
      <c r="G106" s="46">
        <f>'[4]Inflow Crushed Fine agg'!AP$258</f>
        <v>72.039027242110691</v>
      </c>
      <c r="H106" s="46">
        <f>'[4]Inflow Crushed Fine agg'!AQ$258</f>
        <v>72.495630533064116</v>
      </c>
      <c r="I106" s="46">
        <f>'[4]Inflow Crushed Fine agg'!AR$258</f>
        <v>72.917560516524659</v>
      </c>
      <c r="J106" s="46">
        <f>'[4]Inflow Crushed Fine agg'!AS$258</f>
        <v>73.470541429943808</v>
      </c>
      <c r="K106" s="46">
        <f>'[4]Inflow Crushed Fine agg'!AT$258</f>
        <v>74.016454017176073</v>
      </c>
      <c r="L106" s="46">
        <f>'[4]Inflow Crushed Fine agg'!AU$258</f>
        <v>74.55580670771576</v>
      </c>
      <c r="M106" s="46">
        <f>'[4]Inflow Crushed Fine agg'!AV$258</f>
        <v>75.111911404881894</v>
      </c>
      <c r="N106" s="46">
        <f>'[4]Inflow Crushed Fine agg'!AW$258</f>
        <v>75.660129422957539</v>
      </c>
      <c r="O106" s="46">
        <f>'[4]Inflow Crushed Fine agg'!AX$258</f>
        <v>76.222232329168065</v>
      </c>
      <c r="P106" s="46">
        <f>'[4]Inflow Crushed Fine agg'!AY$258</f>
        <v>76.783819080023292</v>
      </c>
      <c r="Q106" s="46">
        <f>'[4]Inflow Crushed Fine agg'!AZ$258</f>
        <v>77.36564922622199</v>
      </c>
      <c r="R106" s="46">
        <f>'[4]Inflow Crushed Fine agg'!BA$258</f>
        <v>77.964434410740481</v>
      </c>
      <c r="S106" s="46">
        <f>'[4]Inflow Crushed Fine agg'!BB$258</f>
        <v>78.564624431647886</v>
      </c>
      <c r="T106" s="46">
        <f>'[4]Inflow Crushed Fine agg'!BC$258</f>
        <v>79.223068220086148</v>
      </c>
      <c r="U106" s="46">
        <f>'[4]Inflow Crushed Fine agg'!BD$258</f>
        <v>79.912795914887695</v>
      </c>
      <c r="V106" s="46">
        <f>'[4]Inflow Crushed Fine agg'!BE$258</f>
        <v>80.655440047290568</v>
      </c>
      <c r="W106" s="46">
        <f>'[4]Inflow Crushed Fine agg'!BF$258</f>
        <v>81.436665515005473</v>
      </c>
      <c r="X106" s="46">
        <f>'[4]Inflow Crushed Fine agg'!BG$258</f>
        <v>82.242170729737097</v>
      </c>
      <c r="Y106" s="46">
        <f>'[4]Inflow Crushed Fine agg'!BH$258</f>
        <v>83.106875640963835</v>
      </c>
      <c r="Z106" s="46">
        <f>'[4]Inflow Crushed Fine agg'!BI$258</f>
        <v>83.992109857272723</v>
      </c>
      <c r="AA106" s="46">
        <f>'[4]Inflow Crushed Fine agg'!BJ$258</f>
        <v>84.932811093016355</v>
      </c>
    </row>
    <row r="107" spans="1:27" x14ac:dyDescent="0.2">
      <c r="A107" s="62" t="s">
        <v>81</v>
      </c>
      <c r="B107" s="46">
        <f>'[4]Inflow Crushed Fine agg'!AK$263</f>
        <v>10.403903638482754</v>
      </c>
      <c r="C107" s="46">
        <f>'[4]Inflow Crushed Fine agg'!AL$263</f>
        <v>10.461364463453217</v>
      </c>
      <c r="D107" s="46">
        <f>'[4]Inflow Crushed Fine agg'!AM$263</f>
        <v>10.514280718988319</v>
      </c>
      <c r="E107" s="46">
        <f>'[4]Inflow Crushed Fine agg'!AN$263</f>
        <v>10.565707668590626</v>
      </c>
      <c r="F107" s="46">
        <f>'[4]Inflow Crushed Fine agg'!AO$263</f>
        <v>10.612815385120507</v>
      </c>
      <c r="G107" s="46">
        <f>'[4]Inflow Crushed Fine agg'!AP$263</f>
        <v>10.659064757758715</v>
      </c>
      <c r="H107" s="46">
        <f>'[4]Inflow Crushed Fine agg'!AQ$263</f>
        <v>10.700048242525673</v>
      </c>
      <c r="I107" s="46">
        <f>'[4]Inflow Crushed Fine agg'!AR$263</f>
        <v>10.741735957827871</v>
      </c>
      <c r="J107" s="46">
        <f>'[4]Inflow Crushed Fine agg'!AS$263</f>
        <v>10.814752527919401</v>
      </c>
      <c r="K107" s="46">
        <f>'[4]Inflow Crushed Fine agg'!AT$263</f>
        <v>10.897054895497412</v>
      </c>
      <c r="L107" s="46">
        <f>'[4]Inflow Crushed Fine agg'!AU$263</f>
        <v>10.990986333141599</v>
      </c>
      <c r="M107" s="46">
        <f>'[4]Inflow Crushed Fine agg'!AV$263</f>
        <v>11.102880412315887</v>
      </c>
      <c r="N107" s="46">
        <f>'[4]Inflow Crushed Fine agg'!AW$263</f>
        <v>11.230664152258031</v>
      </c>
      <c r="O107" s="46">
        <f>'[4]Inflow Crushed Fine agg'!AX$263</f>
        <v>11.380015752595686</v>
      </c>
      <c r="P107" s="46">
        <f>'[4]Inflow Crushed Fine agg'!AY$263</f>
        <v>11.549919076403349</v>
      </c>
      <c r="Q107" s="46">
        <f>'[4]Inflow Crushed Fine agg'!AZ$263</f>
        <v>11.74480925567654</v>
      </c>
      <c r="R107" s="46">
        <f>'[4]Inflow Crushed Fine agg'!BA$263</f>
        <v>11.964250048776469</v>
      </c>
      <c r="S107" s="46">
        <f>'[4]Inflow Crushed Fine agg'!BB$263</f>
        <v>12.204914396525405</v>
      </c>
      <c r="T107" s="46">
        <f>'[4]Inflow Crushed Fine agg'!BC$263</f>
        <v>12.475027638591699</v>
      </c>
      <c r="U107" s="46">
        <f>'[4]Inflow Crushed Fine agg'!BD$263</f>
        <v>12.767661436564314</v>
      </c>
      <c r="V107" s="46">
        <f>'[4]Inflow Crushed Fine agg'!BE$263</f>
        <v>13.083482276527214</v>
      </c>
      <c r="W107" s="46">
        <f>'[4]Inflow Crushed Fine agg'!BF$263</f>
        <v>13.416436248646175</v>
      </c>
      <c r="X107" s="46">
        <f>'[4]Inflow Crushed Fine agg'!BG$263</f>
        <v>13.760071504824188</v>
      </c>
      <c r="Y107" s="46">
        <f>'[4]Inflow Crushed Fine agg'!BH$263</f>
        <v>14.116040955995848</v>
      </c>
      <c r="Z107" s="46">
        <f>'[4]Inflow Crushed Fine agg'!BI$263</f>
        <v>14.473451671650157</v>
      </c>
      <c r="AA107" s="46">
        <f>'[4]Inflow Crushed Fine agg'!BJ$263</f>
        <v>14.83399452229037</v>
      </c>
    </row>
    <row r="109" spans="1:27" x14ac:dyDescent="0.2">
      <c r="A109" s="60" t="s">
        <v>261</v>
      </c>
      <c r="B109" s="45">
        <v>2025</v>
      </c>
      <c r="C109" s="45">
        <v>2026</v>
      </c>
      <c r="D109" s="45">
        <v>2027</v>
      </c>
      <c r="E109" s="45">
        <v>2028</v>
      </c>
      <c r="F109" s="45">
        <v>2029</v>
      </c>
      <c r="G109" s="45">
        <v>2030</v>
      </c>
      <c r="H109" s="45">
        <v>2031</v>
      </c>
      <c r="I109" s="45">
        <v>2032</v>
      </c>
      <c r="J109" s="45">
        <v>2033</v>
      </c>
      <c r="K109" s="45">
        <v>2034</v>
      </c>
      <c r="L109" s="45">
        <v>2035</v>
      </c>
      <c r="M109" s="45">
        <v>2036</v>
      </c>
      <c r="N109" s="45">
        <v>2037</v>
      </c>
      <c r="O109" s="45">
        <v>2038</v>
      </c>
      <c r="P109" s="45">
        <v>2039</v>
      </c>
      <c r="Q109" s="45">
        <v>2040</v>
      </c>
      <c r="R109" s="45">
        <v>2041</v>
      </c>
      <c r="S109" s="45">
        <v>2042</v>
      </c>
      <c r="T109" s="45">
        <v>2043</v>
      </c>
      <c r="U109" s="45">
        <v>2044</v>
      </c>
      <c r="V109" s="45">
        <v>2045</v>
      </c>
      <c r="W109" s="45">
        <v>2046</v>
      </c>
      <c r="X109" s="45">
        <v>2047</v>
      </c>
      <c r="Y109" s="45">
        <v>2048</v>
      </c>
      <c r="Z109" s="45">
        <v>2049</v>
      </c>
      <c r="AA109" s="45">
        <v>2050</v>
      </c>
    </row>
    <row r="110" spans="1:27" x14ac:dyDescent="0.2">
      <c r="A110" s="61" t="s">
        <v>182</v>
      </c>
      <c r="B110" s="63">
        <f>SUM(B111:B160)</f>
        <v>113314.90389093684</v>
      </c>
      <c r="C110" s="63">
        <f t="shared" ref="C110" si="26">SUM(C111:C160)</f>
        <v>114920.92555152829</v>
      </c>
      <c r="D110" s="63">
        <f t="shared" ref="D110" si="27">SUM(D111:D160)</f>
        <v>116508.05421721096</v>
      </c>
      <c r="E110" s="63">
        <f t="shared" ref="E110" si="28">SUM(E111:E160)</f>
        <v>118102.92665205924</v>
      </c>
      <c r="F110" s="63">
        <f t="shared" ref="F110" si="29">SUM(F111:F160)</f>
        <v>119675.19734872617</v>
      </c>
      <c r="G110" s="63">
        <f t="shared" ref="G110" si="30">SUM(G111:G160)</f>
        <v>121252.14805062798</v>
      </c>
      <c r="H110" s="63">
        <f t="shared" ref="H110" si="31">SUM(H111:H160)</f>
        <v>122783.98964102463</v>
      </c>
      <c r="I110" s="63">
        <f t="shared" ref="I110" si="32">SUM(I111:I160)</f>
        <v>124317.24632089927</v>
      </c>
      <c r="J110" s="63">
        <f t="shared" ref="J110" si="33">SUM(J111:J160)</f>
        <v>126134.07991469685</v>
      </c>
      <c r="K110" s="63">
        <f t="shared" ref="K110" si="34">SUM(K111:K160)</f>
        <v>128010.71737839063</v>
      </c>
      <c r="L110" s="63">
        <f t="shared" ref="L110" si="35">SUM(L111:L160)</f>
        <v>129954.47592799085</v>
      </c>
      <c r="M110" s="63">
        <f t="shared" ref="M110" si="36">SUM(M111:M160)</f>
        <v>132010.856246207</v>
      </c>
      <c r="N110" s="63">
        <f t="shared" ref="N110" si="37">SUM(N111:N160)</f>
        <v>134144.18201262591</v>
      </c>
      <c r="O110" s="63">
        <f t="shared" ref="O110" si="38">SUM(O111:O160)</f>
        <v>136394.96644008232</v>
      </c>
      <c r="P110" s="63">
        <f t="shared" ref="P110" si="39">SUM(P111:P160)</f>
        <v>138740.04959561882</v>
      </c>
      <c r="Q110" s="63">
        <f t="shared" ref="Q110" si="40">SUM(Q111:Q160)</f>
        <v>141211.33679268259</v>
      </c>
      <c r="R110" s="63">
        <f t="shared" ref="R110" si="41">SUM(R111:R160)</f>
        <v>143794.32267093836</v>
      </c>
      <c r="S110" s="63">
        <f t="shared" ref="S110" si="42">SUM(S111:S160)</f>
        <v>146445.64924310707</v>
      </c>
      <c r="T110" s="63">
        <f t="shared" ref="T110" si="43">SUM(T111:T160)</f>
        <v>149235.5154506299</v>
      </c>
      <c r="U110" s="63">
        <f t="shared" ref="U110" si="44">SUM(U111:U160)</f>
        <v>152079.60375574103</v>
      </c>
      <c r="V110" s="63">
        <f t="shared" ref="V110" si="45">SUM(V111:V160)</f>
        <v>154962.57880242929</v>
      </c>
      <c r="W110" s="63">
        <f t="shared" ref="W110" si="46">SUM(W111:W160)</f>
        <v>157792.16096206041</v>
      </c>
      <c r="X110" s="63">
        <f t="shared" ref="X110" si="47">SUM(X111:X160)</f>
        <v>160460.3374896647</v>
      </c>
      <c r="Y110" s="63">
        <f t="shared" ref="Y110" si="48">SUM(Y111:Y160)</f>
        <v>162931.49314327532</v>
      </c>
      <c r="Z110" s="63">
        <f t="shared" ref="Z110" si="49">SUM(Z111:Z160)</f>
        <v>165035.60460851988</v>
      </c>
      <c r="AA110" s="63">
        <f t="shared" ref="AA110" si="50">SUM(AA111:AA160)</f>
        <v>166734.85881189711</v>
      </c>
    </row>
    <row r="111" spans="1:27" x14ac:dyDescent="0.2">
      <c r="A111" s="62" t="s">
        <v>0</v>
      </c>
      <c r="B111" s="46">
        <f>'[4]Inflow Natural Coarse agg'!AK$13</f>
        <v>1687.1053489181859</v>
      </c>
      <c r="C111" s="46">
        <f>'[4]Inflow Natural Coarse agg'!AL$13</f>
        <v>1704.0548723055549</v>
      </c>
      <c r="D111" s="46">
        <f>'[4]Inflow Natural Coarse agg'!AM$13</f>
        <v>1719.863251347693</v>
      </c>
      <c r="E111" s="46">
        <f>'[4]Inflow Natural Coarse agg'!AN$13</f>
        <v>1734.846199897125</v>
      </c>
      <c r="F111" s="46">
        <f>'[4]Inflow Natural Coarse agg'!AO$13</f>
        <v>1748.4841079345501</v>
      </c>
      <c r="G111" s="46">
        <f>'[4]Inflow Natural Coarse agg'!AP$13</f>
        <v>1761.1015472446647</v>
      </c>
      <c r="H111" s="46">
        <f>'[4]Inflow Natural Coarse agg'!AQ$13</f>
        <v>1771.8968388557923</v>
      </c>
      <c r="I111" s="46">
        <f>'[4]Inflow Natural Coarse agg'!AR$13</f>
        <v>1781.481928016236</v>
      </c>
      <c r="J111" s="46">
        <f>'[4]Inflow Natural Coarse agg'!AS$13</f>
        <v>1793.9146648734873</v>
      </c>
      <c r="K111" s="46">
        <f>'[4]Inflow Natural Coarse agg'!AT$13</f>
        <v>1805.8596600931862</v>
      </c>
      <c r="L111" s="46">
        <f>'[4]Inflow Natural Coarse agg'!AU$13</f>
        <v>1817.3743248941103</v>
      </c>
      <c r="M111" s="46">
        <f>'[4]Inflow Natural Coarse agg'!AV$13</f>
        <v>1829.0877042226953</v>
      </c>
      <c r="N111" s="46">
        <f>'[4]Inflow Natural Coarse agg'!AW$13</f>
        <v>1840.4670142883349</v>
      </c>
      <c r="O111" s="46">
        <f>'[4]Inflow Natural Coarse agg'!AX$13</f>
        <v>1852.1198670651399</v>
      </c>
      <c r="P111" s="46">
        <f>'[4]Inflow Natural Coarse agg'!AY$13</f>
        <v>1863.7687997073313</v>
      </c>
      <c r="Q111" s="46">
        <f>'[4]Inflow Natural Coarse agg'!AZ$13</f>
        <v>1875.9915337310954</v>
      </c>
      <c r="R111" s="46">
        <f>'[4]Inflow Natural Coarse agg'!BA$13</f>
        <v>1888.76552042549</v>
      </c>
      <c r="S111" s="46">
        <f>'[4]Inflow Natural Coarse agg'!BB$13</f>
        <v>1901.7506387716924</v>
      </c>
      <c r="T111" s="46">
        <f>'[4]Inflow Natural Coarse agg'!BC$13</f>
        <v>1916.3644538058311</v>
      </c>
      <c r="U111" s="46">
        <f>'[4]Inflow Natural Coarse agg'!BD$13</f>
        <v>1931.947498034478</v>
      </c>
      <c r="V111" s="46">
        <f>'[4]Inflow Natural Coarse agg'!BE$13</f>
        <v>1949.013382133365</v>
      </c>
      <c r="W111" s="46">
        <f>'[4]Inflow Natural Coarse agg'!BF$13</f>
        <v>1967.175061250929</v>
      </c>
      <c r="X111" s="46">
        <f>'[4]Inflow Natural Coarse agg'!BG$13</f>
        <v>1986.0328434727646</v>
      </c>
      <c r="Y111" s="46">
        <f>'[4]Inflow Natural Coarse agg'!BH$13</f>
        <v>2006.3908874858639</v>
      </c>
      <c r="Z111" s="46">
        <f>'[4]Inflow Natural Coarse agg'!BI$13</f>
        <v>2027.2425863520218</v>
      </c>
      <c r="AA111" s="46">
        <f>'[4]Inflow Natural Coarse agg'!BJ$13</f>
        <v>2049.3980782846952</v>
      </c>
    </row>
    <row r="112" spans="1:27" x14ac:dyDescent="0.2">
      <c r="A112" s="62" t="s">
        <v>144</v>
      </c>
      <c r="B112" s="46">
        <f>'[4]Inflow Natural Coarse agg'!AK$18</f>
        <v>539.74341635398991</v>
      </c>
      <c r="C112" s="46">
        <f>'[4]Inflow Natural Coarse agg'!AL$18</f>
        <v>545.1475205172909</v>
      </c>
      <c r="D112" s="46">
        <f>'[4]Inflow Natural Coarse agg'!AM$18</f>
        <v>550.09881038323374</v>
      </c>
      <c r="E112" s="46">
        <f>'[4]Inflow Natural Coarse agg'!AN$18</f>
        <v>554.73150360063585</v>
      </c>
      <c r="F112" s="46">
        <f>'[4]Inflow Natural Coarse agg'!AO$18</f>
        <v>558.82659445705838</v>
      </c>
      <c r="G112" s="46">
        <f>'[4]Inflow Natural Coarse agg'!AP$18</f>
        <v>562.52691040108027</v>
      </c>
      <c r="H112" s="46">
        <f>'[4]Inflow Natural Coarse agg'!AQ$18</f>
        <v>565.50258205338673</v>
      </c>
      <c r="I112" s="46">
        <f>'[4]Inflow Natural Coarse agg'!AR$18</f>
        <v>568.02350168180647</v>
      </c>
      <c r="J112" s="46">
        <f>'[4]Inflow Natural Coarse agg'!AS$18</f>
        <v>571.79446996098773</v>
      </c>
      <c r="K112" s="46">
        <f>'[4]Inflow Natural Coarse agg'!AT$18</f>
        <v>575.42105286082995</v>
      </c>
      <c r="L112" s="46">
        <f>'[4]Inflow Natural Coarse agg'!AU$18</f>
        <v>578.93961510361373</v>
      </c>
      <c r="M112" s="46">
        <f>'[4]Inflow Natural Coarse agg'!AV$18</f>
        <v>582.62344138870981</v>
      </c>
      <c r="N112" s="46">
        <f>'[4]Inflow Natural Coarse agg'!AW$18</f>
        <v>586.26441807129106</v>
      </c>
      <c r="O112" s="46">
        <f>'[4]Inflow Natural Coarse agg'!AX$18</f>
        <v>590.12603508626171</v>
      </c>
      <c r="P112" s="46">
        <f>'[4]Inflow Natural Coarse agg'!AY$18</f>
        <v>594.10580046291921</v>
      </c>
      <c r="Q112" s="46">
        <f>'[4]Inflow Natural Coarse agg'!AZ$18</f>
        <v>598.45056861868636</v>
      </c>
      <c r="R112" s="46">
        <f>'[4]Inflow Natural Coarse agg'!BA$18</f>
        <v>603.1584502471311</v>
      </c>
      <c r="S112" s="46">
        <f>'[4]Inflow Natural Coarse agg'!BB$18</f>
        <v>608.09787243653523</v>
      </c>
      <c r="T112" s="46">
        <f>'[4]Inflow Natural Coarse agg'!BC$18</f>
        <v>613.84579724821367</v>
      </c>
      <c r="U112" s="46">
        <f>'[4]Inflow Natural Coarse agg'!BD$18</f>
        <v>620.13382891379388</v>
      </c>
      <c r="V112" s="46">
        <f>'[4]Inflow Natural Coarse agg'!BE$18</f>
        <v>627.16552520823552</v>
      </c>
      <c r="W112" s="46">
        <f>'[4]Inflow Natural Coarse agg'!BF$18</f>
        <v>634.7800924609661</v>
      </c>
      <c r="X112" s="46">
        <f>'[4]Inflow Natural Coarse agg'!BG$18</f>
        <v>642.81232924707137</v>
      </c>
      <c r="Y112" s="46">
        <f>'[4]Inflow Natural Coarse agg'!BH$18</f>
        <v>651.57302541816819</v>
      </c>
      <c r="Z112" s="46">
        <f>'[4]Inflow Natural Coarse agg'!BI$18</f>
        <v>660.6497717879123</v>
      </c>
      <c r="AA112" s="46">
        <f>'[4]Inflow Natural Coarse agg'!BJ$18</f>
        <v>670.34501277018865</v>
      </c>
    </row>
    <row r="113" spans="1:27" x14ac:dyDescent="0.2">
      <c r="A113" s="62" t="s">
        <v>57</v>
      </c>
      <c r="B113" s="46">
        <f>'[4]Inflow Natural Coarse agg'!AK$23</f>
        <v>4681.9433709282566</v>
      </c>
      <c r="C113" s="46">
        <f>'[4]Inflow Natural Coarse agg'!AL$23</f>
        <v>4800.6560050864118</v>
      </c>
      <c r="D113" s="46">
        <f>'[4]Inflow Natural Coarse agg'!AM$23</f>
        <v>4921.1980061622808</v>
      </c>
      <c r="E113" s="46">
        <f>'[4]Inflow Natural Coarse agg'!AN$23</f>
        <v>5044.5488848583636</v>
      </c>
      <c r="F113" s="46">
        <f>'[4]Inflow Natural Coarse agg'!AO$23</f>
        <v>5169.3160978566975</v>
      </c>
      <c r="G113" s="46">
        <f>'[4]Inflow Natural Coarse agg'!AP$23</f>
        <v>5296.4055665452661</v>
      </c>
      <c r="H113" s="46">
        <f>'[4]Inflow Natural Coarse agg'!AQ$23</f>
        <v>5423.4847942595397</v>
      </c>
      <c r="I113" s="46">
        <f>'[4]Inflow Natural Coarse agg'!AR$23</f>
        <v>5552.0827802625108</v>
      </c>
      <c r="J113" s="46">
        <f>'[4]Inflow Natural Coarse agg'!AS$23</f>
        <v>5693.4073377877085</v>
      </c>
      <c r="K113" s="46">
        <f>'[4]Inflow Natural Coarse agg'!AT$23</f>
        <v>5837.6606367387758</v>
      </c>
      <c r="L113" s="46">
        <f>'[4]Inflow Natural Coarse agg'!AU$23</f>
        <v>5984.3816913521887</v>
      </c>
      <c r="M113" s="46">
        <f>'[4]Inflow Natural Coarse agg'!AV$23</f>
        <v>6134.5065286082254</v>
      </c>
      <c r="N113" s="46">
        <f>'[4]Inflow Natural Coarse agg'!AW$23</f>
        <v>6285.3499505875316</v>
      </c>
      <c r="O113" s="46">
        <f>'[4]Inflow Natural Coarse agg'!AX$23</f>
        <v>6437.134165650783</v>
      </c>
      <c r="P113" s="46">
        <f>'[4]Inflow Natural Coarse agg'!AY$23</f>
        <v>6587.1055634188924</v>
      </c>
      <c r="Q113" s="46">
        <f>'[4]Inflow Natural Coarse agg'!AZ$23</f>
        <v>6734.5000851364739</v>
      </c>
      <c r="R113" s="46">
        <f>'[4]Inflow Natural Coarse agg'!BA$23</f>
        <v>6876.2657885708659</v>
      </c>
      <c r="S113" s="46">
        <f>'[4]Inflow Natural Coarse agg'!BB$23</f>
        <v>7007.7987229647097</v>
      </c>
      <c r="T113" s="46">
        <f>'[4]Inflow Natural Coarse agg'!BC$23</f>
        <v>7129.1115650429938</v>
      </c>
      <c r="U113" s="46">
        <f>'[4]Inflow Natural Coarse agg'!BD$23</f>
        <v>7233.5112094991728</v>
      </c>
      <c r="V113" s="46">
        <f>'[4]Inflow Natural Coarse agg'!BE$23</f>
        <v>7317.3405194914794</v>
      </c>
      <c r="W113" s="46">
        <f>'[4]Inflow Natural Coarse agg'!BF$23</f>
        <v>7373.9990709539779</v>
      </c>
      <c r="X113" s="46">
        <f>'[4]Inflow Natural Coarse agg'!BG$23</f>
        <v>7396.9216735619639</v>
      </c>
      <c r="Y113" s="46">
        <f>'[4]Inflow Natural Coarse agg'!BH$23</f>
        <v>7383.8460368953847</v>
      </c>
      <c r="Z113" s="46">
        <f>'[4]Inflow Natural Coarse agg'!BI$23</f>
        <v>7328.210210489633</v>
      </c>
      <c r="AA113" s="46">
        <f>'[4]Inflow Natural Coarse agg'!BJ$23</f>
        <v>7231.0396763686094</v>
      </c>
    </row>
    <row r="114" spans="1:27" x14ac:dyDescent="0.2">
      <c r="A114" s="62" t="s">
        <v>12</v>
      </c>
      <c r="B114" s="46">
        <f>'[4]Inflow Natural Coarse agg'!AK$28</f>
        <v>718.36358977470036</v>
      </c>
      <c r="C114" s="46">
        <f>'[4]Inflow Natural Coarse agg'!AL$28</f>
        <v>726.1000629926732</v>
      </c>
      <c r="D114" s="46">
        <f>'[4]Inflow Natural Coarse agg'!AM$28</f>
        <v>733.63218541567255</v>
      </c>
      <c r="E114" s="46">
        <f>'[4]Inflow Natural Coarse agg'!AN$28</f>
        <v>741.11214108465595</v>
      </c>
      <c r="F114" s="46">
        <f>'[4]Inflow Natural Coarse agg'!AO$28</f>
        <v>748.35456544051613</v>
      </c>
      <c r="G114" s="46">
        <f>'[4]Inflow Natural Coarse agg'!AP$28</f>
        <v>755.50859535158884</v>
      </c>
      <c r="H114" s="46">
        <f>'[4]Inflow Natural Coarse agg'!AQ$28</f>
        <v>762.26923829588304</v>
      </c>
      <c r="I114" s="46">
        <f>'[4]Inflow Natural Coarse agg'!AR$28</f>
        <v>768.89310927481586</v>
      </c>
      <c r="J114" s="46">
        <f>'[4]Inflow Natural Coarse agg'!AS$28</f>
        <v>777.01027273303055</v>
      </c>
      <c r="K114" s="46">
        <f>'[4]Inflow Natural Coarse agg'!AT$28</f>
        <v>785.29297326961273</v>
      </c>
      <c r="L114" s="46">
        <f>'[4]Inflow Natural Coarse agg'!AU$28</f>
        <v>793.7676796035646</v>
      </c>
      <c r="M114" s="46">
        <f>'[4]Inflow Natural Coarse agg'!AV$28</f>
        <v>802.68775878814199</v>
      </c>
      <c r="N114" s="46">
        <f>'[4]Inflow Natural Coarse agg'!AW$28</f>
        <v>811.84130099327319</v>
      </c>
      <c r="O114" s="46">
        <f>'[4]Inflow Natural Coarse agg'!AX$28</f>
        <v>821.47250218579734</v>
      </c>
      <c r="P114" s="46">
        <f>'[4]Inflow Natural Coarse agg'!AY$28</f>
        <v>831.47260174048733</v>
      </c>
      <c r="Q114" s="46">
        <f>'[4]Inflow Natural Coarse agg'!AZ$28</f>
        <v>842.07717705101015</v>
      </c>
      <c r="R114" s="46">
        <f>'[4]Inflow Natural Coarse agg'!BA$28</f>
        <v>853.2844576859269</v>
      </c>
      <c r="S114" s="46">
        <f>'[4]Inflow Natural Coarse agg'!BB$28</f>
        <v>864.96818900330129</v>
      </c>
      <c r="T114" s="46">
        <f>'[4]Inflow Natural Coarse agg'!BC$28</f>
        <v>877.71187275270495</v>
      </c>
      <c r="U114" s="46">
        <f>'[4]Inflow Natural Coarse agg'!BD$28</f>
        <v>891.26915709060358</v>
      </c>
      <c r="V114" s="46">
        <f>'[4]Inflow Natural Coarse agg'!BE$28</f>
        <v>905.86853011306118</v>
      </c>
      <c r="W114" s="46">
        <f>'[4]Inflow Natural Coarse agg'!BF$28</f>
        <v>921.37850370851447</v>
      </c>
      <c r="X114" s="46">
        <f>'[4]Inflow Natural Coarse agg'!BG$28</f>
        <v>937.66286362154915</v>
      </c>
      <c r="Y114" s="46">
        <f>'[4]Inflow Natural Coarse agg'!BH$28</f>
        <v>955.07383637349119</v>
      </c>
      <c r="Z114" s="46">
        <f>'[4]Inflow Natural Coarse agg'!BI$28</f>
        <v>973.23017679440284</v>
      </c>
      <c r="AA114" s="46">
        <f>'[4]Inflow Natural Coarse agg'!BJ$28</f>
        <v>992.48761580965026</v>
      </c>
    </row>
    <row r="115" spans="1:27" x14ac:dyDescent="0.2">
      <c r="A115" s="62" t="s">
        <v>59</v>
      </c>
      <c r="B115" s="46">
        <f>'[4]Inflow Natural Coarse agg'!AK$33</f>
        <v>16726.13829047374</v>
      </c>
      <c r="C115" s="46">
        <f>'[4]Inflow Natural Coarse agg'!AL$33</f>
        <v>16882.386526594153</v>
      </c>
      <c r="D115" s="46">
        <f>'[4]Inflow Natural Coarse agg'!AM$33</f>
        <v>17032.759116821024</v>
      </c>
      <c r="E115" s="46">
        <f>'[4]Inflow Natural Coarse agg'!AN$33</f>
        <v>17180.891155046593</v>
      </c>
      <c r="F115" s="46">
        <f>'[4]Inflow Natural Coarse agg'!AO$33</f>
        <v>17322.444902096813</v>
      </c>
      <c r="G115" s="46">
        <f>'[4]Inflow Natural Coarse agg'!AP$33</f>
        <v>17461.191674970665</v>
      </c>
      <c r="H115" s="46">
        <f>'[4]Inflow Natural Coarse agg'!AQ$33</f>
        <v>17590.109456303231</v>
      </c>
      <c r="I115" s="46">
        <f>'[4]Inflow Natural Coarse agg'!AR$33</f>
        <v>17715.743292122439</v>
      </c>
      <c r="J115" s="46">
        <f>'[4]Inflow Natural Coarse agg'!AS$33</f>
        <v>17877.83972257463</v>
      </c>
      <c r="K115" s="46">
        <f>'[4]Inflow Natural Coarse agg'!AT$33</f>
        <v>18045.04169542974</v>
      </c>
      <c r="L115" s="46">
        <f>'[4]Inflow Natural Coarse agg'!AU$33</f>
        <v>18218.513122920816</v>
      </c>
      <c r="M115" s="46">
        <f>'[4]Inflow Natural Coarse agg'!AV$33</f>
        <v>18404.85685395114</v>
      </c>
      <c r="N115" s="46">
        <f>'[4]Inflow Natural Coarse agg'!AW$33</f>
        <v>18599.354824335205</v>
      </c>
      <c r="O115" s="46">
        <f>'[4]Inflow Natural Coarse agg'!AX$33</f>
        <v>18808.168235817979</v>
      </c>
      <c r="P115" s="46">
        <f>'[4]Inflow Natural Coarse agg'!AY$33</f>
        <v>19028.755613711928</v>
      </c>
      <c r="Q115" s="46">
        <f>'[4]Inflow Natural Coarse agg'!AZ$33</f>
        <v>19266.709395641537</v>
      </c>
      <c r="R115" s="46">
        <f>'[4]Inflow Natural Coarse agg'!BA$33</f>
        <v>19521.669203855527</v>
      </c>
      <c r="S115" s="46">
        <f>'[4]Inflow Natural Coarse agg'!BB$33</f>
        <v>19790.041773858284</v>
      </c>
      <c r="T115" s="46">
        <f>'[4]Inflow Natural Coarse agg'!BC$33</f>
        <v>20085.264011972729</v>
      </c>
      <c r="U115" s="46">
        <f>'[4]Inflow Natural Coarse agg'!BD$33</f>
        <v>20400.488871911617</v>
      </c>
      <c r="V115" s="46">
        <f>'[4]Inflow Natural Coarse agg'!BE$33</f>
        <v>20740.266725109581</v>
      </c>
      <c r="W115" s="46">
        <f>'[4]Inflow Natural Coarse agg'!BF$33</f>
        <v>21100.327200482541</v>
      </c>
      <c r="X115" s="46">
        <f>'[4]Inflow Natural Coarse agg'!BG$33</f>
        <v>21476.238045582046</v>
      </c>
      <c r="Y115" s="46">
        <f>'[4]Inflow Natural Coarse agg'!BH$33</f>
        <v>21875.421860529517</v>
      </c>
      <c r="Z115" s="46">
        <f>'[4]Inflow Natural Coarse agg'!BI$33</f>
        <v>22287.496123164823</v>
      </c>
      <c r="AA115" s="46">
        <f>'[4]Inflow Natural Coarse agg'!BJ$33</f>
        <v>22720.007593958726</v>
      </c>
    </row>
    <row r="116" spans="1:27" x14ac:dyDescent="0.2">
      <c r="A116" s="62" t="s">
        <v>24</v>
      </c>
      <c r="B116" s="46">
        <f>'[4]Inflow Natural Coarse agg'!AK$38</f>
        <v>3911.9031445909604</v>
      </c>
      <c r="C116" s="46">
        <f>'[4]Inflow Natural Coarse agg'!AL$38</f>
        <v>3964.3151494778713</v>
      </c>
      <c r="D116" s="46">
        <f>'[4]Inflow Natural Coarse agg'!AM$38</f>
        <v>4014.2771092603402</v>
      </c>
      <c r="E116" s="46">
        <f>'[4]Inflow Natural Coarse agg'!AN$38</f>
        <v>4062.5406576518967</v>
      </c>
      <c r="F116" s="46">
        <f>'[4]Inflow Natural Coarse agg'!AO$38</f>
        <v>4107.8580840847935</v>
      </c>
      <c r="G116" s="46">
        <f>'[4]Inflow Natural Coarse agg'!AP$38</f>
        <v>4151.0207190336387</v>
      </c>
      <c r="H116" s="46">
        <f>'[4]Inflow Natural Coarse agg'!AQ$38</f>
        <v>4190.1130493741784</v>
      </c>
      <c r="I116" s="46">
        <f>'[4]Inflow Natural Coarse agg'!AR$38</f>
        <v>4226.6336152707127</v>
      </c>
      <c r="J116" s="46">
        <f>'[4]Inflow Natural Coarse agg'!AS$38</f>
        <v>4270.4409167002295</v>
      </c>
      <c r="K116" s="46">
        <f>'[4]Inflow Natural Coarse agg'!AT$38</f>
        <v>4313.5372630000584</v>
      </c>
      <c r="L116" s="46">
        <f>'[4]Inflow Natural Coarse agg'!AU$38</f>
        <v>4356.1133661808653</v>
      </c>
      <c r="M116" s="46">
        <f>'[4]Inflow Natural Coarse agg'!AV$38</f>
        <v>4399.7526870177671</v>
      </c>
      <c r="N116" s="46">
        <f>'[4]Inflow Natural Coarse agg'!AW$38</f>
        <v>4443.2202496443779</v>
      </c>
      <c r="O116" s="46">
        <f>'[4]Inflow Natural Coarse agg'!AX$38</f>
        <v>4488.0532760365022</v>
      </c>
      <c r="P116" s="46">
        <f>'[4]Inflow Natural Coarse agg'!AY$38</f>
        <v>4533.6366252305106</v>
      </c>
      <c r="Q116" s="46">
        <f>'[4]Inflow Natural Coarse agg'!AZ$38</f>
        <v>4581.4421253027213</v>
      </c>
      <c r="R116" s="46">
        <f>'[4]Inflow Natural Coarse agg'!BA$38</f>
        <v>4631.4794455604197</v>
      </c>
      <c r="S116" s="46">
        <f>'[4]Inflow Natural Coarse agg'!BB$38</f>
        <v>4682.9744485654082</v>
      </c>
      <c r="T116" s="46">
        <f>'[4]Inflow Natural Coarse agg'!BC$38</f>
        <v>4739.4677586608741</v>
      </c>
      <c r="U116" s="46">
        <f>'[4]Inflow Natural Coarse agg'!BD$38</f>
        <v>4799.4016361836584</v>
      </c>
      <c r="V116" s="46">
        <f>'[4]Inflow Natural Coarse agg'!BE$38</f>
        <v>4864.0914665570335</v>
      </c>
      <c r="W116" s="46">
        <f>'[4]Inflow Natural Coarse agg'!BF$38</f>
        <v>4932.6193060351015</v>
      </c>
      <c r="X116" s="46">
        <f>'[4]Inflow Natural Coarse agg'!BG$38</f>
        <v>5004.0063077743589</v>
      </c>
      <c r="Y116" s="46">
        <f>'[4]Inflow Natural Coarse agg'!BH$38</f>
        <v>5080.2317102554316</v>
      </c>
      <c r="Z116" s="46">
        <f>'[4]Inflow Natural Coarse agg'!BI$38</f>
        <v>5158.7537826657554</v>
      </c>
      <c r="AA116" s="46">
        <f>'[4]Inflow Natural Coarse agg'!BJ$38</f>
        <v>5241.5078921763979</v>
      </c>
    </row>
    <row r="117" spans="1:27" x14ac:dyDescent="0.2">
      <c r="A117" s="62" t="s">
        <v>60</v>
      </c>
      <c r="B117" s="46">
        <f>'[4]Inflow Natural Coarse agg'!AK$43</f>
        <v>454.29484424123888</v>
      </c>
      <c r="C117" s="46">
        <f>'[4]Inflow Natural Coarse agg'!AL$43</f>
        <v>459.691137619323</v>
      </c>
      <c r="D117" s="46">
        <f>'[4]Inflow Natural Coarse agg'!AM$43</f>
        <v>464.77532879188863</v>
      </c>
      <c r="E117" s="46">
        <f>'[4]Inflow Natural Coarse agg'!AN$43</f>
        <v>469.65056237783972</v>
      </c>
      <c r="F117" s="46">
        <f>'[4]Inflow Natural Coarse agg'!AO$43</f>
        <v>474.1584666240604</v>
      </c>
      <c r="G117" s="46">
        <f>'[4]Inflow Natural Coarse agg'!AP$43</f>
        <v>478.40435046702618</v>
      </c>
      <c r="H117" s="46">
        <f>'[4]Inflow Natural Coarse agg'!AQ$43</f>
        <v>482.14262698919185</v>
      </c>
      <c r="I117" s="46">
        <f>'[4]Inflow Natural Coarse agg'!AR$43</f>
        <v>485.56680454890784</v>
      </c>
      <c r="J117" s="46">
        <f>'[4]Inflow Natural Coarse agg'!AS$43</f>
        <v>489.93025708727424</v>
      </c>
      <c r="K117" s="46">
        <f>'[4]Inflow Natural Coarse agg'!AT$43</f>
        <v>494.19740171967885</v>
      </c>
      <c r="L117" s="46">
        <f>'[4]Inflow Natural Coarse agg'!AU$43</f>
        <v>498.38715450575052</v>
      </c>
      <c r="M117" s="46">
        <f>'[4]Inflow Natural Coarse agg'!AV$43</f>
        <v>502.69566566929501</v>
      </c>
      <c r="N117" s="46">
        <f>'[4]Inflow Natural Coarse agg'!AW$43</f>
        <v>506.96564205015937</v>
      </c>
      <c r="O117" s="46">
        <f>'[4]Inflow Natural Coarse agg'!AX$43</f>
        <v>511.39489515500304</v>
      </c>
      <c r="P117" s="46">
        <f>'[4]Inflow Natural Coarse agg'!AY$43</f>
        <v>515.91673197311536</v>
      </c>
      <c r="Q117" s="46">
        <f>'[4]Inflow Natural Coarse agg'!AZ$43</f>
        <v>520.73334642431735</v>
      </c>
      <c r="R117" s="46">
        <f>'[4]Inflow Natural Coarse agg'!BA$43</f>
        <v>525.87193442743217</v>
      </c>
      <c r="S117" s="46">
        <f>'[4]Inflow Natural Coarse agg'!BB$43</f>
        <v>531.27243623219567</v>
      </c>
      <c r="T117" s="46">
        <f>'[4]Inflow Natural Coarse agg'!BC$43</f>
        <v>537.41541528311791</v>
      </c>
      <c r="U117" s="46">
        <f>'[4]Inflow Natural Coarse agg'!BD$43</f>
        <v>544.15764493177289</v>
      </c>
      <c r="V117" s="46">
        <f>'[4]Inflow Natural Coarse agg'!BE$43</f>
        <v>551.71613988370393</v>
      </c>
      <c r="W117" s="46">
        <f>'[4]Inflow Natural Coarse agg'!BF$43</f>
        <v>560.03806751765262</v>
      </c>
      <c r="X117" s="46">
        <f>'[4]Inflow Natural Coarse agg'!BG$43</f>
        <v>569.06732019113929</v>
      </c>
      <c r="Y117" s="46">
        <f>'[4]Inflow Natural Coarse agg'!BH$43</f>
        <v>579.10701081212505</v>
      </c>
      <c r="Z117" s="46">
        <f>'[4]Inflow Natural Coarse agg'!BI$43</f>
        <v>589.90992039122273</v>
      </c>
      <c r="AA117" s="46">
        <f>'[4]Inflow Natural Coarse agg'!BJ$43</f>
        <v>601.76754420307714</v>
      </c>
    </row>
    <row r="118" spans="1:27" x14ac:dyDescent="0.2">
      <c r="A118" s="62" t="s">
        <v>61</v>
      </c>
      <c r="B118" s="46">
        <f>'[4]Inflow Natural Coarse agg'!AK$48</f>
        <v>169.01690488519782</v>
      </c>
      <c r="C118" s="46">
        <f>'[4]Inflow Natural Coarse agg'!AL$48</f>
        <v>171.18185898218496</v>
      </c>
      <c r="D118" s="46">
        <f>'[4]Inflow Natural Coarse agg'!AM$48</f>
        <v>173.25582808662756</v>
      </c>
      <c r="E118" s="46">
        <f>'[4]Inflow Natural Coarse agg'!AN$48</f>
        <v>175.27071694215746</v>
      </c>
      <c r="F118" s="46">
        <f>'[4]Inflow Natural Coarse agg'!AO$48</f>
        <v>177.16601784565327</v>
      </c>
      <c r="G118" s="46">
        <f>'[4]Inflow Natural Coarse agg'!AP$48</f>
        <v>178.9697596446116</v>
      </c>
      <c r="H118" s="46">
        <f>'[4]Inflow Natural Coarse agg'!AQ$48</f>
        <v>180.58623613174467</v>
      </c>
      <c r="I118" s="46">
        <f>'[4]Inflow Natural Coarse agg'!AR$48</f>
        <v>182.06916600555721</v>
      </c>
      <c r="J118" s="46">
        <f>'[4]Inflow Natural Coarse agg'!AS$48</f>
        <v>183.83785181808358</v>
      </c>
      <c r="K118" s="46">
        <f>'[4]Inflow Natural Coarse agg'!AT$48</f>
        <v>185.51850980664463</v>
      </c>
      <c r="L118" s="46">
        <f>'[4]Inflow Natural Coarse agg'!AU$48</f>
        <v>187.10153547230294</v>
      </c>
      <c r="M118" s="46">
        <f>'[4]Inflow Natural Coarse agg'!AV$48</f>
        <v>188.63935287018205</v>
      </c>
      <c r="N118" s="46">
        <f>'[4]Inflow Natural Coarse agg'!AW$48</f>
        <v>190.06303524228196</v>
      </c>
      <c r="O118" s="46">
        <f>'[4]Inflow Natural Coarse agg'!AX$48</f>
        <v>191.42873351692944</v>
      </c>
      <c r="P118" s="46">
        <f>'[4]Inflow Natural Coarse agg'!AY$48</f>
        <v>192.70291826611222</v>
      </c>
      <c r="Q118" s="46">
        <f>'[4]Inflow Natural Coarse agg'!AZ$48</f>
        <v>193.94781491275796</v>
      </c>
      <c r="R118" s="46">
        <f>'[4]Inflow Natural Coarse agg'!BA$48</f>
        <v>195.16686610063937</v>
      </c>
      <c r="S118" s="46">
        <f>'[4]Inflow Natural Coarse agg'!BB$48</f>
        <v>196.33459499478266</v>
      </c>
      <c r="T118" s="46">
        <f>'[4]Inflow Natural Coarse agg'!BC$48</f>
        <v>197.61522443524794</v>
      </c>
      <c r="U118" s="46">
        <f>'[4]Inflow Natural Coarse agg'!BD$48</f>
        <v>198.95591370364735</v>
      </c>
      <c r="V118" s="46">
        <f>'[4]Inflow Natural Coarse agg'!BE$48</f>
        <v>200.42950587844831</v>
      </c>
      <c r="W118" s="46">
        <f>'[4]Inflow Natural Coarse agg'!BF$48</f>
        <v>202.01420048123362</v>
      </c>
      <c r="X118" s="46">
        <f>'[4]Inflow Natural Coarse agg'!BG$48</f>
        <v>203.68654619879405</v>
      </c>
      <c r="Y118" s="46">
        <f>'[4]Inflow Natural Coarse agg'!BH$48</f>
        <v>205.5490227256486</v>
      </c>
      <c r="Z118" s="46">
        <f>'[4]Inflow Natural Coarse agg'!BI$48</f>
        <v>207.51189837942465</v>
      </c>
      <c r="AA118" s="46">
        <f>'[4]Inflow Natural Coarse agg'!BJ$48</f>
        <v>209.67594552193168</v>
      </c>
    </row>
    <row r="119" spans="1:27" x14ac:dyDescent="0.2">
      <c r="A119" s="62" t="s">
        <v>62</v>
      </c>
      <c r="B119" s="46">
        <f>'[4]Inflow Natural Coarse agg'!AK$58</f>
        <v>8248.3152747732292</v>
      </c>
      <c r="C119" s="46">
        <f>'[4]Inflow Natural Coarse agg'!AL$58</f>
        <v>8517.7445416640585</v>
      </c>
      <c r="D119" s="46">
        <f>'[4]Inflow Natural Coarse agg'!AM$58</f>
        <v>8798.6999900915289</v>
      </c>
      <c r="E119" s="46">
        <f>'[4]Inflow Natural Coarse agg'!AN$58</f>
        <v>9093.7467413233026</v>
      </c>
      <c r="F119" s="46">
        <f>'[4]Inflow Natural Coarse agg'!AO$58</f>
        <v>9401.4639567872655</v>
      </c>
      <c r="G119" s="46">
        <f>'[4]Inflow Natural Coarse agg'!AP$58</f>
        <v>9724.4468116131102</v>
      </c>
      <c r="H119" s="46">
        <f>'[4]Inflow Natural Coarse agg'!AQ$58</f>
        <v>10059.807208719658</v>
      </c>
      <c r="I119" s="46">
        <f>'[4]Inflow Natural Coarse agg'!AR$58</f>
        <v>10411.376677061031</v>
      </c>
      <c r="J119" s="46">
        <f>'[4]Inflow Natural Coarse agg'!AS$58</f>
        <v>10799.865964901721</v>
      </c>
      <c r="K119" s="46">
        <f>'[4]Inflow Natural Coarse agg'!AT$58</f>
        <v>11209.86945187733</v>
      </c>
      <c r="L119" s="46">
        <f>'[4]Inflow Natural Coarse agg'!AU$58</f>
        <v>11642.129649341116</v>
      </c>
      <c r="M119" s="46">
        <f>'[4]Inflow Natural Coarse agg'!AV$58</f>
        <v>12099.887238927453</v>
      </c>
      <c r="N119" s="46">
        <f>'[4]Inflow Natural Coarse agg'!AW$58</f>
        <v>12580.078192213254</v>
      </c>
      <c r="O119" s="46">
        <f>'[4]Inflow Natural Coarse agg'!AX$58</f>
        <v>13084.592589549853</v>
      </c>
      <c r="P119" s="46">
        <f>'[4]Inflow Natural Coarse agg'!AY$58</f>
        <v>13609.826456237577</v>
      </c>
      <c r="Q119" s="46">
        <f>'[4]Inflow Natural Coarse agg'!AZ$58</f>
        <v>14155.124092387201</v>
      </c>
      <c r="R119" s="46">
        <f>'[4]Inflow Natural Coarse agg'!BA$58</f>
        <v>14714.876708096157</v>
      </c>
      <c r="S119" s="46">
        <f>'[4]Inflow Natural Coarse agg'!BB$58</f>
        <v>15279.224447427443</v>
      </c>
      <c r="T119" s="46">
        <f>'[4]Inflow Natural Coarse agg'!BC$58</f>
        <v>15844.45961623973</v>
      </c>
      <c r="U119" s="46">
        <f>'[4]Inflow Natural Coarse agg'!BD$58</f>
        <v>16391.934081752672</v>
      </c>
      <c r="V119" s="46">
        <f>'[4]Inflow Natural Coarse agg'!BE$58</f>
        <v>16904.586592238575</v>
      </c>
      <c r="W119" s="46">
        <f>'[4]Inflow Natural Coarse agg'!BF$58</f>
        <v>17355.31428534817</v>
      </c>
      <c r="X119" s="46">
        <f>'[4]Inflow Natural Coarse agg'!BG$58</f>
        <v>17711.820434250425</v>
      </c>
      <c r="Y119" s="46">
        <f>'[4]Inflow Natural Coarse agg'!BH$58</f>
        <v>17944.914941129067</v>
      </c>
      <c r="Z119" s="46">
        <f>'[4]Inflow Natural Coarse agg'!BI$58</f>
        <v>18014.127706669875</v>
      </c>
      <c r="AA119" s="46">
        <f>'[4]Inflow Natural Coarse agg'!BJ$58</f>
        <v>17893.180190650601</v>
      </c>
    </row>
    <row r="120" spans="1:27" x14ac:dyDescent="0.2">
      <c r="A120" s="62" t="s">
        <v>63</v>
      </c>
      <c r="B120" s="46">
        <f>'[4]Inflow Natural Coarse agg'!AK$63</f>
        <v>4174.2708475890131</v>
      </c>
      <c r="C120" s="46">
        <f>'[4]Inflow Natural Coarse agg'!AL$63</f>
        <v>4215.3861003382808</v>
      </c>
      <c r="D120" s="46">
        <f>'[4]Inflow Natural Coarse agg'!AM$63</f>
        <v>4253.869491318168</v>
      </c>
      <c r="E120" s="46">
        <f>'[4]Inflow Natural Coarse agg'!AN$63</f>
        <v>4290.5432114562309</v>
      </c>
      <c r="F120" s="46">
        <f>'[4]Inflow Natural Coarse agg'!AO$63</f>
        <v>4324.3210005226265</v>
      </c>
      <c r="G120" s="46">
        <f>'[4]Inflow Natural Coarse agg'!AP$63</f>
        <v>4356.0216406213185</v>
      </c>
      <c r="H120" s="46">
        <f>'[4]Inflow Natural Coarse agg'!AQ$63</f>
        <v>4383.8709855627494</v>
      </c>
      <c r="I120" s="46">
        <f>'[4]Inflow Natural Coarse agg'!AR$63</f>
        <v>4409.2976066155952</v>
      </c>
      <c r="J120" s="46">
        <f>'[4]Inflow Natural Coarse agg'!AS$63</f>
        <v>4441.6397508541213</v>
      </c>
      <c r="K120" s="46">
        <f>'[4]Inflow Natural Coarse agg'!AT$63</f>
        <v>4473.2439805177573</v>
      </c>
      <c r="L120" s="46">
        <f>'[4]Inflow Natural Coarse agg'!AU$63</f>
        <v>4504.1661780892791</v>
      </c>
      <c r="M120" s="46">
        <f>'[4]Inflow Natural Coarse agg'!AV$63</f>
        <v>4535.7197782369494</v>
      </c>
      <c r="N120" s="46">
        <f>'[4]Inflow Natural Coarse agg'!AW$63</f>
        <v>4566.4526336941635</v>
      </c>
      <c r="O120" s="46">
        <f>'[4]Inflow Natural Coarse agg'!AX$63</f>
        <v>4597.4414907295177</v>
      </c>
      <c r="P120" s="46">
        <f>'[4]Inflow Natural Coarse agg'!AY$63</f>
        <v>4627.5812317620785</v>
      </c>
      <c r="Q120" s="46">
        <f>'[4]Inflow Natural Coarse agg'!AZ$63</f>
        <v>4657.5925135084181</v>
      </c>
      <c r="R120" s="46">
        <f>'[4]Inflow Natural Coarse agg'!BA$63</f>
        <v>4686.6160969790644</v>
      </c>
      <c r="S120" s="46">
        <f>'[4]Inflow Natural Coarse agg'!BB$63</f>
        <v>4712.8359472009925</v>
      </c>
      <c r="T120" s="46">
        <f>'[4]Inflow Natural Coarse agg'!BC$63</f>
        <v>4738.3322970174268</v>
      </c>
      <c r="U120" s="46">
        <f>'[4]Inflow Natural Coarse agg'!BD$63</f>
        <v>4760.1162046901973</v>
      </c>
      <c r="V120" s="46">
        <f>'[4]Inflow Natural Coarse agg'!BE$63</f>
        <v>4777.7664861107996</v>
      </c>
      <c r="W120" s="46">
        <f>'[4]Inflow Natural Coarse agg'!BF$63</f>
        <v>4788.6339942012464</v>
      </c>
      <c r="X120" s="46">
        <f>'[4]Inflow Natural Coarse agg'!BG$63</f>
        <v>4790.0340501941555</v>
      </c>
      <c r="Y120" s="46">
        <f>'[4]Inflow Natural Coarse agg'!BH$63</f>
        <v>4782.2971857874418</v>
      </c>
      <c r="Z120" s="46">
        <f>'[4]Inflow Natural Coarse agg'!BI$63</f>
        <v>4761.8527406809944</v>
      </c>
      <c r="AA120" s="46">
        <f>'[4]Inflow Natural Coarse agg'!BJ$63</f>
        <v>4730.0594467893397</v>
      </c>
    </row>
    <row r="121" spans="1:27" x14ac:dyDescent="0.2">
      <c r="A121" s="62" t="s">
        <v>146</v>
      </c>
      <c r="B121" s="46">
        <f>'[4]Inflow Natural Coarse agg'!AK$68</f>
        <v>498.12324113563926</v>
      </c>
      <c r="C121" s="46">
        <f>'[4]Inflow Natural Coarse agg'!AL$68</f>
        <v>502.61496803929913</v>
      </c>
      <c r="D121" s="46">
        <f>'[4]Inflow Natural Coarse agg'!AM$68</f>
        <v>506.72695129203601</v>
      </c>
      <c r="E121" s="46">
        <f>'[4]Inflow Natural Coarse agg'!AN$68</f>
        <v>510.55533446641454</v>
      </c>
      <c r="F121" s="46">
        <f>'[4]Inflow Natural Coarse agg'!AO$68</f>
        <v>513.95414398356775</v>
      </c>
      <c r="G121" s="46">
        <f>'[4]Inflow Natural Coarse agg'!AP$68</f>
        <v>517.02549701354735</v>
      </c>
      <c r="H121" s="46">
        <f>'[4]Inflow Natural Coarse agg'!AQ$68</f>
        <v>519.5446959403539</v>
      </c>
      <c r="I121" s="46">
        <f>'[4]Inflow Natural Coarse agg'!AR$68</f>
        <v>521.70104946263655</v>
      </c>
      <c r="J121" s="46">
        <f>'[4]Inflow Natural Coarse agg'!AS$68</f>
        <v>524.68886622953141</v>
      </c>
      <c r="K121" s="46">
        <f>'[4]Inflow Natural Coarse agg'!AT$68</f>
        <v>527.54821732705568</v>
      </c>
      <c r="L121" s="46">
        <f>'[4]Inflow Natural Coarse agg'!AU$68</f>
        <v>530.30938007461282</v>
      </c>
      <c r="M121" s="46">
        <f>'[4]Inflow Natural Coarse agg'!AV$68</f>
        <v>533.16904612851465</v>
      </c>
      <c r="N121" s="46">
        <f>'[4]Inflow Natural Coarse agg'!AW$68</f>
        <v>535.98505122853112</v>
      </c>
      <c r="O121" s="46">
        <f>'[4]Inflow Natural Coarse agg'!AX$68</f>
        <v>538.94540157897495</v>
      </c>
      <c r="P121" s="46">
        <f>'[4]Inflow Natural Coarse agg'!AY$68</f>
        <v>541.97793231608273</v>
      </c>
      <c r="Q121" s="46">
        <f>'[4]Inflow Natural Coarse agg'!AZ$68</f>
        <v>545.25499701262618</v>
      </c>
      <c r="R121" s="46">
        <f>'[4]Inflow Natural Coarse agg'!BA$68</f>
        <v>548.76942282068183</v>
      </c>
      <c r="S121" s="46">
        <f>'[4]Inflow Natural Coarse agg'!BB$68</f>
        <v>552.41626190057832</v>
      </c>
      <c r="T121" s="46">
        <f>'[4]Inflow Natural Coarse agg'!BC$68</f>
        <v>556.59301193678459</v>
      </c>
      <c r="U121" s="46">
        <f>'[4]Inflow Natural Coarse agg'!BD$68</f>
        <v>561.08816312212309</v>
      </c>
      <c r="V121" s="46">
        <f>'[4]Inflow Natural Coarse agg'!BE$68</f>
        <v>566.02297057099111</v>
      </c>
      <c r="W121" s="46">
        <f>'[4]Inflow Natural Coarse agg'!BF$68</f>
        <v>571.25179556407443</v>
      </c>
      <c r="X121" s="46">
        <f>'[4]Inflow Natural Coarse agg'!BG$68</f>
        <v>576.62032937325569</v>
      </c>
      <c r="Y121" s="46">
        <f>'[4]Inflow Natural Coarse agg'!BH$68</f>
        <v>582.31664374747697</v>
      </c>
      <c r="Z121" s="46">
        <f>'[4]Inflow Natural Coarse agg'!BI$68</f>
        <v>588.00393903162933</v>
      </c>
      <c r="AA121" s="46">
        <f>'[4]Inflow Natural Coarse agg'!BJ$68</f>
        <v>593.86671748105402</v>
      </c>
    </row>
    <row r="122" spans="1:27" x14ac:dyDescent="0.2">
      <c r="A122" s="62" t="s">
        <v>64</v>
      </c>
      <c r="B122" s="46">
        <f>'[4]Inflow Natural Coarse agg'!AK$73</f>
        <v>2449.9778067753246</v>
      </c>
      <c r="C122" s="46">
        <f>'[4]Inflow Natural Coarse agg'!AL$73</f>
        <v>2530.2739977421211</v>
      </c>
      <c r="D122" s="46">
        <f>'[4]Inflow Natural Coarse agg'!AM$73</f>
        <v>2614.05886855982</v>
      </c>
      <c r="E122" s="46">
        <f>'[4]Inflow Natural Coarse agg'!AN$73</f>
        <v>2702.1241812011835</v>
      </c>
      <c r="F122" s="46">
        <f>'[4]Inflow Natural Coarse agg'!AO$73</f>
        <v>2794.1777176483092</v>
      </c>
      <c r="G122" s="46">
        <f>'[4]Inflow Natural Coarse agg'!AP$73</f>
        <v>2891.0946054188553</v>
      </c>
      <c r="H122" s="46">
        <f>'[4]Inflow Natural Coarse agg'!AQ$73</f>
        <v>2992.261958321119</v>
      </c>
      <c r="I122" s="46">
        <f>'[4]Inflow Natural Coarse agg'!AR$73</f>
        <v>3099.0200276998989</v>
      </c>
      <c r="J122" s="46">
        <f>'[4]Inflow Natural Coarse agg'!AS$73</f>
        <v>3217.5581034433158</v>
      </c>
      <c r="K122" s="46">
        <f>'[4]Inflow Natural Coarse agg'!AT$73</f>
        <v>3343.9988906308708</v>
      </c>
      <c r="L122" s="46">
        <f>'[4]Inflow Natural Coarse agg'!AU$73</f>
        <v>3479.1321429899062</v>
      </c>
      <c r="M122" s="46">
        <f>'[4]Inflow Natural Coarse agg'!AV$73</f>
        <v>3624.6126331796231</v>
      </c>
      <c r="N122" s="46">
        <f>'[4]Inflow Natural Coarse agg'!AW$73</f>
        <v>3780.5050304551828</v>
      </c>
      <c r="O122" s="46">
        <f>'[4]Inflow Natural Coarse agg'!AX$73</f>
        <v>3948.5061284058047</v>
      </c>
      <c r="P122" s="46">
        <f>'[4]Inflow Natural Coarse agg'!AY$73</f>
        <v>4129.0228392197469</v>
      </c>
      <c r="Q122" s="46">
        <f>'[4]Inflow Natural Coarse agg'!AZ$73</f>
        <v>4323.5920938277477</v>
      </c>
      <c r="R122" s="46">
        <f>'[4]Inflow Natural Coarse agg'!BA$73</f>
        <v>4532.6377121934383</v>
      </c>
      <c r="S122" s="46">
        <f>'[4]Inflow Natural Coarse agg'!BB$73</f>
        <v>4755.6109628053473</v>
      </c>
      <c r="T122" s="46">
        <f>'[4]Inflow Natural Coarse agg'!BC$73</f>
        <v>4993.8265196151979</v>
      </c>
      <c r="U122" s="46">
        <f>'[4]Inflow Natural Coarse agg'!BD$73</f>
        <v>5244.15284394227</v>
      </c>
      <c r="V122" s="46">
        <f>'[4]Inflow Natural Coarse agg'!BE$73</f>
        <v>5503.2402872812509</v>
      </c>
      <c r="W122" s="46">
        <f>'[4]Inflow Natural Coarse agg'!BF$73</f>
        <v>5763.4210684535683</v>
      </c>
      <c r="X122" s="46">
        <f>'[4]Inflow Natural Coarse agg'!BG$73</f>
        <v>6013.0294682578015</v>
      </c>
      <c r="Y122" s="46">
        <f>'[4]Inflow Natural Coarse agg'!BH$73</f>
        <v>6237.5593777632757</v>
      </c>
      <c r="Z122" s="46">
        <f>'[4]Inflow Natural Coarse agg'!BI$73</f>
        <v>6414.3226245740561</v>
      </c>
      <c r="AA122" s="46">
        <f>'[4]Inflow Natural Coarse agg'!BJ$73</f>
        <v>6519.4122061903208</v>
      </c>
    </row>
    <row r="123" spans="1:27" x14ac:dyDescent="0.2">
      <c r="A123" s="62" t="s">
        <v>11</v>
      </c>
      <c r="B123" s="46">
        <f>'[4]Inflow Natural Coarse agg'!AK$78</f>
        <v>2163.9905069294446</v>
      </c>
      <c r="C123" s="46">
        <f>'[4]Inflow Natural Coarse agg'!AL$78</f>
        <v>2185.2441001188231</v>
      </c>
      <c r="D123" s="46">
        <f>'[4]Inflow Natural Coarse agg'!AM$78</f>
        <v>2205.468090053846</v>
      </c>
      <c r="E123" s="46">
        <f>'[4]Inflow Natural Coarse agg'!AN$78</f>
        <v>2225.0761654146504</v>
      </c>
      <c r="F123" s="46">
        <f>'[4]Inflow Natural Coarse agg'!AO$78</f>
        <v>2243.44051312073</v>
      </c>
      <c r="G123" s="46">
        <f>'[4]Inflow Natural Coarse agg'!AP$78</f>
        <v>2260.972346861754</v>
      </c>
      <c r="H123" s="46">
        <f>'[4]Inflow Natural Coarse agg'!AQ$78</f>
        <v>2276.6822850916519</v>
      </c>
      <c r="I123" s="46">
        <f>'[4]Inflow Natural Coarse agg'!AR$78</f>
        <v>2291.3258876900863</v>
      </c>
      <c r="J123" s="46">
        <f>'[4]Inflow Natural Coarse agg'!AS$78</f>
        <v>2309.9183370979304</v>
      </c>
      <c r="K123" s="46">
        <f>'[4]Inflow Natural Coarse agg'!AT$78</f>
        <v>2328.3244773380725</v>
      </c>
      <c r="L123" s="46">
        <f>'[4]Inflow Natural Coarse agg'!AU$78</f>
        <v>2346.6105147514559</v>
      </c>
      <c r="M123" s="46">
        <f>'[4]Inflow Natural Coarse agg'!AV$78</f>
        <v>2365.5540618877685</v>
      </c>
      <c r="N123" s="46">
        <f>'[4]Inflow Natural Coarse agg'!AW$78</f>
        <v>2384.5019061674998</v>
      </c>
      <c r="O123" s="46">
        <f>'[4]Inflow Natural Coarse agg'!AX$78</f>
        <v>2404.2205926095316</v>
      </c>
      <c r="P123" s="46">
        <f>'[4]Inflow Natural Coarse agg'!AY$78</f>
        <v>2424.3916027229129</v>
      </c>
      <c r="Q123" s="46">
        <f>'[4]Inflow Natural Coarse agg'!AZ$78</f>
        <v>2445.7653927180863</v>
      </c>
      <c r="R123" s="46">
        <f>'[4]Inflow Natural Coarse agg'!BA$78</f>
        <v>2468.3596860773273</v>
      </c>
      <c r="S123" s="46">
        <f>'[4]Inflow Natural Coarse agg'!BB$78</f>
        <v>2491.8067406425944</v>
      </c>
      <c r="T123" s="46">
        <f>'[4]Inflow Natural Coarse agg'!BC$78</f>
        <v>2517.9215419348202</v>
      </c>
      <c r="U123" s="46">
        <f>'[4]Inflow Natural Coarse agg'!BD$78</f>
        <v>2545.9477684999383</v>
      </c>
      <c r="V123" s="46">
        <f>'[4]Inflow Natural Coarse agg'!BE$78</f>
        <v>2576.5784843126476</v>
      </c>
      <c r="W123" s="46">
        <f>'[4]Inflow Natural Coarse agg'!BF$78</f>
        <v>2609.3799574580275</v>
      </c>
      <c r="X123" s="46">
        <f>'[4]Inflow Natural Coarse agg'!BG$78</f>
        <v>2643.8849253359981</v>
      </c>
      <c r="Y123" s="46">
        <f>'[4]Inflow Natural Coarse agg'!BH$78</f>
        <v>2681.0995091991499</v>
      </c>
      <c r="Z123" s="46">
        <f>'[4]Inflow Natural Coarse agg'!BI$78</f>
        <v>2719.7535853855634</v>
      </c>
      <c r="AA123" s="46">
        <f>'[4]Inflow Natural Coarse agg'!BJ$78</f>
        <v>2760.806526108388</v>
      </c>
    </row>
    <row r="124" spans="1:27" x14ac:dyDescent="0.2">
      <c r="A124" s="62" t="s">
        <v>13</v>
      </c>
      <c r="B124" s="46">
        <f>'[4]Inflow Natural Coarse agg'!AK$83</f>
        <v>1221.7479831702285</v>
      </c>
      <c r="C124" s="46">
        <f>'[4]Inflow Natural Coarse agg'!AL$83</f>
        <v>1232.9289322052746</v>
      </c>
      <c r="D124" s="46">
        <f>'[4]Inflow Natural Coarse agg'!AM$83</f>
        <v>1243.2516016658888</v>
      </c>
      <c r="E124" s="46">
        <f>'[4]Inflow Natural Coarse agg'!AN$83</f>
        <v>1252.9544791470112</v>
      </c>
      <c r="F124" s="46">
        <f>'[4]Inflow Natural Coarse agg'!AO$83</f>
        <v>1261.6565879789366</v>
      </c>
      <c r="G124" s="46">
        <f>'[4]Inflow Natural Coarse agg'!AP$83</f>
        <v>1269.5993475766506</v>
      </c>
      <c r="H124" s="46">
        <f>'[4]Inflow Natural Coarse agg'!AQ$83</f>
        <v>1276.1886390089799</v>
      </c>
      <c r="I124" s="46">
        <f>'[4]Inflow Natural Coarse agg'!AR$83</f>
        <v>1281.8722368791261</v>
      </c>
      <c r="J124" s="46">
        <f>'[4]Inflow Natural Coarse agg'!AS$83</f>
        <v>1289.6382616320727</v>
      </c>
      <c r="K124" s="46">
        <f>'[4]Inflow Natural Coarse agg'!AT$83</f>
        <v>1297.0098057318562</v>
      </c>
      <c r="L124" s="46">
        <f>'[4]Inflow Natural Coarse agg'!AU$83</f>
        <v>1304.0164626642713</v>
      </c>
      <c r="M124" s="46">
        <f>'[4]Inflow Natural Coarse agg'!AV$83</f>
        <v>1311.1099149612444</v>
      </c>
      <c r="N124" s="46">
        <f>'[4]Inflow Natural Coarse agg'!AW$83</f>
        <v>1317.8871270266757</v>
      </c>
      <c r="O124" s="46">
        <f>'[4]Inflow Natural Coarse agg'!AX$83</f>
        <v>1324.7912051967667</v>
      </c>
      <c r="P124" s="46">
        <f>'[4]Inflow Natural Coarse agg'!AY$83</f>
        <v>1331.6193525067215</v>
      </c>
      <c r="Q124" s="46">
        <f>'[4]Inflow Natural Coarse agg'!AZ$83</f>
        <v>1338.8073629620878</v>
      </c>
      <c r="R124" s="46">
        <f>'[4]Inflow Natural Coarse agg'!BA$83</f>
        <v>1346.3575963981891</v>
      </c>
      <c r="S124" s="46">
        <f>'[4]Inflow Natural Coarse agg'!BB$83</f>
        <v>1354.0480233461583</v>
      </c>
      <c r="T124" s="46">
        <f>'[4]Inflow Natural Coarse agg'!BC$83</f>
        <v>1362.9579683312886</v>
      </c>
      <c r="U124" s="46">
        <f>'[4]Inflow Natural Coarse agg'!BD$83</f>
        <v>1372.6443854186587</v>
      </c>
      <c r="V124" s="46">
        <f>'[4]Inflow Natural Coarse agg'!BE$83</f>
        <v>1383.5314211915663</v>
      </c>
      <c r="W124" s="46">
        <f>'[4]Inflow Natural Coarse agg'!BF$83</f>
        <v>1395.3825449183184</v>
      </c>
      <c r="X124" s="46">
        <f>'[4]Inflow Natural Coarse agg'!BG$83</f>
        <v>1407.9512570906702</v>
      </c>
      <c r="Y124" s="46">
        <f>'[4]Inflow Natural Coarse agg'!BH$83</f>
        <v>1421.870602381148</v>
      </c>
      <c r="Z124" s="46">
        <f>'[4]Inflow Natural Coarse agg'!BI$83</f>
        <v>1436.4375639334191</v>
      </c>
      <c r="AA124" s="46">
        <f>'[4]Inflow Natural Coarse agg'!BJ$83</f>
        <v>1452.2730877396548</v>
      </c>
    </row>
    <row r="125" spans="1:27" x14ac:dyDescent="0.2">
      <c r="A125" s="62" t="s">
        <v>14</v>
      </c>
      <c r="B125" s="46">
        <f>'[4]Inflow Natural Coarse agg'!AK$88</f>
        <v>3172.7653030580695</v>
      </c>
      <c r="C125" s="46">
        <f>'[4]Inflow Natural Coarse agg'!AL$88</f>
        <v>3193.858088684784</v>
      </c>
      <c r="D125" s="46">
        <f>'[4]Inflow Natural Coarse agg'!AM$88</f>
        <v>3213.2220542248351</v>
      </c>
      <c r="E125" s="46">
        <f>'[4]Inflow Natural Coarse agg'!AN$88</f>
        <v>3231.6761148469959</v>
      </c>
      <c r="F125" s="46">
        <f>'[4]Inflow Natural Coarse agg'!AO$88</f>
        <v>3248.2483551598261</v>
      </c>
      <c r="G125" s="46">
        <f>'[4]Inflow Natural Coarse agg'!AP$88</f>
        <v>3263.764424843142</v>
      </c>
      <c r="H125" s="46">
        <f>'[4]Inflow Natural Coarse agg'!AQ$88</f>
        <v>3276.6484912051451</v>
      </c>
      <c r="I125" s="46">
        <f>'[4]Inflow Natural Coarse agg'!AR$88</f>
        <v>3288.3131967831669</v>
      </c>
      <c r="J125" s="46">
        <f>'[4]Inflow Natural Coarse agg'!AS$88</f>
        <v>3307.3721862402995</v>
      </c>
      <c r="K125" s="46">
        <f>'[4]Inflow Natural Coarse agg'!AT$88</f>
        <v>3326.8116701672952</v>
      </c>
      <c r="L125" s="46">
        <f>'[4]Inflow Natural Coarse agg'!AU$88</f>
        <v>3346.7861694963399</v>
      </c>
      <c r="M125" s="46">
        <f>'[4]Inflow Natural Coarse agg'!AV$88</f>
        <v>3368.6192671546337</v>
      </c>
      <c r="N125" s="46">
        <f>'[4]Inflow Natural Coarse agg'!AW$88</f>
        <v>3391.1862380207863</v>
      </c>
      <c r="O125" s="46">
        <f>'[4]Inflow Natural Coarse agg'!AX$88</f>
        <v>3415.7253377025349</v>
      </c>
      <c r="P125" s="46">
        <f>'[4]Inflow Natural Coarse agg'!AY$88</f>
        <v>3441.6205308428393</v>
      </c>
      <c r="Q125" s="46">
        <f>'[4]Inflow Natural Coarse agg'!AZ$88</f>
        <v>3470.0202670581639</v>
      </c>
      <c r="R125" s="46">
        <f>'[4]Inflow Natural Coarse agg'!BA$88</f>
        <v>3500.82508262898</v>
      </c>
      <c r="S125" s="46">
        <f>'[4]Inflow Natural Coarse agg'!BB$88</f>
        <v>3533.291452998852</v>
      </c>
      <c r="T125" s="46">
        <f>'[4]Inflow Natural Coarse agg'!BC$88</f>
        <v>3570.280281383305</v>
      </c>
      <c r="U125" s="46">
        <f>'[4]Inflow Natural Coarse agg'!BD$88</f>
        <v>3610.3913764083181</v>
      </c>
      <c r="V125" s="46">
        <f>'[4]Inflow Natural Coarse agg'!BE$88</f>
        <v>3654.6273499585436</v>
      </c>
      <c r="W125" s="46">
        <f>'[4]Inflow Natural Coarse agg'!BF$88</f>
        <v>3702.1492998301778</v>
      </c>
      <c r="X125" s="46">
        <f>'[4]Inflow Natural Coarse agg'!BG$88</f>
        <v>3752.08928637693</v>
      </c>
      <c r="Y125" s="46">
        <f>'[4]Inflow Natural Coarse agg'!BH$88</f>
        <v>3805.9861637320487</v>
      </c>
      <c r="Z125" s="46">
        <f>'[4]Inflow Natural Coarse agg'!BI$88</f>
        <v>3861.6818538939287</v>
      </c>
      <c r="AA125" s="46">
        <f>'[4]Inflow Natural Coarse agg'!BJ$88</f>
        <v>3920.6299290175598</v>
      </c>
    </row>
    <row r="126" spans="1:27" x14ac:dyDescent="0.2">
      <c r="A126" s="62" t="s">
        <v>15</v>
      </c>
      <c r="B126" s="46">
        <f>'[4]Inflow Natural Coarse agg'!AK$93</f>
        <v>876.36193319874963</v>
      </c>
      <c r="C126" s="46">
        <f>'[4]Inflow Natural Coarse agg'!AL$93</f>
        <v>882.90118805593943</v>
      </c>
      <c r="D126" s="46">
        <f>'[4]Inflow Natural Coarse agg'!AM$93</f>
        <v>888.84362463266177</v>
      </c>
      <c r="E126" s="46">
        <f>'[4]Inflow Natural Coarse agg'!AN$93</f>
        <v>894.39285536316561</v>
      </c>
      <c r="F126" s="46">
        <f>'[4]Inflow Natural Coarse agg'!AO$93</f>
        <v>899.26864380711891</v>
      </c>
      <c r="G126" s="46">
        <f>'[4]Inflow Natural Coarse agg'!AP$93</f>
        <v>903.67643843818928</v>
      </c>
      <c r="H126" s="46">
        <f>'[4]Inflow Natural Coarse agg'!AQ$93</f>
        <v>907.17513353918253</v>
      </c>
      <c r="I126" s="46">
        <f>'[4]Inflow Natural Coarse agg'!AR$93</f>
        <v>910.13230385132238</v>
      </c>
      <c r="J126" s="46">
        <f>'[4]Inflow Natural Coarse agg'!AS$93</f>
        <v>914.85897052921268</v>
      </c>
      <c r="K126" s="46">
        <f>'[4]Inflow Natural Coarse agg'!AT$93</f>
        <v>919.45578547725086</v>
      </c>
      <c r="L126" s="46">
        <f>'[4]Inflow Natural Coarse agg'!AU$93</f>
        <v>923.96114633628281</v>
      </c>
      <c r="M126" s="46">
        <f>'[4]Inflow Natural Coarse agg'!AV$93</f>
        <v>928.73202924805128</v>
      </c>
      <c r="N126" s="46">
        <f>'[4]Inflow Natural Coarse agg'!AW$93</f>
        <v>933.46900422915849</v>
      </c>
      <c r="O126" s="46">
        <f>'[4]Inflow Natural Coarse agg'!AX$93</f>
        <v>938.51073239162656</v>
      </c>
      <c r="P126" s="46">
        <f>'[4]Inflow Natural Coarse agg'!AY$93</f>
        <v>943.69661054126266</v>
      </c>
      <c r="Q126" s="46">
        <f>'[4]Inflow Natural Coarse agg'!AZ$93</f>
        <v>949.33843813302121</v>
      </c>
      <c r="R126" s="46">
        <f>'[4]Inflow Natural Coarse agg'!BA$93</f>
        <v>955.4075072890555</v>
      </c>
      <c r="S126" s="46">
        <f>'[4]Inflow Natural Coarse agg'!BB$93</f>
        <v>961.69541867047144</v>
      </c>
      <c r="T126" s="46">
        <f>'[4]Inflow Natural Coarse agg'!BC$93</f>
        <v>968.95301487273207</v>
      </c>
      <c r="U126" s="46">
        <f>'[4]Inflow Natural Coarse agg'!BD$93</f>
        <v>976.77677670791195</v>
      </c>
      <c r="V126" s="46">
        <f>'[4]Inflow Natural Coarse agg'!BE$93</f>
        <v>985.39913417698733</v>
      </c>
      <c r="W126" s="46">
        <f>'[4]Inflow Natural Coarse agg'!BF$93</f>
        <v>994.55104739345347</v>
      </c>
      <c r="X126" s="46">
        <f>'[4]Inflow Natural Coarse agg'!BG$93</f>
        <v>1003.9523183556482</v>
      </c>
      <c r="Y126" s="46">
        <f>'[4]Inflow Natural Coarse agg'!BH$93</f>
        <v>1013.9680895684829</v>
      </c>
      <c r="Z126" s="46">
        <f>'[4]Inflow Natural Coarse agg'!BI$93</f>
        <v>1023.9800456416385</v>
      </c>
      <c r="AA126" s="46">
        <f>'[4]Inflow Natural Coarse agg'!BJ$93</f>
        <v>1034.3492462654376</v>
      </c>
    </row>
    <row r="127" spans="1:27" x14ac:dyDescent="0.2">
      <c r="A127" s="62" t="s">
        <v>33</v>
      </c>
      <c r="B127" s="46">
        <f>'[4]Inflow Natural Coarse agg'!AK$98</f>
        <v>1458.3986244077194</v>
      </c>
      <c r="C127" s="46">
        <f>'[4]Inflow Natural Coarse agg'!AL$98</f>
        <v>1473.0632966744317</v>
      </c>
      <c r="D127" s="46">
        <f>'[4]Inflow Natural Coarse agg'!AM$98</f>
        <v>1486.9685343687449</v>
      </c>
      <c r="E127" s="46">
        <f>'[4]Inflow Natural Coarse agg'!AN$98</f>
        <v>1500.3965872078793</v>
      </c>
      <c r="F127" s="46">
        <f>'[4]Inflow Natural Coarse agg'!AO$98</f>
        <v>1512.9228197715579</v>
      </c>
      <c r="G127" s="46">
        <f>'[4]Inflow Natural Coarse agg'!AP$98</f>
        <v>1524.8299887791447</v>
      </c>
      <c r="H127" s="46">
        <f>'[4]Inflow Natural Coarse agg'!AQ$98</f>
        <v>1535.4474548591684</v>
      </c>
      <c r="I127" s="46">
        <f>'[4]Inflow Natural Coarse agg'!AR$98</f>
        <v>1545.2907322656761</v>
      </c>
      <c r="J127" s="46">
        <f>'[4]Inflow Natural Coarse agg'!AS$98</f>
        <v>1557.7744877696791</v>
      </c>
      <c r="K127" s="46">
        <f>'[4]Inflow Natural Coarse agg'!AT$98</f>
        <v>1570.0802280810019</v>
      </c>
      <c r="L127" s="46">
        <f>'[4]Inflow Natural Coarse agg'!AU$98</f>
        <v>1582.245025394812</v>
      </c>
      <c r="M127" s="46">
        <f>'[4]Inflow Natural Coarse agg'!AV$98</f>
        <v>1594.786447991884</v>
      </c>
      <c r="N127" s="46">
        <f>'[4]Inflow Natural Coarse agg'!AW$98</f>
        <v>1607.2433904664742</v>
      </c>
      <c r="O127" s="46">
        <f>'[4]Inflow Natural Coarse agg'!AX$98</f>
        <v>1620.1187803863093</v>
      </c>
      <c r="P127" s="46">
        <f>'[4]Inflow Natural Coarse agg'!AY$98</f>
        <v>1633.1741410600077</v>
      </c>
      <c r="Q127" s="46">
        <f>'[4]Inflow Natural Coarse agg'!AZ$98</f>
        <v>1646.8986828764707</v>
      </c>
      <c r="R127" s="46">
        <f>'[4]Inflow Natural Coarse agg'!BA$98</f>
        <v>1661.2827451912299</v>
      </c>
      <c r="S127" s="46">
        <f>'[4]Inflow Natural Coarse agg'!BB$98</f>
        <v>1676.0553273780115</v>
      </c>
      <c r="T127" s="46">
        <f>'[4]Inflow Natural Coarse agg'!BC$98</f>
        <v>1692.4352966434412</v>
      </c>
      <c r="U127" s="46">
        <f>'[4]Inflow Natural Coarse agg'!BD$98</f>
        <v>1709.8910856576426</v>
      </c>
      <c r="V127" s="46">
        <f>'[4]Inflow Natural Coarse agg'!BE$98</f>
        <v>1728.8811727347959</v>
      </c>
      <c r="W127" s="46">
        <f>'[4]Inflow Natural Coarse agg'!BF$98</f>
        <v>1749.0979686885073</v>
      </c>
      <c r="X127" s="46">
        <f>'[4]Inflow Natural Coarse agg'!BG$98</f>
        <v>1770.2131206022084</v>
      </c>
      <c r="Y127" s="46">
        <f>'[4]Inflow Natural Coarse agg'!BH$98</f>
        <v>1792.9046616405653</v>
      </c>
      <c r="Z127" s="46">
        <f>'[4]Inflow Natural Coarse agg'!BI$98</f>
        <v>1816.3024057237446</v>
      </c>
      <c r="AA127" s="46">
        <f>'[4]Inflow Natural Coarse agg'!BJ$98</f>
        <v>1841.0592202413172</v>
      </c>
    </row>
    <row r="128" spans="1:27" x14ac:dyDescent="0.2">
      <c r="A128" s="62" t="s">
        <v>25</v>
      </c>
      <c r="B128" s="46">
        <f>'[4]Inflow Natural Coarse agg'!AK$103</f>
        <v>1243.1288089021762</v>
      </c>
      <c r="C128" s="46">
        <f>'[4]Inflow Natural Coarse agg'!AL$103</f>
        <v>1252.1154702689701</v>
      </c>
      <c r="D128" s="46">
        <f>'[4]Inflow Natural Coarse agg'!AM$103</f>
        <v>1260.5779999074591</v>
      </c>
      <c r="E128" s="46">
        <f>'[4]Inflow Natural Coarse agg'!AN$103</f>
        <v>1268.7882604347003</v>
      </c>
      <c r="F128" s="46">
        <f>'[4]Inflow Natural Coarse agg'!AO$103</f>
        <v>1276.3751919102615</v>
      </c>
      <c r="G128" s="46">
        <f>'[4]Inflow Natural Coarse agg'!AP$103</f>
        <v>1283.5964184328548</v>
      </c>
      <c r="H128" s="46">
        <f>'[4]Inflow Natural Coarse agg'!AQ$103</f>
        <v>1289.8531103926443</v>
      </c>
      <c r="I128" s="46">
        <f>'[4]Inflow Natural Coarse agg'!AR$103</f>
        <v>1295.6045576931376</v>
      </c>
      <c r="J128" s="46">
        <f>'[4]Inflow Natural Coarse agg'!AS$103</f>
        <v>1303.8743268599826</v>
      </c>
      <c r="K128" s="46">
        <f>'[4]Inflow Natural Coarse agg'!AT$103</f>
        <v>1312.1509032959339</v>
      </c>
      <c r="L128" s="46">
        <f>'[4]Inflow Natural Coarse agg'!AU$103</f>
        <v>1320.4818123414661</v>
      </c>
      <c r="M128" s="46">
        <f>'[4]Inflow Natural Coarse agg'!AV$103</f>
        <v>1329.3535317163887</v>
      </c>
      <c r="N128" s="46">
        <f>'[4]Inflow Natural Coarse agg'!AW$103</f>
        <v>1338.4078834430006</v>
      </c>
      <c r="O128" s="46">
        <f>'[4]Inflow Natural Coarse agg'!AX$103</f>
        <v>1348.1547779602695</v>
      </c>
      <c r="P128" s="46">
        <f>'[4]Inflow Natural Coarse agg'!AY$103</f>
        <v>1358.4679485081724</v>
      </c>
      <c r="Q128" s="46">
        <f>'[4]Inflow Natural Coarse agg'!AZ$103</f>
        <v>1369.8682867134505</v>
      </c>
      <c r="R128" s="46">
        <f>'[4]Inflow Natural Coarse agg'!BA$103</f>
        <v>1382.4398623918316</v>
      </c>
      <c r="S128" s="46">
        <f>'[4]Inflow Natural Coarse agg'!BB$103</f>
        <v>1396.0312987543523</v>
      </c>
      <c r="T128" s="46">
        <f>'[4]Inflow Natural Coarse agg'!BC$103</f>
        <v>1411.7643684577163</v>
      </c>
      <c r="U128" s="46">
        <f>'[4]Inflow Natural Coarse agg'!BD$103</f>
        <v>1429.2060812438974</v>
      </c>
      <c r="V128" s="46">
        <f>'[4]Inflow Natural Coarse agg'!BE$103</f>
        <v>1448.742996140659</v>
      </c>
      <c r="W128" s="46">
        <f>'[4]Inflow Natural Coarse agg'!BF$103</f>
        <v>1470.0526709277538</v>
      </c>
      <c r="X128" s="46">
        <f>'[4]Inflow Natural Coarse agg'!BG$103</f>
        <v>1492.7495700084382</v>
      </c>
      <c r="Y128" s="46">
        <f>'[4]Inflow Natural Coarse agg'!BH$103</f>
        <v>1517.2672203000741</v>
      </c>
      <c r="Z128" s="46">
        <f>'[4]Inflow Natural Coarse agg'!BI$103</f>
        <v>1542.6673668190117</v>
      </c>
      <c r="AA128" s="46">
        <f>'[4]Inflow Natural Coarse agg'!BJ$103</f>
        <v>1569.2878807619957</v>
      </c>
    </row>
    <row r="129" spans="1:27" x14ac:dyDescent="0.2">
      <c r="A129" s="62" t="s">
        <v>65</v>
      </c>
      <c r="B129" s="46">
        <f>'[4]Inflow Natural Coarse agg'!AK$108</f>
        <v>165.6781327778713</v>
      </c>
      <c r="C129" s="46">
        <f>'[4]Inflow Natural Coarse agg'!AL$108</f>
        <v>168.59520515576577</v>
      </c>
      <c r="D129" s="46">
        <f>'[4]Inflow Natural Coarse agg'!AM$108</f>
        <v>171.4813128244223</v>
      </c>
      <c r="E129" s="46">
        <f>'[4]Inflow Natural Coarse agg'!AN$108</f>
        <v>174.36237240213572</v>
      </c>
      <c r="F129" s="46">
        <f>'[4]Inflow Natural Coarse agg'!AO$108</f>
        <v>177.19372424540063</v>
      </c>
      <c r="G129" s="46">
        <f>'[4]Inflow Natural Coarse agg'!AP$108</f>
        <v>179.99905708691807</v>
      </c>
      <c r="H129" s="46">
        <f>'[4]Inflow Natural Coarse agg'!AQ$108</f>
        <v>182.70738432936065</v>
      </c>
      <c r="I129" s="46">
        <f>'[4]Inflow Natural Coarse agg'!AR$108</f>
        <v>185.36375727369335</v>
      </c>
      <c r="J129" s="46">
        <f>'[4]Inflow Natural Coarse agg'!AS$108</f>
        <v>188.29961341235634</v>
      </c>
      <c r="K129" s="46">
        <f>'[4]Inflow Natural Coarse agg'!AT$108</f>
        <v>191.23333782681362</v>
      </c>
      <c r="L129" s="46">
        <f>'[4]Inflow Natural Coarse agg'!AU$108</f>
        <v>194.16570546125195</v>
      </c>
      <c r="M129" s="46">
        <f>'[4]Inflow Natural Coarse agg'!AV$108</f>
        <v>197.14736567655757</v>
      </c>
      <c r="N129" s="46">
        <f>'[4]Inflow Natural Coarse agg'!AW$108</f>
        <v>200.13502481442492</v>
      </c>
      <c r="O129" s="46">
        <f>'[4]Inflow Natural Coarse agg'!AX$108</f>
        <v>203.18431828734779</v>
      </c>
      <c r="P129" s="46">
        <f>'[4]Inflow Natural Coarse agg'!AY$108</f>
        <v>206.28102796127433</v>
      </c>
      <c r="Q129" s="46">
        <f>'[4]Inflow Natural Coarse agg'!AZ$108</f>
        <v>209.48721219888961</v>
      </c>
      <c r="R129" s="46">
        <f>'[4]Inflow Natural Coarse agg'!BA$108</f>
        <v>212.81902398792835</v>
      </c>
      <c r="S129" s="46">
        <f>'[4]Inflow Natural Coarse agg'!BB$108</f>
        <v>216.26950406027538</v>
      </c>
      <c r="T129" s="46">
        <f>'[4]Inflow Natural Coarse agg'!BC$108</f>
        <v>219.98457374584873</v>
      </c>
      <c r="U129" s="46">
        <f>'[4]Inflow Natural Coarse agg'!BD$108</f>
        <v>223.93690126494607</v>
      </c>
      <c r="V129" s="46">
        <f>'[4]Inflow Natural Coarse agg'!BE$108</f>
        <v>228.20079566042023</v>
      </c>
      <c r="W129" s="46">
        <f>'[4]Inflow Natural Coarse agg'!BF$108</f>
        <v>232.7743663916952</v>
      </c>
      <c r="X129" s="46">
        <f>'[4]Inflow Natural Coarse agg'!BG$108</f>
        <v>237.65371482569952</v>
      </c>
      <c r="Y129" s="46">
        <f>'[4]Inflow Natural Coarse agg'!BH$108</f>
        <v>242.93828594969378</v>
      </c>
      <c r="Z129" s="46">
        <f>'[4]Inflow Natural Coarse agg'!BI$108</f>
        <v>248.56846043563974</v>
      </c>
      <c r="AA129" s="46">
        <f>'[4]Inflow Natural Coarse agg'!BJ$108</f>
        <v>254.640598503897</v>
      </c>
    </row>
    <row r="130" spans="1:27" x14ac:dyDescent="0.2">
      <c r="A130" s="62" t="s">
        <v>66</v>
      </c>
      <c r="B130" s="46">
        <f>'[4]Inflow Natural Coarse agg'!AK$113</f>
        <v>1124.8105835528768</v>
      </c>
      <c r="C130" s="46">
        <f>'[4]Inflow Natural Coarse agg'!AL$113</f>
        <v>1142.3470575084266</v>
      </c>
      <c r="D130" s="46">
        <f>'[4]Inflow Natural Coarse agg'!AM$113</f>
        <v>1159.331397289018</v>
      </c>
      <c r="E130" s="46">
        <f>'[4]Inflow Natural Coarse agg'!AN$113</f>
        <v>1175.9408925386842</v>
      </c>
      <c r="F130" s="46">
        <f>'[4]Inflow Natural Coarse agg'!AO$113</f>
        <v>1191.8480495264796</v>
      </c>
      <c r="G130" s="46">
        <f>'[4]Inflow Natural Coarse agg'!AP$113</f>
        <v>1207.2328674040955</v>
      </c>
      <c r="H130" s="46">
        <f>'[4]Inflow Natural Coarse agg'!AQ$113</f>
        <v>1221.5907120639954</v>
      </c>
      <c r="I130" s="46">
        <f>'[4]Inflow Natural Coarse agg'!AR$113</f>
        <v>1235.2751919290374</v>
      </c>
      <c r="J130" s="46">
        <f>'[4]Inflow Natural Coarse agg'!AS$113</f>
        <v>1250.7674411431506</v>
      </c>
      <c r="K130" s="46">
        <f>'[4]Inflow Natural Coarse agg'!AT$113</f>
        <v>1266.0351395523144</v>
      </c>
      <c r="L130" s="46">
        <f>'[4]Inflow Natural Coarse agg'!AU$113</f>
        <v>1281.116538669103</v>
      </c>
      <c r="M130" s="46">
        <f>'[4]Inflow Natural Coarse agg'!AV$113</f>
        <v>1296.4134312379531</v>
      </c>
      <c r="N130" s="46">
        <f>'[4]Inflow Natural Coarse agg'!AW$113</f>
        <v>1311.6186647371901</v>
      </c>
      <c r="O130" s="46">
        <f>'[4]Inflow Natural Coarse agg'!AX$113</f>
        <v>1327.143942064318</v>
      </c>
      <c r="P130" s="46">
        <f>'[4]Inflow Natural Coarse agg'!AY$113</f>
        <v>1342.8626209090769</v>
      </c>
      <c r="Q130" s="46">
        <f>'[4]Inflow Natural Coarse agg'!AZ$113</f>
        <v>1359.196931269639</v>
      </c>
      <c r="R130" s="46">
        <f>'[4]Inflow Natural Coarse agg'!BA$113</f>
        <v>1376.2069407102281</v>
      </c>
      <c r="S130" s="46">
        <f>'[4]Inflow Natural Coarse agg'!BB$113</f>
        <v>1393.7599884238455</v>
      </c>
      <c r="T130" s="46">
        <f>'[4]Inflow Natural Coarse agg'!BC$113</f>
        <v>1412.8532214587947</v>
      </c>
      <c r="U130" s="46">
        <f>'[4]Inflow Natural Coarse agg'!BD$113</f>
        <v>1433.171955787051</v>
      </c>
      <c r="V130" s="46">
        <f>'[4]Inflow Natural Coarse agg'!BE$113</f>
        <v>1455.1522318060438</v>
      </c>
      <c r="W130" s="46">
        <f>'[4]Inflow Natural Coarse agg'!BF$113</f>
        <v>1478.6491835899624</v>
      </c>
      <c r="X130" s="46">
        <f>'[4]Inflow Natural Coarse agg'!BG$113</f>
        <v>1503.4957424758768</v>
      </c>
      <c r="Y130" s="46">
        <f>'[4]Inflow Natural Coarse agg'!BH$113</f>
        <v>1530.2967521130074</v>
      </c>
      <c r="Z130" s="46">
        <f>'[4]Inflow Natural Coarse agg'!BI$113</f>
        <v>1558.4582365603917</v>
      </c>
      <c r="AA130" s="46">
        <f>'[4]Inflow Natural Coarse agg'!BJ$113</f>
        <v>1588.55605563989</v>
      </c>
    </row>
    <row r="131" spans="1:27" x14ac:dyDescent="0.2">
      <c r="A131" s="62" t="s">
        <v>67</v>
      </c>
      <c r="B131" s="46">
        <f>'[4]Inflow Natural Coarse agg'!AK$118</f>
        <v>803.34416334269724</v>
      </c>
      <c r="C131" s="46">
        <f>'[4]Inflow Natural Coarse agg'!AL$118</f>
        <v>814.88091965629121</v>
      </c>
      <c r="D131" s="46">
        <f>'[4]Inflow Natural Coarse agg'!AM$118</f>
        <v>826.09938106562117</v>
      </c>
      <c r="E131" s="46">
        <f>'[4]Inflow Natural Coarse agg'!AN$118</f>
        <v>837.20158603747427</v>
      </c>
      <c r="F131" s="46">
        <f>'[4]Inflow Natural Coarse agg'!AO$118</f>
        <v>847.9459024831533</v>
      </c>
      <c r="G131" s="46">
        <f>'[4]Inflow Natural Coarse agg'!AP$118</f>
        <v>858.54320085443544</v>
      </c>
      <c r="H131" s="46">
        <f>'[4]Inflow Natural Coarse agg'!AQ$118</f>
        <v>868.60305391832458</v>
      </c>
      <c r="I131" s="46">
        <f>'[4]Inflow Natural Coarse agg'!AR$118</f>
        <v>878.48402014629573</v>
      </c>
      <c r="J131" s="46">
        <f>'[4]Inflow Natural Coarse agg'!AS$118</f>
        <v>890.36237603080451</v>
      </c>
      <c r="K131" s="46">
        <f>'[4]Inflow Natural Coarse agg'!AT$118</f>
        <v>902.47830119222431</v>
      </c>
      <c r="L131" s="46">
        <f>'[4]Inflow Natural Coarse agg'!AU$118</f>
        <v>914.86747829829176</v>
      </c>
      <c r="M131" s="46">
        <f>'[4]Inflow Natural Coarse agg'!AV$118</f>
        <v>927.85733906419125</v>
      </c>
      <c r="N131" s="46">
        <f>'[4]Inflow Natural Coarse agg'!AW$118</f>
        <v>941.15107608614971</v>
      </c>
      <c r="O131" s="46">
        <f>'[4]Inflow Natural Coarse agg'!AX$118</f>
        <v>955.04789485868548</v>
      </c>
      <c r="P131" s="46">
        <f>'[4]Inflow Natural Coarse agg'!AY$118</f>
        <v>969.37508011947716</v>
      </c>
      <c r="Q131" s="46">
        <f>'[4]Inflow Natural Coarse agg'!AZ$118</f>
        <v>984.41108773495728</v>
      </c>
      <c r="R131" s="46">
        <f>'[4]Inflow Natural Coarse agg'!BA$118</f>
        <v>1000.1210859431914</v>
      </c>
      <c r="S131" s="46">
        <f>'[4]Inflow Natural Coarse agg'!BB$118</f>
        <v>1016.3105348420617</v>
      </c>
      <c r="T131" s="46">
        <f>'[4]Inflow Natural Coarse agg'!BC$118</f>
        <v>1033.7223283862379</v>
      </c>
      <c r="U131" s="46">
        <f>'[4]Inflow Natural Coarse agg'!BD$118</f>
        <v>1052.0177959855444</v>
      </c>
      <c r="V131" s="46">
        <f>'[4]Inflow Natural Coarse agg'!BE$118</f>
        <v>1071.4918178757609</v>
      </c>
      <c r="W131" s="46">
        <f>'[4]Inflow Natural Coarse agg'!BF$118</f>
        <v>1091.979808438452</v>
      </c>
      <c r="X131" s="46">
        <f>'[4]Inflow Natural Coarse agg'!BG$118</f>
        <v>1113.3246614838984</v>
      </c>
      <c r="Y131" s="46">
        <f>'[4]Inflow Natural Coarse agg'!BH$118</f>
        <v>1136.0176006305969</v>
      </c>
      <c r="Z131" s="46">
        <f>'[4]Inflow Natural Coarse agg'!BI$118</f>
        <v>1159.6044504150791</v>
      </c>
      <c r="AA131" s="46">
        <f>'[4]Inflow Natural Coarse agg'!BJ$118</f>
        <v>1184.5991640070461</v>
      </c>
    </row>
    <row r="132" spans="1:27" x14ac:dyDescent="0.2">
      <c r="A132" s="62" t="s">
        <v>26</v>
      </c>
      <c r="B132" s="46">
        <f>'[4]Inflow Natural Coarse agg'!AK$123</f>
        <v>1670.1980331187967</v>
      </c>
      <c r="C132" s="46">
        <f>'[4]Inflow Natural Coarse agg'!AL$123</f>
        <v>1686.6268446614777</v>
      </c>
      <c r="D132" s="46">
        <f>'[4]Inflow Natural Coarse agg'!AM$123</f>
        <v>1702.0630269639232</v>
      </c>
      <c r="E132" s="46">
        <f>'[4]Inflow Natural Coarse agg'!AN$123</f>
        <v>1716.8450662902665</v>
      </c>
      <c r="F132" s="46">
        <f>'[4]Inflow Natural Coarse agg'!AO$123</f>
        <v>1730.4923395243104</v>
      </c>
      <c r="G132" s="46">
        <f>'[4]Inflow Natural Coarse agg'!AP$123</f>
        <v>1743.3472564371266</v>
      </c>
      <c r="H132" s="46">
        <f>'[4]Inflow Natural Coarse agg'!AQ$123</f>
        <v>1754.6438122854904</v>
      </c>
      <c r="I132" s="46">
        <f>'[4]Inflow Natural Coarse agg'!AR$123</f>
        <v>1764.9867636747451</v>
      </c>
      <c r="J132" s="46">
        <f>'[4]Inflow Natural Coarse agg'!AS$123</f>
        <v>1778.3221031973724</v>
      </c>
      <c r="K132" s="46">
        <f>'[4]Inflow Natural Coarse agg'!AT$123</f>
        <v>1791.3609937834501</v>
      </c>
      <c r="L132" s="46">
        <f>'[4]Inflow Natural Coarse agg'!AU$123</f>
        <v>1804.1095575833674</v>
      </c>
      <c r="M132" s="46">
        <f>'[4]Inflow Natural Coarse agg'!AV$123</f>
        <v>1817.1094237316768</v>
      </c>
      <c r="N132" s="46">
        <f>'[4]Inflow Natural Coarse agg'!AW$123</f>
        <v>1829.7525362811789</v>
      </c>
      <c r="O132" s="46">
        <f>'[4]Inflow Natural Coarse agg'!AX$123</f>
        <v>1842.5251558999898</v>
      </c>
      <c r="P132" s="46">
        <f>'[4]Inflow Natural Coarse agg'!AY$123</f>
        <v>1855.0428395963297</v>
      </c>
      <c r="Q132" s="46">
        <f>'[4]Inflow Natural Coarse agg'!AZ$123</f>
        <v>1867.7474825538382</v>
      </c>
      <c r="R132" s="46">
        <f>'[4]Inflow Natural Coarse agg'!BA$123</f>
        <v>1880.5004961952463</v>
      </c>
      <c r="S132" s="46">
        <f>'[4]Inflow Natural Coarse agg'!BB$123</f>
        <v>1892.865857956888</v>
      </c>
      <c r="T132" s="46">
        <f>'[4]Inflow Natural Coarse agg'!BC$123</f>
        <v>1906.1238731716801</v>
      </c>
      <c r="U132" s="46">
        <f>'[4]Inflow Natural Coarse agg'!BD$123</f>
        <v>1919.563411083366</v>
      </c>
      <c r="V132" s="46">
        <f>'[4]Inflow Natural Coarse agg'!BE$123</f>
        <v>1933.6322537832802</v>
      </c>
      <c r="W132" s="46">
        <f>'[4]Inflow Natural Coarse agg'!BF$123</f>
        <v>1947.933755956328</v>
      </c>
      <c r="X132" s="46">
        <f>'[4]Inflow Natural Coarse agg'!BG$123</f>
        <v>1962.0875539325523</v>
      </c>
      <c r="Y132" s="46">
        <f>'[4]Inflow Natural Coarse agg'!BH$123</f>
        <v>1976.9001204663139</v>
      </c>
      <c r="Z132" s="46">
        <f>'[4]Inflow Natural Coarse agg'!BI$123</f>
        <v>1991.4582898790322</v>
      </c>
      <c r="AA132" s="46">
        <f>'[4]Inflow Natural Coarse agg'!BJ$123</f>
        <v>2006.6221342740769</v>
      </c>
    </row>
    <row r="133" spans="1:27" x14ac:dyDescent="0.2">
      <c r="A133" s="62" t="s">
        <v>16</v>
      </c>
      <c r="B133" s="46">
        <f>'[4]Inflow Natural Coarse agg'!AK$128</f>
        <v>3605.6039819347602</v>
      </c>
      <c r="C133" s="46">
        <f>'[4]Inflow Natural Coarse agg'!AL$128</f>
        <v>3642.4390245275231</v>
      </c>
      <c r="D133" s="46">
        <f>'[4]Inflow Natural Coarse agg'!AM$128</f>
        <v>3677.7609823836851</v>
      </c>
      <c r="E133" s="46">
        <f>'[4]Inflow Natural Coarse agg'!AN$128</f>
        <v>3712.3779864360449</v>
      </c>
      <c r="F133" s="46">
        <f>'[4]Inflow Natural Coarse agg'!AO$128</f>
        <v>3745.2167153458813</v>
      </c>
      <c r="G133" s="46">
        <f>'[4]Inflow Natural Coarse agg'!AP$128</f>
        <v>3777.0830304542878</v>
      </c>
      <c r="H133" s="46">
        <f>'[4]Inflow Natural Coarse agg'!AQ$128</f>
        <v>3806.2501265043015</v>
      </c>
      <c r="I133" s="46">
        <f>'[4]Inflow Natural Coarse agg'!AR$128</f>
        <v>3834.1253090117179</v>
      </c>
      <c r="J133" s="46">
        <f>'[4]Inflow Natural Coarse agg'!AS$128</f>
        <v>3869.7317226381729</v>
      </c>
      <c r="K133" s="46">
        <f>'[4]Inflow Natural Coarse agg'!AT$128</f>
        <v>3905.6025744556086</v>
      </c>
      <c r="L133" s="46">
        <f>'[4]Inflow Natural Coarse agg'!AU$128</f>
        <v>3941.808005196634</v>
      </c>
      <c r="M133" s="46">
        <f>'[4]Inflow Natural Coarse agg'!AV$128</f>
        <v>3979.6528576750352</v>
      </c>
      <c r="N133" s="46">
        <f>'[4]Inflow Natural Coarse agg'!AW$128</f>
        <v>4017.8409738634782</v>
      </c>
      <c r="O133" s="46">
        <f>'[4]Inflow Natural Coarse agg'!AX$128</f>
        <v>4057.583014543909</v>
      </c>
      <c r="P133" s="46">
        <f>'[4]Inflow Natural Coarse agg'!AY$128</f>
        <v>4098.1215019163146</v>
      </c>
      <c r="Q133" s="46">
        <f>'[4]Inflow Natural Coarse agg'!AZ$128</f>
        <v>4140.5884085518946</v>
      </c>
      <c r="R133" s="46">
        <f>'[4]Inflow Natural Coarse agg'!BA$128</f>
        <v>4184.8002434755608</v>
      </c>
      <c r="S133" s="46">
        <f>'[4]Inflow Natural Coarse agg'!BB$128</f>
        <v>4229.8963158560664</v>
      </c>
      <c r="T133" s="46">
        <f>'[4]Inflow Natural Coarse agg'!BC$128</f>
        <v>4278.9119720887884</v>
      </c>
      <c r="U133" s="46">
        <f>'[4]Inflow Natural Coarse agg'!BD$128</f>
        <v>4330.3391853590274</v>
      </c>
      <c r="V133" s="46">
        <f>'[4]Inflow Natural Coarse agg'!BE$128</f>
        <v>4385.2836763756713</v>
      </c>
      <c r="W133" s="46">
        <f>'[4]Inflow Natural Coarse agg'!BF$128</f>
        <v>4442.8988732341586</v>
      </c>
      <c r="X133" s="46">
        <f>'[4]Inflow Natural Coarse agg'!BG$128</f>
        <v>4502.3334426756628</v>
      </c>
      <c r="Y133" s="46">
        <f>'[4]Inflow Natural Coarse agg'!BH$128</f>
        <v>4565.3914686408916</v>
      </c>
      <c r="Z133" s="46">
        <f>'[4]Inflow Natural Coarse agg'!BI$128</f>
        <v>4629.9016908200028</v>
      </c>
      <c r="AA133" s="46">
        <f>'[4]Inflow Natural Coarse agg'!BJ$128</f>
        <v>4697.6723922760857</v>
      </c>
    </row>
    <row r="134" spans="1:27" x14ac:dyDescent="0.2">
      <c r="A134" s="62" t="s">
        <v>18</v>
      </c>
      <c r="B134" s="46">
        <f>'[4]Inflow Natural Coarse agg'!AK$133</f>
        <v>972.33251984054948</v>
      </c>
      <c r="C134" s="46">
        <f>'[4]Inflow Natural Coarse agg'!AL$133</f>
        <v>980.48388965068978</v>
      </c>
      <c r="D134" s="46">
        <f>'[4]Inflow Natural Coarse agg'!AM$133</f>
        <v>988.01972961555271</v>
      </c>
      <c r="E134" s="46">
        <f>'[4]Inflow Natural Coarse agg'!AN$133</f>
        <v>995.14538228297658</v>
      </c>
      <c r="F134" s="46">
        <f>'[4]Inflow Natural Coarse agg'!AO$133</f>
        <v>1001.5627910762413</v>
      </c>
      <c r="G134" s="46">
        <f>'[4]Inflow Natural Coarse agg'!AP$133</f>
        <v>1007.4776006082897</v>
      </c>
      <c r="H134" s="46">
        <f>'[4]Inflow Natural Coarse agg'!AQ$133</f>
        <v>1012.4198575389335</v>
      </c>
      <c r="I134" s="46">
        <f>'[4]Inflow Natural Coarse agg'!AR$133</f>
        <v>1016.7612386248297</v>
      </c>
      <c r="J134" s="46">
        <f>'[4]Inflow Natural Coarse agg'!AS$133</f>
        <v>1022.9121629568801</v>
      </c>
      <c r="K134" s="46">
        <f>'[4]Inflow Natural Coarse agg'!AT$133</f>
        <v>1028.8805281343523</v>
      </c>
      <c r="L134" s="46">
        <f>'[4]Inflow Natural Coarse agg'!AU$133</f>
        <v>1034.6975727575864</v>
      </c>
      <c r="M134" s="46">
        <f>'[4]Inflow Natural Coarse agg'!AV$133</f>
        <v>1040.7324213609036</v>
      </c>
      <c r="N134" s="46">
        <f>'[4]Inflow Natural Coarse agg'!AW$133</f>
        <v>1046.6686512804476</v>
      </c>
      <c r="O134" s="46">
        <f>'[4]Inflow Natural Coarse agg'!AX$133</f>
        <v>1052.8667728175167</v>
      </c>
      <c r="P134" s="46">
        <f>'[4]Inflow Natural Coarse agg'!AY$133</f>
        <v>1059.1687925813003</v>
      </c>
      <c r="Q134" s="46">
        <f>'[4]Inflow Natural Coarse agg'!AZ$133</f>
        <v>1065.9238089120738</v>
      </c>
      <c r="R134" s="46">
        <f>'[4]Inflow Natural Coarse agg'!BA$133</f>
        <v>1073.1307604403653</v>
      </c>
      <c r="S134" s="46">
        <f>'[4]Inflow Natural Coarse agg'!BB$133</f>
        <v>1080.6060250810272</v>
      </c>
      <c r="T134" s="46">
        <f>'[4]Inflow Natural Coarse agg'!BC$133</f>
        <v>1089.1936198328401</v>
      </c>
      <c r="U134" s="46">
        <f>'[4]Inflow Natural Coarse agg'!BD$133</f>
        <v>1098.5204755995142</v>
      </c>
      <c r="V134" s="46">
        <f>'[4]Inflow Natural Coarse agg'!BE$133</f>
        <v>1108.8952899907272</v>
      </c>
      <c r="W134" s="46">
        <f>'[4]Inflow Natural Coarse agg'!BF$133</f>
        <v>1120.0964750915759</v>
      </c>
      <c r="X134" s="46">
        <f>'[4]Inflow Natural Coarse agg'!BG$133</f>
        <v>1131.8901160997677</v>
      </c>
      <c r="Y134" s="46">
        <f>'[4]Inflow Natural Coarse agg'!BH$133</f>
        <v>1144.7326296449355</v>
      </c>
      <c r="Z134" s="46">
        <f>'[4]Inflow Natural Coarse agg'!BI$133</f>
        <v>1158.0231633814915</v>
      </c>
      <c r="AA134" s="46">
        <f>'[4]Inflow Natural Coarse agg'!BJ$133</f>
        <v>1172.205800456205</v>
      </c>
    </row>
    <row r="135" spans="1:27" x14ac:dyDescent="0.2">
      <c r="A135" s="62" t="s">
        <v>20</v>
      </c>
      <c r="B135" s="46">
        <f>'[4]Inflow Natural Coarse agg'!AK$138</f>
        <v>1207.7303175925315</v>
      </c>
      <c r="C135" s="46">
        <f>'[4]Inflow Natural Coarse agg'!AL$138</f>
        <v>1231.1477123999332</v>
      </c>
      <c r="D135" s="46">
        <f>'[4]Inflow Natural Coarse agg'!AM$138</f>
        <v>1253.3227196254393</v>
      </c>
      <c r="E135" s="46">
        <f>'[4]Inflow Natural Coarse agg'!AN$138</f>
        <v>1274.6136781088808</v>
      </c>
      <c r="F135" s="46">
        <f>'[4]Inflow Natural Coarse agg'!AO$138</f>
        <v>1294.6237598642194</v>
      </c>
      <c r="G135" s="46">
        <f>'[4]Inflow Natural Coarse agg'!AP$138</f>
        <v>1313.7028641842544</v>
      </c>
      <c r="H135" s="46">
        <f>'[4]Inflow Natural Coarse agg'!AQ$138</f>
        <v>1331.198874079284</v>
      </c>
      <c r="I135" s="46">
        <f>'[4]Inflow Natural Coarse agg'!AR$138</f>
        <v>1347.6993432564798</v>
      </c>
      <c r="J135" s="46">
        <f>'[4]Inflow Natural Coarse agg'!AS$138</f>
        <v>1366.7534935544502</v>
      </c>
      <c r="K135" s="46">
        <f>'[4]Inflow Natural Coarse agg'!AT$138</f>
        <v>1385.4420389803086</v>
      </c>
      <c r="L135" s="46">
        <f>'[4]Inflow Natural Coarse agg'!AU$138</f>
        <v>1403.8181903418349</v>
      </c>
      <c r="M135" s="46">
        <f>'[4]Inflow Natural Coarse agg'!AV$138</f>
        <v>1422.4103522802347</v>
      </c>
      <c r="N135" s="46">
        <f>'[4]Inflow Natural Coarse agg'!AW$138</f>
        <v>1440.7334181359922</v>
      </c>
      <c r="O135" s="46">
        <f>'[4]Inflow Natural Coarse agg'!AX$138</f>
        <v>1459.2635069311241</v>
      </c>
      <c r="P135" s="46">
        <f>'[4]Inflow Natural Coarse agg'!AY$138</f>
        <v>1477.7035222951065</v>
      </c>
      <c r="Q135" s="46">
        <f>'[4]Inflow Natural Coarse agg'!AZ$138</f>
        <v>1496.4636013540189</v>
      </c>
      <c r="R135" s="46">
        <f>'[4]Inflow Natural Coarse agg'!BA$138</f>
        <v>1515.4263640099707</v>
      </c>
      <c r="S135" s="46">
        <f>'[4]Inflow Natural Coarse agg'!BB$138</f>
        <v>1534.196455057521</v>
      </c>
      <c r="T135" s="46">
        <f>'[4]Inflow Natural Coarse agg'!BC$138</f>
        <v>1553.8326176826786</v>
      </c>
      <c r="U135" s="46">
        <f>'[4]Inflow Natural Coarse agg'!BD$138</f>
        <v>1573.6461907987614</v>
      </c>
      <c r="V135" s="46">
        <f>'[4]Inflow Natural Coarse agg'!BE$138</f>
        <v>1593.9239564872203</v>
      </c>
      <c r="W135" s="46">
        <f>'[4]Inflow Natural Coarse agg'!BF$138</f>
        <v>1614.208278929201</v>
      </c>
      <c r="X135" s="46">
        <f>'[4]Inflow Natural Coarse agg'!BG$138</f>
        <v>1634.044984667102</v>
      </c>
      <c r="Y135" s="46">
        <f>'[4]Inflow Natural Coarse agg'!BH$138</f>
        <v>1653.9814063062677</v>
      </c>
      <c r="Z135" s="46">
        <f>'[4]Inflow Natural Coarse agg'!BI$138</f>
        <v>1673.0976237564225</v>
      </c>
      <c r="AA135" s="46">
        <f>'[4]Inflow Natural Coarse agg'!BJ$138</f>
        <v>1691.9820179175756</v>
      </c>
    </row>
    <row r="136" spans="1:27" x14ac:dyDescent="0.2">
      <c r="A136" s="62" t="s">
        <v>68</v>
      </c>
      <c r="B136" s="46">
        <f>'[4]Inflow Natural Coarse agg'!AK$143</f>
        <v>1301.0681567850024</v>
      </c>
      <c r="C136" s="46">
        <f>'[4]Inflow Natural Coarse agg'!AL$143</f>
        <v>1324.8743576881413</v>
      </c>
      <c r="D136" s="46">
        <f>'[4]Inflow Natural Coarse agg'!AM$143</f>
        <v>1350.0006189857277</v>
      </c>
      <c r="E136" s="46">
        <f>'[4]Inflow Natural Coarse agg'!AN$143</f>
        <v>1376.9413168325182</v>
      </c>
      <c r="F136" s="46">
        <f>'[4]Inflow Natural Coarse agg'!AO$143</f>
        <v>1405.5927016322646</v>
      </c>
      <c r="G136" s="46">
        <f>'[4]Inflow Natural Coarse agg'!AP$143</f>
        <v>1436.4970337568141</v>
      </c>
      <c r="H136" s="46">
        <f>'[4]Inflow Natural Coarse agg'!AQ$143</f>
        <v>1469.3794617436683</v>
      </c>
      <c r="I136" s="46">
        <f>'[4]Inflow Natural Coarse agg'!AR$143</f>
        <v>1505.0328110824244</v>
      </c>
      <c r="J136" s="46">
        <f>'[4]Inflow Natural Coarse agg'!AS$143</f>
        <v>1546.8511845109949</v>
      </c>
      <c r="K136" s="46">
        <f>'[4]Inflow Natural Coarse agg'!AT$143</f>
        <v>1592.7317048464899</v>
      </c>
      <c r="L136" s="46">
        <f>'[4]Inflow Natural Coarse agg'!AU$143</f>
        <v>1643.1006714499081</v>
      </c>
      <c r="M136" s="46">
        <f>'[4]Inflow Natural Coarse agg'!AV$143</f>
        <v>1698.8123239910785</v>
      </c>
      <c r="N136" s="46">
        <f>'[4]Inflow Natural Coarse agg'!AW$143</f>
        <v>1759.8249977437156</v>
      </c>
      <c r="O136" s="46">
        <f>'[4]Inflow Natural Coarse agg'!AX$143</f>
        <v>1826.9148458153529</v>
      </c>
      <c r="P136" s="46">
        <f>'[4]Inflow Natural Coarse agg'!AY$143</f>
        <v>1900.109139419056</v>
      </c>
      <c r="Q136" s="46">
        <f>'[4]Inflow Natural Coarse agg'!AZ$143</f>
        <v>1979.9648712225016</v>
      </c>
      <c r="R136" s="46">
        <f>'[4]Inflow Natural Coarse agg'!BA$143</f>
        <v>2066.3922675154954</v>
      </c>
      <c r="S136" s="46">
        <f>'[4]Inflow Natural Coarse agg'!BB$143</f>
        <v>2158.7697692364172</v>
      </c>
      <c r="T136" s="46">
        <f>'[4]Inflow Natural Coarse agg'!BC$143</f>
        <v>2257.4669639374092</v>
      </c>
      <c r="U136" s="46">
        <f>'[4]Inflow Natural Coarse agg'!BD$143</f>
        <v>2360.697566012509</v>
      </c>
      <c r="V136" s="46">
        <f>'[4]Inflow Natural Coarse agg'!BE$143</f>
        <v>2466.9017323575772</v>
      </c>
      <c r="W136" s="46">
        <f>'[4]Inflow Natural Coarse agg'!BF$143</f>
        <v>2572.9252163358183</v>
      </c>
      <c r="X136" s="46">
        <f>'[4]Inflow Natural Coarse agg'!BG$143</f>
        <v>2674.5608149491827</v>
      </c>
      <c r="Y136" s="46">
        <f>'[4]Inflow Natural Coarse agg'!BH$143</f>
        <v>2767.5059234344817</v>
      </c>
      <c r="Z136" s="46">
        <f>'[4]Inflow Natural Coarse agg'!BI$143</f>
        <v>2844.9583864362512</v>
      </c>
      <c r="AA136" s="46">
        <f>'[4]Inflow Natural Coarse agg'!BJ$143</f>
        <v>2901.0027076977258</v>
      </c>
    </row>
    <row r="137" spans="1:27" x14ac:dyDescent="0.2">
      <c r="A137" s="62" t="s">
        <v>17</v>
      </c>
      <c r="B137" s="46">
        <f>'[4]Inflow Natural Coarse agg'!AK$148</f>
        <v>2148.1513375390923</v>
      </c>
      <c r="C137" s="46">
        <f>'[4]Inflow Natural Coarse agg'!AL$148</f>
        <v>2162.0483646970324</v>
      </c>
      <c r="D137" s="46">
        <f>'[4]Inflow Natural Coarse agg'!AM$148</f>
        <v>2174.6506843073621</v>
      </c>
      <c r="E137" s="46">
        <f>'[4]Inflow Natural Coarse agg'!AN$148</f>
        <v>2186.4907563398056</v>
      </c>
      <c r="F137" s="46">
        <f>'[4]Inflow Natural Coarse agg'!AO$148</f>
        <v>2196.8827445691163</v>
      </c>
      <c r="G137" s="46">
        <f>'[4]Inflow Natural Coarse agg'!AP$148</f>
        <v>2206.3721044892127</v>
      </c>
      <c r="H137" s="46">
        <f>'[4]Inflow Natural Coarse agg'!AQ$148</f>
        <v>2213.8777727347174</v>
      </c>
      <c r="I137" s="46">
        <f>'[4]Inflow Natural Coarse agg'!AR$148</f>
        <v>2220.3682544097601</v>
      </c>
      <c r="J137" s="46">
        <f>'[4]Inflow Natural Coarse agg'!AS$148</f>
        <v>2231.7308956461716</v>
      </c>
      <c r="K137" s="46">
        <f>'[4]Inflow Natural Coarse agg'!AT$148</f>
        <v>2243.2245021228837</v>
      </c>
      <c r="L137" s="46">
        <f>'[4]Inflow Natural Coarse agg'!AU$148</f>
        <v>2255.0078870359589</v>
      </c>
      <c r="M137" s="46">
        <f>'[4]Inflow Natural Coarse agg'!AV$148</f>
        <v>2268.049308334625</v>
      </c>
      <c r="N137" s="46">
        <f>'[4]Inflow Natural Coarse agg'!AW$148</f>
        <v>2281.6599132957936</v>
      </c>
      <c r="O137" s="46">
        <f>'[4]Inflow Natural Coarse agg'!AX$148</f>
        <v>2296.764115417393</v>
      </c>
      <c r="P137" s="46">
        <f>'[4]Inflow Natural Coarse agg'!AY$148</f>
        <v>2313.0231153307891</v>
      </c>
      <c r="Q137" s="46">
        <f>'[4]Inflow Natural Coarse agg'!AZ$148</f>
        <v>2331.2920565339014</v>
      </c>
      <c r="R137" s="46">
        <f>'[4]Inflow Natural Coarse agg'!BA$148</f>
        <v>2351.5649856544001</v>
      </c>
      <c r="S137" s="46">
        <f>'[4]Inflow Natural Coarse agg'!BB$148</f>
        <v>2373.3824258639161</v>
      </c>
      <c r="T137" s="46">
        <f>'[4]Inflow Natural Coarse agg'!BC$148</f>
        <v>2398.7184911664235</v>
      </c>
      <c r="U137" s="46">
        <f>'[4]Inflow Natural Coarse agg'!BD$148</f>
        <v>2426.6310972766582</v>
      </c>
      <c r="V137" s="46">
        <f>'[4]Inflow Natural Coarse agg'!BE$148</f>
        <v>2457.7964256044147</v>
      </c>
      <c r="W137" s="46">
        <f>'[4]Inflow Natural Coarse agg'!BF$148</f>
        <v>2491.6265539814208</v>
      </c>
      <c r="X137" s="46">
        <f>'[4]Inflow Natural Coarse agg'!BG$148</f>
        <v>2527.5075822603521</v>
      </c>
      <c r="Y137" s="46">
        <f>'[4]Inflow Natural Coarse agg'!BH$148</f>
        <v>2566.4615096331618</v>
      </c>
      <c r="Z137" s="46">
        <f>'[4]Inflow Natural Coarse agg'!BI$148</f>
        <v>2607.0034376992712</v>
      </c>
      <c r="AA137" s="46">
        <f>'[4]Inflow Natural Coarse agg'!BJ$148</f>
        <v>2650.1152093843284</v>
      </c>
    </row>
    <row r="138" spans="1:27" x14ac:dyDescent="0.2">
      <c r="A138" s="62" t="s">
        <v>69</v>
      </c>
      <c r="B138" s="46">
        <f>'[4]Inflow Natural Coarse agg'!AK$153</f>
        <v>2224.9343456508423</v>
      </c>
      <c r="C138" s="46">
        <f>'[4]Inflow Natural Coarse agg'!AL$153</f>
        <v>2244.9318783671342</v>
      </c>
      <c r="D138" s="46">
        <f>'[4]Inflow Natural Coarse agg'!AM$153</f>
        <v>2263.0805522425767</v>
      </c>
      <c r="E138" s="46">
        <f>'[4]Inflow Natural Coarse agg'!AN$153</f>
        <v>2279.9467894481741</v>
      </c>
      <c r="F138" s="46">
        <f>'[4]Inflow Natural Coarse agg'!AO$153</f>
        <v>2294.7080333823747</v>
      </c>
      <c r="G138" s="46">
        <f>'[4]Inflow Natural Coarse agg'!AP$153</f>
        <v>2307.9597396735512</v>
      </c>
      <c r="H138" s="46">
        <f>'[4]Inflow Natural Coarse agg'!AQ$153</f>
        <v>2318.4337250618037</v>
      </c>
      <c r="I138" s="46">
        <f>'[4]Inflow Natural Coarse agg'!AR$153</f>
        <v>2327.2093659499146</v>
      </c>
      <c r="J138" s="46">
        <f>'[4]Inflow Natural Coarse agg'!AS$153</f>
        <v>2340.9919577131504</v>
      </c>
      <c r="K138" s="46">
        <f>'[4]Inflow Natural Coarse agg'!AT$153</f>
        <v>2354.2951885889879</v>
      </c>
      <c r="L138" s="46">
        <f>'[4]Inflow Natural Coarse agg'!AU$153</f>
        <v>2367.238842320633</v>
      </c>
      <c r="M138" s="46">
        <f>'[4]Inflow Natural Coarse agg'!AV$153</f>
        <v>2380.8565901909783</v>
      </c>
      <c r="N138" s="46">
        <f>'[4]Inflow Natural Coarse agg'!AW$153</f>
        <v>2394.2740859453274</v>
      </c>
      <c r="O138" s="46">
        <f>'[4]Inflow Natural Coarse agg'!AX$153</f>
        <v>2408.4538499050718</v>
      </c>
      <c r="P138" s="46">
        <f>'[4]Inflow Natural Coarse agg'!AY$153</f>
        <v>2422.9072059908535</v>
      </c>
      <c r="Q138" s="46">
        <f>'[4]Inflow Natural Coarse agg'!AZ$153</f>
        <v>2438.5069646671172</v>
      </c>
      <c r="R138" s="46">
        <f>'[4]Inflow Natural Coarse agg'!BA$153</f>
        <v>2455.142123959426</v>
      </c>
      <c r="S138" s="46">
        <f>'[4]Inflow Natural Coarse agg'!BB$153</f>
        <v>2472.1901258130742</v>
      </c>
      <c r="T138" s="46">
        <f>'[4]Inflow Natural Coarse agg'!BC$153</f>
        <v>2491.8110010775717</v>
      </c>
      <c r="U138" s="46">
        <f>'[4]Inflow Natural Coarse agg'!BD$153</f>
        <v>2512.8518041338671</v>
      </c>
      <c r="V138" s="46">
        <f>'[4]Inflow Natural Coarse agg'!BE$153</f>
        <v>2536.0219139624928</v>
      </c>
      <c r="W138" s="46">
        <f>'[4]Inflow Natural Coarse agg'!BF$153</f>
        <v>2560.6155362348854</v>
      </c>
      <c r="X138" s="46">
        <f>'[4]Inflow Natural Coarse agg'!BG$153</f>
        <v>2585.9297535626229</v>
      </c>
      <c r="Y138" s="46">
        <f>'[4]Inflow Natural Coarse agg'!BH$153</f>
        <v>2613.1527742471831</v>
      </c>
      <c r="Z138" s="46">
        <f>'[4]Inflow Natural Coarse agg'!BI$153</f>
        <v>2640.6677195928864</v>
      </c>
      <c r="AA138" s="46">
        <f>'[4]Inflow Natural Coarse agg'!BJ$153</f>
        <v>2669.6954307976189</v>
      </c>
    </row>
    <row r="139" spans="1:27" x14ac:dyDescent="0.2">
      <c r="A139" s="62" t="s">
        <v>70</v>
      </c>
      <c r="B139" s="46">
        <f>'[4]Inflow Natural Coarse agg'!AK$158</f>
        <v>194.16304788542544</v>
      </c>
      <c r="C139" s="46">
        <f>'[4]Inflow Natural Coarse agg'!AL$158</f>
        <v>196.46005549541638</v>
      </c>
      <c r="D139" s="46">
        <f>'[4]Inflow Natural Coarse agg'!AM$158</f>
        <v>198.64208292633052</v>
      </c>
      <c r="E139" s="46">
        <f>'[4]Inflow Natural Coarse agg'!AN$158</f>
        <v>200.74483881762205</v>
      </c>
      <c r="F139" s="46">
        <f>'[4]Inflow Natural Coarse agg'!AO$158</f>
        <v>202.7015066774004</v>
      </c>
      <c r="G139" s="46">
        <f>'[4]Inflow Natural Coarse agg'!AP$158</f>
        <v>204.54486175601653</v>
      </c>
      <c r="H139" s="46">
        <f>'[4]Inflow Natural Coarse agg'!AQ$158</f>
        <v>206.17082022783143</v>
      </c>
      <c r="I139" s="46">
        <f>'[4]Inflow Natural Coarse agg'!AR$158</f>
        <v>207.64316335664498</v>
      </c>
      <c r="J139" s="46">
        <f>'[4]Inflow Natural Coarse agg'!AS$158</f>
        <v>209.43429360964265</v>
      </c>
      <c r="K139" s="46">
        <f>'[4]Inflow Natural Coarse agg'!AT$158</f>
        <v>211.13391579684875</v>
      </c>
      <c r="L139" s="46">
        <f>'[4]Inflow Natural Coarse agg'!AU$158</f>
        <v>212.73882312885002</v>
      </c>
      <c r="M139" s="46">
        <f>'[4]Inflow Natural Coarse agg'!AV$158</f>
        <v>214.31573953769976</v>
      </c>
      <c r="N139" s="46">
        <f>'[4]Inflow Natural Coarse agg'!AW$158</f>
        <v>215.79675216334928</v>
      </c>
      <c r="O139" s="46">
        <f>'[4]Inflow Natural Coarse agg'!AX$158</f>
        <v>217.25350882444536</v>
      </c>
      <c r="P139" s="46">
        <f>'[4]Inflow Natural Coarse agg'!AY$158</f>
        <v>218.65774534597045</v>
      </c>
      <c r="Q139" s="46">
        <f>'[4]Inflow Natural Coarse agg'!AZ$158</f>
        <v>220.08758727592345</v>
      </c>
      <c r="R139" s="46">
        <f>'[4]Inflow Natural Coarse agg'!BA$158</f>
        <v>221.55537068722296</v>
      </c>
      <c r="S139" s="46">
        <f>'[4]Inflow Natural Coarse agg'!BB$158</f>
        <v>223.04093693681523</v>
      </c>
      <c r="T139" s="46">
        <f>'[4]Inflow Natural Coarse agg'!BC$158</f>
        <v>224.73504076267318</v>
      </c>
      <c r="U139" s="46">
        <f>'[4]Inflow Natural Coarse agg'!BD$158</f>
        <v>226.58680731566773</v>
      </c>
      <c r="V139" s="46">
        <f>'[4]Inflow Natural Coarse agg'!BE$158</f>
        <v>228.6854105609379</v>
      </c>
      <c r="W139" s="46">
        <f>'[4]Inflow Natural Coarse agg'!BF$158</f>
        <v>231.01502087834109</v>
      </c>
      <c r="X139" s="46">
        <f>'[4]Inflow Natural Coarse agg'!BG$158</f>
        <v>233.55832568384446</v>
      </c>
      <c r="Y139" s="46">
        <f>'[4]Inflow Natural Coarse agg'!BH$158</f>
        <v>236.43835680029778</v>
      </c>
      <c r="Z139" s="46">
        <f>'[4]Inflow Natural Coarse agg'!BI$158</f>
        <v>239.5641741368527</v>
      </c>
      <c r="AA139" s="46">
        <f>'[4]Inflow Natural Coarse agg'!BJ$158</f>
        <v>243.05627742505328</v>
      </c>
    </row>
    <row r="140" spans="1:27" x14ac:dyDescent="0.2">
      <c r="A140" s="62" t="s">
        <v>71</v>
      </c>
      <c r="B140" s="46">
        <f>'[4]Inflow Natural Coarse agg'!AK$163</f>
        <v>1105.8410569951684</v>
      </c>
      <c r="C140" s="46">
        <f>'[4]Inflow Natural Coarse agg'!AL$163</f>
        <v>1120.6113754210651</v>
      </c>
      <c r="D140" s="46">
        <f>'[4]Inflow Natural Coarse agg'!AM$163</f>
        <v>1134.8770705004508</v>
      </c>
      <c r="E140" s="46">
        <f>'[4]Inflow Natural Coarse agg'!AN$163</f>
        <v>1148.898311836698</v>
      </c>
      <c r="F140" s="46">
        <f>'[4]Inflow Natural Coarse agg'!AO$163</f>
        <v>1162.3183068583874</v>
      </c>
      <c r="G140" s="46">
        <f>'[4]Inflow Natural Coarse agg'!AP$163</f>
        <v>1175.405315943354</v>
      </c>
      <c r="H140" s="46">
        <f>'[4]Inflow Natural Coarse agg'!AQ$163</f>
        <v>1187.596614315054</v>
      </c>
      <c r="I140" s="46">
        <f>'[4]Inflow Natural Coarse agg'!AR$163</f>
        <v>1199.3694089197927</v>
      </c>
      <c r="J140" s="46">
        <f>'[4]Inflow Natural Coarse agg'!AS$163</f>
        <v>1213.7207783205558</v>
      </c>
      <c r="K140" s="46">
        <f>'[4]Inflow Natural Coarse agg'!AT$163</f>
        <v>1228.2110167296569</v>
      </c>
      <c r="L140" s="46">
        <f>'[4]Inflow Natural Coarse agg'!AU$163</f>
        <v>1242.8947476879152</v>
      </c>
      <c r="M140" s="46">
        <f>'[4]Inflow Natural Coarse agg'!AV$163</f>
        <v>1258.2410033835467</v>
      </c>
      <c r="N140" s="46">
        <f>'[4]Inflow Natural Coarse agg'!AW$163</f>
        <v>1273.8668228188565</v>
      </c>
      <c r="O140" s="46">
        <f>'[4]Inflow Natural Coarse agg'!AX$163</f>
        <v>1290.2236750283703</v>
      </c>
      <c r="P140" s="46">
        <f>'[4]Inflow Natural Coarse agg'!AY$163</f>
        <v>1307.1193561270888</v>
      </c>
      <c r="Q140" s="46">
        <f>'[4]Inflow Natural Coarse agg'!AZ$163</f>
        <v>1324.9915203678979</v>
      </c>
      <c r="R140" s="46">
        <f>'[4]Inflow Natural Coarse agg'!BA$163</f>
        <v>1343.848088679089</v>
      </c>
      <c r="S140" s="46">
        <f>'[4]Inflow Natural Coarse agg'!BB$163</f>
        <v>1363.4763949988962</v>
      </c>
      <c r="T140" s="46">
        <f>'[4]Inflow Natural Coarse agg'!BC$163</f>
        <v>1384.954567466903</v>
      </c>
      <c r="U140" s="46">
        <f>'[4]Inflow Natural Coarse agg'!BD$163</f>
        <v>1407.8593444488088</v>
      </c>
      <c r="V140" s="46">
        <f>'[4]Inflow Natural Coarse agg'!BE$163</f>
        <v>1432.6315435149852</v>
      </c>
      <c r="W140" s="46">
        <f>'[4]Inflow Natural Coarse agg'!BF$163</f>
        <v>1459.0641500655261</v>
      </c>
      <c r="X140" s="46">
        <f>'[4]Inflow Natural Coarse agg'!BG$163</f>
        <v>1486.945434289682</v>
      </c>
      <c r="Y140" s="46">
        <f>'[4]Inflow Natural Coarse agg'!BH$163</f>
        <v>1516.9417975078243</v>
      </c>
      <c r="Z140" s="46">
        <f>'[4]Inflow Natural Coarse agg'!BI$163</f>
        <v>1548.3998816727731</v>
      </c>
      <c r="AA140" s="46">
        <f>'[4]Inflow Natural Coarse agg'!BJ$163</f>
        <v>1581.987218850004</v>
      </c>
    </row>
    <row r="141" spans="1:27" x14ac:dyDescent="0.2">
      <c r="A141" s="62" t="s">
        <v>72</v>
      </c>
      <c r="B141" s="46">
        <f>'[4]Inflow Natural Coarse agg'!AK$168</f>
        <v>1434.0298388007407</v>
      </c>
      <c r="C141" s="46">
        <f>'[4]Inflow Natural Coarse agg'!AL$168</f>
        <v>1447.2581319519666</v>
      </c>
      <c r="D141" s="46">
        <f>'[4]Inflow Natural Coarse agg'!AM$168</f>
        <v>1459.57025688353</v>
      </c>
      <c r="E141" s="46">
        <f>'[4]Inflow Natural Coarse agg'!AN$168</f>
        <v>1471.2546246427173</v>
      </c>
      <c r="F141" s="46">
        <f>'[4]Inflow Natural Coarse agg'!AO$168</f>
        <v>1481.8820966833148</v>
      </c>
      <c r="G141" s="46">
        <f>'[4]Inflow Natural Coarse agg'!AP$168</f>
        <v>1491.7393947693397</v>
      </c>
      <c r="H141" s="46">
        <f>'[4]Inflow Natural Coarse agg'!AQ$168</f>
        <v>1500.1468073823007</v>
      </c>
      <c r="I141" s="46">
        <f>'[4]Inflow Natural Coarse agg'!AR$168</f>
        <v>1507.6216502471857</v>
      </c>
      <c r="J141" s="46">
        <f>'[4]Inflow Natural Coarse agg'!AS$168</f>
        <v>1517.5958723621206</v>
      </c>
      <c r="K141" s="46">
        <f>'[4]Inflow Natural Coarse agg'!AT$168</f>
        <v>1527.2047711710879</v>
      </c>
      <c r="L141" s="46">
        <f>'[4]Inflow Natural Coarse agg'!AU$168</f>
        <v>1536.4654000168935</v>
      </c>
      <c r="M141" s="46">
        <f>'[4]Inflow Natural Coarse agg'!AV$168</f>
        <v>1545.8726865655351</v>
      </c>
      <c r="N141" s="46">
        <f>'[4]Inflow Natural Coarse agg'!AW$168</f>
        <v>1554.9328769677102</v>
      </c>
      <c r="O141" s="46">
        <f>'[4]Inflow Natural Coarse agg'!AX$168</f>
        <v>1564.1171421542049</v>
      </c>
      <c r="P141" s="46">
        <f>'[4]Inflow Natural Coarse agg'!AY$168</f>
        <v>1573.1489504318968</v>
      </c>
      <c r="Q141" s="46">
        <f>'[4]Inflow Natural Coarse agg'!AZ$168</f>
        <v>1582.4783000442474</v>
      </c>
      <c r="R141" s="46">
        <f>'[4]Inflow Natural Coarse agg'!BA$168</f>
        <v>1592.0531660791601</v>
      </c>
      <c r="S141" s="46">
        <f>'[4]Inflow Natural Coarse agg'!BB$168</f>
        <v>1601.5614940334422</v>
      </c>
      <c r="T141" s="46">
        <f>'[4]Inflow Natural Coarse agg'!BC$168</f>
        <v>1612.1780878544475</v>
      </c>
      <c r="U141" s="46">
        <f>'[4]Inflow Natural Coarse agg'!BD$168</f>
        <v>1623.3348060939538</v>
      </c>
      <c r="V141" s="46">
        <f>'[4]Inflow Natural Coarse agg'!BE$168</f>
        <v>1635.4577143332572</v>
      </c>
      <c r="W141" s="46">
        <f>'[4]Inflow Natural Coarse agg'!BF$168</f>
        <v>1648.2222215713248</v>
      </c>
      <c r="X141" s="46">
        <f>'[4]Inflow Natural Coarse agg'!BG$168</f>
        <v>1661.3005406002044</v>
      </c>
      <c r="Y141" s="46">
        <f>'[4]Inflow Natural Coarse agg'!BH$168</f>
        <v>1675.3787105978754</v>
      </c>
      <c r="Z141" s="46">
        <f>'[4]Inflow Natural Coarse agg'!BI$168</f>
        <v>1689.6301165631962</v>
      </c>
      <c r="AA141" s="46">
        <f>'[4]Inflow Natural Coarse agg'!BJ$168</f>
        <v>1704.7523460534355</v>
      </c>
    </row>
    <row r="142" spans="1:27" x14ac:dyDescent="0.2">
      <c r="A142" s="62" t="s">
        <v>73</v>
      </c>
      <c r="B142" s="46">
        <f>'[4]Inflow Natural Coarse agg'!AK$173</f>
        <v>1953.1661416631061</v>
      </c>
      <c r="C142" s="46">
        <f>'[4]Inflow Natural Coarse agg'!AL$173</f>
        <v>1979.4403268502026</v>
      </c>
      <c r="D142" s="46">
        <f>'[4]Inflow Natural Coarse agg'!AM$173</f>
        <v>2005.2220769488847</v>
      </c>
      <c r="E142" s="46">
        <f>'[4]Inflow Natural Coarse agg'!AN$173</f>
        <v>2030.9831194140859</v>
      </c>
      <c r="F142" s="46">
        <f>'[4]Inflow Natural Coarse agg'!AO$173</f>
        <v>2056.1618092087547</v>
      </c>
      <c r="G142" s="46">
        <f>'[4]Inflow Natural Coarse agg'!AP$173</f>
        <v>2081.2418867959595</v>
      </c>
      <c r="H142" s="46">
        <f>'[4]Inflow Natural Coarse agg'!AQ$173</f>
        <v>2105.3150051114385</v>
      </c>
      <c r="I142" s="46">
        <f>'[4]Inflow Natural Coarse agg'!AR$173</f>
        <v>2129.2164275601008</v>
      </c>
      <c r="J142" s="46">
        <f>'[4]Inflow Natural Coarse agg'!AS$173</f>
        <v>2158.019894089573</v>
      </c>
      <c r="K142" s="46">
        <f>'[4]Inflow Natural Coarse agg'!AT$173</f>
        <v>2187.6805657822301</v>
      </c>
      <c r="L142" s="46">
        <f>'[4]Inflow Natural Coarse agg'!AU$173</f>
        <v>2218.3375732923564</v>
      </c>
      <c r="M142" s="46">
        <f>'[4]Inflow Natural Coarse agg'!AV$173</f>
        <v>2250.8299257064391</v>
      </c>
      <c r="N142" s="46">
        <f>'[4]Inflow Natural Coarse agg'!AW$173</f>
        <v>2284.563643939528</v>
      </c>
      <c r="O142" s="46">
        <f>'[4]Inflow Natural Coarse agg'!AX$173</f>
        <v>2320.3483743991283</v>
      </c>
      <c r="P142" s="46">
        <f>'[4]Inflow Natural Coarse agg'!AY$173</f>
        <v>2357.906659135258</v>
      </c>
      <c r="Q142" s="46">
        <f>'[4]Inflow Natural Coarse agg'!AZ$173</f>
        <v>2398.0208258752705</v>
      </c>
      <c r="R142" s="46">
        <f>'[4]Inflow Natural Coarse agg'!BA$173</f>
        <v>2440.7456443606079</v>
      </c>
      <c r="S142" s="46">
        <f>'[4]Inflow Natural Coarse agg'!BB$173</f>
        <v>2485.7594055156083</v>
      </c>
      <c r="T142" s="46">
        <f>'[4]Inflow Natural Coarse agg'!BC$173</f>
        <v>2534.9311882246971</v>
      </c>
      <c r="U142" s="46">
        <f>'[4]Inflow Natural Coarse agg'!BD$173</f>
        <v>2587.5926339100752</v>
      </c>
      <c r="V142" s="46">
        <f>'[4]Inflow Natural Coarse agg'!BE$173</f>
        <v>2644.5511590245701</v>
      </c>
      <c r="W142" s="46">
        <f>'[4]Inflow Natural Coarse agg'!BF$173</f>
        <v>2705.5262995464705</v>
      </c>
      <c r="X142" s="46">
        <f>'[4]Inflow Natural Coarse agg'!BG$173</f>
        <v>2770.2413749870775</v>
      </c>
      <c r="Y142" s="46">
        <f>'[4]Inflow Natural Coarse agg'!BH$173</f>
        <v>2839.9371103631615</v>
      </c>
      <c r="Z142" s="46">
        <f>'[4]Inflow Natural Coarse agg'!BI$173</f>
        <v>2913.6146962207463</v>
      </c>
      <c r="AA142" s="46">
        <f>'[4]Inflow Natural Coarse agg'!BJ$173</f>
        <v>2992.5515461916393</v>
      </c>
    </row>
    <row r="143" spans="1:27" x14ac:dyDescent="0.2">
      <c r="A143" s="62" t="s">
        <v>27</v>
      </c>
      <c r="B143" s="46">
        <f>'[4]Inflow Natural Coarse agg'!AK$178</f>
        <v>3122.4659061819011</v>
      </c>
      <c r="C143" s="46">
        <f>'[4]Inflow Natural Coarse agg'!AL$178</f>
        <v>3161.8333582596783</v>
      </c>
      <c r="D143" s="46">
        <f>'[4]Inflow Natural Coarse agg'!AM$178</f>
        <v>3199.3394635660275</v>
      </c>
      <c r="E143" s="46">
        <f>'[4]Inflow Natural Coarse agg'!AN$178</f>
        <v>3235.5100449914371</v>
      </c>
      <c r="F143" s="46">
        <f>'[4]Inflow Natural Coarse agg'!AO$178</f>
        <v>3269.4210781168372</v>
      </c>
      <c r="G143" s="46">
        <f>'[4]Inflow Natural Coarse agg'!AP$178</f>
        <v>3301.5904630229911</v>
      </c>
      <c r="H143" s="46">
        <f>'[4]Inflow Natural Coarse agg'!AQ$178</f>
        <v>3330.5701992666532</v>
      </c>
      <c r="I143" s="46">
        <f>'[4]Inflow Natural Coarse agg'!AR$178</f>
        <v>3357.3442254208544</v>
      </c>
      <c r="J143" s="46">
        <f>'[4]Inflow Natural Coarse agg'!AS$178</f>
        <v>3388.9116400365674</v>
      </c>
      <c r="K143" s="46">
        <f>'[4]Inflow Natural Coarse agg'!AT$178</f>
        <v>3419.4033341978534</v>
      </c>
      <c r="L143" s="46">
        <f>'[4]Inflow Natural Coarse agg'!AU$178</f>
        <v>3448.8298912406444</v>
      </c>
      <c r="M143" s="46">
        <f>'[4]Inflow Natural Coarse agg'!AV$178</f>
        <v>3478.2098199512907</v>
      </c>
      <c r="N143" s="46">
        <f>'[4]Inflow Natural Coarse agg'!AW$178</f>
        <v>3506.5363756576749</v>
      </c>
      <c r="O143" s="46">
        <f>'[4]Inflow Natural Coarse agg'!AX$178</f>
        <v>3534.826343711024</v>
      </c>
      <c r="P143" s="46">
        <f>'[4]Inflow Natural Coarse agg'!AY$178</f>
        <v>3562.5697381340551</v>
      </c>
      <c r="Q143" s="46">
        <f>'[4]Inflow Natural Coarse agg'!AZ$178</f>
        <v>3590.8067010332666</v>
      </c>
      <c r="R143" s="46">
        <f>'[4]Inflow Natural Coarse agg'!BA$178</f>
        <v>3619.5641644351431</v>
      </c>
      <c r="S143" s="46">
        <f>'[4]Inflow Natural Coarse agg'!BB$178</f>
        <v>3648.3476292757505</v>
      </c>
      <c r="T143" s="46">
        <f>'[4]Inflow Natural Coarse agg'!BC$178</f>
        <v>3679.850931934835</v>
      </c>
      <c r="U143" s="46">
        <f>'[4]Inflow Natural Coarse agg'!BD$178</f>
        <v>3713.1150209913244</v>
      </c>
      <c r="V143" s="46">
        <f>'[4]Inflow Natural Coarse agg'!BE$178</f>
        <v>3749.3171995550542</v>
      </c>
      <c r="W143" s="46">
        <f>'[4]Inflow Natural Coarse agg'!BF$178</f>
        <v>3788.0503465784873</v>
      </c>
      <c r="X143" s="46">
        <f>'[4]Inflow Natural Coarse agg'!BG$178</f>
        <v>3828.8942382411615</v>
      </c>
      <c r="Y143" s="46">
        <f>'[4]Inflow Natural Coarse agg'!BH$178</f>
        <v>3873.6158365634906</v>
      </c>
      <c r="Z143" s="46">
        <f>'[4]Inflow Natural Coarse agg'!BI$178</f>
        <v>3920.6977100547992</v>
      </c>
      <c r="AA143" s="46">
        <f>'[4]Inflow Natural Coarse agg'!BJ$178</f>
        <v>3971.9045938148515</v>
      </c>
    </row>
    <row r="144" spans="1:27" x14ac:dyDescent="0.2">
      <c r="A144" s="62" t="s">
        <v>19</v>
      </c>
      <c r="B144" s="46">
        <f>'[4]Inflow Natural Coarse agg'!AK$183</f>
        <v>726.84059308666508</v>
      </c>
      <c r="C144" s="46">
        <f>'[4]Inflow Natural Coarse agg'!AL$183</f>
        <v>730.73741473455595</v>
      </c>
      <c r="D144" s="46">
        <f>'[4]Inflow Natural Coarse agg'!AM$183</f>
        <v>734.19144621033774</v>
      </c>
      <c r="E144" s="46">
        <f>'[4]Inflow Natural Coarse agg'!AN$183</f>
        <v>737.38680757362022</v>
      </c>
      <c r="F144" s="46">
        <f>'[4]Inflow Natural Coarse agg'!AO$183</f>
        <v>740.05001905604627</v>
      </c>
      <c r="G144" s="46">
        <f>'[4]Inflow Natural Coarse agg'!AP$183</f>
        <v>742.36303596861626</v>
      </c>
      <c r="H144" s="46">
        <f>'[4]Inflow Natural Coarse agg'!AQ$183</f>
        <v>743.8979428135865</v>
      </c>
      <c r="I144" s="46">
        <f>'[4]Inflow Natural Coarse agg'!AR$183</f>
        <v>744.98879604372291</v>
      </c>
      <c r="J144" s="46">
        <f>'[4]Inflow Natural Coarse agg'!AS$183</f>
        <v>747.80452024577608</v>
      </c>
      <c r="K144" s="46">
        <f>'[4]Inflow Natural Coarse agg'!AT$183</f>
        <v>750.55279792212116</v>
      </c>
      <c r="L144" s="46">
        <f>'[4]Inflow Natural Coarse agg'!AU$183</f>
        <v>753.27631999531411</v>
      </c>
      <c r="M144" s="46">
        <f>'[4]Inflow Natural Coarse agg'!AV$183</f>
        <v>756.33350471697452</v>
      </c>
      <c r="N144" s="46">
        <f>'[4]Inflow Natural Coarse agg'!AW$183</f>
        <v>759.4852450493139</v>
      </c>
      <c r="O144" s="46">
        <f>'[4]Inflow Natural Coarse agg'!AX$183</f>
        <v>763.12272453249102</v>
      </c>
      <c r="P144" s="46">
        <f>'[4]Inflow Natural Coarse agg'!AY$183</f>
        <v>767.20109660289893</v>
      </c>
      <c r="Q144" s="46">
        <f>'[4]Inflow Natural Coarse agg'!AZ$183</f>
        <v>772.16177104757844</v>
      </c>
      <c r="R144" s="46">
        <f>'[4]Inflow Natural Coarse agg'!BA$183</f>
        <v>778.16754591495408</v>
      </c>
      <c r="S144" s="46">
        <f>'[4]Inflow Natural Coarse agg'!BB$183</f>
        <v>785.25231172895724</v>
      </c>
      <c r="T144" s="46">
        <f>'[4]Inflow Natural Coarse agg'!BC$183</f>
        <v>794.39140070939402</v>
      </c>
      <c r="U144" s="46">
        <f>'[4]Inflow Natural Coarse agg'!BD$183</f>
        <v>805.49111381386047</v>
      </c>
      <c r="V144" s="46">
        <f>'[4]Inflow Natural Coarse agg'!BE$183</f>
        <v>819.06350654744017</v>
      </c>
      <c r="W144" s="46">
        <f>'[4]Inflow Natural Coarse agg'!BF$183</f>
        <v>835.12851375581897</v>
      </c>
      <c r="X144" s="46">
        <f>'[4]Inflow Natural Coarse agg'!BG$183</f>
        <v>853.65307257079667</v>
      </c>
      <c r="Y144" s="46">
        <f>'[4]Inflow Natural Coarse agg'!BH$183</f>
        <v>875.1496063996691</v>
      </c>
      <c r="Z144" s="46">
        <f>'[4]Inflow Natural Coarse agg'!BI$183</f>
        <v>899.11037636814729</v>
      </c>
      <c r="AA144" s="46">
        <f>'[4]Inflow Natural Coarse agg'!BJ$183</f>
        <v>925.85191522231571</v>
      </c>
    </row>
    <row r="145" spans="1:27" x14ac:dyDescent="0.2">
      <c r="A145" s="62" t="s">
        <v>21</v>
      </c>
      <c r="B145" s="46">
        <f>'[4]Inflow Natural Coarse agg'!AK$188</f>
        <v>2155.7008408918978</v>
      </c>
      <c r="C145" s="46">
        <f>'[4]Inflow Natural Coarse agg'!AL$188</f>
        <v>2174.7943487634207</v>
      </c>
      <c r="D145" s="46">
        <f>'[4]Inflow Natural Coarse agg'!AM$188</f>
        <v>2192.5521076277</v>
      </c>
      <c r="E145" s="46">
        <f>'[4]Inflow Natural Coarse agg'!AN$188</f>
        <v>2209.3988468446878</v>
      </c>
      <c r="F145" s="46">
        <f>'[4]Inflow Natural Coarse agg'!AO$188</f>
        <v>2224.6646458809596</v>
      </c>
      <c r="G145" s="46">
        <f>'[4]Inflow Natural Coarse agg'!AP$188</f>
        <v>2238.7674155595369</v>
      </c>
      <c r="H145" s="46">
        <f>'[4]Inflow Natural Coarse agg'!AQ$188</f>
        <v>2250.655639425026</v>
      </c>
      <c r="I145" s="46">
        <f>'[4]Inflow Natural Coarse agg'!AR$188</f>
        <v>2261.0985744538189</v>
      </c>
      <c r="J145" s="46">
        <f>'[4]Inflow Natural Coarse agg'!AS$188</f>
        <v>2275.288757614414</v>
      </c>
      <c r="K145" s="46">
        <f>'[4]Inflow Natural Coarse agg'!AT$188</f>
        <v>2288.8588765054469</v>
      </c>
      <c r="L145" s="46">
        <f>'[4]Inflow Natural Coarse agg'!AU$188</f>
        <v>2301.8251524717207</v>
      </c>
      <c r="M145" s="46">
        <f>'[4]Inflow Natural Coarse agg'!AV$188</f>
        <v>2314.9329475093318</v>
      </c>
      <c r="N145" s="46">
        <f>'[4]Inflow Natural Coarse agg'!AW$188</f>
        <v>2327.4343548588304</v>
      </c>
      <c r="O145" s="46">
        <f>'[4]Inflow Natural Coarse agg'!AX$188</f>
        <v>2340.0515784493291</v>
      </c>
      <c r="P145" s="46">
        <f>'[4]Inflow Natural Coarse agg'!AY$188</f>
        <v>2352.3830747573675</v>
      </c>
      <c r="Q145" s="46">
        <f>'[4]Inflow Natural Coarse agg'!AZ$188</f>
        <v>2365.1392739244734</v>
      </c>
      <c r="R145" s="46">
        <f>'[4]Inflow Natural Coarse agg'!BA$188</f>
        <v>2378.2846951518941</v>
      </c>
      <c r="S145" s="46">
        <f>'[4]Inflow Natural Coarse agg'!BB$188</f>
        <v>2391.4079325667349</v>
      </c>
      <c r="T145" s="46">
        <f>'[4]Inflow Natural Coarse agg'!BC$188</f>
        <v>2406.3638181753954</v>
      </c>
      <c r="U145" s="46">
        <f>'[4]Inflow Natural Coarse agg'!BD$188</f>
        <v>2422.3887041277676</v>
      </c>
      <c r="V145" s="46">
        <f>'[4]Inflow Natural Coarse agg'!BE$188</f>
        <v>2440.2370322079328</v>
      </c>
      <c r="W145" s="46">
        <f>'[4]Inflow Natural Coarse agg'!BF$188</f>
        <v>2459.5385139754717</v>
      </c>
      <c r="X145" s="46">
        <f>'[4]Inflow Natural Coarse agg'!BG$188</f>
        <v>2479.9209892166928</v>
      </c>
      <c r="Y145" s="46">
        <f>'[4]Inflow Natural Coarse agg'!BH$188</f>
        <v>2502.5367618595615</v>
      </c>
      <c r="Z145" s="46">
        <f>'[4]Inflow Natural Coarse agg'!BI$188</f>
        <v>2526.2387966832321</v>
      </c>
      <c r="AA145" s="46">
        <f>'[4]Inflow Natural Coarse agg'!BJ$188</f>
        <v>2552.1579216103833</v>
      </c>
    </row>
    <row r="146" spans="1:27" x14ac:dyDescent="0.2">
      <c r="A146" s="62" t="s">
        <v>74</v>
      </c>
      <c r="B146" s="46">
        <f>'[4]Inflow Natural Coarse agg'!AK$193</f>
        <v>884.71429228689567</v>
      </c>
      <c r="C146" s="46">
        <f>'[4]Inflow Natural Coarse agg'!AL$193</f>
        <v>893.20683632765031</v>
      </c>
      <c r="D146" s="46">
        <f>'[4]Inflow Natural Coarse agg'!AM$193</f>
        <v>901.22870878932292</v>
      </c>
      <c r="E146" s="46">
        <f>'[4]Inflow Natural Coarse agg'!AN$193</f>
        <v>908.98091983174174</v>
      </c>
      <c r="F146" s="46">
        <f>'[4]Inflow Natural Coarse agg'!AO$193</f>
        <v>916.18784170010952</v>
      </c>
      <c r="G146" s="46">
        <f>'[4]Inflow Natural Coarse agg'!AP$193</f>
        <v>923.05549248143825</v>
      </c>
      <c r="H146" s="46">
        <f>'[4]Inflow Natural Coarse agg'!AQ$193</f>
        <v>929.1481434376168</v>
      </c>
      <c r="I146" s="46">
        <f>'[4]Inflow Natural Coarse agg'!AR$193</f>
        <v>934.835024120085</v>
      </c>
      <c r="J146" s="46">
        <f>'[4]Inflow Natural Coarse agg'!AS$193</f>
        <v>942.44248167669411</v>
      </c>
      <c r="K146" s="46">
        <f>'[4]Inflow Natural Coarse agg'!AT$193</f>
        <v>950.09179279313764</v>
      </c>
      <c r="L146" s="46">
        <f>'[4]Inflow Natural Coarse agg'!AU$193</f>
        <v>957.83735831965328</v>
      </c>
      <c r="M146" s="46">
        <f>'[4]Inflow Natural Coarse agg'!AV$193</f>
        <v>966.0607999626958</v>
      </c>
      <c r="N146" s="46">
        <f>'[4]Inflow Natural Coarse agg'!AW$193</f>
        <v>974.48845353160618</v>
      </c>
      <c r="O146" s="46">
        <f>'[4]Inflow Natural Coarse agg'!AX$193</f>
        <v>983.50048258508696</v>
      </c>
      <c r="P146" s="46">
        <f>'[4]Inflow Natural Coarse agg'!AY$193</f>
        <v>992.98274342326715</v>
      </c>
      <c r="Q146" s="46">
        <f>'[4]Inflow Natural Coarse agg'!AZ$193</f>
        <v>1003.3155272492687</v>
      </c>
      <c r="R146" s="46">
        <f>'[4]Inflow Natural Coarse agg'!BA$193</f>
        <v>1014.5482255464215</v>
      </c>
      <c r="S146" s="46">
        <f>'[4]Inflow Natural Coarse agg'!BB$193</f>
        <v>1026.5591353604557</v>
      </c>
      <c r="T146" s="46">
        <f>'[4]Inflow Natural Coarse agg'!BC$193</f>
        <v>1040.2301137937827</v>
      </c>
      <c r="U146" s="46">
        <f>'[4]Inflow Natural Coarse agg'!BD$193</f>
        <v>1055.2687688519277</v>
      </c>
      <c r="V146" s="46">
        <f>'[4]Inflow Natural Coarse agg'!BE$193</f>
        <v>1072.0467913826994</v>
      </c>
      <c r="W146" s="46">
        <f>'[4]Inflow Natural Coarse agg'!BF$193</f>
        <v>1090.4180731118595</v>
      </c>
      <c r="X146" s="46">
        <f>'[4]Inflow Natural Coarse agg'!BG$193</f>
        <v>1110.2154162911766</v>
      </c>
      <c r="Y146" s="46">
        <f>'[4]Inflow Natural Coarse agg'!BH$193</f>
        <v>1131.9342965945536</v>
      </c>
      <c r="Z146" s="46">
        <f>'[4]Inflow Natural Coarse agg'!BI$193</f>
        <v>1155.0151202494737</v>
      </c>
      <c r="AA146" s="46">
        <f>'[4]Inflow Natural Coarse agg'!BJ$193</f>
        <v>1179.8968259071917</v>
      </c>
    </row>
    <row r="147" spans="1:27" x14ac:dyDescent="0.2">
      <c r="A147" s="62" t="s">
        <v>75</v>
      </c>
      <c r="B147" s="46">
        <f>'[4]Inflow Natural Coarse agg'!AK$198</f>
        <v>3739.5565371843059</v>
      </c>
      <c r="C147" s="46">
        <f>'[4]Inflow Natural Coarse agg'!AL$198</f>
        <v>3784.8275122521081</v>
      </c>
      <c r="D147" s="46">
        <f>'[4]Inflow Natural Coarse agg'!AM$198</f>
        <v>3827.6001273902489</v>
      </c>
      <c r="E147" s="46">
        <f>'[4]Inflow Natural Coarse agg'!AN$198</f>
        <v>3868.6156743454094</v>
      </c>
      <c r="F147" s="46">
        <f>'[4]Inflow Natural Coarse agg'!AO$198</f>
        <v>3906.5612625373819</v>
      </c>
      <c r="G147" s="46">
        <f>'[4]Inflow Natural Coarse agg'!AP$198</f>
        <v>3942.1743467855867</v>
      </c>
      <c r="H147" s="46">
        <f>'[4]Inflow Natural Coarse agg'!AQ$198</f>
        <v>3973.4475426474273</v>
      </c>
      <c r="I147" s="46">
        <f>'[4]Inflow Natural Coarse agg'!AR$198</f>
        <v>4001.8043509668969</v>
      </c>
      <c r="J147" s="46">
        <f>'[4]Inflow Natural Coarse agg'!AS$198</f>
        <v>4036.9575458507984</v>
      </c>
      <c r="K147" s="46">
        <f>'[4]Inflow Natural Coarse agg'!AT$198</f>
        <v>4070.7410524997126</v>
      </c>
      <c r="L147" s="46">
        <f>'[4]Inflow Natural Coarse agg'!AU$198</f>
        <v>4103.2304142983521</v>
      </c>
      <c r="M147" s="46">
        <f>'[4]Inflow Natural Coarse agg'!AV$198</f>
        <v>4135.8846182264888</v>
      </c>
      <c r="N147" s="46">
        <f>'[4]Inflow Natural Coarse agg'!AW$198</f>
        <v>4167.3878769660332</v>
      </c>
      <c r="O147" s="46">
        <f>'[4]Inflow Natural Coarse agg'!AX$198</f>
        <v>4199.1765728625505</v>
      </c>
      <c r="P147" s="46">
        <f>'[4]Inflow Natural Coarse agg'!AY$198</f>
        <v>4230.5823646694207</v>
      </c>
      <c r="Q147" s="46">
        <f>'[4]Inflow Natural Coarse agg'!AZ$198</f>
        <v>4262.9912719309796</v>
      </c>
      <c r="R147" s="46">
        <f>'[4]Inflow Natural Coarse agg'!BA$198</f>
        <v>4296.364526127466</v>
      </c>
      <c r="S147" s="46">
        <f>'[4]Inflow Natural Coarse agg'!BB$198</f>
        <v>4329.9213716881777</v>
      </c>
      <c r="T147" s="46">
        <f>'[4]Inflow Natural Coarse agg'!BC$198</f>
        <v>4367.0529683685936</v>
      </c>
      <c r="U147" s="46">
        <f>'[4]Inflow Natural Coarse agg'!BD$198</f>
        <v>4406.2250204785678</v>
      </c>
      <c r="V147" s="46">
        <f>'[4]Inflow Natural Coarse agg'!BE$198</f>
        <v>4448.6892395415298</v>
      </c>
      <c r="W147" s="46">
        <f>'[4]Inflow Natural Coarse agg'!BF$198</f>
        <v>4493.5757212943599</v>
      </c>
      <c r="X147" s="46">
        <f>'[4]Inflow Natural Coarse agg'!BG$198</f>
        <v>4540.0007619739363</v>
      </c>
      <c r="Y147" s="46">
        <f>'[4]Inflow Natural Coarse agg'!BH$198</f>
        <v>4589.922262868582</v>
      </c>
      <c r="Z147" s="46">
        <f>'[4]Inflow Natural Coarse agg'!BI$198</f>
        <v>4641.0497265353715</v>
      </c>
      <c r="AA147" s="46">
        <f>'[4]Inflow Natural Coarse agg'!BJ$198</f>
        <v>4695.3707138078153</v>
      </c>
    </row>
    <row r="148" spans="1:27" x14ac:dyDescent="0.2">
      <c r="A148" s="62" t="s">
        <v>28</v>
      </c>
      <c r="B148" s="46">
        <f>'[4]Inflow Natural Coarse agg'!AK$203</f>
        <v>2135.2931965983557</v>
      </c>
      <c r="C148" s="46">
        <f>'[4]Inflow Natural Coarse agg'!AL$203</f>
        <v>2154.8105337393854</v>
      </c>
      <c r="D148" s="46">
        <f>'[4]Inflow Natural Coarse agg'!AM$203</f>
        <v>2173.0008799377338</v>
      </c>
      <c r="E148" s="46">
        <f>'[4]Inflow Natural Coarse agg'!AN$203</f>
        <v>2190.3291808411732</v>
      </c>
      <c r="F148" s="46">
        <f>'[4]Inflow Natural Coarse agg'!AO$203</f>
        <v>2206.1064183982944</v>
      </c>
      <c r="G148" s="46">
        <f>'[4]Inflow Natural Coarse agg'!AP$203</f>
        <v>2220.7899483866559</v>
      </c>
      <c r="H148" s="46">
        <f>'[4]Inflow Natural Coarse agg'!AQ$203</f>
        <v>2233.2914590445725</v>
      </c>
      <c r="I148" s="46">
        <f>'[4]Inflow Natural Coarse agg'!AR$203</f>
        <v>2244.4359952713048</v>
      </c>
      <c r="J148" s="46">
        <f>'[4]Inflow Natural Coarse agg'!AS$203</f>
        <v>2259.6753910789735</v>
      </c>
      <c r="K148" s="46">
        <f>'[4]Inflow Natural Coarse agg'!AT$203</f>
        <v>2274.4296865073379</v>
      </c>
      <c r="L148" s="46">
        <f>'[4]Inflow Natural Coarse agg'!AU$203</f>
        <v>2288.7234538143871</v>
      </c>
      <c r="M148" s="46">
        <f>'[4]Inflow Natural Coarse agg'!AV$203</f>
        <v>2303.3423119645463</v>
      </c>
      <c r="N148" s="46">
        <f>'[4]Inflow Natural Coarse agg'!AW$203</f>
        <v>2317.5109727649183</v>
      </c>
      <c r="O148" s="46">
        <f>'[4]Inflow Natural Coarse agg'!AX$203</f>
        <v>2331.9917818367799</v>
      </c>
      <c r="P148" s="46">
        <f>'[4]Inflow Natural Coarse agg'!AY$203</f>
        <v>2346.3755749007832</v>
      </c>
      <c r="Q148" s="46">
        <f>'[4]Inflow Natural Coarse agg'!AZ$203</f>
        <v>2361.4141987786679</v>
      </c>
      <c r="R148" s="46">
        <f>'[4]Inflow Natural Coarse agg'!BA$203</f>
        <v>2377.0824487625287</v>
      </c>
      <c r="S148" s="46">
        <f>'[4]Inflow Natural Coarse agg'!BB$203</f>
        <v>2392.965330491746</v>
      </c>
      <c r="T148" s="46">
        <f>'[4]Inflow Natural Coarse agg'!BC$203</f>
        <v>2410.9996373790218</v>
      </c>
      <c r="U148" s="46">
        <f>'[4]Inflow Natural Coarse agg'!BD$203</f>
        <v>2430.3959676222194</v>
      </c>
      <c r="V148" s="46">
        <f>'[4]Inflow Natural Coarse agg'!BE$203</f>
        <v>2451.9354000933845</v>
      </c>
      <c r="W148" s="46">
        <f>'[4]Inflow Natural Coarse agg'!BF$203</f>
        <v>2475.2246999157005</v>
      </c>
      <c r="X148" s="46">
        <f>'[4]Inflow Natural Coarse agg'!BG$203</f>
        <v>2499.8621036214709</v>
      </c>
      <c r="Y148" s="46">
        <f>'[4]Inflow Natural Coarse agg'!BH$203</f>
        <v>2527.0136455335219</v>
      </c>
      <c r="Z148" s="46">
        <f>'[4]Inflow Natural Coarse agg'!BI$203</f>
        <v>2555.4585889835807</v>
      </c>
      <c r="AA148" s="46">
        <f>'[4]Inflow Natural Coarse agg'!BJ$203</f>
        <v>2586.3235469704587</v>
      </c>
    </row>
    <row r="149" spans="1:27" x14ac:dyDescent="0.2">
      <c r="A149" s="62" t="s">
        <v>76</v>
      </c>
      <c r="B149" s="46">
        <f>'[4]Inflow Natural Coarse agg'!AK$208</f>
        <v>93.648205122189381</v>
      </c>
      <c r="C149" s="46">
        <f>'[4]Inflow Natural Coarse agg'!AL$208</f>
        <v>95.197848049991521</v>
      </c>
      <c r="D149" s="46">
        <f>'[4]Inflow Natural Coarse agg'!AM$208</f>
        <v>96.725194917724039</v>
      </c>
      <c r="E149" s="46">
        <f>'[4]Inflow Natural Coarse agg'!AN$208</f>
        <v>98.254103898549474</v>
      </c>
      <c r="F149" s="46">
        <f>'[4]Inflow Natural Coarse agg'!AO$208</f>
        <v>99.756268090703642</v>
      </c>
      <c r="G149" s="46">
        <f>'[4]Inflow Natural Coarse agg'!AP$208</f>
        <v>101.25786315560939</v>
      </c>
      <c r="H149" s="46">
        <f>'[4]Inflow Natural Coarse agg'!AQ$208</f>
        <v>102.71465812151899</v>
      </c>
      <c r="I149" s="46">
        <f>'[4]Inflow Natural Coarse agg'!AR$208</f>
        <v>104.17270866339172</v>
      </c>
      <c r="J149" s="46">
        <f>'[4]Inflow Natural Coarse agg'!AS$208</f>
        <v>105.89619853221834</v>
      </c>
      <c r="K149" s="46">
        <f>'[4]Inflow Natural Coarse agg'!AT$208</f>
        <v>107.68241097000285</v>
      </c>
      <c r="L149" s="46">
        <f>'[4]Inflow Natural Coarse agg'!AU$208</f>
        <v>109.54337903501899</v>
      </c>
      <c r="M149" s="46">
        <f>'[4]Inflow Natural Coarse agg'!AV$208</f>
        <v>111.52697872449453</v>
      </c>
      <c r="N149" s="46">
        <f>'[4]Inflow Natural Coarse agg'!AW$208</f>
        <v>113.60720124186194</v>
      </c>
      <c r="O149" s="46">
        <f>'[4]Inflow Natural Coarse agg'!AX$208</f>
        <v>115.82933638494301</v>
      </c>
      <c r="P149" s="46">
        <f>'[4]Inflow Natural Coarse agg'!AY$208</f>
        <v>118.18197371164403</v>
      </c>
      <c r="Q149" s="46">
        <f>'[4]Inflow Natural Coarse agg'!AZ$208</f>
        <v>120.70699453634305</v>
      </c>
      <c r="R149" s="46">
        <f>'[4]Inflow Natural Coarse agg'!BA$208</f>
        <v>123.40779916437643</v>
      </c>
      <c r="S149" s="46">
        <f>'[4]Inflow Natural Coarse agg'!BB$208</f>
        <v>126.26731008501606</v>
      </c>
      <c r="T149" s="46">
        <f>'[4]Inflow Natural Coarse agg'!BC$208</f>
        <v>129.37995306166781</v>
      </c>
      <c r="U149" s="46">
        <f>'[4]Inflow Natural Coarse agg'!BD$208</f>
        <v>132.70902136249137</v>
      </c>
      <c r="V149" s="46">
        <f>'[4]Inflow Natural Coarse agg'!BE$208</f>
        <v>136.29301922036754</v>
      </c>
      <c r="W149" s="46">
        <f>'[4]Inflow Natural Coarse agg'!BF$208</f>
        <v>140.11423011832113</v>
      </c>
      <c r="X149" s="46">
        <f>'[4]Inflow Natural Coarse agg'!BG$208</f>
        <v>144.15507040970977</v>
      </c>
      <c r="Y149" s="46">
        <f>'[4]Inflow Natural Coarse agg'!BH$208</f>
        <v>148.476327649458</v>
      </c>
      <c r="Z149" s="46">
        <f>'[4]Inflow Natural Coarse agg'!BI$208</f>
        <v>153.02410989668417</v>
      </c>
      <c r="AA149" s="46">
        <f>'[4]Inflow Natural Coarse agg'!BJ$208</f>
        <v>157.86250135768532</v>
      </c>
    </row>
    <row r="150" spans="1:27" x14ac:dyDescent="0.2">
      <c r="A150" s="62" t="s">
        <v>29</v>
      </c>
      <c r="B150" s="46">
        <f>'[4]Inflow Natural Coarse agg'!AK$213</f>
        <v>1680.2435155109183</v>
      </c>
      <c r="C150" s="46">
        <f>'[4]Inflow Natural Coarse agg'!AL$213</f>
        <v>1711.3430721749728</v>
      </c>
      <c r="D150" s="46">
        <f>'[4]Inflow Natural Coarse agg'!AM$213</f>
        <v>1742.0558515098787</v>
      </c>
      <c r="E150" s="46">
        <f>'[4]Inflow Natural Coarse agg'!AN$213</f>
        <v>1772.6723969244119</v>
      </c>
      <c r="F150" s="46">
        <f>'[4]Inflow Natural Coarse agg'!AO$213</f>
        <v>1802.729221874298</v>
      </c>
      <c r="G150" s="46">
        <f>'[4]Inflow Natural Coarse agg'!AP$213</f>
        <v>1832.524823425274</v>
      </c>
      <c r="H150" s="46">
        <f>'[4]Inflow Natural Coarse agg'!AQ$213</f>
        <v>1861.330055552281</v>
      </c>
      <c r="I150" s="46">
        <f>'[4]Inflow Natural Coarse agg'!AR$213</f>
        <v>1889.7019495736131</v>
      </c>
      <c r="J150" s="46">
        <f>'[4]Inflow Natural Coarse agg'!AS$213</f>
        <v>1921.4019526083607</v>
      </c>
      <c r="K150" s="46">
        <f>'[4]Inflow Natural Coarse agg'!AT$213</f>
        <v>1953.3976613471823</v>
      </c>
      <c r="L150" s="46">
        <f>'[4]Inflow Natural Coarse agg'!AU$213</f>
        <v>1985.7569842906346</v>
      </c>
      <c r="M150" s="46">
        <f>'[4]Inflow Natural Coarse agg'!AV$213</f>
        <v>2019.0855030052344</v>
      </c>
      <c r="N150" s="46">
        <f>'[4]Inflow Natural Coarse agg'!AW$213</f>
        <v>2052.9043290183758</v>
      </c>
      <c r="O150" s="46">
        <f>'[4]Inflow Natural Coarse agg'!AX$213</f>
        <v>2087.8067727184225</v>
      </c>
      <c r="P150" s="46">
        <f>'[4]Inflow Natural Coarse agg'!AY$213</f>
        <v>2123.5578471787117</v>
      </c>
      <c r="Q150" s="46">
        <f>'[4]Inflow Natural Coarse agg'!AZ$213</f>
        <v>2160.744184046363</v>
      </c>
      <c r="R150" s="46">
        <f>'[4]Inflow Natural Coarse agg'!BA$213</f>
        <v>2199.3961908043048</v>
      </c>
      <c r="S150" s="46">
        <f>'[4]Inflow Natural Coarse agg'!BB$213</f>
        <v>2239.2458727361</v>
      </c>
      <c r="T150" s="46">
        <f>'[4]Inflow Natural Coarse agg'!BC$213</f>
        <v>2281.7546993613337</v>
      </c>
      <c r="U150" s="46">
        <f>'[4]Inflow Natural Coarse agg'!BD$213</f>
        <v>2326.392321584844</v>
      </c>
      <c r="V150" s="46">
        <f>'[4]Inflow Natural Coarse agg'!BE$213</f>
        <v>2373.7909965319473</v>
      </c>
      <c r="W150" s="46">
        <f>'[4]Inflow Natural Coarse agg'!BF$213</f>
        <v>2423.7120493458538</v>
      </c>
      <c r="X150" s="46">
        <f>'[4]Inflow Natural Coarse agg'!BG$213</f>
        <v>2475.9013920386974</v>
      </c>
      <c r="Y150" s="46">
        <f>'[4]Inflow Natural Coarse agg'!BH$213</f>
        <v>2531.3212261744834</v>
      </c>
      <c r="Z150" s="46">
        <f>'[4]Inflow Natural Coarse agg'!BI$213</f>
        <v>2589.1064511066083</v>
      </c>
      <c r="AA150" s="46">
        <f>'[4]Inflow Natural Coarse agg'!BJ$213</f>
        <v>2650.2234574661761</v>
      </c>
    </row>
    <row r="151" spans="1:27" x14ac:dyDescent="0.2">
      <c r="A151" s="62" t="s">
        <v>22</v>
      </c>
      <c r="B151" s="46">
        <f>'[4]Inflow Natural Coarse agg'!AK$218</f>
        <v>688.85115462713236</v>
      </c>
      <c r="C151" s="46">
        <f>'[4]Inflow Natural Coarse agg'!AL$218</f>
        <v>695.39574797732007</v>
      </c>
      <c r="D151" s="46">
        <f>'[4]Inflow Natural Coarse agg'!AM$218</f>
        <v>701.74492023405344</v>
      </c>
      <c r="E151" s="46">
        <f>'[4]Inflow Natural Coarse agg'!AN$218</f>
        <v>708.1236886415129</v>
      </c>
      <c r="F151" s="46">
        <f>'[4]Inflow Natural Coarse agg'!AO$218</f>
        <v>714.31893879378492</v>
      </c>
      <c r="G151" s="46">
        <f>'[4]Inflow Natural Coarse agg'!AP$218</f>
        <v>720.57179582648052</v>
      </c>
      <c r="H151" s="46">
        <f>'[4]Inflow Natural Coarse agg'!AQ$218</f>
        <v>726.53258078744557</v>
      </c>
      <c r="I151" s="46">
        <f>'[4]Inflow Natural Coarse agg'!AR$218</f>
        <v>732.6018756645675</v>
      </c>
      <c r="J151" s="46">
        <f>'[4]Inflow Natural Coarse agg'!AS$218</f>
        <v>740.98273336369687</v>
      </c>
      <c r="K151" s="46">
        <f>'[4]Inflow Natural Coarse agg'!AT$218</f>
        <v>749.98926848204974</v>
      </c>
      <c r="L151" s="46">
        <f>'[4]Inflow Natural Coarse agg'!AU$218</f>
        <v>759.72340169214647</v>
      </c>
      <c r="M151" s="46">
        <f>'[4]Inflow Natural Coarse agg'!AV$218</f>
        <v>770.58014314429056</v>
      </c>
      <c r="N151" s="46">
        <f>'[4]Inflow Natural Coarse agg'!AW$218</f>
        <v>782.34166548616531</v>
      </c>
      <c r="O151" s="46">
        <f>'[4]Inflow Natural Coarse agg'!AX$218</f>
        <v>795.37608517063711</v>
      </c>
      <c r="P151" s="46">
        <f>'[4]Inflow Natural Coarse agg'!AY$218</f>
        <v>809.58056568449229</v>
      </c>
      <c r="Q151" s="46">
        <f>'[4]Inflow Natural Coarse agg'!AZ$218</f>
        <v>825.2834775764801</v>
      </c>
      <c r="R151" s="46">
        <f>'[4]Inflow Natural Coarse agg'!BA$218</f>
        <v>842.48772387655458</v>
      </c>
      <c r="S151" s="46">
        <f>'[4]Inflow Natural Coarse agg'!BB$218</f>
        <v>861.01839477638293</v>
      </c>
      <c r="T151" s="46">
        <f>'[4]Inflow Natural Coarse agg'!BC$218</f>
        <v>881.58985226572906</v>
      </c>
      <c r="U151" s="46">
        <f>'[4]Inflow Natural Coarse agg'!BD$218</f>
        <v>903.82973672139963</v>
      </c>
      <c r="V151" s="46">
        <f>'[4]Inflow Natural Coarse agg'!BE$218</f>
        <v>927.95439074661215</v>
      </c>
      <c r="W151" s="46">
        <f>'[4]Inflow Natural Coarse agg'!BF$218</f>
        <v>953.70321826950851</v>
      </c>
      <c r="X151" s="46">
        <f>'[4]Inflow Natural Coarse agg'!BG$218</f>
        <v>980.79704866620114</v>
      </c>
      <c r="Y151" s="46">
        <f>'[4]Inflow Natural Coarse agg'!BH$218</f>
        <v>1009.5600715593905</v>
      </c>
      <c r="Z151" s="46">
        <f>'[4]Inflow Natural Coarse agg'!BI$218</f>
        <v>1039.3781610087324</v>
      </c>
      <c r="AA151" s="46">
        <f>'[4]Inflow Natural Coarse agg'!BJ$218</f>
        <v>1070.5538380890316</v>
      </c>
    </row>
    <row r="152" spans="1:27" x14ac:dyDescent="0.2">
      <c r="A152" s="62" t="s">
        <v>30</v>
      </c>
      <c r="B152" s="46">
        <f>'[4]Inflow Natural Coarse agg'!AK$223</f>
        <v>2350.540094885549</v>
      </c>
      <c r="C152" s="46">
        <f>'[4]Inflow Natural Coarse agg'!AL$223</f>
        <v>2381.3945286403659</v>
      </c>
      <c r="D152" s="46">
        <f>'[4]Inflow Natural Coarse agg'!AM$223</f>
        <v>2410.6666055290943</v>
      </c>
      <c r="E152" s="46">
        <f>'[4]Inflow Natural Coarse agg'!AN$223</f>
        <v>2438.7639638201945</v>
      </c>
      <c r="F152" s="46">
        <f>'[4]Inflow Natural Coarse agg'!AO$223</f>
        <v>2464.9632746705192</v>
      </c>
      <c r="G152" s="46">
        <f>'[4]Inflow Natural Coarse agg'!AP$223</f>
        <v>2489.6730212622824</v>
      </c>
      <c r="H152" s="46">
        <f>'[4]Inflow Natural Coarse agg'!AQ$223</f>
        <v>2511.7712826042944</v>
      </c>
      <c r="I152" s="46">
        <f>'[4]Inflow Natural Coarse agg'!AR$223</f>
        <v>2532.0392778867713</v>
      </c>
      <c r="J152" s="46">
        <f>'[4]Inflow Natural Coarse agg'!AS$223</f>
        <v>2555.9381788481096</v>
      </c>
      <c r="K152" s="46">
        <f>'[4]Inflow Natural Coarse agg'!AT$223</f>
        <v>2578.9057910605861</v>
      </c>
      <c r="L152" s="46">
        <f>'[4]Inflow Natural Coarse agg'!AU$223</f>
        <v>2600.9699956221493</v>
      </c>
      <c r="M152" s="46">
        <f>'[4]Inflow Natural Coarse agg'!AV$223</f>
        <v>2622.941785100465</v>
      </c>
      <c r="N152" s="46">
        <f>'[4]Inflow Natural Coarse agg'!AW$223</f>
        <v>2644.0576143931885</v>
      </c>
      <c r="O152" s="46">
        <f>'[4]Inflow Natural Coarse agg'!AX$223</f>
        <v>2665.1195998277371</v>
      </c>
      <c r="P152" s="46">
        <f>'[4]Inflow Natural Coarse agg'!AY$223</f>
        <v>2685.736299086404</v>
      </c>
      <c r="Q152" s="46">
        <f>'[4]Inflow Natural Coarse agg'!AZ$223</f>
        <v>2706.7025254743558</v>
      </c>
      <c r="R152" s="46">
        <f>'[4]Inflow Natural Coarse agg'!BA$223</f>
        <v>2728.009294748646</v>
      </c>
      <c r="S152" s="46">
        <f>'[4]Inflow Natural Coarse agg'!BB$223</f>
        <v>2749.2241371382738</v>
      </c>
      <c r="T152" s="46">
        <f>'[4]Inflow Natural Coarse agg'!BC$223</f>
        <v>2772.3490219993018</v>
      </c>
      <c r="U152" s="46">
        <f>'[4]Inflow Natural Coarse agg'!BD$223</f>
        <v>2796.5406276797621</v>
      </c>
      <c r="V152" s="46">
        <f>'[4]Inflow Natural Coarse agg'!BE$223</f>
        <v>2822.5797954282134</v>
      </c>
      <c r="W152" s="46">
        <f>'[4]Inflow Natural Coarse agg'!BF$223</f>
        <v>2850.0083481224469</v>
      </c>
      <c r="X152" s="46">
        <f>'[4]Inflow Natural Coarse agg'!BG$223</f>
        <v>2878.3483242083221</v>
      </c>
      <c r="Y152" s="46">
        <f>'[4]Inflow Natural Coarse agg'!BH$223</f>
        <v>2908.7958553505205</v>
      </c>
      <c r="Z152" s="46">
        <f>'[4]Inflow Natural Coarse agg'!BI$223</f>
        <v>2940.0308816714819</v>
      </c>
      <c r="AA152" s="46">
        <f>'[4]Inflow Natural Coarse agg'!BJ$223</f>
        <v>2973.2627429889922</v>
      </c>
    </row>
    <row r="153" spans="1:27" x14ac:dyDescent="0.2">
      <c r="A153" s="62" t="s">
        <v>77</v>
      </c>
      <c r="B153" s="46">
        <f>'[4]Inflow Natural Coarse agg'!AK$228</f>
        <v>6945.7200623542358</v>
      </c>
      <c r="C153" s="46">
        <f>'[4]Inflow Natural Coarse agg'!AL$228</f>
        <v>7087.3672074576043</v>
      </c>
      <c r="D153" s="46">
        <f>'[4]Inflow Natural Coarse agg'!AM$228</f>
        <v>7235.4782371353376</v>
      </c>
      <c r="E153" s="46">
        <f>'[4]Inflow Natural Coarse agg'!AN$228</f>
        <v>7392.8415875064484</v>
      </c>
      <c r="F153" s="46">
        <f>'[4]Inflow Natural Coarse agg'!AO$228</f>
        <v>7558.4135606943464</v>
      </c>
      <c r="G153" s="46">
        <f>'[4]Inflow Natural Coarse agg'!AP$228</f>
        <v>7735.2252175908588</v>
      </c>
      <c r="H153" s="46">
        <f>'[4]Inflow Natural Coarse agg'!AQ$228</f>
        <v>7921.080627759211</v>
      </c>
      <c r="I153" s="46">
        <f>'[4]Inflow Natural Coarse agg'!AR$228</f>
        <v>8120.4951713327464</v>
      </c>
      <c r="J153" s="46">
        <f>'[4]Inflow Natural Coarse agg'!AS$228</f>
        <v>8354.3037590437816</v>
      </c>
      <c r="K153" s="46">
        <f>'[4]Inflow Natural Coarse agg'!AT$228</f>
        <v>8608.4330611668829</v>
      </c>
      <c r="L153" s="46">
        <f>'[4]Inflow Natural Coarse agg'!AU$228</f>
        <v>8884.6688407436086</v>
      </c>
      <c r="M153" s="46">
        <f>'[4]Inflow Natural Coarse agg'!AV$228</f>
        <v>9187.2616486417464</v>
      </c>
      <c r="N153" s="46">
        <f>'[4]Inflow Natural Coarse agg'!AW$228</f>
        <v>9514.5265032765219</v>
      </c>
      <c r="O153" s="46">
        <f>'[4]Inflow Natural Coarse agg'!AX$228</f>
        <v>9869.5679946453674</v>
      </c>
      <c r="P153" s="46">
        <f>'[4]Inflow Natural Coarse agg'!AY$228</f>
        <v>10250.366535332567</v>
      </c>
      <c r="Q153" s="46">
        <f>'[4]Inflow Natural Coarse agg'!AZ$228</f>
        <v>10657.774485802509</v>
      </c>
      <c r="R153" s="46">
        <f>'[4]Inflow Natural Coarse agg'!BA$228</f>
        <v>11088.155747748486</v>
      </c>
      <c r="S153" s="46">
        <f>'[4]Inflow Natural Coarse agg'!BB$228</f>
        <v>11534.240593663209</v>
      </c>
      <c r="T153" s="46">
        <f>'[4]Inflow Natural Coarse agg'!BC$228</f>
        <v>11994.84623746826</v>
      </c>
      <c r="U153" s="46">
        <f>'[4]Inflow Natural Coarse agg'!BD$228</f>
        <v>12455.706967720327</v>
      </c>
      <c r="V153" s="46">
        <f>'[4]Inflow Natural Coarse agg'!BE$228</f>
        <v>12905.0089470656</v>
      </c>
      <c r="W153" s="46">
        <f>'[4]Inflow Natural Coarse agg'!BF$228</f>
        <v>13323.044035877401</v>
      </c>
      <c r="X153" s="46">
        <f>'[4]Inflow Natural Coarse agg'!BG$228</f>
        <v>13686.797143247959</v>
      </c>
      <c r="Y153" s="46">
        <f>'[4]Inflow Natural Coarse agg'!BH$228</f>
        <v>13977.065865074557</v>
      </c>
      <c r="Z153" s="46">
        <f>'[4]Inflow Natural Coarse agg'!BI$228</f>
        <v>14164.742047211275</v>
      </c>
      <c r="AA153" s="46">
        <f>'[4]Inflow Natural Coarse agg'!BJ$228</f>
        <v>14231.855919599921</v>
      </c>
    </row>
    <row r="154" spans="1:27" x14ac:dyDescent="0.2">
      <c r="A154" s="62" t="s">
        <v>78</v>
      </c>
      <c r="B154" s="46">
        <f>'[4]Inflow Natural Coarse agg'!AK$233</f>
        <v>2697.7495767828877</v>
      </c>
      <c r="C154" s="46">
        <f>'[4]Inflow Natural Coarse agg'!AL$233</f>
        <v>2761.040301223356</v>
      </c>
      <c r="D154" s="46">
        <f>'[4]Inflow Natural Coarse agg'!AM$233</f>
        <v>2825.5245637130961</v>
      </c>
      <c r="E154" s="46">
        <f>'[4]Inflow Natural Coarse agg'!AN$233</f>
        <v>2891.9063439870956</v>
      </c>
      <c r="F154" s="46">
        <f>'[4]Inflow Natural Coarse agg'!AO$233</f>
        <v>2959.7079362152367</v>
      </c>
      <c r="G154" s="46">
        <f>'[4]Inflow Natural Coarse agg'!AP$233</f>
        <v>3029.677455708515</v>
      </c>
      <c r="H154" s="46">
        <f>'[4]Inflow Natural Coarse agg'!AQ$233</f>
        <v>3100.9522233888651</v>
      </c>
      <c r="I154" s="46">
        <f>'[4]Inflow Natural Coarse agg'!AR$233</f>
        <v>3174.7121800497976</v>
      </c>
      <c r="J154" s="46">
        <f>'[4]Inflow Natural Coarse agg'!AS$233</f>
        <v>3257.1621779702846</v>
      </c>
      <c r="K154" s="46">
        <f>'[4]Inflow Natural Coarse agg'!AT$233</f>
        <v>3343.8141564923094</v>
      </c>
      <c r="L154" s="46">
        <f>'[4]Inflow Natural Coarse agg'!AU$233</f>
        <v>3435.0556960569184</v>
      </c>
      <c r="M154" s="46">
        <f>'[4]Inflow Natural Coarse agg'!AV$233</f>
        <v>3532.0734719547918</v>
      </c>
      <c r="N154" s="46">
        <f>'[4]Inflow Natural Coarse agg'!AW$233</f>
        <v>3634.2747465024613</v>
      </c>
      <c r="O154" s="46">
        <f>'[4]Inflow Natural Coarse agg'!AX$233</f>
        <v>3742.6044603864725</v>
      </c>
      <c r="P154" s="46">
        <f>'[4]Inflow Natural Coarse agg'!AY$233</f>
        <v>3856.4865225025515</v>
      </c>
      <c r="Q154" s="46">
        <f>'[4]Inflow Natural Coarse agg'!AZ$233</f>
        <v>3976.2890464405841</v>
      </c>
      <c r="R154" s="46">
        <f>'[4]Inflow Natural Coarse agg'!BA$233</f>
        <v>4101.0225321954231</v>
      </c>
      <c r="S154" s="46">
        <f>'[4]Inflow Natural Coarse agg'!BB$233</f>
        <v>4228.5584086648687</v>
      </c>
      <c r="T154" s="46">
        <f>'[4]Inflow Natural Coarse agg'!BC$233</f>
        <v>4358.5942272222655</v>
      </c>
      <c r="U154" s="46">
        <f>'[4]Inflow Natural Coarse agg'!BD$233</f>
        <v>4486.6067745532673</v>
      </c>
      <c r="V154" s="46">
        <f>'[4]Inflow Natural Coarse agg'!BE$233</f>
        <v>4608.5895696127573</v>
      </c>
      <c r="W154" s="46">
        <f>'[4]Inflow Natural Coarse agg'!BF$233</f>
        <v>4717.743136807776</v>
      </c>
      <c r="X154" s="46">
        <f>'[4]Inflow Natural Coarse agg'!BG$233</f>
        <v>4805.863175374011</v>
      </c>
      <c r="Y154" s="46">
        <f>'[4]Inflow Natural Coarse agg'!BH$233</f>
        <v>4865.6327275485746</v>
      </c>
      <c r="Z154" s="46">
        <f>'[4]Inflow Natural Coarse agg'!BI$233</f>
        <v>4886.564722780704</v>
      </c>
      <c r="AA154" s="46">
        <f>'[4]Inflow Natural Coarse agg'!BJ$233</f>
        <v>4862.0231174118735</v>
      </c>
    </row>
    <row r="155" spans="1:27" x14ac:dyDescent="0.2">
      <c r="A155" s="62" t="s">
        <v>79</v>
      </c>
      <c r="B155" s="46">
        <f>'[4]Inflow Natural Coarse agg'!AK$238</f>
        <v>84.737365295634561</v>
      </c>
      <c r="C155" s="46">
        <f>'[4]Inflow Natural Coarse agg'!AL$238</f>
        <v>85.686416557668537</v>
      </c>
      <c r="D155" s="46">
        <f>'[4]Inflow Natural Coarse agg'!AM$238</f>
        <v>86.60258589323989</v>
      </c>
      <c r="E155" s="46">
        <f>'[4]Inflow Natural Coarse agg'!AN$238</f>
        <v>87.5045024973425</v>
      </c>
      <c r="F155" s="46">
        <f>'[4]Inflow Natural Coarse agg'!AO$238</f>
        <v>88.365774074024174</v>
      </c>
      <c r="G155" s="46">
        <f>'[4]Inflow Natural Coarse agg'!AP$238</f>
        <v>89.204587533582</v>
      </c>
      <c r="H155" s="46">
        <f>'[4]Inflow Natural Coarse agg'!AQ$238</f>
        <v>89.978750464111144</v>
      </c>
      <c r="I155" s="46">
        <f>'[4]Inflow Natural Coarse agg'!AR$238</f>
        <v>90.720754185281578</v>
      </c>
      <c r="J155" s="46">
        <f>'[4]Inflow Natural Coarse agg'!AS$238</f>
        <v>91.644681023093014</v>
      </c>
      <c r="K155" s="46">
        <f>'[4]Inflow Natural Coarse agg'!AT$238</f>
        <v>92.572513921368824</v>
      </c>
      <c r="L155" s="46">
        <f>'[4]Inflow Natural Coarse agg'!AU$238</f>
        <v>93.506397532744401</v>
      </c>
      <c r="M155" s="46">
        <f>'[4]Inflow Natural Coarse agg'!AV$238</f>
        <v>94.478816237953652</v>
      </c>
      <c r="N155" s="46">
        <f>'[4]Inflow Natural Coarse agg'!AW$238</f>
        <v>95.461410741449015</v>
      </c>
      <c r="O155" s="46">
        <f>'[4]Inflow Natural Coarse agg'!AX$238</f>
        <v>96.486717868707387</v>
      </c>
      <c r="P155" s="46">
        <f>'[4]Inflow Natural Coarse agg'!AY$238</f>
        <v>97.541586812190729</v>
      </c>
      <c r="Q155" s="46">
        <f>'[4]Inflow Natural Coarse agg'!AZ$238</f>
        <v>98.658997450348323</v>
      </c>
      <c r="R155" s="46">
        <f>'[4]Inflow Natural Coarse agg'!BA$238</f>
        <v>99.841525861189879</v>
      </c>
      <c r="S155" s="46">
        <f>'[4]Inflow Natural Coarse agg'!BB$238</f>
        <v>101.07627555395828</v>
      </c>
      <c r="T155" s="46">
        <f>'[4]Inflow Natural Coarse agg'!BC$238</f>
        <v>102.44373661464427</v>
      </c>
      <c r="U155" s="46">
        <f>'[4]Inflow Natural Coarse agg'!BD$238</f>
        <v>103.91618565270221</v>
      </c>
      <c r="V155" s="46">
        <f>'[4]Inflow Natural Coarse agg'!BE$238</f>
        <v>105.52817057486898</v>
      </c>
      <c r="W155" s="46">
        <f>'[4]Inflow Natural Coarse agg'!BF$238</f>
        <v>107.26730308045218</v>
      </c>
      <c r="X155" s="46">
        <f>'[4]Inflow Natural Coarse agg'!BG$238</f>
        <v>109.12054515688777</v>
      </c>
      <c r="Y155" s="46">
        <f>'[4]Inflow Natural Coarse agg'!BH$238</f>
        <v>111.13783695191707</v>
      </c>
      <c r="Z155" s="46">
        <f>'[4]Inflow Natural Coarse agg'!BI$238</f>
        <v>113.27342192074488</v>
      </c>
      <c r="AA155" s="46">
        <f>'[4]Inflow Natural Coarse agg'!BJ$238</f>
        <v>115.5763300305487</v>
      </c>
    </row>
    <row r="156" spans="1:27" x14ac:dyDescent="0.2">
      <c r="A156" s="62" t="s">
        <v>32</v>
      </c>
      <c r="B156" s="46">
        <f>'[4]Inflow Natural Coarse agg'!AK$243</f>
        <v>1724.6689050904515</v>
      </c>
      <c r="C156" s="46">
        <f>'[4]Inflow Natural Coarse agg'!AL$243</f>
        <v>1748.3378781793647</v>
      </c>
      <c r="D156" s="46">
        <f>'[4]Inflow Natural Coarse agg'!AM$243</f>
        <v>1771.0165504593219</v>
      </c>
      <c r="E156" s="46">
        <f>'[4]Inflow Natural Coarse agg'!AN$243</f>
        <v>1792.9975965710585</v>
      </c>
      <c r="F156" s="46">
        <f>'[4]Inflow Natural Coarse agg'!AO$243</f>
        <v>1813.7651239403874</v>
      </c>
      <c r="G156" s="46">
        <f>'[4]Inflow Natural Coarse agg'!AP$243</f>
        <v>1833.6183652740999</v>
      </c>
      <c r="H156" s="46">
        <f>'[4]Inflow Natural Coarse agg'!AQ$243</f>
        <v>1851.7603160109252</v>
      </c>
      <c r="I156" s="46">
        <f>'[4]Inflow Natural Coarse agg'!AR$243</f>
        <v>1868.7666109235963</v>
      </c>
      <c r="J156" s="46">
        <f>'[4]Inflow Natural Coarse agg'!AS$243</f>
        <v>1888.5987602121415</v>
      </c>
      <c r="K156" s="46">
        <f>'[4]Inflow Natural Coarse agg'!AT$243</f>
        <v>1908.002272827651</v>
      </c>
      <c r="L156" s="46">
        <f>'[4]Inflow Natural Coarse agg'!AU$243</f>
        <v>1927.0292895566488</v>
      </c>
      <c r="M156" s="46">
        <f>'[4]Inflow Natural Coarse agg'!AV$243</f>
        <v>1946.3028016023145</v>
      </c>
      <c r="N156" s="46">
        <f>'[4]Inflow Natural Coarse agg'!AW$243</f>
        <v>1965.3104991327459</v>
      </c>
      <c r="O156" s="46">
        <f>'[4]Inflow Natural Coarse agg'!AX$243</f>
        <v>1984.675846517797</v>
      </c>
      <c r="P156" s="46">
        <f>'[4]Inflow Natural Coarse agg'!AY$243</f>
        <v>2004.1606176022576</v>
      </c>
      <c r="Q156" s="46">
        <f>'[4]Inflow Natural Coarse agg'!AZ$243</f>
        <v>2024.3906141307946</v>
      </c>
      <c r="R156" s="46">
        <f>'[4]Inflow Natural Coarse agg'!BA$243</f>
        <v>2045.4127151644598</v>
      </c>
      <c r="S156" s="46">
        <f>'[4]Inflow Natural Coarse agg'!BB$243</f>
        <v>2066.9688041629261</v>
      </c>
      <c r="T156" s="46">
        <f>'[4]Inflow Natural Coarse agg'!BC$243</f>
        <v>2090.5811295040025</v>
      </c>
      <c r="U156" s="46">
        <f>'[4]Inflow Natural Coarse agg'!BD$243</f>
        <v>2115.7050799610406</v>
      </c>
      <c r="V156" s="46">
        <f>'[4]Inflow Natural Coarse agg'!BE$243</f>
        <v>2142.9850419945546</v>
      </c>
      <c r="W156" s="46">
        <f>'[4]Inflow Natural Coarse agg'!BF$243</f>
        <v>2172.1623413736233</v>
      </c>
      <c r="X156" s="46">
        <f>'[4]Inflow Natural Coarse agg'!BG$243</f>
        <v>2202.9597749923137</v>
      </c>
      <c r="Y156" s="46">
        <f>'[4]Inflow Natural Coarse agg'!BH$243</f>
        <v>2236.3220754595668</v>
      </c>
      <c r="Z156" s="46">
        <f>'[4]Inflow Natural Coarse agg'!BI$243</f>
        <v>2271.3356244857346</v>
      </c>
      <c r="AA156" s="46">
        <f>'[4]Inflow Natural Coarse agg'!BJ$243</f>
        <v>2308.9271452545104</v>
      </c>
    </row>
    <row r="157" spans="1:27" x14ac:dyDescent="0.2">
      <c r="A157" s="62" t="s">
        <v>80</v>
      </c>
      <c r="B157" s="46">
        <f>'[4]Inflow Natural Coarse agg'!AK$248</f>
        <v>8007.0384372987683</v>
      </c>
      <c r="C157" s="46">
        <f>'[4]Inflow Natural Coarse agg'!AL$248</f>
        <v>8085.5294660198551</v>
      </c>
      <c r="D157" s="46">
        <f>'[4]Inflow Natural Coarse agg'!AM$248</f>
        <v>8160.8782031107557</v>
      </c>
      <c r="E157" s="46">
        <f>'[4]Inflow Natural Coarse agg'!AN$248</f>
        <v>8234.6036296487764</v>
      </c>
      <c r="F157" s="46">
        <f>'[4]Inflow Natural Coarse agg'!AO$248</f>
        <v>8304.5758081890199</v>
      </c>
      <c r="G157" s="46">
        <f>'[4]Inflow Natural Coarse agg'!AP$248</f>
        <v>8372.3167858139768</v>
      </c>
      <c r="H157" s="46">
        <f>'[4]Inflow Natural Coarse agg'!AQ$248</f>
        <v>8434.4235961507948</v>
      </c>
      <c r="I157" s="46">
        <f>'[4]Inflow Natural Coarse agg'!AR$248</f>
        <v>8493.6464991638841</v>
      </c>
      <c r="J157" s="46">
        <f>'[4]Inflow Natural Coarse agg'!AS$248</f>
        <v>8567.8585178892918</v>
      </c>
      <c r="K157" s="46">
        <f>'[4]Inflow Natural Coarse agg'!AT$248</f>
        <v>8642.6164982336541</v>
      </c>
      <c r="L157" s="46">
        <f>'[4]Inflow Natural Coarse agg'!AU$248</f>
        <v>8718.2933586012841</v>
      </c>
      <c r="M157" s="46">
        <f>'[4]Inflow Natural Coarse agg'!AV$248</f>
        <v>8797.7915632227359</v>
      </c>
      <c r="N157" s="46">
        <f>'[4]Inflow Natural Coarse agg'!AW$248</f>
        <v>8878.9171088978128</v>
      </c>
      <c r="O157" s="46">
        <f>'[4]Inflow Natural Coarse agg'!AX$248</f>
        <v>8964.499366754384</v>
      </c>
      <c r="P157" s="46">
        <f>'[4]Inflow Natural Coarse agg'!AY$248</f>
        <v>9053.4649565763102</v>
      </c>
      <c r="Q157" s="46">
        <f>'[4]Inflow Natural Coarse agg'!AZ$248</f>
        <v>9148.5090303914512</v>
      </c>
      <c r="R157" s="46">
        <f>'[4]Inflow Natural Coarse agg'!BA$248</f>
        <v>9249.6563395274152</v>
      </c>
      <c r="S157" s="46">
        <f>'[4]Inflow Natural Coarse agg'!BB$248</f>
        <v>9355.4808612183351</v>
      </c>
      <c r="T157" s="46">
        <f>'[4]Inflow Natural Coarse agg'!BC$248</f>
        <v>9472.3540837863256</v>
      </c>
      <c r="U157" s="46">
        <f>'[4]Inflow Natural Coarse agg'!BD$248</f>
        <v>9597.3752732307239</v>
      </c>
      <c r="V157" s="46">
        <f>'[4]Inflow Natural Coarse agg'!BE$248</f>
        <v>9732.8403655568254</v>
      </c>
      <c r="W157" s="46">
        <f>'[4]Inflow Natural Coarse agg'!BF$248</f>
        <v>9876.9903142671828</v>
      </c>
      <c r="X157" s="46">
        <f>'[4]Inflow Natural Coarse agg'!BG$248</f>
        <v>10027.970454805938</v>
      </c>
      <c r="Y157" s="46">
        <f>'[4]Inflow Natural Coarse agg'!BH$248</f>
        <v>10189.350329348255</v>
      </c>
      <c r="Z157" s="46">
        <f>'[4]Inflow Natural Coarse agg'!BI$248</f>
        <v>10356.544684855664</v>
      </c>
      <c r="AA157" s="46">
        <f>'[4]Inflow Natural Coarse agg'!BJ$248</f>
        <v>10533.209511620982</v>
      </c>
    </row>
    <row r="158" spans="1:27" x14ac:dyDescent="0.2">
      <c r="A158" s="62" t="s">
        <v>31</v>
      </c>
      <c r="B158" s="46">
        <f>'[4]Inflow Natural Coarse agg'!AK$253</f>
        <v>334.76570267103472</v>
      </c>
      <c r="C158" s="46">
        <f>'[4]Inflow Natural Coarse agg'!AL$253</f>
        <v>338.30528355141536</v>
      </c>
      <c r="D158" s="46">
        <f>'[4]Inflow Natural Coarse agg'!AM$253</f>
        <v>341.72475423660416</v>
      </c>
      <c r="E158" s="46">
        <f>'[4]Inflow Natural Coarse agg'!AN$253</f>
        <v>345.09288618035714</v>
      </c>
      <c r="F158" s="46">
        <f>'[4]Inflow Natural Coarse agg'!AO$253</f>
        <v>348.3065011625323</v>
      </c>
      <c r="G158" s="46">
        <f>'[4]Inflow Natural Coarse agg'!AP$253</f>
        <v>351.43065971856271</v>
      </c>
      <c r="H158" s="46">
        <f>'[4]Inflow Natural Coarse agg'!AQ$253</f>
        <v>354.30109338591814</v>
      </c>
      <c r="I158" s="46">
        <f>'[4]Inflow Natural Coarse agg'!AR$253</f>
        <v>357.03735011389489</v>
      </c>
      <c r="J158" s="46">
        <f>'[4]Inflow Natural Coarse agg'!AS$253</f>
        <v>360.44947631654577</v>
      </c>
      <c r="K158" s="46">
        <f>'[4]Inflow Natural Coarse agg'!AT$253</f>
        <v>363.86183819487491</v>
      </c>
      <c r="L158" s="46">
        <f>'[4]Inflow Natural Coarse agg'!AU$253</f>
        <v>367.28499942719321</v>
      </c>
      <c r="M158" s="46">
        <f>'[4]Inflow Natural Coarse agg'!AV$253</f>
        <v>370.84763315331259</v>
      </c>
      <c r="N158" s="46">
        <f>'[4]Inflow Natural Coarse agg'!AW$253</f>
        <v>374.45031891441556</v>
      </c>
      <c r="O158" s="46">
        <f>'[4]Inflow Natural Coarse agg'!AX$253</f>
        <v>378.22704381634549</v>
      </c>
      <c r="P158" s="46">
        <f>'[4]Inflow Natural Coarse agg'!AY$253</f>
        <v>382.13969926730766</v>
      </c>
      <c r="Q158" s="46">
        <f>'[4]Inflow Natural Coarse agg'!AZ$253</f>
        <v>386.32529278990205</v>
      </c>
      <c r="R158" s="46">
        <f>'[4]Inflow Natural Coarse agg'!BA$253</f>
        <v>390.80388407658057</v>
      </c>
      <c r="S158" s="46">
        <f>'[4]Inflow Natural Coarse agg'!BB$253</f>
        <v>395.53360409142107</v>
      </c>
      <c r="T158" s="46">
        <f>'[4]Inflow Natural Coarse agg'!BC$253</f>
        <v>400.82220910870797</v>
      </c>
      <c r="U158" s="46">
        <f>'[4]Inflow Natural Coarse agg'!BD$253</f>
        <v>406.56033035665411</v>
      </c>
      <c r="V158" s="46">
        <f>'[4]Inflow Natural Coarse agg'!BE$253</f>
        <v>412.86733407202979</v>
      </c>
      <c r="W158" s="46">
        <f>'[4]Inflow Natural Coarse agg'!BF$253</f>
        <v>419.67592562027949</v>
      </c>
      <c r="X158" s="46">
        <f>'[4]Inflow Natural Coarse agg'!BG$253</f>
        <v>426.90738844598462</v>
      </c>
      <c r="Y158" s="46">
        <f>'[4]Inflow Natural Coarse agg'!BH$253</f>
        <v>434.7128491338367</v>
      </c>
      <c r="Z158" s="46">
        <f>'[4]Inflow Natural Coarse agg'!BI$253</f>
        <v>442.87188740891554</v>
      </c>
      <c r="AA158" s="46">
        <f>'[4]Inflow Natural Coarse agg'!BJ$253</f>
        <v>451.51592040181305</v>
      </c>
    </row>
    <row r="159" spans="1:27" x14ac:dyDescent="0.2">
      <c r="A159" s="62" t="s">
        <v>23</v>
      </c>
      <c r="B159" s="46">
        <f>'[4]Inflow Natural Coarse agg'!AK$258</f>
        <v>1188.3810026877325</v>
      </c>
      <c r="C159" s="46">
        <f>'[4]Inflow Natural Coarse agg'!AL$258</f>
        <v>1199.4905278023894</v>
      </c>
      <c r="D159" s="46">
        <f>'[4]Inflow Natural Coarse agg'!AM$258</f>
        <v>1209.9616776013738</v>
      </c>
      <c r="E159" s="46">
        <f>'[4]Inflow Natural Coarse agg'!AN$258</f>
        <v>1220.0471410756493</v>
      </c>
      <c r="F159" s="46">
        <f>'[4]Inflow Natural Coarse agg'!AO$258</f>
        <v>1229.4050239796466</v>
      </c>
      <c r="G159" s="46">
        <f>'[4]Inflow Natural Coarse agg'!AP$258</f>
        <v>1238.2848794017841</v>
      </c>
      <c r="H159" s="46">
        <f>'[4]Inflow Natural Coarse agg'!AQ$258</f>
        <v>1246.1334716540434</v>
      </c>
      <c r="I159" s="46">
        <f>'[4]Inflow Natural Coarse agg'!AR$258</f>
        <v>1253.386061516612</v>
      </c>
      <c r="J159" s="46">
        <f>'[4]Inflow Natural Coarse agg'!AS$258</f>
        <v>1262.8912968022496</v>
      </c>
      <c r="K159" s="46">
        <f>'[4]Inflow Natural Coarse agg'!AT$258</f>
        <v>1272.2750340364146</v>
      </c>
      <c r="L159" s="46">
        <f>'[4]Inflow Natural Coarse agg'!AU$258</f>
        <v>1281.5460126563141</v>
      </c>
      <c r="M159" s="46">
        <f>'[4]Inflow Natural Coarse agg'!AV$258</f>
        <v>1291.1049429226935</v>
      </c>
      <c r="N159" s="46">
        <f>'[4]Inflow Natural Coarse agg'!AW$258</f>
        <v>1300.528308400925</v>
      </c>
      <c r="O159" s="46">
        <f>'[4]Inflow Natural Coarse agg'!AX$258</f>
        <v>1310.1903423854901</v>
      </c>
      <c r="P159" s="46">
        <f>'[4]Inflow Natural Coarse agg'!AY$258</f>
        <v>1319.8435041323758</v>
      </c>
      <c r="Q159" s="46">
        <f>'[4]Inflow Natural Coarse agg'!AZ$258</f>
        <v>1329.844631299135</v>
      </c>
      <c r="R159" s="46">
        <f>'[4]Inflow Natural Coarse agg'!BA$258</f>
        <v>1340.1372000411741</v>
      </c>
      <c r="S159" s="46">
        <f>'[4]Inflow Natural Coarse agg'!BB$258</f>
        <v>1350.4539166336913</v>
      </c>
      <c r="T159" s="46">
        <f>'[4]Inflow Natural Coarse agg'!BC$258</f>
        <v>1361.7719621206038</v>
      </c>
      <c r="U159" s="46">
        <f>'[4]Inflow Natural Coarse agg'!BD$258</f>
        <v>1373.6277492970044</v>
      </c>
      <c r="V159" s="46">
        <f>'[4]Inflow Natural Coarse agg'!BE$258</f>
        <v>1386.3931215561315</v>
      </c>
      <c r="W159" s="46">
        <f>'[4]Inflow Natural Coarse agg'!BF$258</f>
        <v>1399.8216716228023</v>
      </c>
      <c r="X159" s="46">
        <f>'[4]Inflow Natural Coarse agg'!BG$258</f>
        <v>1413.6675682966875</v>
      </c>
      <c r="Y159" s="46">
        <f>'[4]Inflow Natural Coarse agg'!BH$258</f>
        <v>1428.5310535172459</v>
      </c>
      <c r="Z159" s="46">
        <f>'[4]Inflow Natural Coarse agg'!BI$258</f>
        <v>1443.7474186841484</v>
      </c>
      <c r="AA159" s="46">
        <f>'[4]Inflow Natural Coarse agg'!BJ$258</f>
        <v>1459.9172110987661</v>
      </c>
    </row>
    <row r="160" spans="1:27" x14ac:dyDescent="0.2">
      <c r="A160" s="62" t="s">
        <v>81</v>
      </c>
      <c r="B160" s="46">
        <f>'[4]Inflow Natural Coarse agg'!AK$263</f>
        <v>447.3476047949589</v>
      </c>
      <c r="C160" s="46">
        <f>'[4]Inflow Natural Coarse agg'!AL$263</f>
        <v>449.81830841864479</v>
      </c>
      <c r="D160" s="46">
        <f>'[4]Inflow Natural Coarse agg'!AM$263</f>
        <v>452.0936044028162</v>
      </c>
      <c r="E160" s="46">
        <f>'[4]Inflow Natural Coarse agg'!AN$263</f>
        <v>454.30486313087749</v>
      </c>
      <c r="F160" s="46">
        <f>'[4]Inflow Natural Coarse agg'!AO$263</f>
        <v>456.33040324440316</v>
      </c>
      <c r="G160" s="46">
        <f>'[4]Inflow Natural Coarse agg'!AP$263</f>
        <v>458.3190362413913</v>
      </c>
      <c r="H160" s="46">
        <f>'[4]Inflow Natural Coarse agg'!AQ$263</f>
        <v>460.0812463101999</v>
      </c>
      <c r="I160" s="46">
        <f>'[4]Inflow Natural Coarse agg'!AR$263</f>
        <v>461.87373692120792</v>
      </c>
      <c r="J160" s="46">
        <f>'[4]Inflow Natural Coarse agg'!AS$263</f>
        <v>465.01330730515213</v>
      </c>
      <c r="K160" s="46">
        <f>'[4]Inflow Natural Coarse agg'!AT$263</f>
        <v>468.55214890579828</v>
      </c>
      <c r="L160" s="46">
        <f>'[4]Inflow Natural Coarse agg'!AU$263</f>
        <v>472.59101788278957</v>
      </c>
      <c r="M160" s="46">
        <f>'[4]Inflow Natural Coarse agg'!AV$263</f>
        <v>477.40224548049679</v>
      </c>
      <c r="N160" s="46">
        <f>'[4]Inflow Natural Coarse agg'!AW$263</f>
        <v>482.89669756129257</v>
      </c>
      <c r="O160" s="46">
        <f>'[4]Inflow Natural Coarse agg'!AX$263</f>
        <v>489.31852565629856</v>
      </c>
      <c r="P160" s="46">
        <f>'[4]Inflow Natural Coarse agg'!AY$263</f>
        <v>496.62403785567381</v>
      </c>
      <c r="Q160" s="46">
        <f>'[4]Inflow Natural Coarse agg'!AZ$263</f>
        <v>505.00393620204454</v>
      </c>
      <c r="R160" s="46">
        <f>'[4]Inflow Natural Coarse agg'!BA$263</f>
        <v>514.43946315410653</v>
      </c>
      <c r="S160" s="46">
        <f>'[4]Inflow Natural Coarse agg'!BB$263</f>
        <v>524.78756164348545</v>
      </c>
      <c r="T160" s="46">
        <f>'[4]Inflow Natural Coarse agg'!BC$263</f>
        <v>536.40190526493211</v>
      </c>
      <c r="U160" s="46">
        <f>'[4]Inflow Natural Coarse agg'!BD$263</f>
        <v>548.98458895308977</v>
      </c>
      <c r="V160" s="46">
        <f>'[4]Inflow Natural Coarse agg'!BE$263</f>
        <v>562.56427031222427</v>
      </c>
      <c r="W160" s="46">
        <f>'[4]Inflow Natural Coarse agg'!BF$263</f>
        <v>576.88064300366773</v>
      </c>
      <c r="X160" s="46">
        <f>'[4]Inflow Natural Coarse agg'!BG$263</f>
        <v>591.65629011805754</v>
      </c>
      <c r="Y160" s="46">
        <f>'[4]Inflow Natural Coarse agg'!BH$263</f>
        <v>606.96228360811642</v>
      </c>
      <c r="Z160" s="46">
        <f>'[4]Inflow Natural Coarse agg'!BI$263</f>
        <v>622.33024866544417</v>
      </c>
      <c r="AA160" s="46">
        <f>'[4]Inflow Natural Coarse agg'!BJ$263</f>
        <v>637.83288943032608</v>
      </c>
    </row>
    <row r="161" spans="1:27" x14ac:dyDescent="0.2">
      <c r="A161" s="61"/>
    </row>
    <row r="162" spans="1:27" x14ac:dyDescent="0.2">
      <c r="A162" s="60" t="s">
        <v>262</v>
      </c>
      <c r="B162" s="45">
        <v>2025</v>
      </c>
      <c r="C162" s="45">
        <v>2026</v>
      </c>
      <c r="D162" s="45">
        <v>2027</v>
      </c>
      <c r="E162" s="45">
        <v>2028</v>
      </c>
      <c r="F162" s="45">
        <v>2029</v>
      </c>
      <c r="G162" s="45">
        <v>2030</v>
      </c>
      <c r="H162" s="45">
        <v>2031</v>
      </c>
      <c r="I162" s="45">
        <v>2032</v>
      </c>
      <c r="J162" s="45">
        <v>2033</v>
      </c>
      <c r="K162" s="45">
        <v>2034</v>
      </c>
      <c r="L162" s="45">
        <v>2035</v>
      </c>
      <c r="M162" s="45">
        <v>2036</v>
      </c>
      <c r="N162" s="45">
        <v>2037</v>
      </c>
      <c r="O162" s="45">
        <v>2038</v>
      </c>
      <c r="P162" s="45">
        <v>2039</v>
      </c>
      <c r="Q162" s="45">
        <v>2040</v>
      </c>
      <c r="R162" s="45">
        <v>2041</v>
      </c>
      <c r="S162" s="45">
        <v>2042</v>
      </c>
      <c r="T162" s="45">
        <v>2043</v>
      </c>
      <c r="U162" s="45">
        <v>2044</v>
      </c>
      <c r="V162" s="45">
        <v>2045</v>
      </c>
      <c r="W162" s="45">
        <v>2046</v>
      </c>
      <c r="X162" s="45">
        <v>2047</v>
      </c>
      <c r="Y162" s="45">
        <v>2048</v>
      </c>
      <c r="Z162" s="45">
        <v>2049</v>
      </c>
      <c r="AA162" s="45">
        <v>2050</v>
      </c>
    </row>
    <row r="163" spans="1:27" x14ac:dyDescent="0.2">
      <c r="A163" s="61" t="s">
        <v>182</v>
      </c>
      <c r="B163" s="63">
        <f>SUM(B164:B213)</f>
        <v>263110.8188048228</v>
      </c>
      <c r="C163" s="63">
        <f t="shared" ref="C163" si="51">SUM(C164:C213)</f>
        <v>266932.8472668106</v>
      </c>
      <c r="D163" s="63">
        <f t="shared" ref="D163" si="52">SUM(D164:D213)</f>
        <v>270715.33815672743</v>
      </c>
      <c r="E163" s="63">
        <f t="shared" ref="E163" si="53">SUM(E164:E213)</f>
        <v>274521.9002202102</v>
      </c>
      <c r="F163" s="63">
        <f t="shared" ref="F163" si="54">SUM(F164:F213)</f>
        <v>278282.50415173976</v>
      </c>
      <c r="G163" s="63">
        <f t="shared" ref="G163" si="55">SUM(G164:G213)</f>
        <v>282062.20529044117</v>
      </c>
      <c r="H163" s="63">
        <f t="shared" ref="H163" si="56">SUM(H164:H213)</f>
        <v>285745.28763167514</v>
      </c>
      <c r="I163" s="63">
        <f t="shared" ref="I163" si="57">SUM(I164:I213)</f>
        <v>289441.61808788904</v>
      </c>
      <c r="J163" s="63">
        <f t="shared" ref="J163" si="58">SUM(J164:J213)</f>
        <v>293812.72285381053</v>
      </c>
      <c r="K163" s="63">
        <f t="shared" ref="K163" si="59">SUM(K164:K213)</f>
        <v>298334.28073798446</v>
      </c>
      <c r="L163" s="63">
        <f t="shared" ref="L163" si="60">SUM(L164:L213)</f>
        <v>303023.16029831342</v>
      </c>
      <c r="M163" s="63">
        <f t="shared" ref="M163" si="61">SUM(M164:M213)</f>
        <v>307985.08427043428</v>
      </c>
      <c r="N163" s="63">
        <f t="shared" ref="N163" si="62">SUM(N164:N213)</f>
        <v>313134.92933257035</v>
      </c>
      <c r="O163" s="63">
        <f t="shared" ref="O163" si="63">SUM(O164:O213)</f>
        <v>318565.04811018304</v>
      </c>
      <c r="P163" s="63">
        <f t="shared" ref="P163" si="64">SUM(P164:P213)</f>
        <v>324217.44293886254</v>
      </c>
      <c r="Q163" s="63">
        <f t="shared" ref="Q163" si="65">SUM(Q164:Q213)</f>
        <v>330161.42395905132</v>
      </c>
      <c r="R163" s="63">
        <f t="shared" ref="R163" si="66">SUM(R164:R213)</f>
        <v>336355.6171949993</v>
      </c>
      <c r="S163" s="63">
        <f t="shared" ref="S163" si="67">SUM(S164:S213)</f>
        <v>342688.71753597888</v>
      </c>
      <c r="T163" s="63">
        <f t="shared" ref="T163" si="68">SUM(T164:T213)</f>
        <v>349312.59788162488</v>
      </c>
      <c r="U163" s="63">
        <f t="shared" ref="U163" si="69">SUM(U164:U213)</f>
        <v>356014.93323751196</v>
      </c>
      <c r="V163" s="63">
        <f t="shared" ref="V163" si="70">SUM(V164:V213)</f>
        <v>362743.09123395383</v>
      </c>
      <c r="W163" s="63">
        <f t="shared" ref="W163" si="71">SUM(W164:W213)</f>
        <v>369264.17937447829</v>
      </c>
      <c r="X163" s="63">
        <f t="shared" ref="X163" si="72">SUM(X164:X213)</f>
        <v>375311.05926273181</v>
      </c>
      <c r="Y163" s="63">
        <f t="shared" ref="Y163" si="73">SUM(Y164:Y213)</f>
        <v>380792.43261977314</v>
      </c>
      <c r="Z163" s="63">
        <f t="shared" ref="Z163" si="74">SUM(Z164:Z213)</f>
        <v>385313.06433125882</v>
      </c>
      <c r="AA163" s="63">
        <f t="shared" ref="AA163" si="75">SUM(AA164:AA213)</f>
        <v>388801.21993021102</v>
      </c>
    </row>
    <row r="164" spans="1:27" x14ac:dyDescent="0.2">
      <c r="A164" s="62" t="s">
        <v>0</v>
      </c>
      <c r="B164" s="46">
        <f>'[4]Inflow Crushed Coarse agg'!AK$13</f>
        <v>280.58940718198232</v>
      </c>
      <c r="C164" s="46">
        <f>'[4]Inflow Crushed Coarse agg'!AL$13</f>
        <v>283.40835190427168</v>
      </c>
      <c r="D164" s="46">
        <f>'[4]Inflow Crushed Coarse agg'!AM$13</f>
        <v>286.03750823217132</v>
      </c>
      <c r="E164" s="46">
        <f>'[4]Inflow Crushed Coarse agg'!AN$13</f>
        <v>288.52938383082255</v>
      </c>
      <c r="F164" s="46">
        <f>'[4]Inflow Crushed Coarse agg'!AO$13</f>
        <v>290.79756022767725</v>
      </c>
      <c r="G164" s="46">
        <f>'[4]Inflow Crushed Coarse agg'!AP$13</f>
        <v>292.89601828689086</v>
      </c>
      <c r="H164" s="46">
        <f>'[4]Inflow Crushed Coarse agg'!AQ$13</f>
        <v>294.69142749205116</v>
      </c>
      <c r="I164" s="46">
        <f>'[4]Inflow Crushed Coarse agg'!AR$13</f>
        <v>296.28556296618729</v>
      </c>
      <c r="J164" s="46">
        <f>'[4]Inflow Crushed Coarse agg'!AS$13</f>
        <v>298.35330240324299</v>
      </c>
      <c r="K164" s="46">
        <f>'[4]Inflow Crushed Coarse agg'!AT$13</f>
        <v>300.33992352896945</v>
      </c>
      <c r="L164" s="46">
        <f>'[4]Inflow Crushed Coarse agg'!AU$13</f>
        <v>302.25497463852952</v>
      </c>
      <c r="M164" s="46">
        <f>'[4]Inflow Crushed Coarse agg'!AV$13</f>
        <v>304.2030747758522</v>
      </c>
      <c r="N164" s="46">
        <f>'[4]Inflow Crushed Coarse agg'!AW$13</f>
        <v>306.09561448447511</v>
      </c>
      <c r="O164" s="46">
        <f>'[4]Inflow Crushed Coarse agg'!AX$13</f>
        <v>308.03364820283139</v>
      </c>
      <c r="P164" s="46">
        <f>'[4]Inflow Crushed Coarse agg'!AY$13</f>
        <v>309.97102994752873</v>
      </c>
      <c r="Q164" s="46">
        <f>'[4]Inflow Crushed Coarse agg'!AZ$13</f>
        <v>312.00384295240127</v>
      </c>
      <c r="R164" s="46">
        <f>'[4]Inflow Crushed Coarse agg'!BA$13</f>
        <v>314.1283370488897</v>
      </c>
      <c r="S164" s="46">
        <f>'[4]Inflow Crushed Coarse agg'!BB$13</f>
        <v>316.2879453159639</v>
      </c>
      <c r="T164" s="46">
        <f>'[4]Inflow Crushed Coarse agg'!BC$13</f>
        <v>318.71842880635501</v>
      </c>
      <c r="U164" s="46">
        <f>'[4]Inflow Crushed Coarse agg'!BD$13</f>
        <v>321.31010877762077</v>
      </c>
      <c r="V164" s="46">
        <f>'[4]Inflow Crushed Coarse agg'!BE$13</f>
        <v>324.14840592688512</v>
      </c>
      <c r="W164" s="46">
        <f>'[4]Inflow Crushed Coarse agg'!BF$13</f>
        <v>327.16894923812197</v>
      </c>
      <c r="X164" s="46">
        <f>'[4]Inflow Crushed Coarse agg'!BG$13</f>
        <v>330.30526431043484</v>
      </c>
      <c r="Y164" s="46">
        <f>'[4]Inflow Crushed Coarse agg'!BH$13</f>
        <v>333.69109407185607</v>
      </c>
      <c r="Z164" s="46">
        <f>'[4]Inflow Crushed Coarse agg'!BI$13</f>
        <v>337.15902559571981</v>
      </c>
      <c r="AA164" s="46">
        <f>'[4]Inflow Crushed Coarse agg'!BJ$13</f>
        <v>340.84379628961881</v>
      </c>
    </row>
    <row r="165" spans="1:27" x14ac:dyDescent="0.2">
      <c r="A165" s="62" t="s">
        <v>144</v>
      </c>
      <c r="B165" s="46">
        <f>'[4]Inflow Crushed Coarse agg'!AK$18</f>
        <v>1099.8062186505306</v>
      </c>
      <c r="C165" s="46">
        <f>'[4]Inflow Crushed Coarse agg'!AL$18</f>
        <v>1110.8178719379061</v>
      </c>
      <c r="D165" s="46">
        <f>'[4]Inflow Crushed Coarse agg'!AM$18</f>
        <v>1120.9068498112995</v>
      </c>
      <c r="E165" s="46">
        <f>'[4]Inflow Crushed Coarse agg'!AN$18</f>
        <v>1130.346640377003</v>
      </c>
      <c r="F165" s="46">
        <f>'[4]Inflow Crushed Coarse agg'!AO$18</f>
        <v>1138.6909874377898</v>
      </c>
      <c r="G165" s="46">
        <f>'[4]Inflow Crushed Coarse agg'!AP$18</f>
        <v>1146.2309228272711</v>
      </c>
      <c r="H165" s="46">
        <f>'[4]Inflow Crushed Coarse agg'!AQ$18</f>
        <v>1152.2942893986985</v>
      </c>
      <c r="I165" s="46">
        <f>'[4]Inflow Crushed Coarse agg'!AR$18</f>
        <v>1157.4310321546968</v>
      </c>
      <c r="J165" s="46">
        <f>'[4]Inflow Crushed Coarse agg'!AS$18</f>
        <v>1165.1149320191787</v>
      </c>
      <c r="K165" s="46">
        <f>'[4]Inflow Crushed Coarse agg'!AT$18</f>
        <v>1172.5046255380753</v>
      </c>
      <c r="L165" s="46">
        <f>'[4]Inflow Crushed Coarse agg'!AU$18</f>
        <v>1179.6742111561139</v>
      </c>
      <c r="M165" s="46">
        <f>'[4]Inflow Crushed Coarse agg'!AV$18</f>
        <v>1187.1805464517718</v>
      </c>
      <c r="N165" s="46">
        <f>'[4]Inflow Crushed Coarse agg'!AW$18</f>
        <v>1194.5995694099661</v>
      </c>
      <c r="O165" s="46">
        <f>'[4]Inflow Crushed Coarse agg'!AX$18</f>
        <v>1202.4681793428124</v>
      </c>
      <c r="P165" s="46">
        <f>'[4]Inflow Crushed Coarse agg'!AY$18</f>
        <v>1210.5775338571941</v>
      </c>
      <c r="Q165" s="46">
        <f>'[4]Inflow Crushed Coarse agg'!AZ$18</f>
        <v>1219.4306349632457</v>
      </c>
      <c r="R165" s="46">
        <f>'[4]Inflow Crushed Coarse agg'!BA$18</f>
        <v>1229.0236329225543</v>
      </c>
      <c r="S165" s="46">
        <f>'[4]Inflow Crushed Coarse agg'!BB$18</f>
        <v>1239.0884286678054</v>
      </c>
      <c r="T165" s="46">
        <f>'[4]Inflow Crushed Coarse agg'!BC$18</f>
        <v>1250.8006668548364</v>
      </c>
      <c r="U165" s="46">
        <f>'[4]Inflow Crushed Coarse agg'!BD$18</f>
        <v>1263.6134518177212</v>
      </c>
      <c r="V165" s="46">
        <f>'[4]Inflow Crushed Coarse agg'!BE$18</f>
        <v>1277.9415623197988</v>
      </c>
      <c r="W165" s="46">
        <f>'[4]Inflow Crushed Coarse agg'!BF$18</f>
        <v>1293.4573577202439</v>
      </c>
      <c r="X165" s="46">
        <f>'[4]Inflow Crushed Coarse agg'!BG$18</f>
        <v>1309.8242159335516</v>
      </c>
      <c r="Y165" s="46">
        <f>'[4]Inflow Crushed Coarse agg'!BH$18</f>
        <v>1327.6754167759182</v>
      </c>
      <c r="Z165" s="46">
        <f>'[4]Inflow Crushed Coarse agg'!BI$18</f>
        <v>1346.1706161615668</v>
      </c>
      <c r="AA165" s="46">
        <f>'[4]Inflow Crushed Coarse agg'!BJ$18</f>
        <v>1365.9260888557067</v>
      </c>
    </row>
    <row r="166" spans="1:27" x14ac:dyDescent="0.2">
      <c r="A166" s="62" t="s">
        <v>57</v>
      </c>
      <c r="B166" s="46">
        <f>'[4]Inflow Crushed Coarse agg'!AK$23</f>
        <v>4920.7913006755834</v>
      </c>
      <c r="C166" s="46">
        <f>'[4]Inflow Crushed Coarse agg'!AL$23</f>
        <v>5045.5600240806934</v>
      </c>
      <c r="D166" s="46">
        <f>'[4]Inflow Crushed Coarse agg'!AM$23</f>
        <v>5172.2514390053802</v>
      </c>
      <c r="E166" s="46">
        <f>'[4]Inflow Crushed Coarse agg'!AN$23</f>
        <v>5301.8950255953723</v>
      </c>
      <c r="F166" s="46">
        <f>'[4]Inflow Crushed Coarse agg'!AO$23</f>
        <v>5433.0272003551054</v>
      </c>
      <c r="G166" s="46">
        <f>'[4]Inflow Crushed Coarse agg'!AP$23</f>
        <v>5566.6000999790922</v>
      </c>
      <c r="H166" s="46">
        <f>'[4]Inflow Crushed Coarse agg'!AQ$23</f>
        <v>5700.1622361885666</v>
      </c>
      <c r="I166" s="46">
        <f>'[4]Inflow Crushed Coarse agg'!AR$23</f>
        <v>5835.3206096830245</v>
      </c>
      <c r="J166" s="46">
        <f>'[4]Inflow Crushed Coarse agg'!AS$23</f>
        <v>5983.8547969096298</v>
      </c>
      <c r="K166" s="46">
        <f>'[4]Inflow Crushed Coarse agg'!AT$23</f>
        <v>6135.4671344231074</v>
      </c>
      <c r="L166" s="46">
        <f>'[4]Inflow Crushed Coarse agg'!AU$23</f>
        <v>6289.6731194101676</v>
      </c>
      <c r="M166" s="46">
        <f>'[4]Inflow Crushed Coarse agg'!AV$23</f>
        <v>6447.4565299853321</v>
      </c>
      <c r="N166" s="46">
        <f>'[4]Inflow Crushed Coarse agg'!AW$23</f>
        <v>6605.9951836668142</v>
      </c>
      <c r="O166" s="46">
        <f>'[4]Inflow Crushed Coarse agg'!AX$23</f>
        <v>6765.5226247078281</v>
      </c>
      <c r="P166" s="46">
        <f>'[4]Inflow Crushed Coarse agg'!AY$23</f>
        <v>6923.1447681258405</v>
      </c>
      <c r="Q166" s="46">
        <f>'[4]Inflow Crushed Coarse agg'!AZ$23</f>
        <v>7078.0585769383797</v>
      </c>
      <c r="R166" s="46">
        <f>'[4]Inflow Crushed Coarse agg'!BA$23</f>
        <v>7227.0564149997572</v>
      </c>
      <c r="S166" s="46">
        <f>'[4]Inflow Crushed Coarse agg'!BB$23</f>
        <v>7365.2994623925397</v>
      </c>
      <c r="T166" s="46">
        <f>'[4]Inflow Crushed Coarse agg'!BC$23</f>
        <v>7492.8010425410193</v>
      </c>
      <c r="U166" s="46">
        <f>'[4]Inflow Crushed Coarse agg'!BD$23</f>
        <v>7602.5266033890002</v>
      </c>
      <c r="V166" s="46">
        <f>'[4]Inflow Crushed Coarse agg'!BE$23</f>
        <v>7690.632440361137</v>
      </c>
      <c r="W166" s="46">
        <f>'[4]Inflow Crushed Coarse agg'!BF$23</f>
        <v>7750.1814107473947</v>
      </c>
      <c r="X166" s="46">
        <f>'[4]Inflow Crushed Coarse agg'!BG$23</f>
        <v>7774.2734030176598</v>
      </c>
      <c r="Y166" s="46">
        <f>'[4]Inflow Crushed Coarse agg'!BH$23</f>
        <v>7760.530716688042</v>
      </c>
      <c r="Z166" s="46">
        <f>'[4]Inflow Crushed Coarse agg'!BI$23</f>
        <v>7702.0566453690117</v>
      </c>
      <c r="AA166" s="46">
        <f>'[4]Inflow Crushed Coarse agg'!BJ$23</f>
        <v>7599.9289857407975</v>
      </c>
    </row>
    <row r="167" spans="1:27" x14ac:dyDescent="0.2">
      <c r="A167" s="62" t="s">
        <v>12</v>
      </c>
      <c r="B167" s="46">
        <f>'[4]Inflow Crushed Coarse agg'!AK$28</f>
        <v>3296.2253923778503</v>
      </c>
      <c r="C167" s="46">
        <f>'[4]Inflow Crushed Coarse agg'!AL$28</f>
        <v>3331.7243511662978</v>
      </c>
      <c r="D167" s="46">
        <f>'[4]Inflow Crushed Coarse agg'!AM$28</f>
        <v>3366.2856423322037</v>
      </c>
      <c r="E167" s="46">
        <f>'[4]Inflow Crushed Coarse agg'!AN$28</f>
        <v>3400.607565326236</v>
      </c>
      <c r="F167" s="46">
        <f>'[4]Inflow Crushed Coarse agg'!AO$28</f>
        <v>3433.8395712407473</v>
      </c>
      <c r="G167" s="46">
        <f>'[4]Inflow Crushed Coarse agg'!AP$28</f>
        <v>3466.6659775151857</v>
      </c>
      <c r="H167" s="46">
        <f>'[4]Inflow Crushed Coarse agg'!AQ$28</f>
        <v>3497.6873199927072</v>
      </c>
      <c r="I167" s="46">
        <f>'[4]Inflow Crushed Coarse agg'!AR$28</f>
        <v>3528.0810816300987</v>
      </c>
      <c r="J167" s="46">
        <f>'[4]Inflow Crushed Coarse agg'!AS$28</f>
        <v>3565.3268450372339</v>
      </c>
      <c r="K167" s="46">
        <f>'[4]Inflow Crushed Coarse agg'!AT$28</f>
        <v>3603.3321785685539</v>
      </c>
      <c r="L167" s="46">
        <f>'[4]Inflow Crushed Coarse agg'!AU$28</f>
        <v>3642.2185344592785</v>
      </c>
      <c r="M167" s="46">
        <f>'[4]Inflow Crushed Coarse agg'!AV$28</f>
        <v>3683.1484923924845</v>
      </c>
      <c r="N167" s="46">
        <f>'[4]Inflow Crushed Coarse agg'!AW$28</f>
        <v>3725.1496999651267</v>
      </c>
      <c r="O167" s="46">
        <f>'[4]Inflow Crushed Coarse agg'!AX$28</f>
        <v>3769.3426551507514</v>
      </c>
      <c r="P167" s="46">
        <f>'[4]Inflow Crushed Coarse agg'!AY$28</f>
        <v>3815.228307691707</v>
      </c>
      <c r="Q167" s="46">
        <f>'[4]Inflow Crushed Coarse agg'!AZ$28</f>
        <v>3863.8876090698454</v>
      </c>
      <c r="R167" s="46">
        <f>'[4]Inflow Crushed Coarse agg'!BA$28</f>
        <v>3915.3124356258568</v>
      </c>
      <c r="S167" s="46">
        <f>'[4]Inflow Crushed Coarse agg'!BB$28</f>
        <v>3968.9234654640031</v>
      </c>
      <c r="T167" s="46">
        <f>'[4]Inflow Crushed Coarse agg'!BC$28</f>
        <v>4027.3981077832104</v>
      </c>
      <c r="U167" s="46">
        <f>'[4]Inflow Crushed Coarse agg'!BD$28</f>
        <v>4089.6059723275193</v>
      </c>
      <c r="V167" s="46">
        <f>'[4]Inflow Crushed Coarse agg'!BE$28</f>
        <v>4156.59548119797</v>
      </c>
      <c r="W167" s="46">
        <f>'[4]Inflow Crushed Coarse agg'!BF$28</f>
        <v>4227.7632986210065</v>
      </c>
      <c r="X167" s="46">
        <f>'[4]Inflow Crushed Coarse agg'!BG$28</f>
        <v>4302.4844028195075</v>
      </c>
      <c r="Y167" s="46">
        <f>'[4]Inflow Crushed Coarse agg'!BH$28</f>
        <v>4382.3749920807895</v>
      </c>
      <c r="Z167" s="46">
        <f>'[4]Inflow Crushed Coarse agg'!BI$28</f>
        <v>4465.6857154803911</v>
      </c>
      <c r="AA167" s="46">
        <f>'[4]Inflow Crushed Coarse agg'!BJ$28</f>
        <v>4554.0488513321607</v>
      </c>
    </row>
    <row r="168" spans="1:27" x14ac:dyDescent="0.2">
      <c r="A168" s="62" t="s">
        <v>59</v>
      </c>
      <c r="B168" s="46">
        <f>'[4]Inflow Crushed Coarse agg'!AK$33</f>
        <v>17579.417193450961</v>
      </c>
      <c r="C168" s="46">
        <f>'[4]Inflow Crushed Coarse agg'!AL$33</f>
        <v>17743.63638623774</v>
      </c>
      <c r="D168" s="46">
        <f>'[4]Inflow Crushed Coarse agg'!AM$33</f>
        <v>17901.680188826864</v>
      </c>
      <c r="E168" s="46">
        <f>'[4]Inflow Crushed Coarse agg'!AN$33</f>
        <v>18057.369138329726</v>
      </c>
      <c r="F168" s="46">
        <f>'[4]Inflow Crushed Coarse agg'!AO$33</f>
        <v>18206.144207115889</v>
      </c>
      <c r="G168" s="46">
        <f>'[4]Inflow Crushed Coarse agg'!AP$33</f>
        <v>18351.969104784203</v>
      </c>
      <c r="H168" s="46">
        <f>'[4]Inflow Crushed Coarse agg'!AQ$33</f>
        <v>18487.463587870596</v>
      </c>
      <c r="I168" s="46">
        <f>'[4]Inflow Crushed Coarse agg'!AR$33</f>
        <v>18619.506595953175</v>
      </c>
      <c r="J168" s="46">
        <f>'[4]Inflow Crushed Coarse agg'!AS$33</f>
        <v>18789.872326942688</v>
      </c>
      <c r="K168" s="46">
        <f>'[4]Inflow Crushed Coarse agg'!AT$33</f>
        <v>18965.604058041798</v>
      </c>
      <c r="L168" s="46">
        <f>'[4]Inflow Crushed Coarse agg'!AU$33</f>
        <v>19147.925078115273</v>
      </c>
      <c r="M168" s="46">
        <f>'[4]Inflow Crushed Coarse agg'!AV$33</f>
        <v>19343.775078412826</v>
      </c>
      <c r="N168" s="46">
        <f>'[4]Inflow Crushed Coarse agg'!AW$33</f>
        <v>19548.195304126752</v>
      </c>
      <c r="O168" s="46">
        <f>'[4]Inflow Crushed Coarse agg'!AX$33</f>
        <v>19767.6612688518</v>
      </c>
      <c r="P168" s="46">
        <f>'[4]Inflow Crushed Coarse agg'!AY$33</f>
        <v>19999.501845335359</v>
      </c>
      <c r="Q168" s="46">
        <f>'[4]Inflow Crushed Coarse agg'!AZ$33</f>
        <v>20249.594767721544</v>
      </c>
      <c r="R168" s="46">
        <f>'[4]Inflow Crushed Coarse agg'!BA$33</f>
        <v>20517.561273696727</v>
      </c>
      <c r="S168" s="46">
        <f>'[4]Inflow Crushed Coarse agg'!BB$33</f>
        <v>20799.624789460206</v>
      </c>
      <c r="T168" s="46">
        <f>'[4]Inflow Crushed Coarse agg'!BC$33</f>
        <v>21109.907701060547</v>
      </c>
      <c r="U168" s="46">
        <f>'[4]Inflow Crushed Coarse agg'!BD$33</f>
        <v>21441.213662208131</v>
      </c>
      <c r="V168" s="46">
        <f>'[4]Inflow Crushed Coarse agg'!BE$33</f>
        <v>21798.325180164677</v>
      </c>
      <c r="W168" s="46">
        <f>'[4]Inflow Crushed Coarse agg'!BF$33</f>
        <v>22176.754032152498</v>
      </c>
      <c r="X168" s="46">
        <f>'[4]Inflow Crushed Coarse agg'!BG$33</f>
        <v>22571.841855700546</v>
      </c>
      <c r="Y168" s="46">
        <f>'[4]Inflow Crushed Coarse agg'!BH$33</f>
        <v>22991.389912637969</v>
      </c>
      <c r="Z168" s="46">
        <f>'[4]Inflow Crushed Coarse agg'!BI$33</f>
        <v>23424.486019566339</v>
      </c>
      <c r="AA168" s="46">
        <f>'[4]Inflow Crushed Coarse agg'!BJ$33</f>
        <v>23879.061932666948</v>
      </c>
    </row>
    <row r="169" spans="1:27" x14ac:dyDescent="0.2">
      <c r="A169" s="62" t="s">
        <v>24</v>
      </c>
      <c r="B169" s="46">
        <f>'[4]Inflow Crushed Coarse agg'!AK$38</f>
        <v>4399.7907440391145</v>
      </c>
      <c r="C169" s="46">
        <f>'[4]Inflow Crushed Coarse agg'!AL$38</f>
        <v>4458.7395077110423</v>
      </c>
      <c r="D169" s="46">
        <f>'[4]Inflow Crushed Coarse agg'!AM$38</f>
        <v>4514.932659760042</v>
      </c>
      <c r="E169" s="46">
        <f>'[4]Inflow Crushed Coarse agg'!AN$38</f>
        <v>4569.2155767032373</v>
      </c>
      <c r="F169" s="46">
        <f>'[4]Inflow Crushed Coarse agg'!AO$38</f>
        <v>4620.1849350931116</v>
      </c>
      <c r="G169" s="46">
        <f>'[4]Inflow Crushed Coarse agg'!AP$38</f>
        <v>4668.7307591375675</v>
      </c>
      <c r="H169" s="46">
        <f>'[4]Inflow Crushed Coarse agg'!AQ$38</f>
        <v>4712.6986353445864</v>
      </c>
      <c r="I169" s="46">
        <f>'[4]Inflow Crushed Coarse agg'!AR$38</f>
        <v>4753.7739999074392</v>
      </c>
      <c r="J169" s="46">
        <f>'[4]Inflow Crushed Coarse agg'!AS$38</f>
        <v>4803.0448924185248</v>
      </c>
      <c r="K169" s="46">
        <f>'[4]Inflow Crushed Coarse agg'!AT$38</f>
        <v>4851.5161603777215</v>
      </c>
      <c r="L169" s="46">
        <f>'[4]Inflow Crushed Coarse agg'!AU$38</f>
        <v>4899.4023011558202</v>
      </c>
      <c r="M169" s="46">
        <f>'[4]Inflow Crushed Coarse agg'!AV$38</f>
        <v>4948.4842627477992</v>
      </c>
      <c r="N169" s="46">
        <f>'[4]Inflow Crushed Coarse agg'!AW$38</f>
        <v>4997.3730446633072</v>
      </c>
      <c r="O169" s="46">
        <f>'[4]Inflow Crushed Coarse agg'!AX$38</f>
        <v>5047.7975892535997</v>
      </c>
      <c r="P169" s="46">
        <f>'[4]Inflow Crushed Coarse agg'!AY$38</f>
        <v>5099.0660359541307</v>
      </c>
      <c r="Q169" s="46">
        <f>'[4]Inflow Crushed Coarse agg'!AZ$38</f>
        <v>5152.8337773724497</v>
      </c>
      <c r="R169" s="46">
        <f>'[4]Inflow Crushed Coarse agg'!BA$38</f>
        <v>5209.1116887595836</v>
      </c>
      <c r="S169" s="46">
        <f>'[4]Inflow Crushed Coarse agg'!BB$38</f>
        <v>5267.0290832377405</v>
      </c>
      <c r="T169" s="46">
        <f>'[4]Inflow Crushed Coarse agg'!BC$38</f>
        <v>5330.568167328267</v>
      </c>
      <c r="U169" s="46">
        <f>'[4]Inflow Crushed Coarse agg'!BD$38</f>
        <v>5397.9769220526105</v>
      </c>
      <c r="V169" s="46">
        <f>'[4]Inflow Crushed Coarse agg'!BE$38</f>
        <v>5470.7347860359723</v>
      </c>
      <c r="W169" s="46">
        <f>'[4]Inflow Crushed Coarse agg'!BF$38</f>
        <v>5547.8093307525269</v>
      </c>
      <c r="X169" s="46">
        <f>'[4]Inflow Crushed Coarse agg'!BG$38</f>
        <v>5628.0996288217366</v>
      </c>
      <c r="Y169" s="46">
        <f>'[4]Inflow Crushed Coarse agg'!BH$38</f>
        <v>5713.8317668376303</v>
      </c>
      <c r="Z169" s="46">
        <f>'[4]Inflow Crushed Coarse agg'!BI$38</f>
        <v>5802.1470125439082</v>
      </c>
      <c r="AA169" s="46">
        <f>'[4]Inflow Crushed Coarse agg'!BJ$38</f>
        <v>5895.2221096509438</v>
      </c>
    </row>
    <row r="170" spans="1:27" x14ac:dyDescent="0.2">
      <c r="A170" s="62" t="s">
        <v>60</v>
      </c>
      <c r="B170" s="46">
        <f>'[4]Inflow Crushed Coarse agg'!AK$43</f>
        <v>1942.9028827401983</v>
      </c>
      <c r="C170" s="46">
        <f>'[4]Inflow Crushed Coarse agg'!AL$43</f>
        <v>1965.9814496517438</v>
      </c>
      <c r="D170" s="46">
        <f>'[4]Inflow Crushed Coarse agg'!AM$43</f>
        <v>1987.7252352368043</v>
      </c>
      <c r="E170" s="46">
        <f>'[4]Inflow Crushed Coarse agg'!AN$43</f>
        <v>2008.5753626556977</v>
      </c>
      <c r="F170" s="46">
        <f>'[4]Inflow Crushed Coarse agg'!AO$43</f>
        <v>2027.8545164170116</v>
      </c>
      <c r="G170" s="46">
        <f>'[4]Inflow Crushed Coarse agg'!AP$43</f>
        <v>2046.013075913887</v>
      </c>
      <c r="H170" s="46">
        <f>'[4]Inflow Crushed Coarse agg'!AQ$43</f>
        <v>2062.000728698119</v>
      </c>
      <c r="I170" s="46">
        <f>'[4]Inflow Crushed Coarse agg'!AR$43</f>
        <v>2076.6450605370551</v>
      </c>
      <c r="J170" s="46">
        <f>'[4]Inflow Crushed Coarse agg'!AS$43</f>
        <v>2095.3064312810961</v>
      </c>
      <c r="K170" s="46">
        <f>'[4]Inflow Crushed Coarse agg'!AT$43</f>
        <v>2113.5559177378823</v>
      </c>
      <c r="L170" s="46">
        <f>'[4]Inflow Crushed Coarse agg'!AU$43</f>
        <v>2131.4744190574893</v>
      </c>
      <c r="M170" s="46">
        <f>'[4]Inflow Crushed Coarse agg'!AV$43</f>
        <v>2149.9008195902761</v>
      </c>
      <c r="N170" s="46">
        <f>'[4]Inflow Crushed Coarse agg'!AW$43</f>
        <v>2168.1624167111286</v>
      </c>
      <c r="O170" s="46">
        <f>'[4]Inflow Crushed Coarse agg'!AX$43</f>
        <v>2187.1051996523697</v>
      </c>
      <c r="P170" s="46">
        <f>'[4]Inflow Crushed Coarse agg'!AY$43</f>
        <v>2206.4439394610167</v>
      </c>
      <c r="Q170" s="46">
        <f>'[4]Inflow Crushed Coarse agg'!AZ$43</f>
        <v>2227.0433678298737</v>
      </c>
      <c r="R170" s="46">
        <f>'[4]Inflow Crushed Coarse agg'!BA$43</f>
        <v>2249.0197947495776</v>
      </c>
      <c r="S170" s="46">
        <f>'[4]Inflow Crushed Coarse agg'!BB$43</f>
        <v>2272.1163600259097</v>
      </c>
      <c r="T170" s="46">
        <f>'[4]Inflow Crushed Coarse agg'!BC$43</f>
        <v>2298.3883106279104</v>
      </c>
      <c r="U170" s="46">
        <f>'[4]Inflow Crushed Coarse agg'!BD$43</f>
        <v>2327.2231028042265</v>
      </c>
      <c r="V170" s="46">
        <f>'[4]Inflow Crushed Coarse agg'!BE$43</f>
        <v>2359.5488529584281</v>
      </c>
      <c r="W170" s="46">
        <f>'[4]Inflow Crushed Coarse agg'!BF$43</f>
        <v>2395.1396094790289</v>
      </c>
      <c r="X170" s="46">
        <f>'[4]Inflow Crushed Coarse agg'!BG$43</f>
        <v>2433.7554143262246</v>
      </c>
      <c r="Y170" s="46">
        <f>'[4]Inflow Crushed Coarse agg'!BH$43</f>
        <v>2476.6926038994679</v>
      </c>
      <c r="Z170" s="46">
        <f>'[4]Inflow Crushed Coarse agg'!BI$43</f>
        <v>2522.8938857966164</v>
      </c>
      <c r="AA170" s="46">
        <f>'[4]Inflow Crushed Coarse agg'!BJ$43</f>
        <v>2573.6059107701308</v>
      </c>
    </row>
    <row r="171" spans="1:27" x14ac:dyDescent="0.2">
      <c r="A171" s="62" t="s">
        <v>61</v>
      </c>
      <c r="B171" s="46">
        <f>'[4]Inflow Crushed Coarse agg'!AK$48</f>
        <v>722.84208349698804</v>
      </c>
      <c r="C171" s="46">
        <f>'[4]Inflow Crushed Coarse agg'!AL$48</f>
        <v>732.101038577277</v>
      </c>
      <c r="D171" s="46">
        <f>'[4]Inflow Crushed Coarse agg'!AM$48</f>
        <v>740.970874109894</v>
      </c>
      <c r="E171" s="46">
        <f>'[4]Inflow Crushed Coarse agg'!AN$48</f>
        <v>749.58803852510664</v>
      </c>
      <c r="F171" s="46">
        <f>'[4]Inflow Crushed Coarse agg'!AO$48</f>
        <v>757.69375584886893</v>
      </c>
      <c r="G171" s="46">
        <f>'[4]Inflow Crushed Coarse agg'!AP$48</f>
        <v>765.40789829476944</v>
      </c>
      <c r="H171" s="46">
        <f>'[4]Inflow Crushed Coarse agg'!AQ$48</f>
        <v>772.32115488692398</v>
      </c>
      <c r="I171" s="46">
        <f>'[4]Inflow Crushed Coarse agg'!AR$48</f>
        <v>778.66326676262474</v>
      </c>
      <c r="J171" s="46">
        <f>'[4]Inflow Crushed Coarse agg'!AS$48</f>
        <v>786.22748371859439</v>
      </c>
      <c r="K171" s="46">
        <f>'[4]Inflow Crushed Coarse agg'!AT$48</f>
        <v>793.41522818073861</v>
      </c>
      <c r="L171" s="46">
        <f>'[4]Inflow Crushed Coarse agg'!AU$48</f>
        <v>800.18542416303319</v>
      </c>
      <c r="M171" s="46">
        <f>'[4]Inflow Crushed Coarse agg'!AV$48</f>
        <v>806.76227594407794</v>
      </c>
      <c r="N171" s="46">
        <f>'[4]Inflow Crushed Coarse agg'!AW$48</f>
        <v>812.85100140491636</v>
      </c>
      <c r="O171" s="46">
        <f>'[4]Inflow Crushed Coarse agg'!AX$48</f>
        <v>818.69174370785322</v>
      </c>
      <c r="P171" s="46">
        <f>'[4]Inflow Crushed Coarse agg'!AY$48</f>
        <v>824.14110606296776</v>
      </c>
      <c r="Q171" s="46">
        <f>'[4]Inflow Crushed Coarse agg'!AZ$48</f>
        <v>829.46521069268533</v>
      </c>
      <c r="R171" s="46">
        <f>'[4]Inflow Crushed Coarse agg'!BA$48</f>
        <v>834.67878090411591</v>
      </c>
      <c r="S171" s="46">
        <f>'[4]Inflow Crushed Coarse agg'!BB$48</f>
        <v>839.67285878866551</v>
      </c>
      <c r="T171" s="46">
        <f>'[4]Inflow Crushed Coarse agg'!BC$48</f>
        <v>845.14978344044664</v>
      </c>
      <c r="U171" s="46">
        <f>'[4]Inflow Crushed Coarse agg'!BD$48</f>
        <v>850.88356861862246</v>
      </c>
      <c r="V171" s="46">
        <f>'[4]Inflow Crushed Coarse agg'!BE$48</f>
        <v>857.18574554335953</v>
      </c>
      <c r="W171" s="46">
        <f>'[4]Inflow Crushed Coarse agg'!BF$48</f>
        <v>863.96307914298859</v>
      </c>
      <c r="X171" s="46">
        <f>'[4]Inflow Crushed Coarse agg'!BG$48</f>
        <v>871.1152741475637</v>
      </c>
      <c r="Y171" s="46">
        <f>'[4]Inflow Crushed Coarse agg'!BH$48</f>
        <v>879.08061000583314</v>
      </c>
      <c r="Z171" s="46">
        <f>'[4]Inflow Crushed Coarse agg'!BI$48</f>
        <v>887.4753272572508</v>
      </c>
      <c r="AA171" s="46">
        <f>'[4]Inflow Crushed Coarse agg'!BJ$48</f>
        <v>896.73040352514238</v>
      </c>
    </row>
    <row r="172" spans="1:27" x14ac:dyDescent="0.2">
      <c r="A172" s="62" t="s">
        <v>62</v>
      </c>
      <c r="B172" s="46">
        <f>'[4]Inflow Crushed Coarse agg'!AK$58</f>
        <v>24585.298868290032</v>
      </c>
      <c r="C172" s="46">
        <f>'[4]Inflow Crushed Coarse agg'!AL$58</f>
        <v>25388.371838916442</v>
      </c>
      <c r="D172" s="46">
        <f>'[4]Inflow Crushed Coarse agg'!AM$58</f>
        <v>26225.800263771805</v>
      </c>
      <c r="E172" s="46">
        <f>'[4]Inflow Crushed Coarse agg'!AN$58</f>
        <v>27105.229858483872</v>
      </c>
      <c r="F172" s="46">
        <f>'[4]Inflow Crushed Coarse agg'!AO$58</f>
        <v>28022.425607807065</v>
      </c>
      <c r="G172" s="46">
        <f>'[4]Inflow Crushed Coarse agg'!AP$58</f>
        <v>28985.122807259741</v>
      </c>
      <c r="H172" s="46">
        <f>'[4]Inflow Crushed Coarse agg'!AQ$58</f>
        <v>29984.71306500235</v>
      </c>
      <c r="I172" s="46">
        <f>'[4]Inflow Crushed Coarse agg'!AR$58</f>
        <v>31032.616808276292</v>
      </c>
      <c r="J172" s="46">
        <f>'[4]Inflow Crushed Coarse agg'!AS$58</f>
        <v>32190.56542329878</v>
      </c>
      <c r="K172" s="46">
        <f>'[4]Inflow Crushed Coarse agg'!AT$58</f>
        <v>33412.640226278905</v>
      </c>
      <c r="L172" s="46">
        <f>'[4]Inflow Crushed Coarse agg'!AU$58</f>
        <v>34701.054379895919</v>
      </c>
      <c r="M172" s="46">
        <f>'[4]Inflow Crushed Coarse agg'!AV$58</f>
        <v>36065.467205340145</v>
      </c>
      <c r="N172" s="46">
        <f>'[4]Inflow Crushed Coarse agg'!AW$58</f>
        <v>37496.745921914793</v>
      </c>
      <c r="O172" s="46">
        <f>'[4]Inflow Crushed Coarse agg'!AX$58</f>
        <v>39000.52418798217</v>
      </c>
      <c r="P172" s="46">
        <f>'[4]Inflow Crushed Coarse agg'!AY$58</f>
        <v>40566.059834729174</v>
      </c>
      <c r="Q172" s="46">
        <f>'[4]Inflow Crushed Coarse agg'!AZ$58</f>
        <v>42191.398453624191</v>
      </c>
      <c r="R172" s="46">
        <f>'[4]Inflow Crushed Coarse agg'!BA$58</f>
        <v>43859.822233641513</v>
      </c>
      <c r="S172" s="46">
        <f>'[4]Inflow Crushed Coarse agg'!BB$58</f>
        <v>45541.942445454704</v>
      </c>
      <c r="T172" s="46">
        <f>'[4]Inflow Crushed Coarse agg'!BC$58</f>
        <v>47226.707769425724</v>
      </c>
      <c r="U172" s="46">
        <f>'[4]Inflow Crushed Coarse agg'!BD$58</f>
        <v>48858.534743663571</v>
      </c>
      <c r="V172" s="46">
        <f>'[4]Inflow Crushed Coarse agg'!BE$58</f>
        <v>50386.569835195842</v>
      </c>
      <c r="W172" s="46">
        <f>'[4]Inflow Crushed Coarse agg'!BF$58</f>
        <v>51730.029035549807</v>
      </c>
      <c r="X172" s="46">
        <f>'[4]Inflow Crushed Coarse agg'!BG$58</f>
        <v>52792.647270567024</v>
      </c>
      <c r="Y172" s="46">
        <f>'[4]Inflow Crushed Coarse agg'!BH$58</f>
        <v>53487.419224022167</v>
      </c>
      <c r="Z172" s="46">
        <f>'[4]Inflow Crushed Coarse agg'!BI$58</f>
        <v>53693.71790073812</v>
      </c>
      <c r="AA172" s="46">
        <f>'[4]Inflow Crushed Coarse agg'!BJ$58</f>
        <v>53333.2163037871</v>
      </c>
    </row>
    <row r="173" spans="1:27" x14ac:dyDescent="0.2">
      <c r="A173" s="62" t="s">
        <v>63</v>
      </c>
      <c r="B173" s="46">
        <f>'[4]Inflow Crushed Coarse agg'!AK$63</f>
        <v>12442.019118623921</v>
      </c>
      <c r="C173" s="46">
        <f>'[4]Inflow Crushed Coarse agg'!AL$63</f>
        <v>12564.569087097792</v>
      </c>
      <c r="D173" s="46">
        <f>'[4]Inflow Crushed Coarse agg'!AM$63</f>
        <v>12679.274410207767</v>
      </c>
      <c r="E173" s="46">
        <f>'[4]Inflow Crushed Coarse agg'!AN$63</f>
        <v>12788.585747149973</v>
      </c>
      <c r="F173" s="46">
        <f>'[4]Inflow Crushed Coarse agg'!AO$63</f>
        <v>12889.265341908826</v>
      </c>
      <c r="G173" s="46">
        <f>'[4]Inflow Crushed Coarse agg'!AP$63</f>
        <v>12983.753693187791</v>
      </c>
      <c r="H173" s="46">
        <f>'[4]Inflow Crushed Coarse agg'!AQ$63</f>
        <v>13066.762701192762</v>
      </c>
      <c r="I173" s="46">
        <f>'[4]Inflow Crushed Coarse agg'!AR$63</f>
        <v>13142.5504295919</v>
      </c>
      <c r="J173" s="46">
        <f>'[4]Inflow Crushed Coarse agg'!AS$63</f>
        <v>13238.950876914443</v>
      </c>
      <c r="K173" s="46">
        <f>'[4]Inflow Crushed Coarse agg'!AT$63</f>
        <v>13333.151862921728</v>
      </c>
      <c r="L173" s="46">
        <f>'[4]Inflow Crushed Coarse agg'!AU$63</f>
        <v>13425.319953451108</v>
      </c>
      <c r="M173" s="46">
        <f>'[4]Inflow Crushed Coarse agg'!AV$63</f>
        <v>13519.37003084977</v>
      </c>
      <c r="N173" s="46">
        <f>'[4]Inflow Crushed Coarse agg'!AW$63</f>
        <v>13610.973759771534</v>
      </c>
      <c r="O173" s="46">
        <f>'[4]Inflow Crushed Coarse agg'!AX$63</f>
        <v>13703.340538491912</v>
      </c>
      <c r="P173" s="46">
        <f>'[4]Inflow Crushed Coarse agg'!AY$63</f>
        <v>13793.17640392793</v>
      </c>
      <c r="Q173" s="46">
        <f>'[4]Inflow Crushed Coarse agg'!AZ$63</f>
        <v>13882.629377847443</v>
      </c>
      <c r="R173" s="46">
        <f>'[4]Inflow Crushed Coarse agg'!BA$63</f>
        <v>13969.138373937461</v>
      </c>
      <c r="S173" s="46">
        <f>'[4]Inflow Crushed Coarse agg'!BB$63</f>
        <v>14047.290436815008</v>
      </c>
      <c r="T173" s="46">
        <f>'[4]Inflow Crushed Coarse agg'!BC$63</f>
        <v>14123.28600189781</v>
      </c>
      <c r="U173" s="46">
        <f>'[4]Inflow Crushed Coarse agg'!BD$63</f>
        <v>14188.216095233631</v>
      </c>
      <c r="V173" s="46">
        <f>'[4]Inflow Crushed Coarse agg'!BE$63</f>
        <v>14240.825316556935</v>
      </c>
      <c r="W173" s="46">
        <f>'[4]Inflow Crushed Coarse agg'!BF$63</f>
        <v>14273.217499136856</v>
      </c>
      <c r="X173" s="46">
        <f>'[4]Inflow Crushed Coarse agg'!BG$63</f>
        <v>14277.390568893692</v>
      </c>
      <c r="Y173" s="46">
        <f>'[4]Inflow Crushed Coarse agg'!BH$63</f>
        <v>14254.329723447561</v>
      </c>
      <c r="Z173" s="46">
        <f>'[4]Inflow Crushed Coarse agg'!BI$63</f>
        <v>14193.392092380573</v>
      </c>
      <c r="AA173" s="46">
        <f>'[4]Inflow Crushed Coarse agg'!BJ$63</f>
        <v>14098.627573046022</v>
      </c>
    </row>
    <row r="174" spans="1:27" x14ac:dyDescent="0.2">
      <c r="A174" s="62" t="s">
        <v>146</v>
      </c>
      <c r="B174" s="46">
        <f>'[4]Inflow Crushed Coarse agg'!AK$68</f>
        <v>1014.9990192673965</v>
      </c>
      <c r="C174" s="46">
        <f>'[4]Inflow Crushed Coarse agg'!AL$68</f>
        <v>1024.151570334152</v>
      </c>
      <c r="D174" s="46">
        <f>'[4]Inflow Crushed Coarse agg'!AM$68</f>
        <v>1032.5303381251442</v>
      </c>
      <c r="E174" s="46">
        <f>'[4]Inflow Crushed Coarse agg'!AN$68</f>
        <v>1040.331229243003</v>
      </c>
      <c r="F174" s="46">
        <f>'[4]Inflow Crushed Coarse agg'!AO$68</f>
        <v>1047.2568011531237</v>
      </c>
      <c r="G174" s="46">
        <f>'[4]Inflow Crushed Coarse agg'!AP$68</f>
        <v>1053.5151325374331</v>
      </c>
      <c r="H174" s="46">
        <f>'[4]Inflow Crushed Coarse agg'!AQ$68</f>
        <v>1058.6483691120179</v>
      </c>
      <c r="I174" s="46">
        <f>'[4]Inflow Crushed Coarse agg'!AR$68</f>
        <v>1063.0422550614485</v>
      </c>
      <c r="J174" s="46">
        <f>'[4]Inflow Crushed Coarse agg'!AS$68</f>
        <v>1069.1303690816555</v>
      </c>
      <c r="K174" s="46">
        <f>'[4]Inflow Crushed Coarse agg'!AT$68</f>
        <v>1074.956715495671</v>
      </c>
      <c r="L174" s="46">
        <f>'[4]Inflow Crushed Coarse agg'!AU$68</f>
        <v>1080.5829887737834</v>
      </c>
      <c r="M174" s="46">
        <f>'[4]Inflow Crushed Coarse agg'!AV$68</f>
        <v>1086.4099769575212</v>
      </c>
      <c r="N174" s="46">
        <f>'[4]Inflow Crushed Coarse agg'!AW$68</f>
        <v>1092.1479995566121</v>
      </c>
      <c r="O174" s="46">
        <f>'[4]Inflow Crushed Coarse agg'!AX$68</f>
        <v>1098.1801467327568</v>
      </c>
      <c r="P174" s="46">
        <f>'[4]Inflow Crushed Coarse agg'!AY$68</f>
        <v>1104.3593720125193</v>
      </c>
      <c r="Q174" s="46">
        <f>'[4]Inflow Crushed Coarse agg'!AZ$68</f>
        <v>1111.0368710295984</v>
      </c>
      <c r="R174" s="46">
        <f>'[4]Inflow Crushed Coarse agg'!BA$68</f>
        <v>1118.1980280563855</v>
      </c>
      <c r="S174" s="46">
        <f>'[4]Inflow Crushed Coarse agg'!BB$68</f>
        <v>1125.6289965072492</v>
      </c>
      <c r="T174" s="46">
        <f>'[4]Inflow Crushed Coarse agg'!BC$68</f>
        <v>1134.1397361001448</v>
      </c>
      <c r="U174" s="46">
        <f>'[4]Inflow Crushed Coarse agg'!BD$68</f>
        <v>1143.299264642068</v>
      </c>
      <c r="V174" s="46">
        <f>'[4]Inflow Crushed Coarse agg'!BE$68</f>
        <v>1153.3546571779698</v>
      </c>
      <c r="W174" s="46">
        <f>'[4]Inflow Crushed Coarse agg'!BF$68</f>
        <v>1164.0091534986009</v>
      </c>
      <c r="X174" s="46">
        <f>'[4]Inflow Crushed Coarse agg'!BG$68</f>
        <v>1174.9483269826562</v>
      </c>
      <c r="Y174" s="46">
        <f>'[4]Inflow Crushed Coarse agg'!BH$68</f>
        <v>1186.5554013486142</v>
      </c>
      <c r="Z174" s="46">
        <f>'[4]Inflow Crushed Coarse agg'!BI$68</f>
        <v>1198.1440979983395</v>
      </c>
      <c r="AA174" s="46">
        <f>'[4]Inflow Crushed Coarse agg'!BJ$68</f>
        <v>1210.0903672845934</v>
      </c>
    </row>
    <row r="175" spans="1:27" x14ac:dyDescent="0.2">
      <c r="A175" s="62" t="s">
        <v>64</v>
      </c>
      <c r="B175" s="46">
        <f>'[4]Inflow Crushed Coarse agg'!AK$73</f>
        <v>195.54914638629376</v>
      </c>
      <c r="C175" s="46">
        <f>'[4]Inflow Crushed Coarse agg'!AL$73</f>
        <v>201.95812346282278</v>
      </c>
      <c r="D175" s="46">
        <f>'[4]Inflow Crushed Coarse agg'!AM$73</f>
        <v>208.6455554563606</v>
      </c>
      <c r="E175" s="46">
        <f>'[4]Inflow Crushed Coarse agg'!AN$73</f>
        <v>215.6746381956558</v>
      </c>
      <c r="F175" s="46">
        <f>'[4]Inflow Crushed Coarse agg'!AO$73</f>
        <v>223.0220478025077</v>
      </c>
      <c r="G175" s="46">
        <f>'[4]Inflow Crushed Coarse agg'!AP$73</f>
        <v>230.75763406844669</v>
      </c>
      <c r="H175" s="46">
        <f>'[4]Inflow Crushed Coarse agg'!AQ$73</f>
        <v>238.83247843948095</v>
      </c>
      <c r="I175" s="46">
        <f>'[4]Inflow Crushed Coarse agg'!AR$73</f>
        <v>247.35355535664161</v>
      </c>
      <c r="J175" s="46">
        <f>'[4]Inflow Crushed Coarse agg'!AS$73</f>
        <v>256.81487352115539</v>
      </c>
      <c r="K175" s="46">
        <f>'[4]Inflow Crushed Coarse agg'!AT$73</f>
        <v>266.90696004314771</v>
      </c>
      <c r="L175" s="46">
        <f>'[4]Inflow Crushed Coarse agg'!AU$73</f>
        <v>277.69285045984248</v>
      </c>
      <c r="M175" s="46">
        <f>'[4]Inflow Crushed Coarse agg'!AV$73</f>
        <v>289.3046232660227</v>
      </c>
      <c r="N175" s="46">
        <f>'[4]Inflow Crushed Coarse agg'!AW$73</f>
        <v>301.74744014829997</v>
      </c>
      <c r="O175" s="46">
        <f>'[4]Inflow Crushed Coarse agg'!AX$73</f>
        <v>315.15673357346981</v>
      </c>
      <c r="P175" s="46">
        <f>'[4]Inflow Crushed Coarse agg'!AY$73</f>
        <v>329.56498193004967</v>
      </c>
      <c r="Q175" s="46">
        <f>'[4]Inflow Crushed Coarse agg'!AZ$73</f>
        <v>345.09485797480085</v>
      </c>
      <c r="R175" s="46">
        <f>'[4]Inflow Crushed Coarse agg'!BA$73</f>
        <v>361.78018961909453</v>
      </c>
      <c r="S175" s="46">
        <f>'[4]Inflow Crushed Coarse agg'!BB$73</f>
        <v>379.57717892387751</v>
      </c>
      <c r="T175" s="46">
        <f>'[4]Inflow Crushed Coarse agg'!BC$73</f>
        <v>398.59075882704184</v>
      </c>
      <c r="U175" s="46">
        <f>'[4]Inflow Crushed Coarse agg'!BD$73</f>
        <v>418.57098024162156</v>
      </c>
      <c r="V175" s="46">
        <f>'[4]Inflow Crushed Coarse agg'!BE$73</f>
        <v>439.250485273967</v>
      </c>
      <c r="W175" s="46">
        <f>'[4]Inflow Crushed Coarse agg'!BF$73</f>
        <v>460.0172569253935</v>
      </c>
      <c r="X175" s="46">
        <f>'[4]Inflow Crushed Coarse agg'!BG$73</f>
        <v>479.94017597289763</v>
      </c>
      <c r="Y175" s="46">
        <f>'[4]Inflow Crushed Coarse agg'!BH$73</f>
        <v>497.86141265535457</v>
      </c>
      <c r="Z175" s="46">
        <f>'[4]Inflow Crushed Coarse agg'!BI$73</f>
        <v>511.97007189737991</v>
      </c>
      <c r="AA175" s="46">
        <f>'[4]Inflow Crushed Coarse agg'!BJ$73</f>
        <v>520.35797562545554</v>
      </c>
    </row>
    <row r="176" spans="1:27" x14ac:dyDescent="0.2">
      <c r="A176" s="62" t="s">
        <v>11</v>
      </c>
      <c r="B176" s="46">
        <f>'[4]Inflow Crushed Coarse agg'!AK$78</f>
        <v>13413.145187817569</v>
      </c>
      <c r="C176" s="46">
        <f>'[4]Inflow Crushed Coarse agg'!AL$78</f>
        <v>13544.882147984021</v>
      </c>
      <c r="D176" s="46">
        <f>'[4]Inflow Crushed Coarse agg'!AM$78</f>
        <v>13670.237278889992</v>
      </c>
      <c r="E176" s="46">
        <f>'[4]Inflow Crushed Coarse agg'!AN$78</f>
        <v>13791.774762915895</v>
      </c>
      <c r="F176" s="46">
        <f>'[4]Inflow Crushed Coarse agg'!AO$78</f>
        <v>13905.603202214701</v>
      </c>
      <c r="G176" s="46">
        <f>'[4]Inflow Crushed Coarse agg'!AP$78</f>
        <v>14014.271438338666</v>
      </c>
      <c r="H176" s="46">
        <f>'[4]Inflow Crushed Coarse agg'!AQ$78</f>
        <v>14111.646949781305</v>
      </c>
      <c r="I176" s="46">
        <f>'[4]Inflow Crushed Coarse agg'!AR$78</f>
        <v>14202.412952264471</v>
      </c>
      <c r="J176" s="46">
        <f>'[4]Inflow Crushed Coarse agg'!AS$78</f>
        <v>14317.655243072124</v>
      </c>
      <c r="K176" s="46">
        <f>'[4]Inflow Crushed Coarse agg'!AT$78</f>
        <v>14431.742726634457</v>
      </c>
      <c r="L176" s="46">
        <f>'[4]Inflow Crushed Coarse agg'!AU$78</f>
        <v>14545.085772248645</v>
      </c>
      <c r="M176" s="46">
        <f>'[4]Inflow Crushed Coarse agg'!AV$78</f>
        <v>14662.504285545254</v>
      </c>
      <c r="N176" s="46">
        <f>'[4]Inflow Crushed Coarse agg'!AW$78</f>
        <v>14779.949433990389</v>
      </c>
      <c r="O176" s="46">
        <f>'[4]Inflow Crushed Coarse agg'!AX$78</f>
        <v>14902.172522914801</v>
      </c>
      <c r="P176" s="46">
        <f>'[4]Inflow Crushed Coarse agg'!AY$78</f>
        <v>15027.199266964442</v>
      </c>
      <c r="Q176" s="46">
        <f>'[4]Inflow Crushed Coarse agg'!AZ$78</f>
        <v>15159.681247592895</v>
      </c>
      <c r="R176" s="46">
        <f>'[4]Inflow Crushed Coarse agg'!BA$78</f>
        <v>15299.728320938731</v>
      </c>
      <c r="S176" s="46">
        <f>'[4]Inflow Crushed Coarse agg'!BB$78</f>
        <v>15445.061096708096</v>
      </c>
      <c r="T176" s="46">
        <f>'[4]Inflow Crushed Coarse agg'!BC$78</f>
        <v>15606.929469125615</v>
      </c>
      <c r="U176" s="46">
        <f>'[4]Inflow Crushed Coarse agg'!BD$78</f>
        <v>15780.645501973651</v>
      </c>
      <c r="V176" s="46">
        <f>'[4]Inflow Crushed Coarse agg'!BE$78</f>
        <v>15970.505040214246</v>
      </c>
      <c r="W176" s="46">
        <f>'[4]Inflow Crushed Coarse agg'!BF$78</f>
        <v>16173.819666717654</v>
      </c>
      <c r="X176" s="46">
        <f>'[4]Inflow Crushed Coarse agg'!BG$78</f>
        <v>16387.693129824896</v>
      </c>
      <c r="Y176" s="46">
        <f>'[4]Inflow Crushed Coarse agg'!BH$78</f>
        <v>16618.361709406123</v>
      </c>
      <c r="Z176" s="46">
        <f>'[4]Inflow Crushed Coarse agg'!BI$78</f>
        <v>16857.952749352502</v>
      </c>
      <c r="AA176" s="46">
        <f>'[4]Inflow Crushed Coarse agg'!BJ$78</f>
        <v>17112.412763173659</v>
      </c>
    </row>
    <row r="177" spans="1:27" x14ac:dyDescent="0.2">
      <c r="A177" s="62" t="s">
        <v>13</v>
      </c>
      <c r="B177" s="46">
        <f>'[4]Inflow Crushed Coarse agg'!AK$83</f>
        <v>7572.8072876060323</v>
      </c>
      <c r="C177" s="46">
        <f>'[4]Inflow Crushed Coarse agg'!AL$83</f>
        <v>7642.1105919710135</v>
      </c>
      <c r="D177" s="46">
        <f>'[4]Inflow Crushed Coarse agg'!AM$83</f>
        <v>7706.0939891983589</v>
      </c>
      <c r="E177" s="46">
        <f>'[4]Inflow Crushed Coarse agg'!AN$83</f>
        <v>7766.2357060761124</v>
      </c>
      <c r="F177" s="46">
        <f>'[4]Inflow Crushed Coarse agg'!AO$83</f>
        <v>7820.1743203302149</v>
      </c>
      <c r="G177" s="46">
        <f>'[4]Inflow Crushed Coarse agg'!AP$83</f>
        <v>7869.4062311611178</v>
      </c>
      <c r="H177" s="46">
        <f>'[4]Inflow Crushed Coarse agg'!AQ$83</f>
        <v>7910.2488884572822</v>
      </c>
      <c r="I177" s="46">
        <f>'[4]Inflow Crushed Coarse agg'!AR$83</f>
        <v>7945.4777506807186</v>
      </c>
      <c r="J177" s="46">
        <f>'[4]Inflow Crushed Coarse agg'!AS$83</f>
        <v>7993.6141991586128</v>
      </c>
      <c r="K177" s="46">
        <f>'[4]Inflow Crushed Coarse agg'!AT$83</f>
        <v>8039.3055231048957</v>
      </c>
      <c r="L177" s="46">
        <f>'[4]Inflow Crushed Coarse agg'!AU$83</f>
        <v>8082.7351529552898</v>
      </c>
      <c r="M177" s="46">
        <f>'[4]Inflow Crushed Coarse agg'!AV$83</f>
        <v>8126.7027698359952</v>
      </c>
      <c r="N177" s="46">
        <f>'[4]Inflow Crushed Coarse agg'!AW$83</f>
        <v>8168.710222785151</v>
      </c>
      <c r="O177" s="46">
        <f>'[4]Inflow Crushed Coarse agg'!AX$83</f>
        <v>8211.5040347667364</v>
      </c>
      <c r="P177" s="46">
        <f>'[4]Inflow Crushed Coarse agg'!AY$83</f>
        <v>8253.8272015916154</v>
      </c>
      <c r="Q177" s="46">
        <f>'[4]Inflow Crushed Coarse agg'!AZ$83</f>
        <v>8298.3809219247887</v>
      </c>
      <c r="R177" s="46">
        <f>'[4]Inflow Crushed Coarse agg'!BA$83</f>
        <v>8345.1798228238695</v>
      </c>
      <c r="S177" s="46">
        <f>'[4]Inflow Crushed Coarse agg'!BB$83</f>
        <v>8392.8476905335956</v>
      </c>
      <c r="T177" s="46">
        <f>'[4]Inflow Crushed Coarse agg'!BC$83</f>
        <v>8448.074543571227</v>
      </c>
      <c r="U177" s="46">
        <f>'[4]Inflow Crushed Coarse agg'!BD$83</f>
        <v>8508.1142333603493</v>
      </c>
      <c r="V177" s="46">
        <f>'[4]Inflow Crushed Coarse agg'!BE$83</f>
        <v>8575.5957639028202</v>
      </c>
      <c r="W177" s="46">
        <f>'[4]Inflow Crushed Coarse agg'!BF$83</f>
        <v>8649.0530377109517</v>
      </c>
      <c r="X177" s="46">
        <f>'[4]Inflow Crushed Coarse agg'!BG$83</f>
        <v>8726.9581674477995</v>
      </c>
      <c r="Y177" s="46">
        <f>'[4]Inflow Crushed Coarse agg'!BH$83</f>
        <v>8813.2349781374469</v>
      </c>
      <c r="Z177" s="46">
        <f>'[4]Inflow Crushed Coarse agg'!BI$83</f>
        <v>8903.5259334906696</v>
      </c>
      <c r="AA177" s="46">
        <f>'[4]Inflow Crushed Coarse agg'!BJ$83</f>
        <v>9001.6798668180254</v>
      </c>
    </row>
    <row r="178" spans="1:27" x14ac:dyDescent="0.2">
      <c r="A178" s="62" t="s">
        <v>14</v>
      </c>
      <c r="B178" s="46">
        <f>'[4]Inflow Crushed Coarse agg'!AK$88</f>
        <v>2669.0703176215802</v>
      </c>
      <c r="C178" s="46">
        <f>'[4]Inflow Crushed Coarse agg'!AL$88</f>
        <v>2686.8145005833503</v>
      </c>
      <c r="D178" s="46">
        <f>'[4]Inflow Crushed Coarse agg'!AM$88</f>
        <v>2703.1043237242498</v>
      </c>
      <c r="E178" s="46">
        <f>'[4]Inflow Crushed Coarse agg'!AN$88</f>
        <v>2718.6286946566738</v>
      </c>
      <c r="F178" s="46">
        <f>'[4]Inflow Crushed Coarse agg'!AO$88</f>
        <v>2732.5699952227237</v>
      </c>
      <c r="G178" s="46">
        <f>'[4]Inflow Crushed Coarse agg'!AP$88</f>
        <v>2745.6227984029556</v>
      </c>
      <c r="H178" s="46">
        <f>'[4]Inflow Crushed Coarse agg'!AQ$88</f>
        <v>2756.4614441306885</v>
      </c>
      <c r="I178" s="46">
        <f>'[4]Inflow Crushed Coarse agg'!AR$88</f>
        <v>2766.2743097063694</v>
      </c>
      <c r="J178" s="46">
        <f>'[4]Inflow Crushed Coarse agg'!AS$88</f>
        <v>2782.3075734951735</v>
      </c>
      <c r="K178" s="46">
        <f>'[4]Inflow Crushed Coarse agg'!AT$88</f>
        <v>2798.6609260389046</v>
      </c>
      <c r="L178" s="46">
        <f>'[4]Inflow Crushed Coarse agg'!AU$88</f>
        <v>2815.4643571710844</v>
      </c>
      <c r="M178" s="46">
        <f>'[4]Inflow Crushed Coarse agg'!AV$88</f>
        <v>2833.8313233142521</v>
      </c>
      <c r="N178" s="46">
        <f>'[4]Inflow Crushed Coarse agg'!AW$88</f>
        <v>2852.8156560158936</v>
      </c>
      <c r="O178" s="46">
        <f>'[4]Inflow Crushed Coarse agg'!AX$88</f>
        <v>2873.4590305884103</v>
      </c>
      <c r="P178" s="46">
        <f>'[4]Inflow Crushed Coarse agg'!AY$88</f>
        <v>2895.2432108784706</v>
      </c>
      <c r="Q178" s="46">
        <f>'[4]Inflow Crushed Coarse agg'!AZ$88</f>
        <v>2919.1343234317828</v>
      </c>
      <c r="R178" s="46">
        <f>'[4]Inflow Crushed Coarse agg'!BA$88</f>
        <v>2945.0486949740539</v>
      </c>
      <c r="S178" s="46">
        <f>'[4]Inflow Crushed Coarse agg'!BB$88</f>
        <v>2972.3608398060751</v>
      </c>
      <c r="T178" s="46">
        <f>'[4]Inflow Crushed Coarse agg'!BC$88</f>
        <v>3003.4774760821292</v>
      </c>
      <c r="U178" s="46">
        <f>'[4]Inflow Crushed Coarse agg'!BD$88</f>
        <v>3037.2207009703275</v>
      </c>
      <c r="V178" s="46">
        <f>'[4]Inflow Crushed Coarse agg'!BE$88</f>
        <v>3074.4339558745587</v>
      </c>
      <c r="W178" s="46">
        <f>'[4]Inflow Crushed Coarse agg'!BF$88</f>
        <v>3114.4115192057088</v>
      </c>
      <c r="X178" s="46">
        <f>'[4]Inflow Crushed Coarse agg'!BG$88</f>
        <v>3156.4232417954267</v>
      </c>
      <c r="Y178" s="46">
        <f>'[4]Inflow Crushed Coarse agg'!BH$88</f>
        <v>3201.763675713556</v>
      </c>
      <c r="Z178" s="46">
        <f>'[4]Inflow Crushed Coarse agg'!BI$88</f>
        <v>3248.6173504203616</v>
      </c>
      <c r="AA178" s="46">
        <f>'[4]Inflow Crushed Coarse agg'!BJ$88</f>
        <v>3298.2070750185731</v>
      </c>
    </row>
    <row r="179" spans="1:27" x14ac:dyDescent="0.2">
      <c r="A179" s="62" t="s">
        <v>15</v>
      </c>
      <c r="B179" s="46">
        <f>'[4]Inflow Crushed Coarse agg'!AK$93</f>
        <v>4021.2038837172076</v>
      </c>
      <c r="C179" s="46">
        <f>'[4]Inflow Crushed Coarse agg'!AL$93</f>
        <v>4051.2093826237706</v>
      </c>
      <c r="D179" s="46">
        <f>'[4]Inflow Crushed Coarse agg'!AM$93</f>
        <v>4078.4763691687458</v>
      </c>
      <c r="E179" s="46">
        <f>'[4]Inflow Crushed Coarse agg'!AN$93</f>
        <v>4103.9391229920393</v>
      </c>
      <c r="F179" s="46">
        <f>'[4]Inflow Crushed Coarse agg'!AO$93</f>
        <v>4126.311773702053</v>
      </c>
      <c r="G179" s="46">
        <f>'[4]Inflow Crushed Coarse agg'!AP$93</f>
        <v>4146.5370256415026</v>
      </c>
      <c r="H179" s="46">
        <f>'[4]Inflow Crushed Coarse agg'!AQ$93</f>
        <v>4162.5908565931786</v>
      </c>
      <c r="I179" s="46">
        <f>'[4]Inflow Crushed Coarse agg'!AR$93</f>
        <v>4176.1598904518105</v>
      </c>
      <c r="J179" s="46">
        <f>'[4]Inflow Crushed Coarse agg'!AS$93</f>
        <v>4197.8482930194496</v>
      </c>
      <c r="K179" s="46">
        <f>'[4]Inflow Crushed Coarse agg'!AT$93</f>
        <v>4218.9408683830452</v>
      </c>
      <c r="L179" s="46">
        <f>'[4]Inflow Crushed Coarse agg'!AU$93</f>
        <v>4239.6138048691828</v>
      </c>
      <c r="M179" s="46">
        <f>'[4]Inflow Crushed Coarse agg'!AV$93</f>
        <v>4261.5050944914274</v>
      </c>
      <c r="N179" s="46">
        <f>'[4]Inflow Crushed Coarse agg'!AW$93</f>
        <v>4283.2407969101432</v>
      </c>
      <c r="O179" s="46">
        <f>'[4]Inflow Crushed Coarse agg'!AX$93</f>
        <v>4306.3748652665399</v>
      </c>
      <c r="P179" s="46">
        <f>'[4]Inflow Crushed Coarse agg'!AY$93</f>
        <v>4330.170368660537</v>
      </c>
      <c r="Q179" s="46">
        <f>'[4]Inflow Crushed Coarse agg'!AZ$93</f>
        <v>4356.0580049941163</v>
      </c>
      <c r="R179" s="46">
        <f>'[4]Inflow Crushed Coarse agg'!BA$93</f>
        <v>4383.9060476078739</v>
      </c>
      <c r="S179" s="46">
        <f>'[4]Inflow Crushed Coarse agg'!BB$93</f>
        <v>4412.7582520562446</v>
      </c>
      <c r="T179" s="46">
        <f>'[4]Inflow Crushed Coarse agg'!BC$93</f>
        <v>4446.0598742849261</v>
      </c>
      <c r="U179" s="46">
        <f>'[4]Inflow Crushed Coarse agg'!BD$93</f>
        <v>4481.9593586019482</v>
      </c>
      <c r="V179" s="46">
        <f>'[4]Inflow Crushed Coarse agg'!BE$93</f>
        <v>4521.523214616197</v>
      </c>
      <c r="W179" s="46">
        <f>'[4]Inflow Crushed Coarse agg'!BF$93</f>
        <v>4563.5169475424655</v>
      </c>
      <c r="X179" s="46">
        <f>'[4]Inflow Crushed Coarse agg'!BG$93</f>
        <v>4606.6548633657458</v>
      </c>
      <c r="Y179" s="46">
        <f>'[4]Inflow Crushed Coarse agg'!BH$93</f>
        <v>4652.6124256168432</v>
      </c>
      <c r="Z179" s="46">
        <f>'[4]Inflow Crushed Coarse agg'!BI$93</f>
        <v>4698.5524820248493</v>
      </c>
      <c r="AA179" s="46">
        <f>'[4]Inflow Crushed Coarse agg'!BJ$93</f>
        <v>4746.1317620459122</v>
      </c>
    </row>
    <row r="180" spans="1:27" x14ac:dyDescent="0.2">
      <c r="A180" s="62" t="s">
        <v>33</v>
      </c>
      <c r="B180" s="46">
        <f>'[4]Inflow Crushed Coarse agg'!AK$98</f>
        <v>4346.9684239431072</v>
      </c>
      <c r="C180" s="46">
        <f>'[4]Inflow Crushed Coarse agg'!AL$98</f>
        <v>4390.678604564514</v>
      </c>
      <c r="D180" s="46">
        <f>'[4]Inflow Crushed Coarse agg'!AM$98</f>
        <v>4432.1251803998084</v>
      </c>
      <c r="E180" s="46">
        <f>'[4]Inflow Crushed Coarse agg'!AN$98</f>
        <v>4472.1494376295223</v>
      </c>
      <c r="F180" s="46">
        <f>'[4]Inflow Crushed Coarse agg'!AO$98</f>
        <v>4509.4856888532868</v>
      </c>
      <c r="G180" s="46">
        <f>'[4]Inflow Crushed Coarse agg'!AP$98</f>
        <v>4544.9767314449891</v>
      </c>
      <c r="H180" s="46">
        <f>'[4]Inflow Crushed Coarse agg'!AQ$98</f>
        <v>4576.6236275814226</v>
      </c>
      <c r="I180" s="46">
        <f>'[4]Inflow Crushed Coarse agg'!AR$98</f>
        <v>4605.9629421954769</v>
      </c>
      <c r="J180" s="46">
        <f>'[4]Inflow Crushed Coarse agg'!AS$98</f>
        <v>4643.1725843878967</v>
      </c>
      <c r="K180" s="46">
        <f>'[4]Inflow Crushed Coarse agg'!AT$98</f>
        <v>4679.8516265038943</v>
      </c>
      <c r="L180" s="46">
        <f>'[4]Inflow Crushed Coarse agg'!AU$98</f>
        <v>4716.1105675929784</v>
      </c>
      <c r="M180" s="46">
        <f>'[4]Inflow Crushed Coarse agg'!AV$98</f>
        <v>4753.492094912327</v>
      </c>
      <c r="N180" s="46">
        <f>'[4]Inflow Crushed Coarse agg'!AW$98</f>
        <v>4790.6218169853382</v>
      </c>
      <c r="O180" s="46">
        <f>'[4]Inflow Crushed Coarse agg'!AX$98</f>
        <v>4828.9987823024903</v>
      </c>
      <c r="P180" s="46">
        <f>'[4]Inflow Crushed Coarse agg'!AY$98</f>
        <v>4867.912176529534</v>
      </c>
      <c r="Q180" s="46">
        <f>'[4]Inflow Crushed Coarse agg'!AZ$98</f>
        <v>4908.8201621178232</v>
      </c>
      <c r="R180" s="46">
        <f>'[4]Inflow Crushed Coarse agg'!BA$98</f>
        <v>4951.6939441166796</v>
      </c>
      <c r="S180" s="46">
        <f>'[4]Inflow Crushed Coarse agg'!BB$98</f>
        <v>4995.7257658911431</v>
      </c>
      <c r="T180" s="46">
        <f>'[4]Inflow Crushed Coarse agg'!BC$98</f>
        <v>5044.5486377660382</v>
      </c>
      <c r="U180" s="46">
        <f>'[4]Inflow Crushed Coarse agg'!BD$98</f>
        <v>5096.5781462898567</v>
      </c>
      <c r="V180" s="46">
        <f>'[4]Inflow Crushed Coarse agg'!BE$98</f>
        <v>5153.1808525121287</v>
      </c>
      <c r="W180" s="46">
        <f>'[4]Inflow Crushed Coarse agg'!BF$98</f>
        <v>5213.4399422927254</v>
      </c>
      <c r="X180" s="46">
        <f>'[4]Inflow Crushed Coarse agg'!BG$98</f>
        <v>5276.3767121850424</v>
      </c>
      <c r="Y180" s="46">
        <f>'[4]Inflow Crushed Coarse agg'!BH$98</f>
        <v>5344.0121382842726</v>
      </c>
      <c r="Z180" s="46">
        <f>'[4]Inflow Crushed Coarse agg'!BI$98</f>
        <v>5413.7525048883545</v>
      </c>
      <c r="AA180" s="46">
        <f>'[4]Inflow Crushed Coarse agg'!BJ$98</f>
        <v>5487.5437778532532</v>
      </c>
    </row>
    <row r="181" spans="1:27" x14ac:dyDescent="0.2">
      <c r="A181" s="62" t="s">
        <v>25</v>
      </c>
      <c r="B181" s="46">
        <f>'[4]Inflow Crushed Coarse agg'!AK$103</f>
        <v>5704.1208716952397</v>
      </c>
      <c r="C181" s="46">
        <f>'[4]Inflow Crushed Coarse agg'!AL$103</f>
        <v>5745.3563432747742</v>
      </c>
      <c r="D181" s="46">
        <f>'[4]Inflow Crushed Coarse agg'!AM$103</f>
        <v>5784.1868261600303</v>
      </c>
      <c r="E181" s="46">
        <f>'[4]Inflow Crushed Coarse agg'!AN$103</f>
        <v>5821.8597672906044</v>
      </c>
      <c r="F181" s="46">
        <f>'[4]Inflow Crushed Coarse agg'!AO$103</f>
        <v>5856.6725508669815</v>
      </c>
      <c r="G181" s="46">
        <f>'[4]Inflow Crushed Coarse agg'!AP$103</f>
        <v>5889.8072901086362</v>
      </c>
      <c r="H181" s="46">
        <f>'[4]Inflow Crushed Coarse agg'!AQ$103</f>
        <v>5918.5162436298097</v>
      </c>
      <c r="I181" s="46">
        <f>'[4]Inflow Crushed Coarse agg'!AR$103</f>
        <v>5944.9068721425301</v>
      </c>
      <c r="J181" s="46">
        <f>'[4]Inflow Crushed Coarse agg'!AS$103</f>
        <v>5982.8528698307027</v>
      </c>
      <c r="K181" s="46">
        <f>'[4]Inflow Crushed Coarse agg'!AT$103</f>
        <v>6020.8301028064088</v>
      </c>
      <c r="L181" s="46">
        <f>'[4]Inflow Crushed Coarse agg'!AU$103</f>
        <v>6059.0566420246432</v>
      </c>
      <c r="M181" s="46">
        <f>'[4]Inflow Crushed Coarse agg'!AV$103</f>
        <v>6099.7647000246898</v>
      </c>
      <c r="N181" s="46">
        <f>'[4]Inflow Crushed Coarse agg'!AW$103</f>
        <v>6141.3107701451681</v>
      </c>
      <c r="O181" s="46">
        <f>'[4]Inflow Crushed Coarse agg'!AX$103</f>
        <v>6186.0345864158762</v>
      </c>
      <c r="P181" s="46">
        <f>'[4]Inflow Crushed Coarse agg'!AY$103</f>
        <v>6233.3567713370012</v>
      </c>
      <c r="Q181" s="46">
        <f>'[4]Inflow Crushed Coarse agg'!AZ$103</f>
        <v>6285.6674463333748</v>
      </c>
      <c r="R181" s="46">
        <f>'[4]Inflow Crushed Coarse agg'!BA$103</f>
        <v>6343.3523673999844</v>
      </c>
      <c r="S181" s="46">
        <f>'[4]Inflow Crushed Coarse agg'!BB$103</f>
        <v>6405.716939177737</v>
      </c>
      <c r="T181" s="46">
        <f>'[4]Inflow Crushed Coarse agg'!BC$103</f>
        <v>6477.9084374586337</v>
      </c>
      <c r="U181" s="46">
        <f>'[4]Inflow Crushed Coarse agg'!BD$103</f>
        <v>6557.9400779687021</v>
      </c>
      <c r="V181" s="46">
        <f>'[4]Inflow Crushed Coarse agg'!BE$103</f>
        <v>6647.5855943730448</v>
      </c>
      <c r="W181" s="46">
        <f>'[4]Inflow Crushed Coarse agg'!BF$103</f>
        <v>6745.3654542328213</v>
      </c>
      <c r="X181" s="46">
        <f>'[4]Inflow Crushed Coarse agg'!BG$103</f>
        <v>6849.5106199161955</v>
      </c>
      <c r="Y181" s="46">
        <f>'[4]Inflow Crushed Coarse agg'!BH$103</f>
        <v>6962.0103381690051</v>
      </c>
      <c r="Z181" s="46">
        <f>'[4]Inflow Crushed Coarse agg'!BI$103</f>
        <v>7078.5594076340903</v>
      </c>
      <c r="AA181" s="46">
        <f>'[4]Inflow Crushed Coarse agg'!BJ$103</f>
        <v>7200.7081569109478</v>
      </c>
    </row>
    <row r="182" spans="1:27" x14ac:dyDescent="0.2">
      <c r="A182" s="62" t="s">
        <v>65</v>
      </c>
      <c r="B182" s="46">
        <f>'[4]Inflow Crushed Coarse agg'!AK$108</f>
        <v>708.56300893920456</v>
      </c>
      <c r="C182" s="46">
        <f>'[4]Inflow Crushed Coarse agg'!AL$108</f>
        <v>721.03858158550861</v>
      </c>
      <c r="D182" s="46">
        <f>'[4]Inflow Crushed Coarse agg'!AM$108</f>
        <v>733.38172608827517</v>
      </c>
      <c r="E182" s="46">
        <f>'[4]Inflow Crushed Coarse agg'!AN$108</f>
        <v>745.70328119690669</v>
      </c>
      <c r="F182" s="46">
        <f>'[4]Inflow Crushed Coarse agg'!AO$108</f>
        <v>757.81224903588588</v>
      </c>
      <c r="G182" s="46">
        <f>'[4]Inflow Crushed Coarse agg'!AP$108</f>
        <v>769.80994025761515</v>
      </c>
      <c r="H182" s="46">
        <f>'[4]Inflow Crushed Coarse agg'!AQ$108</f>
        <v>781.39276333704947</v>
      </c>
      <c r="I182" s="46">
        <f>'[4]Inflow Crushed Coarse agg'!AR$108</f>
        <v>792.75339116851239</v>
      </c>
      <c r="J182" s="46">
        <f>'[4]Inflow Crushed Coarse agg'!AS$108</f>
        <v>805.30929715649631</v>
      </c>
      <c r="K182" s="46">
        <f>'[4]Inflow Crushed Coarse agg'!AT$108</f>
        <v>817.85608630514798</v>
      </c>
      <c r="L182" s="46">
        <f>'[4]Inflow Crushed Coarse agg'!AU$108</f>
        <v>830.39707285259578</v>
      </c>
      <c r="M182" s="46">
        <f>'[4]Inflow Crushed Coarse agg'!AV$108</f>
        <v>843.14887116398677</v>
      </c>
      <c r="N182" s="46">
        <f>'[4]Inflow Crushed Coarse agg'!AW$108</f>
        <v>855.92632533321159</v>
      </c>
      <c r="O182" s="46">
        <f>'[4]Inflow Crushed Coarse agg'!AX$108</f>
        <v>868.96737379317767</v>
      </c>
      <c r="P182" s="46">
        <f>'[4]Inflow Crushed Coarse agg'!AY$108</f>
        <v>882.21120922021237</v>
      </c>
      <c r="Q182" s="46">
        <f>'[4]Inflow Crushed Coarse agg'!AZ$108</f>
        <v>895.92323936280195</v>
      </c>
      <c r="R182" s="46">
        <f>'[4]Inflow Crushed Coarse agg'!BA$108</f>
        <v>910.17254641906618</v>
      </c>
      <c r="S182" s="46">
        <f>'[4]Inflow Crushed Coarse agg'!BB$108</f>
        <v>924.92936737880552</v>
      </c>
      <c r="T182" s="46">
        <f>'[4]Inflow Crushed Coarse agg'!BC$108</f>
        <v>940.81777045706792</v>
      </c>
      <c r="U182" s="46">
        <f>'[4]Inflow Crushed Coarse agg'!BD$108</f>
        <v>957.72086462097593</v>
      </c>
      <c r="V182" s="46">
        <f>'[4]Inflow Crushed Coarse agg'!BE$108</f>
        <v>975.95645064551684</v>
      </c>
      <c r="W182" s="46">
        <f>'[4]Inflow Crushed Coarse agg'!BF$108</f>
        <v>995.51644317207013</v>
      </c>
      <c r="X182" s="46">
        <f>'[4]Inflow Crushed Coarse agg'!BG$108</f>
        <v>1016.3841687438945</v>
      </c>
      <c r="Y182" s="46">
        <f>'[4]Inflow Crushed Coarse agg'!BH$108</f>
        <v>1038.984928142788</v>
      </c>
      <c r="Z182" s="46">
        <f>'[4]Inflow Crushed Coarse agg'!BI$108</f>
        <v>1063.0637447477725</v>
      </c>
      <c r="AA182" s="46">
        <f>'[4]Inflow Crushed Coarse agg'!BJ$108</f>
        <v>1089.0327265814046</v>
      </c>
    </row>
    <row r="183" spans="1:27" x14ac:dyDescent="0.2">
      <c r="A183" s="62" t="s">
        <v>66</v>
      </c>
      <c r="B183" s="46">
        <f>'[4]Inflow Crushed Coarse agg'!AK$113</f>
        <v>4810.5272446391282</v>
      </c>
      <c r="C183" s="46">
        <f>'[4]Inflow Crushed Coarse agg'!AL$113</f>
        <v>4885.5262595591475</v>
      </c>
      <c r="D183" s="46">
        <f>'[4]Inflow Crushed Coarse agg'!AM$113</f>
        <v>4958.1639377970869</v>
      </c>
      <c r="E183" s="46">
        <f>'[4]Inflow Crushed Coarse agg'!AN$113</f>
        <v>5029.1985018263895</v>
      </c>
      <c r="F183" s="46">
        <f>'[4]Inflow Crushed Coarse agg'!AO$113</f>
        <v>5097.2293447020284</v>
      </c>
      <c r="G183" s="46">
        <f>'[4]Inflow Crushed Coarse agg'!AP$113</f>
        <v>5163.02627676886</v>
      </c>
      <c r="H183" s="46">
        <f>'[4]Inflow Crushed Coarse agg'!AQ$113</f>
        <v>5224.431106987101</v>
      </c>
      <c r="I183" s="46">
        <f>'[4]Inflow Crushed Coarse agg'!AR$113</f>
        <v>5282.9561281613933</v>
      </c>
      <c r="J183" s="46">
        <f>'[4]Inflow Crushed Coarse agg'!AS$113</f>
        <v>5349.2125165835487</v>
      </c>
      <c r="K183" s="46">
        <f>'[4]Inflow Crushed Coarse agg'!AT$113</f>
        <v>5414.5085586320038</v>
      </c>
      <c r="L183" s="46">
        <f>'[4]Inflow Crushed Coarse agg'!AU$113</f>
        <v>5479.0078462448837</v>
      </c>
      <c r="M183" s="46">
        <f>'[4]Inflow Crushed Coarse agg'!AV$113</f>
        <v>5544.428744249185</v>
      </c>
      <c r="N183" s="46">
        <f>'[4]Inflow Crushed Coarse agg'!AW$113</f>
        <v>5609.4576398505578</v>
      </c>
      <c r="O183" s="46">
        <f>'[4]Inflow Crushed Coarse agg'!AX$113</f>
        <v>5675.8552810665788</v>
      </c>
      <c r="P183" s="46">
        <f>'[4]Inflow Crushed Coarse agg'!AY$113</f>
        <v>5743.0800511195093</v>
      </c>
      <c r="Q183" s="46">
        <f>'[4]Inflow Crushed Coarse agg'!AZ$113</f>
        <v>5812.9377197446383</v>
      </c>
      <c r="R183" s="46">
        <f>'[4]Inflow Crushed Coarse agg'!BA$113</f>
        <v>5885.6851805544929</v>
      </c>
      <c r="S183" s="46">
        <f>'[4]Inflow Crushed Coarse agg'!BB$113</f>
        <v>5960.7550771997512</v>
      </c>
      <c r="T183" s="46">
        <f>'[4]Inflow Crushed Coarse agg'!BC$113</f>
        <v>6042.4119526291679</v>
      </c>
      <c r="U183" s="46">
        <f>'[4]Inflow Crushed Coarse agg'!BD$113</f>
        <v>6129.3099837215896</v>
      </c>
      <c r="V183" s="46">
        <f>'[4]Inflow Crushed Coarse agg'!BE$113</f>
        <v>6223.3140037585163</v>
      </c>
      <c r="W183" s="46">
        <f>'[4]Inflow Crushed Coarse agg'!BF$113</f>
        <v>6323.8044582183966</v>
      </c>
      <c r="X183" s="46">
        <f>'[4]Inflow Crushed Coarse agg'!BG$113</f>
        <v>6430.0668371503989</v>
      </c>
      <c r="Y183" s="46">
        <f>'[4]Inflow Crushed Coarse agg'!BH$113</f>
        <v>6544.6879021798704</v>
      </c>
      <c r="Z183" s="46">
        <f>'[4]Inflow Crushed Coarse agg'!BI$113</f>
        <v>6665.1273700907404</v>
      </c>
      <c r="AA183" s="46">
        <f>'[4]Inflow Crushed Coarse agg'!BJ$113</f>
        <v>6793.8480460900873</v>
      </c>
    </row>
    <row r="184" spans="1:27" x14ac:dyDescent="0.2">
      <c r="A184" s="62" t="s">
        <v>67</v>
      </c>
      <c r="B184" s="46">
        <f>'[4]Inflow Crushed Coarse agg'!AK$118</f>
        <v>3435.6975664073693</v>
      </c>
      <c r="C184" s="46">
        <f>'[4]Inflow Crushed Coarse agg'!AL$118</f>
        <v>3485.0373231386834</v>
      </c>
      <c r="D184" s="46">
        <f>'[4]Inflow Crushed Coarse agg'!AM$118</f>
        <v>3533.0158139544906</v>
      </c>
      <c r="E184" s="46">
        <f>'[4]Inflow Crushed Coarse agg'!AN$118</f>
        <v>3580.4971057147195</v>
      </c>
      <c r="F184" s="46">
        <f>'[4]Inflow Crushed Coarse agg'!AO$118</f>
        <v>3626.4477997628728</v>
      </c>
      <c r="G184" s="46">
        <f>'[4]Inflow Crushed Coarse agg'!AP$118</f>
        <v>3671.7697351002867</v>
      </c>
      <c r="H184" s="46">
        <f>'[4]Inflow Crushed Coarse agg'!AQ$118</f>
        <v>3714.7931542861629</v>
      </c>
      <c r="I184" s="46">
        <f>'[4]Inflow Crushed Coarse agg'!AR$118</f>
        <v>3757.0515202173187</v>
      </c>
      <c r="J184" s="46">
        <f>'[4]Inflow Crushed Coarse agg'!AS$118</f>
        <v>3807.8522109642536</v>
      </c>
      <c r="K184" s="46">
        <f>'[4]Inflow Crushed Coarse agg'!AT$118</f>
        <v>3859.6689247605627</v>
      </c>
      <c r="L184" s="46">
        <f>'[4]Inflow Crushed Coarse agg'!AU$118</f>
        <v>3912.6542672518699</v>
      </c>
      <c r="M184" s="46">
        <f>'[4]Inflow Crushed Coarse agg'!AV$118</f>
        <v>3968.2085801576491</v>
      </c>
      <c r="N184" s="46">
        <f>'[4]Inflow Crushed Coarse agg'!AW$118</f>
        <v>4025.0624941075016</v>
      </c>
      <c r="O184" s="46">
        <f>'[4]Inflow Crushed Coarse agg'!AX$118</f>
        <v>4084.4956344927364</v>
      </c>
      <c r="P184" s="46">
        <f>'[4]Inflow Crushed Coarse agg'!AY$118</f>
        <v>4145.769342300795</v>
      </c>
      <c r="Q184" s="46">
        <f>'[4]Inflow Crushed Coarse agg'!AZ$118</f>
        <v>4210.074502069474</v>
      </c>
      <c r="R184" s="46">
        <f>'[4]Inflow Crushed Coarse agg'!BA$118</f>
        <v>4277.262147259682</v>
      </c>
      <c r="S184" s="46">
        <f>'[4]Inflow Crushed Coarse agg'!BB$118</f>
        <v>4346.5002804551523</v>
      </c>
      <c r="T184" s="46">
        <f>'[4]Inflow Crushed Coarse agg'!BC$118</f>
        <v>4420.9660691373001</v>
      </c>
      <c r="U184" s="46">
        <f>'[4]Inflow Crushed Coarse agg'!BD$118</f>
        <v>4499.2111057921657</v>
      </c>
      <c r="V184" s="46">
        <f>'[4]Inflow Crushed Coarse agg'!BE$118</f>
        <v>4582.4965177854301</v>
      </c>
      <c r="W184" s="46">
        <f>'[4]Inflow Crushed Coarse agg'!BF$118</f>
        <v>4670.1184145126335</v>
      </c>
      <c r="X184" s="46">
        <f>'[4]Inflow Crushed Coarse agg'!BG$118</f>
        <v>4761.4048929733963</v>
      </c>
      <c r="Y184" s="46">
        <f>'[4]Inflow Crushed Coarse agg'!BH$118</f>
        <v>4858.4567909750294</v>
      </c>
      <c r="Z184" s="46">
        <f>'[4]Inflow Crushed Coarse agg'!BI$118</f>
        <v>4959.3317161958303</v>
      </c>
      <c r="AA184" s="46">
        <f>'[4]Inflow Crushed Coarse agg'!BJ$118</f>
        <v>5066.2277149215179</v>
      </c>
    </row>
    <row r="185" spans="1:27" x14ac:dyDescent="0.2">
      <c r="A185" s="62" t="s">
        <v>26</v>
      </c>
      <c r="B185" s="46">
        <f>'[4]Inflow Crushed Coarse agg'!AK$123</f>
        <v>10352.452397038254</v>
      </c>
      <c r="C185" s="46">
        <f>'[4]Inflow Crushed Coarse agg'!AL$123</f>
        <v>10454.28372845105</v>
      </c>
      <c r="D185" s="46">
        <f>'[4]Inflow Crushed Coarse agg'!AM$123</f>
        <v>10549.9624080503</v>
      </c>
      <c r="E185" s="46">
        <f>'[4]Inflow Crushed Coarse agg'!AN$123</f>
        <v>10641.586488202855</v>
      </c>
      <c r="F185" s="46">
        <f>'[4]Inflow Crushed Coarse agg'!AO$123</f>
        <v>10726.176904251299</v>
      </c>
      <c r="G185" s="46">
        <f>'[4]Inflow Crushed Coarse agg'!AP$123</f>
        <v>10805.856027785716</v>
      </c>
      <c r="H185" s="46">
        <f>'[4]Inflow Crushed Coarse agg'!AQ$123</f>
        <v>10875.87590228664</v>
      </c>
      <c r="I185" s="46">
        <f>'[4]Inflow Crushed Coarse agg'!AR$123</f>
        <v>10939.985013768588</v>
      </c>
      <c r="J185" s="46">
        <f>'[4]Inflow Crushed Coarse agg'!AS$123</f>
        <v>11022.641959154011</v>
      </c>
      <c r="K185" s="46">
        <f>'[4]Inflow Crushed Coarse agg'!AT$123</f>
        <v>11103.461413749164</v>
      </c>
      <c r="L185" s="46">
        <f>'[4]Inflow Crushed Coarse agg'!AU$123</f>
        <v>11182.481324713137</v>
      </c>
      <c r="M185" s="46">
        <f>'[4]Inflow Crushed Coarse agg'!AV$123</f>
        <v>11263.058892641975</v>
      </c>
      <c r="N185" s="46">
        <f>'[4]Inflow Crushed Coarse agg'!AW$123</f>
        <v>11341.425181084256</v>
      </c>
      <c r="O185" s="46">
        <f>'[4]Inflow Crushed Coarse agg'!AX$123</f>
        <v>11420.594198151235</v>
      </c>
      <c r="P185" s="46">
        <f>'[4]Inflow Crushed Coarse agg'!AY$123</f>
        <v>11498.183036132055</v>
      </c>
      <c r="Q185" s="46">
        <f>'[4]Inflow Crushed Coarse agg'!AZ$123</f>
        <v>11576.930710857414</v>
      </c>
      <c r="R185" s="46">
        <f>'[4]Inflow Crushed Coarse agg'!BA$123</f>
        <v>11655.978203444223</v>
      </c>
      <c r="S185" s="46">
        <f>'[4]Inflow Crushed Coarse agg'!BB$123</f>
        <v>11732.622898546942</v>
      </c>
      <c r="T185" s="46">
        <f>'[4]Inflow Crushed Coarse agg'!BC$123</f>
        <v>11814.800561715452</v>
      </c>
      <c r="U185" s="46">
        <f>'[4]Inflow Crushed Coarse agg'!BD$123</f>
        <v>11898.103363964066</v>
      </c>
      <c r="V185" s="46">
        <f>'[4]Inflow Crushed Coarse agg'!BE$123</f>
        <v>11985.306810168773</v>
      </c>
      <c r="W185" s="46">
        <f>'[4]Inflow Crushed Coarse agg'!BF$123</f>
        <v>12073.952358491055</v>
      </c>
      <c r="X185" s="46">
        <f>'[4]Inflow Crushed Coarse agg'!BG$123</f>
        <v>12161.682386236655</v>
      </c>
      <c r="Y185" s="46">
        <f>'[4]Inflow Crushed Coarse agg'!BH$123</f>
        <v>12253.495684347408</v>
      </c>
      <c r="Z185" s="46">
        <f>'[4]Inflow Crushed Coarse agg'!BI$123</f>
        <v>12343.732143045518</v>
      </c>
      <c r="AA185" s="46">
        <f>'[4]Inflow Crushed Coarse agg'!BJ$123</f>
        <v>12437.722780169343</v>
      </c>
    </row>
    <row r="186" spans="1:27" x14ac:dyDescent="0.2">
      <c r="A186" s="62" t="s">
        <v>16</v>
      </c>
      <c r="B186" s="46">
        <f>'[4]Inflow Crushed Coarse agg'!AK$128</f>
        <v>3033.1933332744557</v>
      </c>
      <c r="C186" s="46">
        <f>'[4]Inflow Crushed Coarse agg'!AL$128</f>
        <v>3064.180598149645</v>
      </c>
      <c r="D186" s="46">
        <f>'[4]Inflow Crushed Coarse agg'!AM$128</f>
        <v>3093.8949893097142</v>
      </c>
      <c r="E186" s="46">
        <f>'[4]Inflow Crushed Coarse agg'!AN$128</f>
        <v>3123.0163421914049</v>
      </c>
      <c r="F186" s="46">
        <f>'[4]Inflow Crushed Coarse agg'!AO$128</f>
        <v>3150.6417314747487</v>
      </c>
      <c r="G186" s="46">
        <f>'[4]Inflow Crushed Coarse agg'!AP$128</f>
        <v>3177.4490833156951</v>
      </c>
      <c r="H186" s="46">
        <f>'[4]Inflow Crushed Coarse agg'!AQ$128</f>
        <v>3201.9857328571143</v>
      </c>
      <c r="I186" s="46">
        <f>'[4]Inflow Crushed Coarse agg'!AR$128</f>
        <v>3225.435567661194</v>
      </c>
      <c r="J186" s="46">
        <f>'[4]Inflow Crushed Coarse agg'!AS$128</f>
        <v>3255.3892555799721</v>
      </c>
      <c r="K186" s="46">
        <f>'[4]Inflow Crushed Coarse agg'!AT$128</f>
        <v>3285.5654005855413</v>
      </c>
      <c r="L186" s="46">
        <f>'[4]Inflow Crushed Coarse agg'!AU$128</f>
        <v>3316.02300816037</v>
      </c>
      <c r="M186" s="46">
        <f>'[4]Inflow Crushed Coarse agg'!AV$128</f>
        <v>3347.8597697158211</v>
      </c>
      <c r="N186" s="46">
        <f>'[4]Inflow Crushed Coarse agg'!AW$128</f>
        <v>3379.9852998665119</v>
      </c>
      <c r="O186" s="46">
        <f>'[4]Inflow Crushed Coarse agg'!AX$128</f>
        <v>3413.4180599384931</v>
      </c>
      <c r="P186" s="46">
        <f>'[4]Inflow Crushed Coarse agg'!AY$128</f>
        <v>3447.5208261477287</v>
      </c>
      <c r="Q186" s="46">
        <f>'[4]Inflow Crushed Coarse agg'!AZ$128</f>
        <v>3483.2458638216422</v>
      </c>
      <c r="R186" s="46">
        <f>'[4]Inflow Crushed Coarse agg'!BA$128</f>
        <v>3520.4388122469804</v>
      </c>
      <c r="S186" s="46">
        <f>'[4]Inflow Crushed Coarse agg'!BB$128</f>
        <v>3558.3756202787968</v>
      </c>
      <c r="T186" s="46">
        <f>'[4]Inflow Crushed Coarse agg'!BC$128</f>
        <v>3599.6097553796203</v>
      </c>
      <c r="U186" s="46">
        <f>'[4]Inflow Crushed Coarse agg'!BD$128</f>
        <v>3642.8725987816483</v>
      </c>
      <c r="V186" s="46">
        <f>'[4]Inflow Crushed Coarse agg'!BE$128</f>
        <v>3689.0943315861523</v>
      </c>
      <c r="W186" s="46">
        <f>'[4]Inflow Crushed Coarse agg'!BF$128</f>
        <v>3737.5627801129599</v>
      </c>
      <c r="X186" s="46">
        <f>'[4]Inflow Crushed Coarse agg'!BG$128</f>
        <v>3787.5617652203796</v>
      </c>
      <c r="Y186" s="46">
        <f>'[4]Inflow Crushed Coarse agg'!BH$128</f>
        <v>3840.6089620077942</v>
      </c>
      <c r="Z186" s="46">
        <f>'[4]Inflow Crushed Coarse agg'!BI$128</f>
        <v>3894.8778103955019</v>
      </c>
      <c r="AA186" s="46">
        <f>'[4]Inflow Crushed Coarse agg'!BJ$128</f>
        <v>3951.8895179701153</v>
      </c>
    </row>
    <row r="187" spans="1:27" x14ac:dyDescent="0.2">
      <c r="A187" s="62" t="s">
        <v>18</v>
      </c>
      <c r="B187" s="46">
        <f>'[4]Inflow Crushed Coarse agg'!AK$133</f>
        <v>2898.17796765712</v>
      </c>
      <c r="C187" s="46">
        <f>'[4]Inflow Crushed Coarse agg'!AL$133</f>
        <v>2922.4743065205448</v>
      </c>
      <c r="D187" s="46">
        <f>'[4]Inflow Crushed Coarse agg'!AM$133</f>
        <v>2944.9359694890295</v>
      </c>
      <c r="E187" s="46">
        <f>'[4]Inflow Crushed Coarse agg'!AN$133</f>
        <v>2966.1750097808135</v>
      </c>
      <c r="F187" s="46">
        <f>'[4]Inflow Crushed Coarse agg'!AO$133</f>
        <v>2985.3030265801885</v>
      </c>
      <c r="G187" s="46">
        <f>'[4]Inflow Crushed Coarse agg'!AP$133</f>
        <v>3002.9329734542084</v>
      </c>
      <c r="H187" s="46">
        <f>'[4]Inflow Crushed Coarse agg'!AQ$133</f>
        <v>3017.6640863755797</v>
      </c>
      <c r="I187" s="46">
        <f>'[4]Inflow Crushed Coarse agg'!AR$133</f>
        <v>3030.6042017739737</v>
      </c>
      <c r="J187" s="46">
        <f>'[4]Inflow Crushed Coarse agg'!AS$133</f>
        <v>3048.9379230227478</v>
      </c>
      <c r="K187" s="46">
        <f>'[4]Inflow Crushed Coarse agg'!AT$133</f>
        <v>3066.7275002582369</v>
      </c>
      <c r="L187" s="46">
        <f>'[4]Inflow Crushed Coarse agg'!AU$133</f>
        <v>3084.0660446552715</v>
      </c>
      <c r="M187" s="46">
        <f>'[4]Inflow Crushed Coarse agg'!AV$133</f>
        <v>3102.0537853750284</v>
      </c>
      <c r="N187" s="46">
        <f>'[4]Inflow Crushed Coarse agg'!AW$133</f>
        <v>3119.7475788178226</v>
      </c>
      <c r="O187" s="46">
        <f>'[4]Inflow Crushed Coarse agg'!AX$133</f>
        <v>3138.2219781750919</v>
      </c>
      <c r="P187" s="46">
        <f>'[4]Inflow Crushed Coarse agg'!AY$133</f>
        <v>3157.0060612520751</v>
      </c>
      <c r="Q187" s="46">
        <f>'[4]Inflow Crushed Coarse agg'!AZ$133</f>
        <v>3177.1403662367757</v>
      </c>
      <c r="R187" s="46">
        <f>'[4]Inflow Crushed Coarse agg'!BA$133</f>
        <v>3198.6217295636879</v>
      </c>
      <c r="S187" s="46">
        <f>'[4]Inflow Crushed Coarse agg'!BB$133</f>
        <v>3220.9028390009462</v>
      </c>
      <c r="T187" s="46">
        <f>'[4]Inflow Crushed Coarse agg'!BC$133</f>
        <v>3246.4994095125999</v>
      </c>
      <c r="U187" s="46">
        <f>'[4]Inflow Crushed Coarse agg'!BD$133</f>
        <v>3274.2994545989486</v>
      </c>
      <c r="V187" s="46">
        <f>'[4]Inflow Crushed Coarse agg'!BE$133</f>
        <v>3305.2230922163317</v>
      </c>
      <c r="W187" s="46">
        <f>'[4]Inflow Crushed Coarse agg'!BF$133</f>
        <v>3338.6098474759951</v>
      </c>
      <c r="X187" s="46">
        <f>'[4]Inflow Crushed Coarse agg'!BG$133</f>
        <v>3373.7625034151433</v>
      </c>
      <c r="Y187" s="46">
        <f>'[4]Inflow Crushed Coarse agg'!BH$133</f>
        <v>3412.0414759337696</v>
      </c>
      <c r="Z187" s="46">
        <f>'[4]Inflow Crushed Coarse agg'!BI$133</f>
        <v>3451.6558375515492</v>
      </c>
      <c r="AA187" s="46">
        <f>'[4]Inflow Crushed Coarse agg'!BJ$133</f>
        <v>3493.9292424356645</v>
      </c>
    </row>
    <row r="188" spans="1:27" x14ac:dyDescent="0.2">
      <c r="A188" s="62" t="s">
        <v>20</v>
      </c>
      <c r="B188" s="46">
        <f>'[4]Inflow Crushed Coarse agg'!AK$138</f>
        <v>5541.69420145808</v>
      </c>
      <c r="C188" s="46">
        <f>'[4]Inflow Crushed Coarse agg'!AL$138</f>
        <v>5649.1453758859261</v>
      </c>
      <c r="D188" s="46">
        <f>'[4]Inflow Crushed Coarse agg'!AM$138</f>
        <v>5750.8958305767037</v>
      </c>
      <c r="E188" s="46">
        <f>'[4]Inflow Crushed Coarse agg'!AN$138</f>
        <v>5848.5898103108284</v>
      </c>
      <c r="F188" s="46">
        <f>'[4]Inflow Crushed Coarse agg'!AO$138</f>
        <v>5940.4064621071575</v>
      </c>
      <c r="G188" s="46">
        <f>'[4]Inflow Crushed Coarse agg'!AP$138</f>
        <v>6027.9513057193572</v>
      </c>
      <c r="H188" s="46">
        <f>'[4]Inflow Crushed Coarse agg'!AQ$138</f>
        <v>6108.2320895761477</v>
      </c>
      <c r="I188" s="46">
        <f>'[4]Inflow Crushed Coarse agg'!AR$138</f>
        <v>6183.9448153632084</v>
      </c>
      <c r="J188" s="46">
        <f>'[4]Inflow Crushed Coarse agg'!AS$138</f>
        <v>6271.3751569567357</v>
      </c>
      <c r="K188" s="46">
        <f>'[4]Inflow Crushed Coarse agg'!AT$138</f>
        <v>6357.1279134385077</v>
      </c>
      <c r="L188" s="46">
        <f>'[4]Inflow Crushed Coarse agg'!AU$138</f>
        <v>6441.4472436415308</v>
      </c>
      <c r="M188" s="46">
        <f>'[4]Inflow Crushed Coarse agg'!AV$138</f>
        <v>6526.7577426045618</v>
      </c>
      <c r="N188" s="46">
        <f>'[4]Inflow Crushed Coarse agg'!AW$138</f>
        <v>6610.8334889253092</v>
      </c>
      <c r="O188" s="46">
        <f>'[4]Inflow Crushed Coarse agg'!AX$138</f>
        <v>6695.8591640554851</v>
      </c>
      <c r="P188" s="46">
        <f>'[4]Inflow Crushed Coarse agg'!AY$138</f>
        <v>6780.4715354838027</v>
      </c>
      <c r="Q188" s="46">
        <f>'[4]Inflow Crushed Coarse agg'!AZ$138</f>
        <v>6866.5525254409868</v>
      </c>
      <c r="R188" s="46">
        <f>'[4]Inflow Crushed Coarse agg'!BA$138</f>
        <v>6953.5635330503601</v>
      </c>
      <c r="S188" s="46">
        <f>'[4]Inflow Crushed Coarse agg'!BB$138</f>
        <v>7039.6904632133765</v>
      </c>
      <c r="T188" s="46">
        <f>'[4]Inflow Crushed Coarse agg'!BC$138</f>
        <v>7129.7913797620631</v>
      </c>
      <c r="U188" s="46">
        <f>'[4]Inflow Crushed Coarse agg'!BD$138</f>
        <v>7220.7063478208565</v>
      </c>
      <c r="V188" s="46">
        <f>'[4]Inflow Crushed Coarse agg'!BE$138</f>
        <v>7313.7512725837469</v>
      </c>
      <c r="W188" s="46">
        <f>'[4]Inflow Crushed Coarse agg'!BF$138</f>
        <v>7406.8262831385082</v>
      </c>
      <c r="X188" s="46">
        <f>'[4]Inflow Crushed Coarse agg'!BG$138</f>
        <v>7497.8473956852949</v>
      </c>
      <c r="Y188" s="46">
        <f>'[4]Inflow Crushed Coarse agg'!BH$138</f>
        <v>7589.3260565967976</v>
      </c>
      <c r="Z188" s="46">
        <f>'[4]Inflow Crushed Coarse agg'!BI$138</f>
        <v>7677.041194532977</v>
      </c>
      <c r="AA188" s="46">
        <f>'[4]Inflow Crushed Coarse agg'!BJ$138</f>
        <v>7763.6926067700406</v>
      </c>
    </row>
    <row r="189" spans="1:27" x14ac:dyDescent="0.2">
      <c r="A189" s="62" t="s">
        <v>68</v>
      </c>
      <c r="B189" s="46">
        <f>'[4]Inflow Crushed Coarse agg'!AK$143</f>
        <v>103.84696822399735</v>
      </c>
      <c r="C189" s="46">
        <f>'[4]Inflow Crushed Coarse agg'!AL$143</f>
        <v>105.74710064659948</v>
      </c>
      <c r="D189" s="46">
        <f>'[4]Inflow Crushed Coarse agg'!AM$143</f>
        <v>107.75259593518294</v>
      </c>
      <c r="E189" s="46">
        <f>'[4]Inflow Crushed Coarse agg'!AN$143</f>
        <v>109.90291356353934</v>
      </c>
      <c r="F189" s="46">
        <f>'[4]Inflow Crushed Coarse agg'!AO$143</f>
        <v>112.18977258115225</v>
      </c>
      <c r="G189" s="46">
        <f>'[4]Inflow Crushed Coarse agg'!AP$143</f>
        <v>114.65645442205775</v>
      </c>
      <c r="H189" s="46">
        <f>'[4]Inflow Crushed Coarse agg'!AQ$143</f>
        <v>117.2810213492176</v>
      </c>
      <c r="I189" s="46">
        <f>'[4]Inflow Crushed Coarse agg'!AR$143</f>
        <v>120.12675407778571</v>
      </c>
      <c r="J189" s="46">
        <f>'[4]Inflow Crushed Coarse agg'!AS$143</f>
        <v>123.46455869160937</v>
      </c>
      <c r="K189" s="46">
        <f>'[4]Inflow Crushed Coarse agg'!AT$143</f>
        <v>127.12659047106206</v>
      </c>
      <c r="L189" s="46">
        <f>'[4]Inflow Crushed Coarse agg'!AU$143</f>
        <v>131.14687522483388</v>
      </c>
      <c r="M189" s="46">
        <f>'[4]Inflow Crushed Coarse agg'!AV$143</f>
        <v>135.59359554534768</v>
      </c>
      <c r="N189" s="46">
        <f>'[4]Inflow Crushed Coarse agg'!AW$143</f>
        <v>140.46342589159772</v>
      </c>
      <c r="O189" s="46">
        <f>'[4]Inflow Crushed Coarse agg'!AX$143</f>
        <v>145.81831624420161</v>
      </c>
      <c r="P189" s="46">
        <f>'[4]Inflow Crushed Coarse agg'!AY$143</f>
        <v>151.66044330142213</v>
      </c>
      <c r="Q189" s="46">
        <f>'[4]Inflow Crushed Coarse agg'!AZ$143</f>
        <v>158.03426438054859</v>
      </c>
      <c r="R189" s="46">
        <f>'[4]Inflow Crushed Coarse agg'!BA$143</f>
        <v>164.93261404018483</v>
      </c>
      <c r="S189" s="46">
        <f>'[4]Inflow Crushed Coarse agg'!BB$143</f>
        <v>172.30588148647286</v>
      </c>
      <c r="T189" s="46">
        <f>'[4]Inflow Crushed Coarse agg'!BC$143</f>
        <v>180.18356597860458</v>
      </c>
      <c r="U189" s="46">
        <f>'[4]Inflow Crushed Coarse agg'!BD$143</f>
        <v>188.42309209223035</v>
      </c>
      <c r="V189" s="46">
        <f>'[4]Inflow Crushed Coarse agg'!BE$143</f>
        <v>196.89995829649249</v>
      </c>
      <c r="W189" s="46">
        <f>'[4]Inflow Crushed Coarse agg'!BF$143</f>
        <v>205.36240303028157</v>
      </c>
      <c r="X189" s="46">
        <f>'[4]Inflow Crushed Coarse agg'!BG$143</f>
        <v>213.47462122929562</v>
      </c>
      <c r="Y189" s="46">
        <f>'[4]Inflow Crushed Coarse agg'!BH$143</f>
        <v>220.89319317505715</v>
      </c>
      <c r="Z189" s="46">
        <f>'[4]Inflow Crushed Coarse agg'!BI$143</f>
        <v>227.07519326649754</v>
      </c>
      <c r="AA189" s="46">
        <f>'[4]Inflow Crushed Coarse agg'!BJ$143</f>
        <v>231.54846610683623</v>
      </c>
    </row>
    <row r="190" spans="1:27" x14ac:dyDescent="0.2">
      <c r="A190" s="62" t="s">
        <v>17</v>
      </c>
      <c r="B190" s="46">
        <f>'[4]Inflow Crushed Coarse agg'!AK$148</f>
        <v>1807.1197914508173</v>
      </c>
      <c r="C190" s="46">
        <f>'[4]Inflow Crushed Coarse agg'!AL$148</f>
        <v>1818.8105845437344</v>
      </c>
      <c r="D190" s="46">
        <f>'[4]Inflow Crushed Coarse agg'!AM$148</f>
        <v>1829.4122124588819</v>
      </c>
      <c r="E190" s="46">
        <f>'[4]Inflow Crushed Coarse agg'!AN$148</f>
        <v>1839.3726040421598</v>
      </c>
      <c r="F190" s="46">
        <f>'[4]Inflow Crushed Coarse agg'!AO$148</f>
        <v>1848.114803566717</v>
      </c>
      <c r="G190" s="46">
        <f>'[4]Inflow Crushed Coarse agg'!AP$148</f>
        <v>1856.0976722874336</v>
      </c>
      <c r="H190" s="46">
        <f>'[4]Inflow Crushed Coarse agg'!AQ$148</f>
        <v>1862.4117719495434</v>
      </c>
      <c r="I190" s="46">
        <f>'[4]Inflow Crushed Coarse agg'!AR$148</f>
        <v>1867.8718518266228</v>
      </c>
      <c r="J190" s="46">
        <f>'[4]Inflow Crushed Coarse agg'!AS$148</f>
        <v>1877.4306075356117</v>
      </c>
      <c r="K190" s="46">
        <f>'[4]Inflow Crushed Coarse agg'!AT$148</f>
        <v>1887.0995369896268</v>
      </c>
      <c r="L190" s="46">
        <f>'[4]Inflow Crushed Coarse agg'!AU$148</f>
        <v>1897.0122408641571</v>
      </c>
      <c r="M190" s="46">
        <f>'[4]Inflow Crushed Coarse agg'!AV$148</f>
        <v>1907.9832605151594</v>
      </c>
      <c r="N190" s="46">
        <f>'[4]Inflow Crushed Coarse agg'!AW$148</f>
        <v>1919.4331026045547</v>
      </c>
      <c r="O190" s="46">
        <f>'[4]Inflow Crushed Coarse agg'!AX$148</f>
        <v>1932.1394245992076</v>
      </c>
      <c r="P190" s="46">
        <f>'[4]Inflow Crushed Coarse agg'!AY$148</f>
        <v>1945.8172135050654</v>
      </c>
      <c r="Q190" s="46">
        <f>'[4]Inflow Crushed Coarse agg'!AZ$148</f>
        <v>1961.1858538052484</v>
      </c>
      <c r="R190" s="46">
        <f>'[4]Inflow Crushed Coarse agg'!BA$148</f>
        <v>1978.2403372599856</v>
      </c>
      <c r="S190" s="46">
        <f>'[4]Inflow Crushed Coarse agg'!BB$148</f>
        <v>1996.5941316656342</v>
      </c>
      <c r="T190" s="46">
        <f>'[4]Inflow Crushed Coarse agg'!BC$148</f>
        <v>2017.9079489212204</v>
      </c>
      <c r="U190" s="46">
        <f>'[4]Inflow Crushed Coarse agg'!BD$148</f>
        <v>2041.3892661130349</v>
      </c>
      <c r="V190" s="46">
        <f>'[4]Inflow Crushed Coarse agg'!BE$148</f>
        <v>2067.6069169107068</v>
      </c>
      <c r="W190" s="46">
        <f>'[4]Inflow Crushed Coarse agg'!BF$148</f>
        <v>2096.0663152170873</v>
      </c>
      <c r="X190" s="46">
        <f>'[4]Inflow Crushed Coarse agg'!BG$148</f>
        <v>2126.2510211115732</v>
      </c>
      <c r="Y190" s="46">
        <f>'[4]Inflow Crushed Coarse agg'!BH$148</f>
        <v>2159.0207854573132</v>
      </c>
      <c r="Z190" s="46">
        <f>'[4]Inflow Crushed Coarse agg'!BI$148</f>
        <v>2193.1264461300721</v>
      </c>
      <c r="AA190" s="46">
        <f>'[4]Inflow Crushed Coarse agg'!BJ$148</f>
        <v>2229.3939727680354</v>
      </c>
    </row>
    <row r="191" spans="1:27" x14ac:dyDescent="0.2">
      <c r="A191" s="62" t="s">
        <v>69</v>
      </c>
      <c r="B191" s="46">
        <f>'[4]Inflow Crushed Coarse agg'!AK$153</f>
        <v>2338.4387006121165</v>
      </c>
      <c r="C191" s="46">
        <f>'[4]Inflow Crushed Coarse agg'!AL$153</f>
        <v>2359.456401431893</v>
      </c>
      <c r="D191" s="46">
        <f>'[4]Inflow Crushed Coarse agg'!AM$153</f>
        <v>2378.5309244343721</v>
      </c>
      <c r="E191" s="46">
        <f>'[4]Inflow Crushed Coarse agg'!AN$153</f>
        <v>2396.2575876468704</v>
      </c>
      <c r="F191" s="46">
        <f>'[4]Inflow Crushed Coarse agg'!AO$153</f>
        <v>2411.7718719907589</v>
      </c>
      <c r="G191" s="46">
        <f>'[4]Inflow Crushed Coarse agg'!AP$153</f>
        <v>2425.6996100837982</v>
      </c>
      <c r="H191" s="46">
        <f>'[4]Inflow Crushed Coarse agg'!AQ$153</f>
        <v>2436.7079226793639</v>
      </c>
      <c r="I191" s="46">
        <f>'[4]Inflow Crushed Coarse agg'!AR$153</f>
        <v>2445.9312502420607</v>
      </c>
      <c r="J191" s="46">
        <f>'[4]Inflow Crushed Coarse agg'!AS$153</f>
        <v>2460.4169567694871</v>
      </c>
      <c r="K191" s="46">
        <f>'[4]Inflow Crushed Coarse agg'!AT$153</f>
        <v>2474.3988479583422</v>
      </c>
      <c r="L191" s="46">
        <f>'[4]Inflow Crushed Coarse agg'!AU$153</f>
        <v>2488.0028182833839</v>
      </c>
      <c r="M191" s="46">
        <f>'[4]Inflow Crushed Coarse agg'!AV$153</f>
        <v>2502.3152714564139</v>
      </c>
      <c r="N191" s="46">
        <f>'[4]Inflow Crushed Coarse agg'!AW$153</f>
        <v>2516.4172567121136</v>
      </c>
      <c r="O191" s="46">
        <f>'[4]Inflow Crushed Coarse agg'!AX$153</f>
        <v>2531.3203970559298</v>
      </c>
      <c r="P191" s="46">
        <f>'[4]Inflow Crushed Coarse agg'!AY$153</f>
        <v>2546.5110867456219</v>
      </c>
      <c r="Q191" s="46">
        <f>'[4]Inflow Crushed Coarse agg'!AZ$153</f>
        <v>2562.9066624083785</v>
      </c>
      <c r="R191" s="46">
        <f>'[4]Inflow Crushed Coarse agg'!BA$153</f>
        <v>2580.3904593374982</v>
      </c>
      <c r="S191" s="46">
        <f>'[4]Inflow Crushed Coarse agg'!BB$153</f>
        <v>2598.3081598667768</v>
      </c>
      <c r="T191" s="46">
        <f>'[4]Inflow Crushed Coarse agg'!BC$153</f>
        <v>2618.9299881683946</v>
      </c>
      <c r="U191" s="46">
        <f>'[4]Inflow Crushed Coarse agg'!BD$153</f>
        <v>2641.0441814500869</v>
      </c>
      <c r="V191" s="46">
        <f>'[4]Inflow Crushed Coarse agg'!BE$153</f>
        <v>2665.396307447244</v>
      </c>
      <c r="W191" s="46">
        <f>'[4]Inflow Crushed Coarse agg'!BF$153</f>
        <v>2691.2445659463847</v>
      </c>
      <c r="X191" s="46">
        <f>'[4]Inflow Crushed Coarse agg'!BG$153</f>
        <v>2717.8501804404027</v>
      </c>
      <c r="Y191" s="46">
        <f>'[4]Inflow Crushed Coarse agg'!BH$153</f>
        <v>2746.4619753191041</v>
      </c>
      <c r="Z191" s="46">
        <f>'[4]Inflow Crushed Coarse agg'!BI$153</f>
        <v>2775.3805873075398</v>
      </c>
      <c r="AA191" s="46">
        <f>'[4]Inflow Crushed Coarse agg'!BJ$153</f>
        <v>2805.8891384492958</v>
      </c>
    </row>
    <row r="192" spans="1:27" x14ac:dyDescent="0.2">
      <c r="A192" s="62" t="s">
        <v>70</v>
      </c>
      <c r="B192" s="46">
        <f>'[4]Inflow Crushed Coarse agg'!AK$158</f>
        <v>830.38570708034479</v>
      </c>
      <c r="C192" s="46">
        <f>'[4]Inflow Crushed Coarse agg'!AL$158</f>
        <v>840.20942126882835</v>
      </c>
      <c r="D192" s="46">
        <f>'[4]Inflow Crushed Coarse agg'!AM$158</f>
        <v>849.5413946325632</v>
      </c>
      <c r="E192" s="46">
        <f>'[4]Inflow Crushed Coarse agg'!AN$158</f>
        <v>858.5343438915686</v>
      </c>
      <c r="F192" s="46">
        <f>'[4]Inflow Crushed Coarse agg'!AO$158</f>
        <v>866.90251199543059</v>
      </c>
      <c r="G192" s="46">
        <f>'[4]Inflow Crushed Coarse agg'!AP$158</f>
        <v>874.78607030906005</v>
      </c>
      <c r="H192" s="46">
        <f>'[4]Inflow Crushed Coarse agg'!AQ$158</f>
        <v>881.73987892509501</v>
      </c>
      <c r="I192" s="46">
        <f>'[4]Inflow Crushed Coarse agg'!AR$158</f>
        <v>888.03671399953305</v>
      </c>
      <c r="J192" s="46">
        <f>'[4]Inflow Crushed Coarse agg'!AS$158</f>
        <v>895.69692008821232</v>
      </c>
      <c r="K192" s="46">
        <f>'[4]Inflow Crushed Coarse agg'!AT$158</f>
        <v>902.96576957869524</v>
      </c>
      <c r="L192" s="46">
        <f>'[4]Inflow Crushed Coarse agg'!AU$158</f>
        <v>909.82954785265758</v>
      </c>
      <c r="M192" s="46">
        <f>'[4]Inflow Crushed Coarse agg'!AV$158</f>
        <v>916.57361610575788</v>
      </c>
      <c r="N192" s="46">
        <f>'[4]Inflow Crushed Coarse agg'!AW$158</f>
        <v>922.9075284013179</v>
      </c>
      <c r="O192" s="46">
        <f>'[4]Inflow Crushed Coarse agg'!AX$158</f>
        <v>929.1377041388871</v>
      </c>
      <c r="P192" s="46">
        <f>'[4]Inflow Crushed Coarse agg'!AY$158</f>
        <v>935.14326466924479</v>
      </c>
      <c r="Q192" s="46">
        <f>'[4]Inflow Crushed Coarse agg'!AZ$158</f>
        <v>941.25833298398288</v>
      </c>
      <c r="R192" s="46">
        <f>'[4]Inflow Crushed Coarse agg'!BA$158</f>
        <v>947.53566731256217</v>
      </c>
      <c r="S192" s="46">
        <f>'[4]Inflow Crushed Coarse agg'!BB$158</f>
        <v>953.88905429333465</v>
      </c>
      <c r="T192" s="46">
        <f>'[4]Inflow Crushed Coarse agg'!BC$158</f>
        <v>961.13430316341157</v>
      </c>
      <c r="U192" s="46">
        <f>'[4]Inflow Crushed Coarse agg'!BD$158</f>
        <v>969.05383520209011</v>
      </c>
      <c r="V192" s="46">
        <f>'[4]Inflow Crushed Coarse agg'!BE$158</f>
        <v>978.02902465592024</v>
      </c>
      <c r="W192" s="46">
        <f>'[4]Inflow Crushed Coarse agg'!BF$158</f>
        <v>987.99217228728639</v>
      </c>
      <c r="X192" s="46">
        <f>'[4]Inflow Crushed Coarse agg'!BG$158</f>
        <v>998.86923660121806</v>
      </c>
      <c r="Y192" s="46">
        <f>'[4]Inflow Crushed Coarse agg'!BH$158</f>
        <v>1011.1863932440243</v>
      </c>
      <c r="Z192" s="46">
        <f>'[4]Inflow Crushed Coarse agg'!BI$158</f>
        <v>1024.5547147011064</v>
      </c>
      <c r="AA192" s="46">
        <f>'[4]Inflow Crushed Coarse agg'!BJ$158</f>
        <v>1039.4895475117305</v>
      </c>
    </row>
    <row r="193" spans="1:27" x14ac:dyDescent="0.2">
      <c r="A193" s="62" t="s">
        <v>71</v>
      </c>
      <c r="B193" s="46">
        <f>'[4]Inflow Crushed Coarse agg'!AK$163</f>
        <v>4729.3994301803377</v>
      </c>
      <c r="C193" s="46">
        <f>'[4]Inflow Crushed Coarse agg'!AL$163</f>
        <v>4792.5683052235836</v>
      </c>
      <c r="D193" s="46">
        <f>'[4]Inflow Crushed Coarse agg'!AM$163</f>
        <v>4853.5790352491986</v>
      </c>
      <c r="E193" s="46">
        <f>'[4]Inflow Crushed Coarse agg'!AN$163</f>
        <v>4913.544299123786</v>
      </c>
      <c r="F193" s="46">
        <f>'[4]Inflow Crushed Coarse agg'!AO$163</f>
        <v>4970.9381862535156</v>
      </c>
      <c r="G193" s="46">
        <f>'[4]Inflow Crushed Coarse agg'!AP$163</f>
        <v>5026.907977678502</v>
      </c>
      <c r="H193" s="46">
        <f>'[4]Inflow Crushed Coarse agg'!AQ$163</f>
        <v>5079.0470434217696</v>
      </c>
      <c r="I193" s="46">
        <f>'[4]Inflow Crushed Coarse agg'!AR$163</f>
        <v>5129.3962755678185</v>
      </c>
      <c r="J193" s="46">
        <f>'[4]Inflow Crushed Coarse agg'!AS$163</f>
        <v>5190.7734127584963</v>
      </c>
      <c r="K193" s="46">
        <f>'[4]Inflow Crushed Coarse agg'!AT$163</f>
        <v>5252.7444571881479</v>
      </c>
      <c r="L193" s="46">
        <f>'[4]Inflow Crushed Coarse agg'!AU$163</f>
        <v>5315.5430197732694</v>
      </c>
      <c r="M193" s="46">
        <f>'[4]Inflow Crushed Coarse agg'!AV$163</f>
        <v>5381.1750312483491</v>
      </c>
      <c r="N193" s="46">
        <f>'[4]Inflow Crushed Coarse agg'!AW$163</f>
        <v>5448.0026653518071</v>
      </c>
      <c r="O193" s="46">
        <f>'[4]Inflow Crushed Coarse agg'!AX$163</f>
        <v>5517.9567397008095</v>
      </c>
      <c r="P193" s="46">
        <f>'[4]Inflow Crushed Coarse agg'!AY$163</f>
        <v>5590.2152474269678</v>
      </c>
      <c r="Q193" s="46">
        <f>'[4]Inflow Crushed Coarse agg'!AZ$163</f>
        <v>5666.6499238589004</v>
      </c>
      <c r="R193" s="46">
        <f>'[4]Inflow Crushed Coarse agg'!BA$163</f>
        <v>5747.2946447814775</v>
      </c>
      <c r="S193" s="46">
        <f>'[4]Inflow Crushed Coarse agg'!BB$163</f>
        <v>5831.2398918285917</v>
      </c>
      <c r="T193" s="46">
        <f>'[4]Inflow Crushed Coarse agg'!BC$163</f>
        <v>5923.0965433690226</v>
      </c>
      <c r="U193" s="46">
        <f>'[4]Inflow Crushed Coarse agg'!BD$163</f>
        <v>6021.0544176235553</v>
      </c>
      <c r="V193" s="46">
        <f>'[4]Inflow Crushed Coarse agg'!BE$163</f>
        <v>6126.9987786208158</v>
      </c>
      <c r="W193" s="46">
        <f>'[4]Inflow Crushed Coarse agg'!BF$163</f>
        <v>6240.0442778519555</v>
      </c>
      <c r="X193" s="46">
        <f>'[4]Inflow Crushed Coarse agg'!BG$163</f>
        <v>6359.2854010570563</v>
      </c>
      <c r="Y193" s="46">
        <f>'[4]Inflow Crushed Coarse agg'!BH$163</f>
        <v>6487.5721762802914</v>
      </c>
      <c r="Z193" s="46">
        <f>'[4]Inflow Crushed Coarse agg'!BI$163</f>
        <v>6622.1103582216811</v>
      </c>
      <c r="AA193" s="46">
        <f>'[4]Inflow Crushed Coarse agg'!BJ$163</f>
        <v>6765.7548108330693</v>
      </c>
    </row>
    <row r="194" spans="1:27" x14ac:dyDescent="0.2">
      <c r="A194" s="62" t="s">
        <v>72</v>
      </c>
      <c r="B194" s="46">
        <f>'[4]Inflow Crushed Coarse agg'!AK$168</f>
        <v>1612.8802217804227</v>
      </c>
      <c r="C194" s="46">
        <f>'[4]Inflow Crushed Coarse agg'!AL$168</f>
        <v>1627.7583308784654</v>
      </c>
      <c r="D194" s="46">
        <f>'[4]Inflow Crushed Coarse agg'!AM$168</f>
        <v>1641.6060084182961</v>
      </c>
      <c r="E194" s="46">
        <f>'[4]Inflow Crushed Coarse agg'!AN$168</f>
        <v>1654.747635707281</v>
      </c>
      <c r="F194" s="46">
        <f>'[4]Inflow Crushed Coarse agg'!AO$168</f>
        <v>1666.7005525839188</v>
      </c>
      <c r="G194" s="46">
        <f>'[4]Inflow Crushed Coarse agg'!AP$168</f>
        <v>1677.7872403870399</v>
      </c>
      <c r="H194" s="46">
        <f>'[4]Inflow Crushed Coarse agg'!AQ$168</f>
        <v>1687.2432148395187</v>
      </c>
      <c r="I194" s="46">
        <f>'[4]Inflow Crushed Coarse agg'!AR$168</f>
        <v>1695.6503106275477</v>
      </c>
      <c r="J194" s="46">
        <f>'[4]Inflow Crushed Coarse agg'!AS$168</f>
        <v>1706.868505076191</v>
      </c>
      <c r="K194" s="46">
        <f>'[4]Inflow Crushed Coarse agg'!AT$168</f>
        <v>1717.6758135594187</v>
      </c>
      <c r="L194" s="46">
        <f>'[4]Inflow Crushed Coarse agg'!AU$168</f>
        <v>1728.0914162913255</v>
      </c>
      <c r="M194" s="46">
        <f>'[4]Inflow Crushed Coarse agg'!AV$168</f>
        <v>1738.6719676887874</v>
      </c>
      <c r="N194" s="46">
        <f>'[4]Inflow Crushed Coarse agg'!AW$168</f>
        <v>1748.8621335485534</v>
      </c>
      <c r="O194" s="46">
        <f>'[4]Inflow Crushed Coarse agg'!AX$168</f>
        <v>1759.1918486423981</v>
      </c>
      <c r="P194" s="46">
        <f>'[4]Inflow Crushed Coarse agg'!AY$168</f>
        <v>1769.3500925951071</v>
      </c>
      <c r="Q194" s="46">
        <f>'[4]Inflow Crushed Coarse agg'!AZ$168</f>
        <v>1779.8429868604169</v>
      </c>
      <c r="R194" s="46">
        <f>'[4]Inflow Crushed Coarse agg'!BA$168</f>
        <v>1790.6120180451671</v>
      </c>
      <c r="S194" s="46">
        <f>'[4]Inflow Crushed Coarse agg'!BB$168</f>
        <v>1801.3062126042487</v>
      </c>
      <c r="T194" s="46">
        <f>'[4]Inflow Crushed Coarse agg'!BC$168</f>
        <v>1813.2468945435421</v>
      </c>
      <c r="U194" s="46">
        <f>'[4]Inflow Crushed Coarse agg'!BD$168</f>
        <v>1825.7950645338717</v>
      </c>
      <c r="V194" s="46">
        <f>'[4]Inflow Crushed Coarse agg'!BE$168</f>
        <v>1839.4299265155325</v>
      </c>
      <c r="W194" s="46">
        <f>'[4]Inflow Crushed Coarse agg'!BF$168</f>
        <v>1853.7864069094617</v>
      </c>
      <c r="X194" s="46">
        <f>'[4]Inflow Crushed Coarse agg'!BG$168</f>
        <v>1868.4958373028032</v>
      </c>
      <c r="Y194" s="46">
        <f>'[4]Inflow Crushed Coarse agg'!BH$168</f>
        <v>1884.3298188098377</v>
      </c>
      <c r="Z194" s="46">
        <f>'[4]Inflow Crushed Coarse agg'!BI$168</f>
        <v>1900.3586420547235</v>
      </c>
      <c r="AA194" s="46">
        <f>'[4]Inflow Crushed Coarse agg'!BJ$168</f>
        <v>1917.3668968302511</v>
      </c>
    </row>
    <row r="195" spans="1:27" x14ac:dyDescent="0.2">
      <c r="A195" s="62" t="s">
        <v>73</v>
      </c>
      <c r="B195" s="46">
        <f>'[4]Inflow Crushed Coarse agg'!AK$173</f>
        <v>8353.1921508945961</v>
      </c>
      <c r="C195" s="46">
        <f>'[4]Inflow Crushed Coarse agg'!AL$173</f>
        <v>8465.5601224636321</v>
      </c>
      <c r="D195" s="46">
        <f>'[4]Inflow Crushed Coarse agg'!AM$173</f>
        <v>8575.8220750783039</v>
      </c>
      <c r="E195" s="46">
        <f>'[4]Inflow Crushed Coarse agg'!AN$173</f>
        <v>8685.99546643965</v>
      </c>
      <c r="F195" s="46">
        <f>'[4]Inflow Crushed Coarse agg'!AO$173</f>
        <v>8793.6782843404089</v>
      </c>
      <c r="G195" s="46">
        <f>'[4]Inflow Crushed Coarse agg'!AP$173</f>
        <v>8900.9393630456143</v>
      </c>
      <c r="H195" s="46">
        <f>'[4]Inflow Crushed Coarse agg'!AQ$173</f>
        <v>9003.8939344315349</v>
      </c>
      <c r="I195" s="46">
        <f>'[4]Inflow Crushed Coarse agg'!AR$173</f>
        <v>9106.1142064988035</v>
      </c>
      <c r="J195" s="46">
        <f>'[4]Inflow Crushed Coarse agg'!AS$173</f>
        <v>9229.2992676158628</v>
      </c>
      <c r="K195" s="46">
        <f>'[4]Inflow Crushed Coarse agg'!AT$173</f>
        <v>9356.1503760230553</v>
      </c>
      <c r="L195" s="46">
        <f>'[4]Inflow Crushed Coarse agg'!AU$173</f>
        <v>9487.2625579521628</v>
      </c>
      <c r="M195" s="46">
        <f>'[4]Inflow Crushed Coarse agg'!AV$173</f>
        <v>9626.2240407261306</v>
      </c>
      <c r="N195" s="46">
        <f>'[4]Inflow Crushed Coarse agg'!AW$173</f>
        <v>9770.4945276828585</v>
      </c>
      <c r="O195" s="46">
        <f>'[4]Inflow Crushed Coarse agg'!AX$173</f>
        <v>9923.5366694755103</v>
      </c>
      <c r="P195" s="46">
        <f>'[4]Inflow Crushed Coarse agg'!AY$173</f>
        <v>10084.163849399776</v>
      </c>
      <c r="Q195" s="46">
        <f>'[4]Inflow Crushed Coarse agg'!AZ$173</f>
        <v>10255.721883099373</v>
      </c>
      <c r="R195" s="46">
        <f>'[4]Inflow Crushed Coarse agg'!BA$173</f>
        <v>10438.445006753476</v>
      </c>
      <c r="S195" s="46">
        <f>'[4]Inflow Crushed Coarse agg'!BB$173</f>
        <v>10630.957352908537</v>
      </c>
      <c r="T195" s="46">
        <f>'[4]Inflow Crushed Coarse agg'!BC$173</f>
        <v>10841.252494017892</v>
      </c>
      <c r="U195" s="46">
        <f>'[4]Inflow Crushed Coarse agg'!BD$173</f>
        <v>11066.472031347828</v>
      </c>
      <c r="V195" s="46">
        <f>'[4]Inflow Crushed Coarse agg'!BE$173</f>
        <v>11310.069078605571</v>
      </c>
      <c r="W195" s="46">
        <f>'[4]Inflow Crushed Coarse agg'!BF$173</f>
        <v>11570.844162886693</v>
      </c>
      <c r="X195" s="46">
        <f>'[4]Inflow Crushed Coarse agg'!BG$173</f>
        <v>11847.613992489994</v>
      </c>
      <c r="Y195" s="46">
        <f>'[4]Inflow Crushed Coarse agg'!BH$173</f>
        <v>12145.684831050919</v>
      </c>
      <c r="Z195" s="46">
        <f>'[4]Inflow Crushed Coarse agg'!BI$173</f>
        <v>12460.785025936746</v>
      </c>
      <c r="AA195" s="46">
        <f>'[4]Inflow Crushed Coarse agg'!BJ$173</f>
        <v>12798.377748607923</v>
      </c>
    </row>
    <row r="196" spans="1:27" x14ac:dyDescent="0.2">
      <c r="A196" s="62" t="s">
        <v>27</v>
      </c>
      <c r="B196" s="46">
        <f>'[4]Inflow Crushed Coarse agg'!AK$178</f>
        <v>9306.9620828283205</v>
      </c>
      <c r="C196" s="46">
        <f>'[4]Inflow Crushed Coarse agg'!AL$178</f>
        <v>9424.3024781421791</v>
      </c>
      <c r="D196" s="46">
        <f>'[4]Inflow Crushed Coarse agg'!AM$178</f>
        <v>9536.0948596921808</v>
      </c>
      <c r="E196" s="46">
        <f>'[4]Inflow Crushed Coarse agg'!AN$178</f>
        <v>9643.9065187958604</v>
      </c>
      <c r="F196" s="46">
        <f>'[4]Inflow Crushed Coarse agg'!AO$178</f>
        <v>9744.9832667798128</v>
      </c>
      <c r="G196" s="46">
        <f>'[4]Inflow Crushed Coarse agg'!AP$178</f>
        <v>9840.8687798791652</v>
      </c>
      <c r="H196" s="46">
        <f>'[4]Inflow Crushed Coarse agg'!AQ$178</f>
        <v>9927.2470829556351</v>
      </c>
      <c r="I196" s="46">
        <f>'[4]Inflow Crushed Coarse agg'!AR$178</f>
        <v>10007.050947500151</v>
      </c>
      <c r="J196" s="46">
        <f>'[4]Inflow Crushed Coarse agg'!AS$178</f>
        <v>10101.142200922548</v>
      </c>
      <c r="K196" s="46">
        <f>'[4]Inflow Crushed Coarse agg'!AT$178</f>
        <v>10192.027113657206</v>
      </c>
      <c r="L196" s="46">
        <f>'[4]Inflow Crushed Coarse agg'!AU$178</f>
        <v>10279.737230870409</v>
      </c>
      <c r="M196" s="46">
        <f>'[4]Inflow Crushed Coarse agg'!AV$178</f>
        <v>10367.308365583145</v>
      </c>
      <c r="N196" s="46">
        <f>'[4]Inflow Crushed Coarse agg'!AW$178</f>
        <v>10451.739769421532</v>
      </c>
      <c r="O196" s="46">
        <f>'[4]Inflow Crushed Coarse agg'!AX$178</f>
        <v>10536.062118458451</v>
      </c>
      <c r="P196" s="46">
        <f>'[4]Inflow Crushed Coarse agg'!AY$178</f>
        <v>10618.755325590961</v>
      </c>
      <c r="Q196" s="46">
        <f>'[4]Inflow Crushed Coarse agg'!AZ$178</f>
        <v>10702.919685085453</v>
      </c>
      <c r="R196" s="46">
        <f>'[4]Inflow Crushed Coarse agg'!BA$178</f>
        <v>10788.635471749352</v>
      </c>
      <c r="S196" s="46">
        <f>'[4]Inflow Crushed Coarse agg'!BB$178</f>
        <v>10874.428759469032</v>
      </c>
      <c r="T196" s="46">
        <f>'[4]Inflow Crushed Coarse agg'!BC$178</f>
        <v>10968.328917914794</v>
      </c>
      <c r="U196" s="46">
        <f>'[4]Inflow Crushed Coarse agg'!BD$178</f>
        <v>11067.477355358305</v>
      </c>
      <c r="V196" s="46">
        <f>'[4]Inflow Crushed Coarse agg'!BE$178</f>
        <v>11175.383194311215</v>
      </c>
      <c r="W196" s="46">
        <f>'[4]Inflow Crushed Coarse agg'!BF$178</f>
        <v>11290.832951498956</v>
      </c>
      <c r="X196" s="46">
        <f>'[4]Inflow Crushed Coarse agg'!BG$178</f>
        <v>11412.574088933656</v>
      </c>
      <c r="Y196" s="46">
        <f>'[4]Inflow Crushed Coarse agg'!BH$178</f>
        <v>11545.873292952298</v>
      </c>
      <c r="Z196" s="46">
        <f>'[4]Inflow Crushed Coarse agg'!BI$178</f>
        <v>11686.207639119088</v>
      </c>
      <c r="AA196" s="46">
        <f>'[4]Inflow Crushed Coarse agg'!BJ$178</f>
        <v>11838.83717611133</v>
      </c>
    </row>
    <row r="197" spans="1:27" x14ac:dyDescent="0.2">
      <c r="A197" s="62" t="s">
        <v>19</v>
      </c>
      <c r="B197" s="46">
        <f>'[4]Inflow Crushed Coarse agg'!AK$183</f>
        <v>611.4504122886824</v>
      </c>
      <c r="C197" s="46">
        <f>'[4]Inflow Crushed Coarse agg'!AL$183</f>
        <v>614.7285907859781</v>
      </c>
      <c r="D197" s="46">
        <f>'[4]Inflow Crushed Coarse agg'!AM$183</f>
        <v>617.63427463194489</v>
      </c>
      <c r="E197" s="46">
        <f>'[4]Inflow Crushed Coarse agg'!AN$183</f>
        <v>620.32235375352116</v>
      </c>
      <c r="F197" s="46">
        <f>'[4]Inflow Crushed Coarse agg'!AO$183</f>
        <v>622.56276488964932</v>
      </c>
      <c r="G197" s="46">
        <f>'[4]Inflow Crushed Coarse agg'!AP$183</f>
        <v>624.50857688511803</v>
      </c>
      <c r="H197" s="46">
        <f>'[4]Inflow Crushed Coarse agg'!AQ$183</f>
        <v>625.799808321706</v>
      </c>
      <c r="I197" s="46">
        <f>'[4]Inflow Crushed Coarse agg'!AR$183</f>
        <v>626.7174822431374</v>
      </c>
      <c r="J197" s="46">
        <f>'[4]Inflow Crushed Coarse agg'!AS$183</f>
        <v>629.08619381567792</v>
      </c>
      <c r="K197" s="46">
        <f>'[4]Inflow Crushed Coarse agg'!AT$183</f>
        <v>631.39816639160233</v>
      </c>
      <c r="L197" s="46">
        <f>'[4]Inflow Crushed Coarse agg'!AU$183</f>
        <v>633.68931346067177</v>
      </c>
      <c r="M197" s="46">
        <f>'[4]Inflow Crushed Coarse agg'!AV$183</f>
        <v>636.26115228789456</v>
      </c>
      <c r="N197" s="46">
        <f>'[4]Inflow Crushed Coarse agg'!AW$183</f>
        <v>638.91253547145038</v>
      </c>
      <c r="O197" s="46">
        <f>'[4]Inflow Crushed Coarse agg'!AX$183</f>
        <v>641.97254388434737</v>
      </c>
      <c r="P197" s="46">
        <f>'[4]Inflow Crushed Coarse agg'!AY$183</f>
        <v>645.40345061635514</v>
      </c>
      <c r="Q197" s="46">
        <f>'[4]Inflow Crushed Coarse agg'!AZ$183</f>
        <v>649.57658907790994</v>
      </c>
      <c r="R197" s="46">
        <f>'[4]Inflow Crushed Coarse agg'!BA$183</f>
        <v>654.62891217832328</v>
      </c>
      <c r="S197" s="46">
        <f>'[4]Inflow Crushed Coarse agg'!BB$183</f>
        <v>660.58893012330952</v>
      </c>
      <c r="T197" s="46">
        <f>'[4]Inflow Crushed Coarse agg'!BC$183</f>
        <v>668.27713545771462</v>
      </c>
      <c r="U197" s="46">
        <f>'[4]Inflow Crushed Coarse agg'!BD$183</f>
        <v>677.61470440827384</v>
      </c>
      <c r="V197" s="46">
        <f>'[4]Inflow Crushed Coarse agg'!BE$183</f>
        <v>689.03240068394359</v>
      </c>
      <c r="W197" s="46">
        <f>'[4]Inflow Crushed Coarse agg'!BF$183</f>
        <v>702.54699435745988</v>
      </c>
      <c r="X197" s="46">
        <f>'[4]Inflow Crushed Coarse agg'!BG$183</f>
        <v>718.13067148366781</v>
      </c>
      <c r="Y197" s="46">
        <f>'[4]Inflow Crushed Coarse agg'!BH$183</f>
        <v>736.21450526711521</v>
      </c>
      <c r="Z197" s="46">
        <f>'[4]Inflow Crushed Coarse agg'!BI$183</f>
        <v>756.37136333934097</v>
      </c>
      <c r="AA197" s="46">
        <f>'[4]Inflow Crushed Coarse agg'!BJ$183</f>
        <v>778.86752702796628</v>
      </c>
    </row>
    <row r="198" spans="1:27" x14ac:dyDescent="0.2">
      <c r="A198" s="62" t="s">
        <v>21</v>
      </c>
      <c r="B198" s="46">
        <f>'[4]Inflow Crushed Coarse agg'!AK$188</f>
        <v>13361.763033522489</v>
      </c>
      <c r="C198" s="46">
        <f>'[4]Inflow Crushed Coarse agg'!AL$188</f>
        <v>13480.111054184033</v>
      </c>
      <c r="D198" s="46">
        <f>'[4]Inflow Crushed Coarse agg'!AM$188</f>
        <v>13590.179650646965</v>
      </c>
      <c r="E198" s="46">
        <f>'[4]Inflow Crushed Coarse agg'!AN$188</f>
        <v>13694.60143915998</v>
      </c>
      <c r="F198" s="46">
        <f>'[4]Inflow Crushed Coarse agg'!AO$188</f>
        <v>13789.224025638932</v>
      </c>
      <c r="G198" s="46">
        <f>'[4]Inflow Crushed Coarse agg'!AP$188</f>
        <v>13876.637762734072</v>
      </c>
      <c r="H198" s="46">
        <f>'[4]Inflow Crushed Coarse agg'!AQ$188</f>
        <v>13950.32499575218</v>
      </c>
      <c r="I198" s="46">
        <f>'[4]Inflow Crushed Coarse agg'!AR$188</f>
        <v>14015.05383965404</v>
      </c>
      <c r="J198" s="46">
        <f>'[4]Inflow Crushed Coarse agg'!AS$188</f>
        <v>14103.0093950806</v>
      </c>
      <c r="K198" s="46">
        <f>'[4]Inflow Crushed Coarse agg'!AT$188</f>
        <v>14187.12158241161</v>
      </c>
      <c r="L198" s="46">
        <f>'[4]Inflow Crushed Coarse agg'!AU$188</f>
        <v>14267.490947029441</v>
      </c>
      <c r="M198" s="46">
        <f>'[4]Inflow Crushed Coarse agg'!AV$188</f>
        <v>14348.737494723915</v>
      </c>
      <c r="N198" s="46">
        <f>'[4]Inflow Crushed Coarse agg'!AW$188</f>
        <v>14426.225446401117</v>
      </c>
      <c r="O198" s="46">
        <f>'[4]Inflow Crushed Coarse agg'!AX$188</f>
        <v>14504.431266317886</v>
      </c>
      <c r="P198" s="46">
        <f>'[4]Inflow Crushed Coarse agg'!AY$188</f>
        <v>14580.866051883304</v>
      </c>
      <c r="Q198" s="46">
        <f>'[4]Inflow Crushed Coarse agg'!AZ$188</f>
        <v>14659.93328943597</v>
      </c>
      <c r="R198" s="46">
        <f>'[4]Inflow Crushed Coarse agg'!BA$188</f>
        <v>14741.413056982921</v>
      </c>
      <c r="S198" s="46">
        <f>'[4]Inflow Crushed Coarse agg'!BB$188</f>
        <v>14822.755321755249</v>
      </c>
      <c r="T198" s="46">
        <f>'[4]Inflow Crushed Coarse agg'!BC$188</f>
        <v>14915.456959973613</v>
      </c>
      <c r="U198" s="46">
        <f>'[4]Inflow Crushed Coarse agg'!BD$188</f>
        <v>15014.784623939377</v>
      </c>
      <c r="V198" s="46">
        <f>'[4]Inflow Crushed Coarse agg'!BE$188</f>
        <v>15125.414599039754</v>
      </c>
      <c r="W198" s="46">
        <f>'[4]Inflow Crushed Coarse agg'!BF$188</f>
        <v>15245.051712261367</v>
      </c>
      <c r="X198" s="46">
        <f>'[4]Inflow Crushed Coarse agg'!BG$188</f>
        <v>15371.389188706919</v>
      </c>
      <c r="Y198" s="46">
        <f>'[4]Inflow Crushed Coarse agg'!BH$188</f>
        <v>15511.569397918603</v>
      </c>
      <c r="Z198" s="46">
        <f>'[4]Inflow Crushed Coarse agg'!BI$188</f>
        <v>15658.482627583233</v>
      </c>
      <c r="AA198" s="46">
        <f>'[4]Inflow Crushed Coarse agg'!BJ$188</f>
        <v>15819.138131697415</v>
      </c>
    </row>
    <row r="199" spans="1:27" x14ac:dyDescent="0.2">
      <c r="A199" s="62" t="s">
        <v>74</v>
      </c>
      <c r="B199" s="46">
        <f>'[4]Inflow Crushed Coarse agg'!AK$193</f>
        <v>4059.5288468758213</v>
      </c>
      <c r="C199" s="46">
        <f>'[4]Inflow Crushed Coarse agg'!AL$193</f>
        <v>4098.4970514333518</v>
      </c>
      <c r="D199" s="46">
        <f>'[4]Inflow Crushed Coarse agg'!AM$193</f>
        <v>4135.3055702377014</v>
      </c>
      <c r="E199" s="46">
        <f>'[4]Inflow Crushed Coarse agg'!AN$193</f>
        <v>4170.8767423416593</v>
      </c>
      <c r="F199" s="46">
        <f>'[4]Inflow Crushed Coarse agg'!AO$193</f>
        <v>4203.9458443974127</v>
      </c>
      <c r="G199" s="46">
        <f>'[4]Inflow Crushed Coarse agg'!AP$193</f>
        <v>4235.458194429656</v>
      </c>
      <c r="H199" s="46">
        <f>'[4]Inflow Crushed Coarse agg'!AQ$193</f>
        <v>4263.4144425949471</v>
      </c>
      <c r="I199" s="46">
        <f>'[4]Inflow Crushed Coarse agg'!AR$193</f>
        <v>4289.508805917083</v>
      </c>
      <c r="J199" s="46">
        <f>'[4]Inflow Crushed Coarse agg'!AS$193</f>
        <v>4324.4157738181102</v>
      </c>
      <c r="K199" s="46">
        <f>'[4]Inflow Crushed Coarse agg'!AT$193</f>
        <v>4359.5147875976463</v>
      </c>
      <c r="L199" s="46">
        <f>'[4]Inflow Crushed Coarse agg'!AU$193</f>
        <v>4395.0554666218077</v>
      </c>
      <c r="M199" s="46">
        <f>'[4]Inflow Crushed Coarse agg'!AV$193</f>
        <v>4432.7888895602337</v>
      </c>
      <c r="N199" s="46">
        <f>'[4]Inflow Crushed Coarse agg'!AW$193</f>
        <v>4471.4593429175902</v>
      </c>
      <c r="O199" s="46">
        <f>'[4]Inflow Crushed Coarse agg'!AX$193</f>
        <v>4512.8112146240155</v>
      </c>
      <c r="P199" s="46">
        <f>'[4]Inflow Crushed Coarse agg'!AY$193</f>
        <v>4556.3207540784897</v>
      </c>
      <c r="Q199" s="46">
        <f>'[4]Inflow Crushed Coarse agg'!AZ$193</f>
        <v>4603.7329349100637</v>
      </c>
      <c r="R199" s="46">
        <f>'[4]Inflow Crushed Coarse agg'!BA$193</f>
        <v>4655.2743909067503</v>
      </c>
      <c r="S199" s="46">
        <f>'[4]Inflow Crushed Coarse agg'!BB$193</f>
        <v>4710.3866856807617</v>
      </c>
      <c r="T199" s="46">
        <f>'[4]Inflow Crushed Coarse agg'!BC$193</f>
        <v>4773.1162378073041</v>
      </c>
      <c r="U199" s="46">
        <f>'[4]Inflow Crushed Coarse agg'!BD$193</f>
        <v>4842.1214008966745</v>
      </c>
      <c r="V199" s="46">
        <f>'[4]Inflow Crushed Coarse agg'!BE$193</f>
        <v>4919.1076856792361</v>
      </c>
      <c r="W199" s="46">
        <f>'[4]Inflow Crushed Coarse agg'!BF$193</f>
        <v>5003.404671478831</v>
      </c>
      <c r="X199" s="46">
        <f>'[4]Inflow Crushed Coarse agg'!BG$193</f>
        <v>5094.2451681551038</v>
      </c>
      <c r="Y199" s="46">
        <f>'[4]Inflow Crushed Coarse agg'!BH$193</f>
        <v>5193.9026755358145</v>
      </c>
      <c r="Z199" s="46">
        <f>'[4]Inflow Crushed Coarse agg'!BI$193</f>
        <v>5299.8094866427136</v>
      </c>
      <c r="AA199" s="46">
        <f>'[4]Inflow Crushed Coarse agg'!BJ$193</f>
        <v>5413.9796800685299</v>
      </c>
    </row>
    <row r="200" spans="1:27" x14ac:dyDescent="0.2">
      <c r="A200" s="62" t="s">
        <v>75</v>
      </c>
      <c r="B200" s="46">
        <f>'[4]Inflow Crushed Coarse agg'!AK$198</f>
        <v>298.47906649904468</v>
      </c>
      <c r="C200" s="46">
        <f>'[4]Inflow Crushed Coarse agg'!AL$198</f>
        <v>302.09244638603877</v>
      </c>
      <c r="D200" s="46">
        <f>'[4]Inflow Crushed Coarse agg'!AM$198</f>
        <v>305.50641542520401</v>
      </c>
      <c r="E200" s="46">
        <f>'[4]Inflow Crushed Coarse agg'!AN$198</f>
        <v>308.78014107833769</v>
      </c>
      <c r="F200" s="46">
        <f>'[4]Inflow Crushed Coarse agg'!AO$198</f>
        <v>311.80883275037883</v>
      </c>
      <c r="G200" s="46">
        <f>'[4]Inflow Crushed Coarse agg'!AP$198</f>
        <v>314.65135165224831</v>
      </c>
      <c r="H200" s="46">
        <f>'[4]Inflow Crushed Coarse agg'!AQ$198</f>
        <v>317.14747497983205</v>
      </c>
      <c r="I200" s="46">
        <f>'[4]Inflow Crushed Coarse agg'!AR$198</f>
        <v>319.41082187455783</v>
      </c>
      <c r="J200" s="46">
        <f>'[4]Inflow Crushed Coarse agg'!AS$198</f>
        <v>322.21663392448238</v>
      </c>
      <c r="K200" s="46">
        <f>'[4]Inflow Crushed Coarse agg'!AT$198</f>
        <v>324.91312197790938</v>
      </c>
      <c r="L200" s="46">
        <f>'[4]Inflow Crushed Coarse agg'!AU$198</f>
        <v>327.50631565859891</v>
      </c>
      <c r="M200" s="46">
        <f>'[4]Inflow Crushed Coarse agg'!AV$198</f>
        <v>330.11266649427267</v>
      </c>
      <c r="N200" s="46">
        <f>'[4]Inflow Crushed Coarse agg'!AW$198</f>
        <v>332.62715268180796</v>
      </c>
      <c r="O200" s="46">
        <f>'[4]Inflow Crushed Coarse agg'!AX$198</f>
        <v>335.16442152159357</v>
      </c>
      <c r="P200" s="46">
        <f>'[4]Inflow Crushed Coarse agg'!AY$198</f>
        <v>337.67112822009324</v>
      </c>
      <c r="Q200" s="46">
        <f>'[4]Inflow Crushed Coarse agg'!AZ$198</f>
        <v>340.25790028504179</v>
      </c>
      <c r="R200" s="46">
        <f>'[4]Inflow Crushed Coarse agg'!BA$198</f>
        <v>342.92164334108418</v>
      </c>
      <c r="S200" s="46">
        <f>'[4]Inflow Crushed Coarse agg'!BB$198</f>
        <v>345.60004005417557</v>
      </c>
      <c r="T200" s="46">
        <f>'[4]Inflow Crushed Coarse agg'!BC$198</f>
        <v>348.5637616090138</v>
      </c>
      <c r="U200" s="46">
        <f>'[4]Inflow Crushed Coarse agg'!BD$198</f>
        <v>351.69034558504876</v>
      </c>
      <c r="V200" s="46">
        <f>'[4]Inflow Crushed Coarse agg'!BE$198</f>
        <v>355.0796994668508</v>
      </c>
      <c r="W200" s="46">
        <f>'[4]Inflow Crushed Coarse agg'!BF$198</f>
        <v>358.66239036583607</v>
      </c>
      <c r="X200" s="46">
        <f>'[4]Inflow Crushed Coarse agg'!BG$198</f>
        <v>362.36788396285323</v>
      </c>
      <c r="Y200" s="46">
        <f>'[4]Inflow Crushed Coarse agg'!BH$198</f>
        <v>366.35245347988064</v>
      </c>
      <c r="Z200" s="46">
        <f>'[4]Inflow Crushed Coarse agg'!BI$198</f>
        <v>370.43327896706995</v>
      </c>
      <c r="AA200" s="46">
        <f>'[4]Inflow Crushed Coarse agg'!BJ$198</f>
        <v>374.7690009734535</v>
      </c>
    </row>
    <row r="201" spans="1:27" x14ac:dyDescent="0.2">
      <c r="A201" s="62" t="s">
        <v>28</v>
      </c>
      <c r="B201" s="46">
        <f>'[4]Inflow Crushed Coarse agg'!AK$203</f>
        <v>9132.102993806946</v>
      </c>
      <c r="C201" s="46">
        <f>'[4]Inflow Crushed Coarse agg'!AL$203</f>
        <v>9215.5736540519556</v>
      </c>
      <c r="D201" s="46">
        <f>'[4]Inflow Crushed Coarse agg'!AM$203</f>
        <v>9293.3691133551347</v>
      </c>
      <c r="E201" s="46">
        <f>'[4]Inflow Crushed Coarse agg'!AN$203</f>
        <v>9367.4778253624481</v>
      </c>
      <c r="F201" s="46">
        <f>'[4]Inflow Crushed Coarse agg'!AO$203</f>
        <v>9434.9530360543195</v>
      </c>
      <c r="G201" s="46">
        <f>'[4]Inflow Crushed Coarse agg'!AP$203</f>
        <v>9497.7507391425806</v>
      </c>
      <c r="H201" s="46">
        <f>'[4]Inflow Crushed Coarse agg'!AQ$203</f>
        <v>9551.2165035107446</v>
      </c>
      <c r="I201" s="46">
        <f>'[4]Inflow Crushed Coarse agg'!AR$203</f>
        <v>9598.8788352237189</v>
      </c>
      <c r="J201" s="46">
        <f>'[4]Inflow Crushed Coarse agg'!AS$203</f>
        <v>9664.0538342827367</v>
      </c>
      <c r="K201" s="46">
        <f>'[4]Inflow Crushed Coarse agg'!AT$203</f>
        <v>9727.1541830627175</v>
      </c>
      <c r="L201" s="46">
        <f>'[4]Inflow Crushed Coarse agg'!AU$203</f>
        <v>9788.2849708278027</v>
      </c>
      <c r="M201" s="46">
        <f>'[4]Inflow Crushed Coarse agg'!AV$203</f>
        <v>9850.8060890010729</v>
      </c>
      <c r="N201" s="46">
        <f>'[4]Inflow Crushed Coarse agg'!AW$203</f>
        <v>9911.4018282276302</v>
      </c>
      <c r="O201" s="46">
        <f>'[4]Inflow Crushed Coarse agg'!AX$203</f>
        <v>9973.3325457930496</v>
      </c>
      <c r="P201" s="46">
        <f>'[4]Inflow Crushed Coarse agg'!AY$203</f>
        <v>10034.848350700469</v>
      </c>
      <c r="Q201" s="46">
        <f>'[4]Inflow Crushed Coarse agg'!AZ$203</f>
        <v>10099.164699554456</v>
      </c>
      <c r="R201" s="46">
        <f>'[4]Inflow Crushed Coarse agg'!BA$203</f>
        <v>10166.173798264306</v>
      </c>
      <c r="S201" s="46">
        <f>'[4]Inflow Crushed Coarse agg'!BB$203</f>
        <v>10234.100822066344</v>
      </c>
      <c r="T201" s="46">
        <f>'[4]Inflow Crushed Coarse agg'!BC$203</f>
        <v>10311.228941136311</v>
      </c>
      <c r="U201" s="46">
        <f>'[4]Inflow Crushed Coarse agg'!BD$203</f>
        <v>10394.182085821521</v>
      </c>
      <c r="V201" s="46">
        <f>'[4]Inflow Crushed Coarse agg'!BE$203</f>
        <v>10486.300730730889</v>
      </c>
      <c r="W201" s="46">
        <f>'[4]Inflow Crushed Coarse agg'!BF$203</f>
        <v>10585.903110848922</v>
      </c>
      <c r="X201" s="46">
        <f>'[4]Inflow Crushed Coarse agg'!BG$203</f>
        <v>10691.270986557756</v>
      </c>
      <c r="Y201" s="46">
        <f>'[4]Inflow Crushed Coarse agg'!BH$203</f>
        <v>10807.391188493732</v>
      </c>
      <c r="Z201" s="46">
        <f>'[4]Inflow Crushed Coarse agg'!BI$203</f>
        <v>10929.042938076771</v>
      </c>
      <c r="AA201" s="46">
        <f>'[4]Inflow Crushed Coarse agg'!BJ$203</f>
        <v>11061.044471020687</v>
      </c>
    </row>
    <row r="202" spans="1:27" x14ac:dyDescent="0.2">
      <c r="A202" s="62" t="s">
        <v>76</v>
      </c>
      <c r="B202" s="46">
        <f>'[4]Inflow Crushed Coarse agg'!AK$208</f>
        <v>400.50942686624177</v>
      </c>
      <c r="C202" s="46">
        <f>'[4]Inflow Crushed Coarse agg'!AL$208</f>
        <v>407.13685341490395</v>
      </c>
      <c r="D202" s="46">
        <f>'[4]Inflow Crushed Coarse agg'!AM$208</f>
        <v>413.66892541589266</v>
      </c>
      <c r="E202" s="46">
        <f>'[4]Inflow Crushed Coarse agg'!AN$208</f>
        <v>420.20767817513757</v>
      </c>
      <c r="F202" s="46">
        <f>'[4]Inflow Crushed Coarse agg'!AO$208</f>
        <v>426.63205031204791</v>
      </c>
      <c r="G202" s="46">
        <f>'[4]Inflow Crushed Coarse agg'!AP$208</f>
        <v>433.05398843724612</v>
      </c>
      <c r="H202" s="46">
        <f>'[4]Inflow Crushed Coarse agg'!AQ$208</f>
        <v>439.28432799470806</v>
      </c>
      <c r="I202" s="46">
        <f>'[4]Inflow Crushed Coarse agg'!AR$208</f>
        <v>445.52003732950544</v>
      </c>
      <c r="J202" s="46">
        <f>'[4]Inflow Crushed Coarse agg'!AS$208</f>
        <v>452.89096279116137</v>
      </c>
      <c r="K202" s="46">
        <f>'[4]Inflow Crushed Coarse agg'!AT$208</f>
        <v>460.5301366416906</v>
      </c>
      <c r="L202" s="46">
        <f>'[4]Inflow Crushed Coarse agg'!AU$208</f>
        <v>468.48902119440044</v>
      </c>
      <c r="M202" s="46">
        <f>'[4]Inflow Crushed Coarse agg'!AV$208</f>
        <v>476.97236984723713</v>
      </c>
      <c r="N202" s="46">
        <f>'[4]Inflow Crushed Coarse agg'!AW$208</f>
        <v>485.86894962789614</v>
      </c>
      <c r="O202" s="46">
        <f>'[4]Inflow Crushed Coarse agg'!AX$208</f>
        <v>495.37245342077188</v>
      </c>
      <c r="P202" s="46">
        <f>'[4]Inflow Crushed Coarse agg'!AY$208</f>
        <v>505.43408168275221</v>
      </c>
      <c r="Q202" s="46">
        <f>'[4]Inflow Crushed Coarse agg'!AZ$208</f>
        <v>516.23295008611376</v>
      </c>
      <c r="R202" s="46">
        <f>'[4]Inflow Crushed Coarse agg'!BA$208</f>
        <v>527.78360086730038</v>
      </c>
      <c r="S202" s="46">
        <f>'[4]Inflow Crushed Coarse agg'!BB$208</f>
        <v>540.01299787975609</v>
      </c>
      <c r="T202" s="46">
        <f>'[4]Inflow Crushed Coarse agg'!BC$208</f>
        <v>553.32497596829967</v>
      </c>
      <c r="U202" s="46">
        <f>'[4]Inflow Crushed Coarse agg'!BD$208</f>
        <v>567.562549826995</v>
      </c>
      <c r="V202" s="46">
        <f>'[4]Inflow Crushed Coarse agg'!BE$208</f>
        <v>582.89039221409598</v>
      </c>
      <c r="W202" s="46">
        <f>'[4]Inflow Crushed Coarse agg'!BF$208</f>
        <v>599.23273411672585</v>
      </c>
      <c r="X202" s="46">
        <f>'[4]Inflow Crushed Coarse agg'!BG$208</f>
        <v>616.51437477444517</v>
      </c>
      <c r="Y202" s="46">
        <f>'[4]Inflow Crushed Coarse agg'!BH$208</f>
        <v>634.99528701590248</v>
      </c>
      <c r="Z202" s="46">
        <f>'[4]Inflow Crushed Coarse agg'!BI$208</f>
        <v>654.4449887904583</v>
      </c>
      <c r="AA202" s="46">
        <f>'[4]Inflow Crushed Coarse agg'!BJ$208</f>
        <v>675.13755186170647</v>
      </c>
    </row>
    <row r="203" spans="1:27" x14ac:dyDescent="0.2">
      <c r="A203" s="62" t="s">
        <v>29</v>
      </c>
      <c r="B203" s="46">
        <f>'[4]Inflow Crushed Coarse agg'!AK$213</f>
        <v>5008.2092674952901</v>
      </c>
      <c r="C203" s="46">
        <f>'[4]Inflow Crushed Coarse agg'!AL$213</f>
        <v>5100.9060024995324</v>
      </c>
      <c r="D203" s="46">
        <f>'[4]Inflow Crushed Coarse agg'!AM$213</f>
        <v>5192.4498916296998</v>
      </c>
      <c r="E203" s="46">
        <f>'[4]Inflow Crushed Coarse agg'!AN$213</f>
        <v>5283.7069416157728</v>
      </c>
      <c r="F203" s="46">
        <f>'[4]Inflow Crushed Coarse agg'!AO$213</f>
        <v>5373.2956636527279</v>
      </c>
      <c r="G203" s="46">
        <f>'[4]Inflow Crushed Coarse agg'!AP$213</f>
        <v>5462.1057714976132</v>
      </c>
      <c r="H203" s="46">
        <f>'[4]Inflow Crushed Coarse agg'!AQ$213</f>
        <v>5547.963939768516</v>
      </c>
      <c r="I203" s="46">
        <f>'[4]Inflow Crushed Coarse agg'!AR$213</f>
        <v>5632.5304810241878</v>
      </c>
      <c r="J203" s="46">
        <f>'[4]Inflow Crushed Coarse agg'!AS$213</f>
        <v>5727.0169334417578</v>
      </c>
      <c r="K203" s="46">
        <f>'[4]Inflow Crushed Coarse agg'!AT$213</f>
        <v>5822.3847795584688</v>
      </c>
      <c r="L203" s="46">
        <f>'[4]Inflow Crushed Coarse agg'!AU$213</f>
        <v>5918.8364305002615</v>
      </c>
      <c r="M203" s="46">
        <f>'[4]Inflow Crushed Coarse agg'!AV$213</f>
        <v>6018.1769098757131</v>
      </c>
      <c r="N203" s="46">
        <f>'[4]Inflow Crushed Coarse agg'!AW$213</f>
        <v>6118.978821200647</v>
      </c>
      <c r="O203" s="46">
        <f>'[4]Inflow Crushed Coarse agg'!AX$213</f>
        <v>6223.0106120590417</v>
      </c>
      <c r="P203" s="46">
        <f>'[4]Inflow Crushed Coarse agg'!AY$213</f>
        <v>6329.571869866063</v>
      </c>
      <c r="Q203" s="46">
        <f>'[4]Inflow Crushed Coarse agg'!AZ$213</f>
        <v>6440.4111352496539</v>
      </c>
      <c r="R203" s="46">
        <f>'[4]Inflow Crushed Coarse agg'!BA$213</f>
        <v>6555.6190421187684</v>
      </c>
      <c r="S203" s="46">
        <f>'[4]Inflow Crushed Coarse agg'!BB$213</f>
        <v>6674.3967933882741</v>
      </c>
      <c r="T203" s="46">
        <f>'[4]Inflow Crushed Coarse agg'!BC$213</f>
        <v>6801.1005107301689</v>
      </c>
      <c r="U203" s="46">
        <f>'[4]Inflow Crushed Coarse agg'!BD$213</f>
        <v>6934.1494118180326</v>
      </c>
      <c r="V203" s="46">
        <f>'[4]Inflow Crushed Coarse agg'!BE$213</f>
        <v>7075.4280306287692</v>
      </c>
      <c r="W203" s="46">
        <f>'[4]Inflow Crushed Coarse agg'!BF$213</f>
        <v>7224.2249621674137</v>
      </c>
      <c r="X203" s="46">
        <f>'[4]Inflow Crushed Coarse agg'!BG$213</f>
        <v>7379.782860368442</v>
      </c>
      <c r="Y203" s="46">
        <f>'[4]Inflow Crushed Coarse agg'!BH$213</f>
        <v>7544.969706417658</v>
      </c>
      <c r="Z203" s="46">
        <f>'[4]Inflow Crushed Coarse agg'!BI$213</f>
        <v>7717.2069424836282</v>
      </c>
      <c r="AA203" s="46">
        <f>'[4]Inflow Crushed Coarse agg'!BJ$213</f>
        <v>7899.3750358736406</v>
      </c>
    </row>
    <row r="204" spans="1:27" x14ac:dyDescent="0.2">
      <c r="A204" s="62" t="s">
        <v>22</v>
      </c>
      <c r="B204" s="46">
        <f>'[4]Inflow Crushed Coarse agg'!AK$218</f>
        <v>579.49201861937456</v>
      </c>
      <c r="C204" s="46">
        <f>'[4]Inflow Crushed Coarse agg'!AL$218</f>
        <v>584.99761962776086</v>
      </c>
      <c r="D204" s="46">
        <f>'[4]Inflow Crushed Coarse agg'!AM$218</f>
        <v>590.33882378035912</v>
      </c>
      <c r="E204" s="46">
        <f>'[4]Inflow Crushed Coarse agg'!AN$218</f>
        <v>595.70492552224414</v>
      </c>
      <c r="F204" s="46">
        <f>'[4]Inflow Crushed Coarse agg'!AO$218</f>
        <v>600.91664360165339</v>
      </c>
      <c r="G204" s="46">
        <f>'[4]Inflow Crushed Coarse agg'!AP$218</f>
        <v>606.17682313343687</v>
      </c>
      <c r="H204" s="46">
        <f>'[4]Inflow Crushed Coarse agg'!AQ$218</f>
        <v>611.19129873732174</v>
      </c>
      <c r="I204" s="46">
        <f>'[4]Inflow Crushed Coarse agg'!AR$218</f>
        <v>616.29705767568544</v>
      </c>
      <c r="J204" s="46">
        <f>'[4]Inflow Crushed Coarse agg'!AS$218</f>
        <v>623.34740536430775</v>
      </c>
      <c r="K204" s="46">
        <f>'[4]Inflow Crushed Coarse agg'!AT$218</f>
        <v>630.9241005348714</v>
      </c>
      <c r="L204" s="46">
        <f>'[4]Inflow Crushed Coarse agg'!AU$218</f>
        <v>639.11288335905374</v>
      </c>
      <c r="M204" s="46">
        <f>'[4]Inflow Crushed Coarse agg'!AV$218</f>
        <v>648.24605382334232</v>
      </c>
      <c r="N204" s="46">
        <f>'[4]Inflow Crushed Coarse agg'!AW$218</f>
        <v>658.14036593728395</v>
      </c>
      <c r="O204" s="46">
        <f>'[4]Inflow Crushed Coarse agg'!AX$218</f>
        <v>669.1054955211564</v>
      </c>
      <c r="P204" s="46">
        <f>'[4]Inflow Crushed Coarse agg'!AY$218</f>
        <v>681.05493195763745</v>
      </c>
      <c r="Q204" s="46">
        <f>'[4]Inflow Crushed Coarse agg'!AZ$218</f>
        <v>694.26491505683941</v>
      </c>
      <c r="R204" s="46">
        <f>'[4]Inflow Crushed Coarse agg'!BA$218</f>
        <v>708.73788697578982</v>
      </c>
      <c r="S204" s="46">
        <f>'[4]Inflow Crushed Coarse agg'!BB$218</f>
        <v>724.3267058577519</v>
      </c>
      <c r="T204" s="46">
        <f>'[4]Inflow Crushed Coarse agg'!BC$218</f>
        <v>741.63232456270498</v>
      </c>
      <c r="U204" s="46">
        <f>'[4]Inflow Crushed Coarse agg'!BD$218</f>
        <v>760.34149772806654</v>
      </c>
      <c r="V204" s="46">
        <f>'[4]Inflow Crushed Coarse agg'!BE$218</f>
        <v>780.63622230776423</v>
      </c>
      <c r="W204" s="46">
        <f>'[4]Inflow Crushed Coarse agg'!BF$218</f>
        <v>802.29727337532324</v>
      </c>
      <c r="X204" s="46">
        <f>'[4]Inflow Crushed Coarse agg'!BG$218</f>
        <v>825.08980027064217</v>
      </c>
      <c r="Y204" s="46">
        <f>'[4]Inflow Crushed Coarse agg'!BH$218</f>
        <v>849.2865256241646</v>
      </c>
      <c r="Z204" s="46">
        <f>'[4]Inflow Crushed Coarse agg'!BI$218</f>
        <v>874.37081956822487</v>
      </c>
      <c r="AA204" s="46">
        <f>'[4]Inflow Crushed Coarse agg'!BJ$218</f>
        <v>900.59717619365188</v>
      </c>
    </row>
    <row r="205" spans="1:27" x14ac:dyDescent="0.2">
      <c r="A205" s="62" t="s">
        <v>30</v>
      </c>
      <c r="B205" s="46">
        <f>'[4]Inflow Crushed Coarse agg'!AK$223</f>
        <v>7006.1253491851785</v>
      </c>
      <c r="C205" s="46">
        <f>'[4]Inflow Crushed Coarse agg'!AL$223</f>
        <v>7098.0914598398031</v>
      </c>
      <c r="D205" s="46">
        <f>'[4]Inflow Crushed Coarse agg'!AM$223</f>
        <v>7185.3411265694422</v>
      </c>
      <c r="E205" s="46">
        <f>'[4]Inflow Crushed Coarse agg'!AN$223</f>
        <v>7269.0893743005672</v>
      </c>
      <c r="F205" s="46">
        <f>'[4]Inflow Crushed Coarse agg'!AO$223</f>
        <v>7347.1802166048665</v>
      </c>
      <c r="G205" s="46">
        <f>'[4]Inflow Crushed Coarse agg'!AP$223</f>
        <v>7420.8311967966874</v>
      </c>
      <c r="H205" s="46">
        <f>'[4]Inflow Crushed Coarse agg'!AQ$223</f>
        <v>7486.6982667939455</v>
      </c>
      <c r="I205" s="46">
        <f>'[4]Inflow Crushed Coarse agg'!AR$223</f>
        <v>7547.1099635927785</v>
      </c>
      <c r="J205" s="46">
        <f>'[4]Inflow Crushed Coarse agg'!AS$223</f>
        <v>7618.3441008905093</v>
      </c>
      <c r="K205" s="46">
        <f>'[4]Inflow Crushed Coarse agg'!AT$223</f>
        <v>7686.8023971272823</v>
      </c>
      <c r="L205" s="46">
        <f>'[4]Inflow Crushed Coarse agg'!AU$223</f>
        <v>7752.5679559555401</v>
      </c>
      <c r="M205" s="46">
        <f>'[4]Inflow Crushed Coarse agg'!AV$223</f>
        <v>7818.0580582371113</v>
      </c>
      <c r="N205" s="46">
        <f>'[4]Inflow Crushed Coarse agg'!AW$223</f>
        <v>7880.9968471557577</v>
      </c>
      <c r="O205" s="46">
        <f>'[4]Inflow Crushed Coarse agg'!AX$223</f>
        <v>7943.7751466530672</v>
      </c>
      <c r="P205" s="46">
        <f>'[4]Inflow Crushed Coarse agg'!AY$223</f>
        <v>8005.2262061806041</v>
      </c>
      <c r="Q205" s="46">
        <f>'[4]Inflow Crushed Coarse agg'!AZ$223</f>
        <v>8067.7190819639191</v>
      </c>
      <c r="R205" s="46">
        <f>'[4]Inflow Crushed Coarse agg'!BA$223</f>
        <v>8131.2269951650824</v>
      </c>
      <c r="S205" s="46">
        <f>'[4]Inflow Crushed Coarse agg'!BB$223</f>
        <v>8194.4609069661801</v>
      </c>
      <c r="T205" s="46">
        <f>'[4]Inflow Crushed Coarse agg'!BC$223</f>
        <v>8263.3879771209777</v>
      </c>
      <c r="U205" s="46">
        <f>'[4]Inflow Crushed Coarse agg'!BD$223</f>
        <v>8335.4945632473518</v>
      </c>
      <c r="V205" s="46">
        <f>'[4]Inflow Crushed Coarse agg'!BE$223</f>
        <v>8413.1080758315711</v>
      </c>
      <c r="W205" s="46">
        <f>'[4]Inflow Crushed Coarse agg'!BF$223</f>
        <v>8494.8628515704149</v>
      </c>
      <c r="X205" s="46">
        <f>'[4]Inflow Crushed Coarse agg'!BG$223</f>
        <v>8579.3342567945074</v>
      </c>
      <c r="Y205" s="46">
        <f>'[4]Inflow Crushed Coarse agg'!BH$223</f>
        <v>8670.0875352514959</v>
      </c>
      <c r="Z205" s="46">
        <f>'[4]Inflow Crushed Coarse agg'!BI$223</f>
        <v>8763.1880571978818</v>
      </c>
      <c r="AA205" s="46">
        <f>'[4]Inflow Crushed Coarse agg'!BJ$223</f>
        <v>8862.2404351955229</v>
      </c>
    </row>
    <row r="206" spans="1:27" x14ac:dyDescent="0.2">
      <c r="A206" s="62" t="s">
        <v>77</v>
      </c>
      <c r="B206" s="46">
        <f>'[4]Inflow Crushed Coarse agg'!AK$228</f>
        <v>31870.572456297134</v>
      </c>
      <c r="C206" s="46">
        <f>'[4]Inflow Crushed Coarse agg'!AL$228</f>
        <v>32520.52315409626</v>
      </c>
      <c r="D206" s="46">
        <f>'[4]Inflow Crushed Coarse agg'!AM$228</f>
        <v>33200.13351278397</v>
      </c>
      <c r="E206" s="46">
        <f>'[4]Inflow Crushed Coarse agg'!AN$228</f>
        <v>33922.198326071055</v>
      </c>
      <c r="F206" s="46">
        <f>'[4]Inflow Crushed Coarse agg'!AO$228</f>
        <v>34681.928565822236</v>
      </c>
      <c r="G206" s="46">
        <f>'[4]Inflow Crushed Coarse agg'!AP$228</f>
        <v>35493.232314267327</v>
      </c>
      <c r="H206" s="46">
        <f>'[4]Inflow Crushed Coarse agg'!AQ$228</f>
        <v>36346.033501615726</v>
      </c>
      <c r="I206" s="46">
        <f>'[4]Inflow Crushed Coarse agg'!AR$228</f>
        <v>37261.051037989862</v>
      </c>
      <c r="J206" s="46">
        <f>'[4]Inflow Crushed Coarse agg'!AS$228</f>
        <v>38333.8863190915</v>
      </c>
      <c r="K206" s="46">
        <f>'[4]Inflow Crushed Coarse agg'!AT$228</f>
        <v>39499.963596014932</v>
      </c>
      <c r="L206" s="46">
        <f>'[4]Inflow Crushed Coarse agg'!AU$228</f>
        <v>40767.476877429523</v>
      </c>
      <c r="M206" s="46">
        <f>'[4]Inflow Crushed Coarse agg'!AV$228</f>
        <v>42155.929899189119</v>
      </c>
      <c r="N206" s="46">
        <f>'[4]Inflow Crushed Coarse agg'!AW$228</f>
        <v>43657.591090311449</v>
      </c>
      <c r="O206" s="46">
        <f>'[4]Inflow Crushed Coarse agg'!AX$228</f>
        <v>45286.705922766603</v>
      </c>
      <c r="P206" s="46">
        <f>'[4]Inflow Crushed Coarse agg'!AY$228</f>
        <v>47034.007480167696</v>
      </c>
      <c r="Q206" s="46">
        <f>'[4]Inflow Crushed Coarse agg'!AZ$228</f>
        <v>48903.406835189046</v>
      </c>
      <c r="R206" s="46">
        <f>'[4]Inflow Crushed Coarse agg'!BA$228</f>
        <v>50878.219679580106</v>
      </c>
      <c r="S206" s="46">
        <f>'[4]Inflow Crushed Coarse agg'!BB$228</f>
        <v>52925.088726381648</v>
      </c>
      <c r="T206" s="46">
        <f>'[4]Inflow Crushed Coarse agg'!BC$228</f>
        <v>55038.586738521888</v>
      </c>
      <c r="U206" s="46">
        <f>'[4]Inflow Crushed Coarse agg'!BD$228</f>
        <v>57153.255219817118</v>
      </c>
      <c r="V206" s="46">
        <f>'[4]Inflow Crushed Coarse agg'!BE$228</f>
        <v>59214.886146334429</v>
      </c>
      <c r="W206" s="46">
        <f>'[4]Inflow Crushed Coarse agg'!BF$228</f>
        <v>61133.048333644831</v>
      </c>
      <c r="X206" s="46">
        <f>'[4]Inflow Crushed Coarse agg'!BG$228</f>
        <v>62802.136586638313</v>
      </c>
      <c r="Y206" s="46">
        <f>'[4]Inflow Crushed Coarse agg'!BH$228</f>
        <v>64134.040298236469</v>
      </c>
      <c r="Z206" s="46">
        <f>'[4]Inflow Crushed Coarse agg'!BI$228</f>
        <v>64995.196133400103</v>
      </c>
      <c r="AA206" s="46">
        <f>'[4]Inflow Crushed Coarse agg'!BJ$228</f>
        <v>65303.149450490739</v>
      </c>
    </row>
    <row r="207" spans="1:27" x14ac:dyDescent="0.2">
      <c r="A207" s="62" t="s">
        <v>78</v>
      </c>
      <c r="B207" s="46">
        <f>'[4]Inflow Crushed Coarse agg'!AK$233</f>
        <v>3034.2094829410453</v>
      </c>
      <c r="C207" s="46">
        <f>'[4]Inflow Crushed Coarse agg'!AL$233</f>
        <v>3105.3937462737763</v>
      </c>
      <c r="D207" s="46">
        <f>'[4]Inflow Crushed Coarse agg'!AM$233</f>
        <v>3177.9204042077404</v>
      </c>
      <c r="E207" s="46">
        <f>'[4]Inflow Crushed Coarse agg'!AN$233</f>
        <v>3252.5812359377455</v>
      </c>
      <c r="F207" s="46">
        <f>'[4]Inflow Crushed Coarse agg'!AO$233</f>
        <v>3328.8389567683262</v>
      </c>
      <c r="G207" s="46">
        <f>'[4]Inflow Crushed Coarse agg'!AP$233</f>
        <v>3407.5349860033702</v>
      </c>
      <c r="H207" s="46">
        <f>'[4]Inflow Crushed Coarse agg'!AQ$233</f>
        <v>3487.699052324172</v>
      </c>
      <c r="I207" s="46">
        <f>'[4]Inflow Crushed Coarse agg'!AR$233</f>
        <v>3570.6582572437073</v>
      </c>
      <c r="J207" s="46">
        <f>'[4]Inflow Crushed Coarse agg'!AS$233</f>
        <v>3663.3913143487125</v>
      </c>
      <c r="K207" s="46">
        <f>'[4]Inflow Crushed Coarse agg'!AT$233</f>
        <v>3760.8504177472828</v>
      </c>
      <c r="L207" s="46">
        <f>'[4]Inflow Crushed Coarse agg'!AU$233</f>
        <v>3863.4714864215734</v>
      </c>
      <c r="M207" s="46">
        <f>'[4]Inflow Crushed Coarse agg'!AV$233</f>
        <v>3972.5891962996793</v>
      </c>
      <c r="N207" s="46">
        <f>'[4]Inflow Crushed Coarse agg'!AW$233</f>
        <v>4087.5368842059079</v>
      </c>
      <c r="O207" s="46">
        <f>'[4]Inflow Crushed Coarse agg'!AX$233</f>
        <v>4209.3773426309381</v>
      </c>
      <c r="P207" s="46">
        <f>'[4]Inflow Crushed Coarse agg'!AY$233</f>
        <v>4337.4626311185193</v>
      </c>
      <c r="Q207" s="46">
        <f>'[4]Inflow Crushed Coarse agg'!AZ$233</f>
        <v>4472.2067739186596</v>
      </c>
      <c r="R207" s="46">
        <f>'[4]Inflow Crushed Coarse agg'!BA$233</f>
        <v>4612.4968618403682</v>
      </c>
      <c r="S207" s="46">
        <f>'[4]Inflow Crushed Coarse agg'!BB$233</f>
        <v>4755.9388510928538</v>
      </c>
      <c r="T207" s="46">
        <f>'[4]Inflow Crushed Coarse agg'!BC$233</f>
        <v>4902.1925720402851</v>
      </c>
      <c r="U207" s="46">
        <f>'[4]Inflow Crushed Coarse agg'!BD$233</f>
        <v>5046.1706819397068</v>
      </c>
      <c r="V207" s="46">
        <f>'[4]Inflow Crushed Coarse agg'!BE$233</f>
        <v>5183.367016510736</v>
      </c>
      <c r="W207" s="46">
        <f>'[4]Inflow Crushed Coarse agg'!BF$233</f>
        <v>5306.1340781869812</v>
      </c>
      <c r="X207" s="46">
        <f>'[4]Inflow Crushed Coarse agg'!BG$233</f>
        <v>5405.2443362168051</v>
      </c>
      <c r="Y207" s="46">
        <f>'[4]Inflow Crushed Coarse agg'!BH$233</f>
        <v>5472.4682711438818</v>
      </c>
      <c r="Z207" s="46">
        <f>'[4]Inflow Crushed Coarse agg'!BI$233</f>
        <v>5496.0108782771731</v>
      </c>
      <c r="AA207" s="46">
        <f>'[4]Inflow Crushed Coarse agg'!BJ$233</f>
        <v>5468.4084750083348</v>
      </c>
    </row>
    <row r="208" spans="1:27" x14ac:dyDescent="0.2">
      <c r="A208" s="62" t="s">
        <v>79</v>
      </c>
      <c r="B208" s="46">
        <f>'[4]Inflow Crushed Coarse agg'!AK$238</f>
        <v>362.40004348645584</v>
      </c>
      <c r="C208" s="46">
        <f>'[4]Inflow Crushed Coarse agg'!AL$238</f>
        <v>366.45889305573439</v>
      </c>
      <c r="D208" s="46">
        <f>'[4]Inflow Crushed Coarse agg'!AM$238</f>
        <v>370.37711503365</v>
      </c>
      <c r="E208" s="46">
        <f>'[4]Inflow Crushed Coarse agg'!AN$238</f>
        <v>374.23438172358777</v>
      </c>
      <c r="F208" s="46">
        <f>'[4]Inflow Crushed Coarse agg'!AO$238</f>
        <v>377.91782002443813</v>
      </c>
      <c r="G208" s="46">
        <f>'[4]Inflow Crushed Coarse agg'!AP$238</f>
        <v>381.50521070103304</v>
      </c>
      <c r="H208" s="46">
        <f>'[4]Inflow Crushed Coarse agg'!AQ$238</f>
        <v>384.81610759652358</v>
      </c>
      <c r="I208" s="46">
        <f>'[4]Inflow Crushed Coarse agg'!AR$238</f>
        <v>387.98946777690117</v>
      </c>
      <c r="J208" s="46">
        <f>'[4]Inflow Crushed Coarse agg'!AS$238</f>
        <v>391.94086660825496</v>
      </c>
      <c r="K208" s="46">
        <f>'[4]Inflow Crushed Coarse agg'!AT$238</f>
        <v>395.90897066141036</v>
      </c>
      <c r="L208" s="46">
        <f>'[4]Inflow Crushed Coarse agg'!AU$238</f>
        <v>399.90295206728769</v>
      </c>
      <c r="M208" s="46">
        <f>'[4]Inflow Crushed Coarse agg'!AV$238</f>
        <v>404.06173821582314</v>
      </c>
      <c r="N208" s="46">
        <f>'[4]Inflow Crushed Coarse agg'!AW$238</f>
        <v>408.26404365161198</v>
      </c>
      <c r="O208" s="46">
        <f>'[4]Inflow Crushed Coarse agg'!AX$238</f>
        <v>412.64902005734587</v>
      </c>
      <c r="P208" s="46">
        <f>'[4]Inflow Crushed Coarse agg'!AY$238</f>
        <v>417.16042479192959</v>
      </c>
      <c r="Q208" s="46">
        <f>'[4]Inflow Crushed Coarse agg'!AZ$238</f>
        <v>421.93930436232614</v>
      </c>
      <c r="R208" s="46">
        <f>'[4]Inflow Crushed Coarse agg'!BA$238</f>
        <v>426.99667599546365</v>
      </c>
      <c r="S208" s="46">
        <f>'[4]Inflow Crushed Coarse agg'!BB$238</f>
        <v>432.27738469808844</v>
      </c>
      <c r="T208" s="46">
        <f>'[4]Inflow Crushed Coarse agg'!BC$238</f>
        <v>438.12566598615632</v>
      </c>
      <c r="U208" s="46">
        <f>'[4]Inflow Crushed Coarse agg'!BD$238</f>
        <v>444.42295400735094</v>
      </c>
      <c r="V208" s="46">
        <f>'[4]Inflow Crushed Coarse agg'!BE$238</f>
        <v>451.31700132466636</v>
      </c>
      <c r="W208" s="46">
        <f>'[4]Inflow Crushed Coarse agg'!BF$238</f>
        <v>458.75482634380853</v>
      </c>
      <c r="X208" s="46">
        <f>'[4]Inflow Crushed Coarse agg'!BG$238</f>
        <v>466.68066881894379</v>
      </c>
      <c r="Y208" s="46">
        <f>'[4]Inflow Crushed Coarse agg'!BH$238</f>
        <v>475.3081099919483</v>
      </c>
      <c r="Z208" s="46">
        <f>'[4]Inflow Crushed Coarse agg'!BI$238</f>
        <v>484.44146082097268</v>
      </c>
      <c r="AA208" s="46">
        <f>'[4]Inflow Crushed Coarse agg'!BJ$238</f>
        <v>494.2904099383606</v>
      </c>
    </row>
    <row r="209" spans="1:27" x14ac:dyDescent="0.2">
      <c r="A209" s="62" t="s">
        <v>32</v>
      </c>
      <c r="B209" s="46">
        <f>'[4]Inflow Crushed Coarse agg'!AK$243</f>
        <v>7375.9678982692785</v>
      </c>
      <c r="C209" s="46">
        <f>'[4]Inflow Crushed Coarse agg'!AL$243</f>
        <v>7477.1940438636793</v>
      </c>
      <c r="D209" s="46">
        <f>'[4]Inflow Crushed Coarse agg'!AM$243</f>
        <v>7574.1849261243888</v>
      </c>
      <c r="E209" s="46">
        <f>'[4]Inflow Crushed Coarse agg'!AN$243</f>
        <v>7668.1922396510636</v>
      </c>
      <c r="F209" s="46">
        <f>'[4]Inflow Crushed Coarse agg'!AO$243</f>
        <v>7757.0096438209184</v>
      </c>
      <c r="G209" s="46">
        <f>'[4]Inflow Crushed Coarse agg'!AP$243</f>
        <v>7841.9168804051924</v>
      </c>
      <c r="H209" s="46">
        <f>'[4]Inflow Crushed Coarse agg'!AQ$243</f>
        <v>7919.5053646944634</v>
      </c>
      <c r="I209" s="46">
        <f>'[4]Inflow Crushed Coarse agg'!AR$243</f>
        <v>7992.2369394182415</v>
      </c>
      <c r="J209" s="46">
        <f>'[4]Inflow Crushed Coarse agg'!AS$243</f>
        <v>8077.0539707187054</v>
      </c>
      <c r="K209" s="46">
        <f>'[4]Inflow Crushed Coarse agg'!AT$243</f>
        <v>8160.0378325737183</v>
      </c>
      <c r="L209" s="46">
        <f>'[4]Inflow Crushed Coarse agg'!AU$243</f>
        <v>8241.4115177945114</v>
      </c>
      <c r="M209" s="46">
        <f>'[4]Inflow Crushed Coarse agg'!AV$243</f>
        <v>8323.8394004542733</v>
      </c>
      <c r="N209" s="46">
        <f>'[4]Inflow Crushed Coarse agg'!AW$243</f>
        <v>8405.1304624028398</v>
      </c>
      <c r="O209" s="46">
        <f>'[4]Inflow Crushed Coarse agg'!AX$243</f>
        <v>8487.9511013262727</v>
      </c>
      <c r="P209" s="46">
        <f>'[4]Inflow Crushed Coarse agg'!AY$243</f>
        <v>8571.2824848746823</v>
      </c>
      <c r="Q209" s="46">
        <f>'[4]Inflow Crushed Coarse agg'!AZ$243</f>
        <v>8657.801007088523</v>
      </c>
      <c r="R209" s="46">
        <f>'[4]Inflow Crushed Coarse agg'!BA$243</f>
        <v>8747.7071577246388</v>
      </c>
      <c r="S209" s="46">
        <f>'[4]Inflow Crushed Coarse agg'!BB$243</f>
        <v>8839.8970383420929</v>
      </c>
      <c r="T209" s="46">
        <f>'[4]Inflow Crushed Coarse agg'!BC$243</f>
        <v>8940.8809160041856</v>
      </c>
      <c r="U209" s="46">
        <f>'[4]Inflow Crushed Coarse agg'!BD$243</f>
        <v>9048.3296277550944</v>
      </c>
      <c r="V209" s="46">
        <f>'[4]Inflow Crushed Coarse agg'!BE$243</f>
        <v>9164.9990497127255</v>
      </c>
      <c r="W209" s="46">
        <f>'[4]Inflow Crushed Coarse agg'!BF$243</f>
        <v>9289.7828983360741</v>
      </c>
      <c r="X209" s="46">
        <f>'[4]Inflow Crushed Coarse agg'!BG$243</f>
        <v>9421.4956468236596</v>
      </c>
      <c r="Y209" s="46">
        <f>'[4]Inflow Crushed Coarse agg'!BH$243</f>
        <v>9564.177674969791</v>
      </c>
      <c r="Z209" s="46">
        <f>'[4]Inflow Crushed Coarse agg'!BI$243</f>
        <v>9713.9216709676475</v>
      </c>
      <c r="AA209" s="46">
        <f>'[4]Inflow Crushed Coarse agg'!BJ$243</f>
        <v>9874.6909929048743</v>
      </c>
    </row>
    <row r="210" spans="1:27" x14ac:dyDescent="0.2">
      <c r="A210" s="62" t="s">
        <v>80</v>
      </c>
      <c r="B210" s="46">
        <f>'[4]Inflow Crushed Coarse agg'!AK$248</f>
        <v>639.09539391170767</v>
      </c>
      <c r="C210" s="46">
        <f>'[4]Inflow Crushed Coarse agg'!AL$248</f>
        <v>645.36028889277407</v>
      </c>
      <c r="D210" s="46">
        <f>'[4]Inflow Crushed Coarse agg'!AM$248</f>
        <v>651.37437652192045</v>
      </c>
      <c r="E210" s="46">
        <f>'[4]Inflow Crushed Coarse agg'!AN$248</f>
        <v>657.25889685782136</v>
      </c>
      <c r="F210" s="46">
        <f>'[4]Inflow Crushed Coarse agg'!AO$248</f>
        <v>662.84384532000513</v>
      </c>
      <c r="G210" s="46">
        <f>'[4]Inflow Crushed Coarse agg'!AP$248</f>
        <v>668.25070668556521</v>
      </c>
      <c r="H210" s="46">
        <f>'[4]Inflow Crushed Coarse agg'!AQ$248</f>
        <v>673.20786740455367</v>
      </c>
      <c r="I210" s="46">
        <f>'[4]Inflow Crushed Coarse agg'!AR$248</f>
        <v>677.93484415458829</v>
      </c>
      <c r="J210" s="46">
        <f>'[4]Inflow Crushed Coarse agg'!AS$248</f>
        <v>683.85820267368376</v>
      </c>
      <c r="K210" s="46">
        <f>'[4]Inflow Crushed Coarse agg'!AT$248</f>
        <v>689.82513804814937</v>
      </c>
      <c r="L210" s="46">
        <f>'[4]Inflow Crushed Coarse agg'!AU$248</f>
        <v>695.86541539480947</v>
      </c>
      <c r="M210" s="46">
        <f>'[4]Inflow Crushed Coarse agg'!AV$248</f>
        <v>702.21069983370364</v>
      </c>
      <c r="N210" s="46">
        <f>'[4]Inflow Crushed Coarse agg'!AW$248</f>
        <v>708.6858732671169</v>
      </c>
      <c r="O210" s="46">
        <f>'[4]Inflow Crushed Coarse agg'!AX$248</f>
        <v>715.51676676475699</v>
      </c>
      <c r="P210" s="46">
        <f>'[4]Inflow Crushed Coarse agg'!AY$248</f>
        <v>722.61770665871018</v>
      </c>
      <c r="Q210" s="46">
        <f>'[4]Inflow Crushed Coarse agg'!AZ$248</f>
        <v>730.20381109289258</v>
      </c>
      <c r="R210" s="46">
        <f>'[4]Inflow Crushed Coarse agg'!BA$248</f>
        <v>738.27705563662255</v>
      </c>
      <c r="S210" s="46">
        <f>'[4]Inflow Crushed Coarse agg'!BB$248</f>
        <v>746.72361985698774</v>
      </c>
      <c r="T210" s="46">
        <f>'[4]Inflow Crushed Coarse agg'!BC$248</f>
        <v>756.05205493316782</v>
      </c>
      <c r="U210" s="46">
        <f>'[4]Inflow Crushed Coarse agg'!BD$248</f>
        <v>766.03083384636523</v>
      </c>
      <c r="V210" s="46">
        <f>'[4]Inflow Crushed Coarse agg'!BE$248</f>
        <v>776.84321063453535</v>
      </c>
      <c r="W210" s="46">
        <f>'[4]Inflow Crushed Coarse agg'!BF$248</f>
        <v>788.34878400911236</v>
      </c>
      <c r="X210" s="46">
        <f>'[4]Inflow Crushed Coarse agg'!BG$248</f>
        <v>800.39952076353859</v>
      </c>
      <c r="Y210" s="46">
        <f>'[4]Inflow Crushed Coarse agg'!BH$248</f>
        <v>813.28032997879177</v>
      </c>
      <c r="Z210" s="46">
        <f>'[4]Inflow Crushed Coarse agg'!BI$248</f>
        <v>826.62523188348018</v>
      </c>
      <c r="AA210" s="46">
        <f>'[4]Inflow Crushed Coarse agg'!BJ$248</f>
        <v>840.72603556215142</v>
      </c>
    </row>
    <row r="211" spans="1:27" x14ac:dyDescent="0.2">
      <c r="A211" s="62" t="s">
        <v>31</v>
      </c>
      <c r="B211" s="46">
        <f>'[4]Inflow Crushed Coarse agg'!AK$253</f>
        <v>1431.7073086057699</v>
      </c>
      <c r="C211" s="46">
        <f>'[4]Inflow Crushed Coarse agg'!AL$253</f>
        <v>1446.8451909378259</v>
      </c>
      <c r="D211" s="46">
        <f>'[4]Inflow Crushed Coarse agg'!AM$253</f>
        <v>1461.4693926779869</v>
      </c>
      <c r="E211" s="46">
        <f>'[4]Inflow Crushed Coarse agg'!AN$253</f>
        <v>1475.8740317486697</v>
      </c>
      <c r="F211" s="46">
        <f>'[4]Inflow Crushed Coarse agg'!AO$253</f>
        <v>1489.6178412856532</v>
      </c>
      <c r="G211" s="46">
        <f>'[4]Inflow Crushed Coarse agg'!AP$253</f>
        <v>1502.9790685625924</v>
      </c>
      <c r="H211" s="46">
        <f>'[4]Inflow Crushed Coarse agg'!AQ$253</f>
        <v>1515.2551793697357</v>
      </c>
      <c r="I211" s="46">
        <f>'[4]Inflow Crushed Coarse agg'!AR$253</f>
        <v>1526.9574497170527</v>
      </c>
      <c r="J211" s="46">
        <f>'[4]Inflow Crushed Coarse agg'!AS$253</f>
        <v>1541.5502409834301</v>
      </c>
      <c r="K211" s="46">
        <f>'[4]Inflow Crushed Coarse agg'!AT$253</f>
        <v>1556.1440401744196</v>
      </c>
      <c r="L211" s="46">
        <f>'[4]Inflow Crushed Coarse agg'!AU$253</f>
        <v>1570.7840254409571</v>
      </c>
      <c r="M211" s="46">
        <f>'[4]Inflow Crushed Coarse agg'!AV$253</f>
        <v>1586.0204988994788</v>
      </c>
      <c r="N211" s="46">
        <f>'[4]Inflow Crushed Coarse agg'!AW$253</f>
        <v>1601.4282646700649</v>
      </c>
      <c r="O211" s="46">
        <f>'[4]Inflow Crushed Coarse agg'!AX$253</f>
        <v>1617.5803513430535</v>
      </c>
      <c r="P211" s="46">
        <f>'[4]Inflow Crushed Coarse agg'!AY$253</f>
        <v>1634.3137782159477</v>
      </c>
      <c r="Q211" s="46">
        <f>'[4]Inflow Crushed Coarse agg'!AZ$253</f>
        <v>1652.2144914292128</v>
      </c>
      <c r="R211" s="46">
        <f>'[4]Inflow Crushed Coarse agg'!BA$253</f>
        <v>1671.3682811580748</v>
      </c>
      <c r="S211" s="46">
        <f>'[4]Inflow Crushed Coarse agg'!BB$253</f>
        <v>1691.5960842420734</v>
      </c>
      <c r="T211" s="46">
        <f>'[4]Inflow Crushed Coarse agg'!BC$253</f>
        <v>1714.2140955710872</v>
      </c>
      <c r="U211" s="46">
        <f>'[4]Inflow Crushed Coarse agg'!BD$253</f>
        <v>1738.7545728744731</v>
      </c>
      <c r="V211" s="46">
        <f>'[4]Inflow Crushed Coarse agg'!BE$253</f>
        <v>1765.728015024192</v>
      </c>
      <c r="W211" s="46">
        <f>'[4]Inflow Crushed Coarse agg'!BF$253</f>
        <v>1794.8466200759156</v>
      </c>
      <c r="X211" s="46">
        <f>'[4]Inflow Crushed Coarse agg'!BG$253</f>
        <v>1825.7737374504422</v>
      </c>
      <c r="Y211" s="46">
        <f>'[4]Inflow Crushed Coarse agg'!BH$253</f>
        <v>1859.1556969064691</v>
      </c>
      <c r="Z211" s="46">
        <f>'[4]Inflow Crushed Coarse agg'!BI$253</f>
        <v>1894.0498172910281</v>
      </c>
      <c r="AA211" s="46">
        <f>'[4]Inflow Crushed Coarse agg'!BJ$253</f>
        <v>1931.0181360674653</v>
      </c>
    </row>
    <row r="212" spans="1:27" x14ac:dyDescent="0.2">
      <c r="A212" s="62" t="s">
        <v>23</v>
      </c>
      <c r="B212" s="46">
        <f>'[4]Inflow Crushed Coarse agg'!AK$258</f>
        <v>7365.9874553296668</v>
      </c>
      <c r="C212" s="46">
        <f>'[4]Inflow Crushed Coarse agg'!AL$258</f>
        <v>7434.8480500750848</v>
      </c>
      <c r="D212" s="46">
        <f>'[4]Inflow Crushed Coarse agg'!AM$258</f>
        <v>7499.7517786669705</v>
      </c>
      <c r="E212" s="46">
        <f>'[4]Inflow Crushed Coarse agg'!AN$258</f>
        <v>7562.2648929499137</v>
      </c>
      <c r="F212" s="46">
        <f>'[4]Inflow Crushed Coarse agg'!AO$258</f>
        <v>7620.2682167352923</v>
      </c>
      <c r="G212" s="46">
        <f>'[4]Inflow Crushed Coarse agg'!AP$258</f>
        <v>7675.3085644829189</v>
      </c>
      <c r="H212" s="46">
        <f>'[4]Inflow Crushed Coarse agg'!AQ$258</f>
        <v>7723.956794252148</v>
      </c>
      <c r="I212" s="46">
        <f>'[4]Inflow Crushed Coarse agg'!AR$258</f>
        <v>7768.9107995968207</v>
      </c>
      <c r="J212" s="46">
        <f>'[4]Inflow Crushed Coarse agg'!AS$258</f>
        <v>7827.8274632893654</v>
      </c>
      <c r="K212" s="46">
        <f>'[4]Inflow Crushed Coarse agg'!AT$258</f>
        <v>7885.9910409590193</v>
      </c>
      <c r="L212" s="46">
        <f>'[4]Inflow Crushed Coarse agg'!AU$258</f>
        <v>7943.455702593933</v>
      </c>
      <c r="M212" s="46">
        <f>'[4]Inflow Crushed Coarse agg'!AV$258</f>
        <v>8002.7051859408348</v>
      </c>
      <c r="N212" s="46">
        <f>'[4]Inflow Crushed Coarse agg'!AW$258</f>
        <v>8061.1143928724932</v>
      </c>
      <c r="O212" s="46">
        <f>'[4]Inflow Crushed Coarse agg'!AX$258</f>
        <v>8121.0029479422155</v>
      </c>
      <c r="P212" s="46">
        <f>'[4]Inflow Crushed Coarse agg'!AY$258</f>
        <v>8180.8365098815366</v>
      </c>
      <c r="Q212" s="46">
        <f>'[4]Inflow Crushed Coarse agg'!AZ$258</f>
        <v>8242.8268792015533</v>
      </c>
      <c r="R212" s="46">
        <f>'[4]Inflow Crushed Coarse agg'!BA$258</f>
        <v>8306.6237019928212</v>
      </c>
      <c r="S212" s="46">
        <f>'[4]Inflow Crushed Coarse agg'!BB$258</f>
        <v>8370.5702013299888</v>
      </c>
      <c r="T212" s="46">
        <f>'[4]Inflow Crushed Coarse agg'!BC$258</f>
        <v>8440.7232758800656</v>
      </c>
      <c r="U212" s="46">
        <f>'[4]Inflow Crushed Coarse agg'!BD$258</f>
        <v>8514.2094553266525</v>
      </c>
      <c r="V212" s="46">
        <f>'[4]Inflow Crushed Coarse agg'!BE$258</f>
        <v>8593.333550806703</v>
      </c>
      <c r="W212" s="46">
        <f>'[4]Inflow Crushed Coarse agg'!BF$258</f>
        <v>8676.5682466749913</v>
      </c>
      <c r="X212" s="46">
        <f>'[4]Inflow Crushed Coarse agg'!BG$258</f>
        <v>8762.3897979930971</v>
      </c>
      <c r="Y212" s="46">
        <f>'[4]Inflow Crushed Coarse agg'!BH$258</f>
        <v>8854.5187073491834</v>
      </c>
      <c r="Z212" s="46">
        <f>'[4]Inflow Crushed Coarse agg'!BI$258</f>
        <v>8948.834885983495</v>
      </c>
      <c r="AA212" s="46">
        <f>'[4]Inflow Crushed Coarse agg'!BJ$258</f>
        <v>9049.0607292206205</v>
      </c>
    </row>
    <row r="213" spans="1:27" x14ac:dyDescent="0.2">
      <c r="A213" s="62" t="s">
        <v>81</v>
      </c>
      <c r="B213" s="46">
        <f>'[4]Inflow Crushed Coarse agg'!AK$263</f>
        <v>503.14023077652962</v>
      </c>
      <c r="C213" s="46">
        <f>'[4]Inflow Crushed Coarse agg'!AL$263</f>
        <v>505.91907742302396</v>
      </c>
      <c r="D213" s="46">
        <f>'[4]Inflow Crushed Coarse agg'!AM$263</f>
        <v>508.47814543700298</v>
      </c>
      <c r="E213" s="46">
        <f>'[4]Inflow Crushed Coarse agg'!AN$263</f>
        <v>510.96518954949647</v>
      </c>
      <c r="F213" s="46">
        <f>'[4]Inflow Crushed Coarse agg'!AO$263</f>
        <v>513.24335245736211</v>
      </c>
      <c r="G213" s="46">
        <f>'[4]Inflow Crushed Coarse agg'!AP$263</f>
        <v>515.48000523991823</v>
      </c>
      <c r="H213" s="46">
        <f>'[4]Inflow Crushed Coarse agg'!AQ$263</f>
        <v>517.46199591382265</v>
      </c>
      <c r="I213" s="46">
        <f>'[4]Inflow Crushed Coarse agg'!AR$263</f>
        <v>519.47804368075037</v>
      </c>
      <c r="J213" s="46">
        <f>'[4]Inflow Crushed Coarse agg'!AS$263</f>
        <v>523.00917730164201</v>
      </c>
      <c r="K213" s="46">
        <f>'[4]Inflow Crushed Coarse agg'!AT$263</f>
        <v>526.98937873906073</v>
      </c>
      <c r="L213" s="46">
        <f>'[4]Inflow Crushed Coarse agg'!AU$263</f>
        <v>531.53197033310971</v>
      </c>
      <c r="M213" s="46">
        <f>'[4]Inflow Crushed Coarse agg'!AV$263</f>
        <v>536.94324813561047</v>
      </c>
      <c r="N213" s="46">
        <f>'[4]Inflow Crushed Coarse agg'!AW$263</f>
        <v>543.1229613123229</v>
      </c>
      <c r="O213" s="46">
        <f>'[4]Inflow Crushed Coarse agg'!AX$263</f>
        <v>550.34571166371802</v>
      </c>
      <c r="P213" s="46">
        <f>'[4]Inflow Crushed Coarse agg'!AY$263</f>
        <v>558.56235808036558</v>
      </c>
      <c r="Q213" s="46">
        <f>'[4]Inflow Crushed Coarse agg'!AZ$263</f>
        <v>567.98738672181628</v>
      </c>
      <c r="R213" s="46">
        <f>'[4]Inflow Crushed Coarse agg'!BA$263</f>
        <v>578.59970063000094</v>
      </c>
      <c r="S213" s="46">
        <f>'[4]Inflow Crushed Coarse agg'!BB$263</f>
        <v>590.23840084039057</v>
      </c>
      <c r="T213" s="46">
        <f>'[4]Inflow Crushed Coarse agg'!BC$263</f>
        <v>603.3012706699742</v>
      </c>
      <c r="U213" s="46">
        <f>'[4]Inflow Crushed Coarse agg'!BD$263</f>
        <v>617.4532507114219</v>
      </c>
      <c r="V213" s="46">
        <f>'[4]Inflow Crushed Coarse agg'!BE$263</f>
        <v>632.72657270906245</v>
      </c>
      <c r="W213" s="46">
        <f>'[4]Inflow Crushed Coarse agg'!BF$263</f>
        <v>648.82846524776789</v>
      </c>
      <c r="X213" s="46">
        <f>'[4]Inflow Crushed Coarse agg'!BG$263</f>
        <v>665.44691233303638</v>
      </c>
      <c r="Y213" s="46">
        <f>'[4]Inflow Crushed Coarse agg'!BH$263</f>
        <v>682.66184992140711</v>
      </c>
      <c r="Z213" s="46">
        <f>'[4]Inflow Crushed Coarse agg'!BI$263</f>
        <v>699.9464880923291</v>
      </c>
      <c r="AA213" s="46">
        <f>'[4]Inflow Crushed Coarse agg'!BJ$263</f>
        <v>717.38259855426725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794D-F1C4-924B-9573-84BA4A5B553D}">
  <dimension ref="A1:AB57"/>
  <sheetViews>
    <sheetView topLeftCell="A5" zoomScale="89" workbookViewId="0"/>
  </sheetViews>
  <sheetFormatPr baseColWidth="10" defaultRowHeight="15" x14ac:dyDescent="0.2"/>
  <cols>
    <col min="1" max="1" width="18" style="66" bestFit="1" customWidth="1"/>
    <col min="2" max="27" width="11.6640625" style="47" customWidth="1"/>
    <col min="28" max="16384" width="10.83203125" style="47"/>
  </cols>
  <sheetData>
    <row r="1" spans="1:28" ht="18" x14ac:dyDescent="0.25">
      <c r="A1" s="58" t="s">
        <v>263</v>
      </c>
    </row>
    <row r="2" spans="1:28" ht="18" x14ac:dyDescent="0.25">
      <c r="A2" s="58"/>
    </row>
    <row r="3" spans="1:28" x14ac:dyDescent="0.2">
      <c r="A3" s="64"/>
      <c r="B3" s="50">
        <v>2025</v>
      </c>
      <c r="C3" s="50">
        <v>2026</v>
      </c>
      <c r="D3" s="50">
        <v>2027</v>
      </c>
      <c r="E3" s="50">
        <v>2028</v>
      </c>
      <c r="F3" s="50">
        <v>2029</v>
      </c>
      <c r="G3" s="50">
        <v>2030</v>
      </c>
      <c r="H3" s="50">
        <v>2031</v>
      </c>
      <c r="I3" s="50">
        <v>2032</v>
      </c>
      <c r="J3" s="50">
        <v>2033</v>
      </c>
      <c r="K3" s="50">
        <v>2034</v>
      </c>
      <c r="L3" s="50">
        <v>2035</v>
      </c>
      <c r="M3" s="50">
        <v>2036</v>
      </c>
      <c r="N3" s="50">
        <v>2037</v>
      </c>
      <c r="O3" s="50">
        <v>2038</v>
      </c>
      <c r="P3" s="50">
        <v>2039</v>
      </c>
      <c r="Q3" s="50">
        <v>2040</v>
      </c>
      <c r="R3" s="50">
        <v>2041</v>
      </c>
      <c r="S3" s="50">
        <v>2042</v>
      </c>
      <c r="T3" s="50">
        <v>2043</v>
      </c>
      <c r="U3" s="50">
        <v>2044</v>
      </c>
      <c r="V3" s="50">
        <v>2045</v>
      </c>
      <c r="W3" s="50">
        <v>2046</v>
      </c>
      <c r="X3" s="50">
        <v>2047</v>
      </c>
      <c r="Y3" s="50">
        <v>2048</v>
      </c>
      <c r="Z3" s="50">
        <v>2049</v>
      </c>
      <c r="AA3" s="50">
        <v>2050</v>
      </c>
    </row>
    <row r="4" spans="1:28" x14ac:dyDescent="0.2">
      <c r="A4" s="65" t="s">
        <v>182</v>
      </c>
      <c r="B4" s="51">
        <f>'[5]NRMCA mixture National'!$O$56*'[4]Inflow Cement results3'!CR8</f>
        <v>16264.449829500978</v>
      </c>
      <c r="C4" s="51">
        <f>'[5]NRMCA mixture National'!$O$56*'[4]Inflow Cement results3'!CS8</f>
        <v>16413.33565348975</v>
      </c>
      <c r="D4" s="51">
        <f>'[5]NRMCA mixture National'!$O$56*'[4]Inflow Cement results3'!CT8</f>
        <v>16553.726177010529</v>
      </c>
      <c r="E4" s="51">
        <f>'[5]NRMCA mixture National'!$O$56*'[4]Inflow Cement results3'!CU8</f>
        <v>16688.957520134089</v>
      </c>
      <c r="F4" s="51">
        <f>'[5]NRMCA mixture National'!$O$56*'[4]Inflow Cement results3'!CV8</f>
        <v>16814.148837963807</v>
      </c>
      <c r="G4" s="51">
        <f>'[5]NRMCA mixture National'!$O$56*'[4]Inflow Cement results3'!CW8</f>
        <v>16932.685553608782</v>
      </c>
      <c r="H4" s="51">
        <f>'[5]NRMCA mixture National'!$O$56*'[4]Inflow Cement results3'!CX8</f>
        <v>17036.878308836807</v>
      </c>
      <c r="I4" s="51">
        <f>'[5]NRMCA mixture National'!$O$56*'[4]Inflow Cement results3'!CY8</f>
        <v>17132.883274427975</v>
      </c>
      <c r="J4" s="51">
        <f>'[5]NRMCA mixture National'!$O$56*'[4]Inflow Cement results3'!CZ8</f>
        <v>17260.625580135649</v>
      </c>
      <c r="K4" s="51">
        <f>'[5]NRMCA mixture National'!$O$56*'[4]Inflow Cement results3'!DA8</f>
        <v>17387.485324460846</v>
      </c>
      <c r="L4" s="51">
        <f>'[5]NRMCA mixture National'!$O$56*'[4]Inflow Cement results3'!DB8</f>
        <v>17514.113114489563</v>
      </c>
      <c r="M4" s="51">
        <f>'[5]NRMCA mixture National'!$O$56*'[4]Inflow Cement results3'!DC8</f>
        <v>17646.754269201359</v>
      </c>
      <c r="N4" s="51">
        <f>'[5]NRMCA mixture National'!$O$56*'[4]Inflow Cement results3'!DD8</f>
        <v>17780.255570250876</v>
      </c>
      <c r="O4" s="51">
        <f>'[5]NRMCA mixture National'!$O$56*'[4]Inflow Cement results3'!DE8</f>
        <v>17920.65264357769</v>
      </c>
      <c r="P4" s="51">
        <f>'[5]NRMCA mixture National'!$O$56*'[4]Inflow Cement results3'!DF8</f>
        <v>18065.312346055838</v>
      </c>
      <c r="Q4" s="51">
        <f>'[5]NRMCA mixture National'!$O$56*'[4]Inflow Cement results3'!DG8</f>
        <v>18220.008036957453</v>
      </c>
      <c r="R4" s="51">
        <f>'[5]NRMCA mixture National'!$O$56*'[4]Inflow Cement results3'!DH8</f>
        <v>18384.647757201641</v>
      </c>
      <c r="S4" s="51">
        <f>'[5]NRMCA mixture National'!$O$56*'[4]Inflow Cement results3'!DI8</f>
        <v>18556.043244714419</v>
      </c>
      <c r="T4" s="51">
        <f>'[5]NRMCA mixture National'!$O$56*'[4]Inflow Cement results3'!DJ8</f>
        <v>18748.274339956053</v>
      </c>
      <c r="U4" s="51">
        <f>'[5]NRMCA mixture National'!$O$56*'[4]Inflow Cement results3'!DK8</f>
        <v>18955.04750888436</v>
      </c>
      <c r="V4" s="51">
        <f>'[5]NRMCA mixture National'!$O$56*'[4]Inflow Cement results3'!DL8</f>
        <v>19181.577744195736</v>
      </c>
      <c r="W4" s="51">
        <f>'[5]NRMCA mixture National'!$O$56*'[4]Inflow Cement results3'!DM8</f>
        <v>19424.211641690294</v>
      </c>
      <c r="X4" s="51">
        <f>'[5]NRMCA mixture National'!$O$56*'[4]Inflow Cement results3'!DN8</f>
        <v>19679.118156685679</v>
      </c>
      <c r="Y4" s="51">
        <f>'[5]NRMCA mixture National'!$O$56*'[4]Inflow Cement results3'!DO8</f>
        <v>19954.233275784587</v>
      </c>
      <c r="Z4" s="51">
        <f>'[5]NRMCA mixture National'!$O$56*'[4]Inflow Cement results3'!DP8</f>
        <v>20239.601000594452</v>
      </c>
      <c r="AA4" s="51">
        <f>'[5]NRMCA mixture National'!$O$56*'[4]Inflow Cement results3'!DQ8</f>
        <v>20543.030080558776</v>
      </c>
      <c r="AB4" s="48"/>
    </row>
    <row r="5" spans="1:28" x14ac:dyDescent="0.2">
      <c r="A5" s="65" t="s">
        <v>0</v>
      </c>
      <c r="B5" s="48">
        <f>'[5]NRMCA mixture South Eastern'!$O$56*'[4]Inflow Cement results3'!CR13</f>
        <v>280.58940718198232</v>
      </c>
      <c r="C5" s="48">
        <f>'[5]NRMCA mixture South Eastern'!$O$56*'[4]Inflow Cement results3'!CS13</f>
        <v>283.40835190427168</v>
      </c>
      <c r="D5" s="48">
        <f>'[5]NRMCA mixture South Eastern'!$O$56*'[4]Inflow Cement results3'!CT13</f>
        <v>286.03750823217132</v>
      </c>
      <c r="E5" s="48">
        <f>'[5]NRMCA mixture South Eastern'!$O$56*'[4]Inflow Cement results3'!CU13</f>
        <v>288.52938383082255</v>
      </c>
      <c r="F5" s="48">
        <f>'[5]NRMCA mixture South Eastern'!$O$56*'[4]Inflow Cement results3'!CV13</f>
        <v>290.79756022767725</v>
      </c>
      <c r="G5" s="48">
        <f>'[5]NRMCA mixture South Eastern'!$O$56*'[4]Inflow Cement results3'!CW13</f>
        <v>292.89601828689086</v>
      </c>
      <c r="H5" s="48">
        <f>'[5]NRMCA mixture South Eastern'!$O$56*'[4]Inflow Cement results3'!CX13</f>
        <v>294.69142749205116</v>
      </c>
      <c r="I5" s="48">
        <f>'[5]NRMCA mixture South Eastern'!$O$56*'[4]Inflow Cement results3'!CY13</f>
        <v>296.28556296618729</v>
      </c>
      <c r="J5" s="48">
        <f>'[5]NRMCA mixture South Eastern'!$O$56*'[4]Inflow Cement results3'!CZ13</f>
        <v>298.35330240324299</v>
      </c>
      <c r="K5" s="48">
        <f>'[5]NRMCA mixture South Eastern'!$O$56*'[4]Inflow Cement results3'!DA13</f>
        <v>300.33992352896945</v>
      </c>
      <c r="L5" s="48">
        <f>'[5]NRMCA mixture South Eastern'!$O$56*'[4]Inflow Cement results3'!DB13</f>
        <v>302.25497463852952</v>
      </c>
      <c r="M5" s="48">
        <f>'[5]NRMCA mixture South Eastern'!$O$56*'[4]Inflow Cement results3'!DC13</f>
        <v>304.2030747758522</v>
      </c>
      <c r="N5" s="48">
        <f>'[5]NRMCA mixture South Eastern'!$O$56*'[4]Inflow Cement results3'!DD13</f>
        <v>306.09561448447511</v>
      </c>
      <c r="O5" s="48">
        <f>'[5]NRMCA mixture South Eastern'!$O$56*'[4]Inflow Cement results3'!DE13</f>
        <v>308.03364820283139</v>
      </c>
      <c r="P5" s="48">
        <f>'[5]NRMCA mixture South Eastern'!$O$56*'[4]Inflow Cement results3'!DF13</f>
        <v>309.97102994752873</v>
      </c>
      <c r="Q5" s="48">
        <f>'[5]NRMCA mixture South Eastern'!$O$56*'[4]Inflow Cement results3'!DG13</f>
        <v>312.00384295240127</v>
      </c>
      <c r="R5" s="48">
        <f>'[5]NRMCA mixture South Eastern'!$O$56*'[4]Inflow Cement results3'!DH13</f>
        <v>314.1283370488897</v>
      </c>
      <c r="S5" s="48">
        <f>'[5]NRMCA mixture South Eastern'!$O$56*'[4]Inflow Cement results3'!DI13</f>
        <v>316.2879453159639</v>
      </c>
      <c r="T5" s="48">
        <f>'[5]NRMCA mixture South Eastern'!$O$56*'[4]Inflow Cement results3'!DJ13</f>
        <v>318.71842880635501</v>
      </c>
      <c r="U5" s="48">
        <f>'[5]NRMCA mixture South Eastern'!$O$56*'[4]Inflow Cement results3'!DK13</f>
        <v>321.31010877762077</v>
      </c>
      <c r="V5" s="48">
        <f>'[5]NRMCA mixture South Eastern'!$O$56*'[4]Inflow Cement results3'!DL13</f>
        <v>324.14840592688512</v>
      </c>
      <c r="W5" s="48">
        <f>'[5]NRMCA mixture South Eastern'!$O$56*'[4]Inflow Cement results3'!DM13</f>
        <v>327.16894923812197</v>
      </c>
      <c r="X5" s="48">
        <f>'[5]NRMCA mixture South Eastern'!$O$56*'[4]Inflow Cement results3'!DN13</f>
        <v>330.30526431043484</v>
      </c>
      <c r="Y5" s="48">
        <f>'[5]NRMCA mixture South Eastern'!$O$56*'[4]Inflow Cement results3'!DO13</f>
        <v>333.69109407185607</v>
      </c>
      <c r="Z5" s="48">
        <f>'[5]NRMCA mixture South Eastern'!$O$56*'[4]Inflow Cement results3'!DP13</f>
        <v>337.15902559571981</v>
      </c>
      <c r="AA5" s="48">
        <f>'[5]NRMCA mixture South Eastern'!$O$56*'[4]Inflow Cement results3'!DQ13</f>
        <v>340.84379628961881</v>
      </c>
      <c r="AB5" s="48"/>
    </row>
    <row r="6" spans="1:28" x14ac:dyDescent="0.2">
      <c r="A6" s="65" t="s">
        <v>144</v>
      </c>
      <c r="B6" s="48">
        <f>'[5]NRMCA mixture National'!$O$56*'[4]Inflow Cement results3'!CR18</f>
        <v>70.673313052162158</v>
      </c>
      <c r="C6" s="48">
        <f>'[5]NRMCA mixture National'!$O$56*'[4]Inflow Cement results3'!CS18</f>
        <v>71.380919543927092</v>
      </c>
      <c r="D6" s="48">
        <f>'[5]NRMCA mixture National'!$O$56*'[4]Inflow Cement results3'!CT18</f>
        <v>72.029235110370749</v>
      </c>
      <c r="E6" s="48">
        <f>'[5]NRMCA mixture National'!$O$56*'[4]Inflow Cement results3'!CU18</f>
        <v>72.635834038875984</v>
      </c>
      <c r="F6" s="48">
        <f>'[5]NRMCA mixture National'!$O$56*'[4]Inflow Cement results3'!CV18</f>
        <v>73.172040001383152</v>
      </c>
      <c r="G6" s="48">
        <f>'[5]NRMCA mixture National'!$O$56*'[4]Inflow Cement results3'!CW18</f>
        <v>73.656554641451052</v>
      </c>
      <c r="H6" s="48">
        <f>'[5]NRMCA mixture National'!$O$56*'[4]Inflow Cement results3'!CX18</f>
        <v>74.046185284182172</v>
      </c>
      <c r="I6" s="48">
        <f>'[5]NRMCA mixture National'!$O$56*'[4]Inflow Cement results3'!CY18</f>
        <v>74.376271278157134</v>
      </c>
      <c r="J6" s="48">
        <f>'[5]NRMCA mixture National'!$O$56*'[4]Inflow Cement results3'!CZ18</f>
        <v>74.870037044684906</v>
      </c>
      <c r="K6" s="48">
        <f>'[5]NRMCA mixture National'!$O$56*'[4]Inflow Cement results3'!DA18</f>
        <v>75.344897174191459</v>
      </c>
      <c r="L6" s="48">
        <f>'[5]NRMCA mixture National'!$O$56*'[4]Inflow Cement results3'!DB18</f>
        <v>75.805613216931832</v>
      </c>
      <c r="M6" s="48">
        <f>'[5]NRMCA mixture National'!$O$56*'[4]Inflow Cement results3'!DC18</f>
        <v>76.287968722136611</v>
      </c>
      <c r="N6" s="48">
        <f>'[5]NRMCA mixture National'!$O$56*'[4]Inflow Cement results3'!DD18</f>
        <v>76.764713555157272</v>
      </c>
      <c r="O6" s="48">
        <f>'[5]NRMCA mixture National'!$O$56*'[4]Inflow Cement results3'!DE18</f>
        <v>77.270348751284601</v>
      </c>
      <c r="P6" s="48">
        <f>'[5]NRMCA mixture National'!$O$56*'[4]Inflow Cement results3'!DF18</f>
        <v>77.791454142877186</v>
      </c>
      <c r="Q6" s="48">
        <f>'[5]NRMCA mixture National'!$O$56*'[4]Inflow Cement results3'!DG18</f>
        <v>78.360352531829861</v>
      </c>
      <c r="R6" s="48">
        <f>'[5]NRMCA mixture National'!$O$56*'[4]Inflow Cement results3'!DH18</f>
        <v>78.976796534773257</v>
      </c>
      <c r="S6" s="48">
        <f>'[5]NRMCA mixture National'!$O$56*'[4]Inflow Cement results3'!DI18</f>
        <v>79.623558162819876</v>
      </c>
      <c r="T6" s="48">
        <f>'[5]NRMCA mixture National'!$O$56*'[4]Inflow Cement results3'!DJ18</f>
        <v>80.376184090821241</v>
      </c>
      <c r="U6" s="48">
        <f>'[5]NRMCA mixture National'!$O$56*'[4]Inflow Cement results3'!DK18</f>
        <v>81.199530919922708</v>
      </c>
      <c r="V6" s="48">
        <f>'[5]NRMCA mixture National'!$O$56*'[4]Inflow Cement results3'!DL18</f>
        <v>82.120252244995584</v>
      </c>
      <c r="W6" s="48">
        <f>'[5]NRMCA mixture National'!$O$56*'[4]Inflow Cement results3'!DM18</f>
        <v>83.117293948337135</v>
      </c>
      <c r="X6" s="48">
        <f>'[5]NRMCA mixture National'!$O$56*'[4]Inflow Cement results3'!DN18</f>
        <v>84.169024766525027</v>
      </c>
      <c r="Y6" s="48">
        <f>'[5]NRMCA mixture National'!$O$56*'[4]Inflow Cement results3'!DO18</f>
        <v>85.316139125486913</v>
      </c>
      <c r="Z6" s="48">
        <f>'[5]NRMCA mixture National'!$O$56*'[4]Inflow Cement results3'!DP18</f>
        <v>86.504636693492969</v>
      </c>
      <c r="AA6" s="48">
        <f>'[5]NRMCA mixture National'!$O$56*'[4]Inflow Cement results3'!DQ18</f>
        <v>87.774119155521163</v>
      </c>
      <c r="AB6" s="48"/>
    </row>
    <row r="7" spans="1:28" x14ac:dyDescent="0.2">
      <c r="A7" s="65" t="s">
        <v>57</v>
      </c>
      <c r="B7" s="48">
        <f>'[5]NRMCA mixture Pacific SW'!$O$56*'[4]Inflow Cement results3'!CR23</f>
        <v>403.12461021044675</v>
      </c>
      <c r="C7" s="48">
        <f>'[5]NRMCA mixture Pacific SW'!$O$56*'[4]Inflow Cement results3'!CS23</f>
        <v>413.34600346120999</v>
      </c>
      <c r="D7" s="48">
        <f>'[5]NRMCA mixture Pacific SW'!$O$56*'[4]Inflow Cement results3'!CT23</f>
        <v>423.7249088318793</v>
      </c>
      <c r="E7" s="48">
        <f>'[5]NRMCA mixture Pacific SW'!$O$56*'[4]Inflow Cement results3'!CU23</f>
        <v>434.34566413666113</v>
      </c>
      <c r="F7" s="48">
        <f>'[5]NRMCA mixture Pacific SW'!$O$56*'[4]Inflow Cement results3'!CV23</f>
        <v>445.08836863396584</v>
      </c>
      <c r="G7" s="48">
        <f>'[5]NRMCA mixture Pacific SW'!$O$56*'[4]Inflow Cement results3'!CW23</f>
        <v>456.03102395206605</v>
      </c>
      <c r="H7" s="48">
        <f>'[5]NRMCA mixture Pacific SW'!$O$56*'[4]Inflow Cement results3'!CX23</f>
        <v>466.97279750196788</v>
      </c>
      <c r="I7" s="48">
        <f>'[5]NRMCA mixture Pacific SW'!$O$56*'[4]Inflow Cement results3'!CY23</f>
        <v>478.0453391527692</v>
      </c>
      <c r="J7" s="48">
        <f>'[5]NRMCA mixture Pacific SW'!$O$56*'[4]Inflow Cement results3'!CZ23</f>
        <v>490.21366385299171</v>
      </c>
      <c r="K7" s="48">
        <f>'[5]NRMCA mixture Pacific SW'!$O$56*'[4]Inflow Cement results3'!DA23</f>
        <v>502.6341589987266</v>
      </c>
      <c r="L7" s="48">
        <f>'[5]NRMCA mixture Pacific SW'!$O$56*'[4]Inflow Cement results3'!DB23</f>
        <v>515.26713280143429</v>
      </c>
      <c r="M7" s="48">
        <f>'[5]NRMCA mixture Pacific SW'!$O$56*'[4]Inflow Cement results3'!DC23</f>
        <v>528.19317904059415</v>
      </c>
      <c r="N7" s="48">
        <f>'[5]NRMCA mixture Pacific SW'!$O$56*'[4]Inflow Cement results3'!DD23</f>
        <v>541.18109684963883</v>
      </c>
      <c r="O7" s="48">
        <f>'[5]NRMCA mixture Pacific SW'!$O$56*'[4]Inflow Cement results3'!DE23</f>
        <v>554.25001880914147</v>
      </c>
      <c r="P7" s="48">
        <f>'[5]NRMCA mixture Pacific SW'!$O$56*'[4]Inflow Cement results3'!DF23</f>
        <v>567.16285360406516</v>
      </c>
      <c r="Q7" s="48">
        <f>'[5]NRMCA mixture Pacific SW'!$O$56*'[4]Inflow Cement results3'!DG23</f>
        <v>579.85381426016863</v>
      </c>
      <c r="R7" s="48">
        <f>'[5]NRMCA mixture Pacific SW'!$O$56*'[4]Inflow Cement results3'!DH23</f>
        <v>592.06012249812341</v>
      </c>
      <c r="S7" s="48">
        <f>'[5]NRMCA mixture Pacific SW'!$O$56*'[4]Inflow Cement results3'!DI23</f>
        <v>603.38536902643455</v>
      </c>
      <c r="T7" s="48">
        <f>'[5]NRMCA mixture Pacific SW'!$O$56*'[4]Inflow Cement results3'!DJ23</f>
        <v>613.83064533626612</v>
      </c>
      <c r="U7" s="48">
        <f>'[5]NRMCA mixture Pacific SW'!$O$56*'[4]Inflow Cement results3'!DK23</f>
        <v>622.81966178589528</v>
      </c>
      <c r="V7" s="48">
        <f>'[5]NRMCA mixture Pacific SW'!$O$56*'[4]Inflow Cement results3'!DL23</f>
        <v>630.0375316398314</v>
      </c>
      <c r="W7" s="48">
        <f>'[5]NRMCA mixture Pacific SW'!$O$56*'[4]Inflow Cement results3'!DM23</f>
        <v>634.91594529498843</v>
      </c>
      <c r="X7" s="48">
        <f>'[5]NRMCA mixture Pacific SW'!$O$56*'[4]Inflow Cement results3'!DN23</f>
        <v>636.88962684328135</v>
      </c>
      <c r="Y7" s="48">
        <f>'[5]NRMCA mixture Pacific SW'!$O$56*'[4]Inflow Cement results3'!DO23</f>
        <v>635.7637885926099</v>
      </c>
      <c r="Z7" s="48">
        <f>'[5]NRMCA mixture Pacific SW'!$O$56*'[4]Inflow Cement results3'!DP23</f>
        <v>630.97343359326953</v>
      </c>
      <c r="AA7" s="48">
        <f>'[5]NRMCA mixture Pacific SW'!$O$56*'[4]Inflow Cement results3'!DQ23</f>
        <v>622.60685788141677</v>
      </c>
      <c r="AB7" s="48"/>
    </row>
    <row r="8" spans="1:28" x14ac:dyDescent="0.2">
      <c r="A8" s="65" t="s">
        <v>12</v>
      </c>
      <c r="B8" s="48">
        <f>'[5]NRMCA mixture South Central'!$O$56*'[4]Inflow Cement results3'!CR28</f>
        <v>244.05204604415528</v>
      </c>
      <c r="C8" s="48">
        <f>'[5]NRMCA mixture South Central'!$O$56*'[4]Inflow Cement results3'!CS28</f>
        <v>246.68038376183421</v>
      </c>
      <c r="D8" s="48">
        <f>'[5]NRMCA mixture South Central'!$O$56*'[4]Inflow Cement results3'!CT28</f>
        <v>249.23929670585545</v>
      </c>
      <c r="E8" s="48">
        <f>'[5]NRMCA mixture South Central'!$O$56*'[4]Inflow Cement results3'!CU28</f>
        <v>251.780486865434</v>
      </c>
      <c r="F8" s="48">
        <f>'[5]NRMCA mixture South Central'!$O$56*'[4]Inflow Cement results3'!CV28</f>
        <v>254.2409797238235</v>
      </c>
      <c r="G8" s="48">
        <f>'[5]NRMCA mixture South Central'!$O$56*'[4]Inflow Cement results3'!CW28</f>
        <v>256.67144204417298</v>
      </c>
      <c r="H8" s="48">
        <f>'[5]NRMCA mixture South Central'!$O$56*'[4]Inflow Cement results3'!CX28</f>
        <v>258.96825770495337</v>
      </c>
      <c r="I8" s="48">
        <f>'[5]NRMCA mixture South Central'!$O$56*'[4]Inflow Cement results3'!CY28</f>
        <v>261.21860737210181</v>
      </c>
      <c r="J8" s="48">
        <f>'[5]NRMCA mixture South Central'!$O$56*'[4]Inflow Cement results3'!CZ28</f>
        <v>263.97627824831295</v>
      </c>
      <c r="K8" s="48">
        <f>'[5]NRMCA mixture South Central'!$O$56*'[4]Inflow Cement results3'!DA28</f>
        <v>266.79018758544663</v>
      </c>
      <c r="L8" s="48">
        <f>'[5]NRMCA mixture South Central'!$O$56*'[4]Inflow Cement results3'!DB28</f>
        <v>269.66932768923863</v>
      </c>
      <c r="M8" s="48">
        <f>'[5]NRMCA mixture South Central'!$O$56*'[4]Inflow Cement results3'!DC28</f>
        <v>272.69977578941968</v>
      </c>
      <c r="N8" s="48">
        <f>'[5]NRMCA mixture South Central'!$O$56*'[4]Inflow Cement results3'!DD28</f>
        <v>275.80953905625563</v>
      </c>
      <c r="O8" s="48">
        <f>'[5]NRMCA mixture South Central'!$O$56*'[4]Inflow Cement results3'!DE28</f>
        <v>279.08157899585729</v>
      </c>
      <c r="P8" s="48">
        <f>'[5]NRMCA mixture South Central'!$O$56*'[4]Inflow Cement results3'!DF28</f>
        <v>282.47894600012427</v>
      </c>
      <c r="Q8" s="48">
        <f>'[5]NRMCA mixture South Central'!$O$56*'[4]Inflow Cement results3'!DG28</f>
        <v>286.08167355870518</v>
      </c>
      <c r="R8" s="48">
        <f>'[5]NRMCA mixture South Central'!$O$56*'[4]Inflow Cement results3'!DH28</f>
        <v>289.8891601970526</v>
      </c>
      <c r="S8" s="48">
        <f>'[5]NRMCA mixture South Central'!$O$56*'[4]Inflow Cement results3'!DI28</f>
        <v>293.85851300672061</v>
      </c>
      <c r="T8" s="48">
        <f>'[5]NRMCA mixture South Central'!$O$56*'[4]Inflow Cement results3'!DJ28</f>
        <v>298.18796697327957</v>
      </c>
      <c r="U8" s="48">
        <f>'[5]NRMCA mixture South Central'!$O$56*'[4]Inflow Cement results3'!DK28</f>
        <v>302.79382816747545</v>
      </c>
      <c r="V8" s="48">
        <f>'[5]NRMCA mixture South Central'!$O$56*'[4]Inflow Cement results3'!DL28</f>
        <v>307.75372160835832</v>
      </c>
      <c r="W8" s="48">
        <f>'[5]NRMCA mixture South Central'!$O$56*'[4]Inflow Cement results3'!DM28</f>
        <v>313.02297640348007</v>
      </c>
      <c r="X8" s="48">
        <f>'[5]NRMCA mixture South Central'!$O$56*'[4]Inflow Cement results3'!DN28</f>
        <v>318.55531603185955</v>
      </c>
      <c r="Y8" s="48">
        <f>'[5]NRMCA mixture South Central'!$O$56*'[4]Inflow Cement results3'!DO28</f>
        <v>324.47040357835277</v>
      </c>
      <c r="Z8" s="48">
        <f>'[5]NRMCA mixture South Central'!$O$56*'[4]Inflow Cement results3'!DP28</f>
        <v>330.63871735632057</v>
      </c>
      <c r="AA8" s="48">
        <f>'[5]NRMCA mixture South Central'!$O$56*'[4]Inflow Cement results3'!DQ28</f>
        <v>337.18111101343186</v>
      </c>
      <c r="AB8" s="48"/>
    </row>
    <row r="9" spans="1:28" x14ac:dyDescent="0.2">
      <c r="A9" s="65" t="s">
        <v>59</v>
      </c>
      <c r="B9" s="48">
        <f>'[5]NRMCA mixture Pacific SW'!$O$56*'[4]Inflow Cement results3'!CR33</f>
        <v>1440.153680743136</v>
      </c>
      <c r="C9" s="48">
        <f>'[5]NRMCA mixture Pacific SW'!$O$56*'[4]Inflow Cement results3'!CS33</f>
        <v>1453.6069637694156</v>
      </c>
      <c r="D9" s="48">
        <f>'[5]NRMCA mixture Pacific SW'!$O$56*'[4]Inflow Cement results3'!CT33</f>
        <v>1466.5543420307472</v>
      </c>
      <c r="E9" s="48">
        <f>'[5]NRMCA mixture Pacific SW'!$O$56*'[4]Inflow Cement results3'!CU33</f>
        <v>1479.3088043209484</v>
      </c>
      <c r="F9" s="48">
        <f>'[5]NRMCA mixture Pacific SW'!$O$56*'[4]Inflow Cement results3'!CV33</f>
        <v>1491.4968626938405</v>
      </c>
      <c r="G9" s="48">
        <f>'[5]NRMCA mixture Pacific SW'!$O$56*'[4]Inflow Cement results3'!CW33</f>
        <v>1503.4432350229101</v>
      </c>
      <c r="H9" s="48">
        <f>'[5]NRMCA mixture Pacific SW'!$O$56*'[4]Inflow Cement results3'!CX33</f>
        <v>1514.5433116858585</v>
      </c>
      <c r="I9" s="48">
        <f>'[5]NRMCA mixture Pacific SW'!$O$56*'[4]Inflow Cement results3'!CY33</f>
        <v>1525.3606341268642</v>
      </c>
      <c r="J9" s="48">
        <f>'[5]NRMCA mixture Pacific SW'!$O$56*'[4]Inflow Cement results3'!CZ33</f>
        <v>1539.3174582841777</v>
      </c>
      <c r="K9" s="48">
        <f>'[5]NRMCA mixture Pacific SW'!$O$56*'[4]Inflow Cement results3'!DA33</f>
        <v>1553.7138797685047</v>
      </c>
      <c r="L9" s="48">
        <f>'[5]NRMCA mixture Pacific SW'!$O$56*'[4]Inflow Cement results3'!DB33</f>
        <v>1568.6501137315665</v>
      </c>
      <c r="M9" s="48">
        <f>'[5]NRMCA mixture Pacific SW'!$O$56*'[4]Inflow Cement results3'!DC33</f>
        <v>1584.6946785597534</v>
      </c>
      <c r="N9" s="48">
        <f>'[5]NRMCA mixture Pacific SW'!$O$56*'[4]Inflow Cement results3'!DD33</f>
        <v>1601.4413395690799</v>
      </c>
      <c r="O9" s="48">
        <f>'[5]NRMCA mixture Pacific SW'!$O$56*'[4]Inflow Cement results3'!DE33</f>
        <v>1619.4205884496612</v>
      </c>
      <c r="P9" s="48">
        <f>'[5]NRMCA mixture Pacific SW'!$O$56*'[4]Inflow Cement results3'!DF33</f>
        <v>1638.4135991902444</v>
      </c>
      <c r="Q9" s="48">
        <f>'[5]NRMCA mixture Pacific SW'!$O$56*'[4]Inflow Cement results3'!DG33</f>
        <v>1658.9018917621079</v>
      </c>
      <c r="R9" s="48">
        <f>'[5]NRMCA mixture Pacific SW'!$O$56*'[4]Inflow Cement results3'!DH33</f>
        <v>1680.8544369261083</v>
      </c>
      <c r="S9" s="48">
        <f>'[5]NRMCA mixture Pacific SW'!$O$56*'[4]Inflow Cement results3'!DI33</f>
        <v>1703.9618474824408</v>
      </c>
      <c r="T9" s="48">
        <f>'[5]NRMCA mixture Pacific SW'!$O$56*'[4]Inflow Cement results3'!DJ33</f>
        <v>1729.3810677157146</v>
      </c>
      <c r="U9" s="48">
        <f>'[5]NRMCA mixture Pacific SW'!$O$56*'[4]Inflow Cement results3'!DK33</f>
        <v>1756.5225533604485</v>
      </c>
      <c r="V9" s="48">
        <f>'[5]NRMCA mixture Pacific SW'!$O$56*'[4]Inflow Cement results3'!DL33</f>
        <v>1785.778100422184</v>
      </c>
      <c r="W9" s="48">
        <f>'[5]NRMCA mixture Pacific SW'!$O$56*'[4]Inflow Cement results3'!DM33</f>
        <v>1816.7800214809033</v>
      </c>
      <c r="X9" s="48">
        <f>'[5]NRMCA mixture Pacific SW'!$O$56*'[4]Inflow Cement results3'!DN33</f>
        <v>1849.1466908100485</v>
      </c>
      <c r="Y9" s="48">
        <f>'[5]NRMCA mixture Pacific SW'!$O$56*'[4]Inflow Cement results3'!DO33</f>
        <v>1883.5172090017525</v>
      </c>
      <c r="Z9" s="48">
        <f>'[5]NRMCA mixture Pacific SW'!$O$56*'[4]Inflow Cement results3'!DP33</f>
        <v>1918.997620305762</v>
      </c>
      <c r="AA9" s="48">
        <f>'[5]NRMCA mixture Pacific SW'!$O$56*'[4]Inflow Cement results3'!DQ33</f>
        <v>1956.237715766543</v>
      </c>
      <c r="AB9" s="48"/>
    </row>
    <row r="10" spans="1:28" x14ac:dyDescent="0.2">
      <c r="A10" s="65" t="s">
        <v>24</v>
      </c>
      <c r="B10" s="48">
        <f>'[5]NRMCA mixture Rocky Mountains'!$O$56*'[4]Inflow Cement results3'!CR38</f>
        <v>382.27545341660914</v>
      </c>
      <c r="C10" s="48">
        <f>'[5]NRMCA mixture Rocky Mountains'!$O$56*'[4]Inflow Cement results3'!CS38</f>
        <v>387.39721185286317</v>
      </c>
      <c r="D10" s="48">
        <f>'[5]NRMCA mixture Rocky Mountains'!$O$56*'[4]Inflow Cement results3'!CT38</f>
        <v>392.27954920209805</v>
      </c>
      <c r="E10" s="48">
        <f>'[5]NRMCA mixture Rocky Mountains'!$O$56*'[4]Inflow Cement results3'!CU38</f>
        <v>396.99591593279985</v>
      </c>
      <c r="F10" s="48">
        <f>'[5]NRMCA mixture Rocky Mountains'!$O$56*'[4]Inflow Cement results3'!CV38</f>
        <v>401.42438440376992</v>
      </c>
      <c r="G10" s="48">
        <f>'[5]NRMCA mixture Rocky Mountains'!$O$56*'[4]Inflow Cement results3'!CW38</f>
        <v>405.64228429439987</v>
      </c>
      <c r="H10" s="48">
        <f>'[5]NRMCA mixture Rocky Mountains'!$O$56*'[4]Inflow Cement results3'!CX38</f>
        <v>409.46242956734835</v>
      </c>
      <c r="I10" s="48">
        <f>'[5]NRMCA mixture Rocky Mountains'!$O$56*'[4]Inflow Cement results3'!CY38</f>
        <v>413.03125920630117</v>
      </c>
      <c r="J10" s="48">
        <f>'[5]NRMCA mixture Rocky Mountains'!$O$56*'[4]Inflow Cement results3'!CZ38</f>
        <v>417.31215661044121</v>
      </c>
      <c r="K10" s="48">
        <f>'[5]NRMCA mixture Rocky Mountains'!$O$56*'[4]Inflow Cement results3'!DA38</f>
        <v>421.5235787017948</v>
      </c>
      <c r="L10" s="48">
        <f>'[5]NRMCA mixture Rocky Mountains'!$O$56*'[4]Inflow Cement results3'!DB38</f>
        <v>425.68416206661055</v>
      </c>
      <c r="M10" s="48">
        <f>'[5]NRMCA mixture Rocky Mountains'!$O$56*'[4]Inflow Cement results3'!DC38</f>
        <v>429.94864422353368</v>
      </c>
      <c r="N10" s="48">
        <f>'[5]NRMCA mixture Rocky Mountains'!$O$56*'[4]Inflow Cement results3'!DD38</f>
        <v>434.19634198030923</v>
      </c>
      <c r="O10" s="48">
        <f>'[5]NRMCA mixture Rocky Mountains'!$O$56*'[4]Inflow Cement results3'!DE38</f>
        <v>438.57747434954643</v>
      </c>
      <c r="P10" s="48">
        <f>'[5]NRMCA mixture Rocky Mountains'!$O$56*'[4]Inflow Cement results3'!DF38</f>
        <v>443.03192908355015</v>
      </c>
      <c r="Q10" s="48">
        <f>'[5]NRMCA mixture Rocky Mountains'!$O$56*'[4]Inflow Cement results3'!DG38</f>
        <v>447.70353483155571</v>
      </c>
      <c r="R10" s="48">
        <f>'[5]NRMCA mixture Rocky Mountains'!$O$56*'[4]Inflow Cement results3'!DH38</f>
        <v>452.59323648884555</v>
      </c>
      <c r="S10" s="48">
        <f>'[5]NRMCA mixture Rocky Mountains'!$O$56*'[4]Inflow Cement results3'!DI38</f>
        <v>457.62538449834847</v>
      </c>
      <c r="T10" s="48">
        <f>'[5]NRMCA mixture Rocky Mountains'!$O$56*'[4]Inflow Cement results3'!DJ38</f>
        <v>463.14597254297075</v>
      </c>
      <c r="U10" s="48">
        <f>'[5]NRMCA mixture Rocky Mountains'!$O$56*'[4]Inflow Cement results3'!DK38</f>
        <v>469.00277659925666</v>
      </c>
      <c r="V10" s="48">
        <f>'[5]NRMCA mixture Rocky Mountains'!$O$56*'[4]Inflow Cement results3'!DL38</f>
        <v>475.32433756929731</v>
      </c>
      <c r="W10" s="48">
        <f>'[5]NRMCA mixture Rocky Mountains'!$O$56*'[4]Inflow Cement results3'!DM38</f>
        <v>482.02095298636391</v>
      </c>
      <c r="X10" s="48">
        <f>'[5]NRMCA mixture Rocky Mountains'!$O$56*'[4]Inflow Cement results3'!DN38</f>
        <v>488.99696886642488</v>
      </c>
      <c r="Y10" s="48">
        <f>'[5]NRMCA mixture Rocky Mountains'!$O$56*'[4]Inflow Cement results3'!DO38</f>
        <v>496.44579855833751</v>
      </c>
      <c r="Z10" s="48">
        <f>'[5]NRMCA mixture Rocky Mountains'!$O$56*'[4]Inflow Cement results3'!DP38</f>
        <v>504.11906134741582</v>
      </c>
      <c r="AA10" s="48">
        <f>'[5]NRMCA mixture Rocky Mountains'!$O$56*'[4]Inflow Cement results3'!DQ38</f>
        <v>512.20588343016868</v>
      </c>
      <c r="AB10" s="48"/>
    </row>
    <row r="11" spans="1:28" x14ac:dyDescent="0.2">
      <c r="A11" s="65" t="s">
        <v>60</v>
      </c>
      <c r="B11" s="48">
        <f>'[5]NRMCA mixture Eastern'!$O$56*'[4]Inflow Cement results3'!CR43</f>
        <v>57.516614603794679</v>
      </c>
      <c r="C11" s="48">
        <f>'[5]NRMCA mixture Eastern'!$O$56*'[4]Inflow Cement results3'!CS43</f>
        <v>58.199819642220035</v>
      </c>
      <c r="D11" s="48">
        <f>'[5]NRMCA mixture Eastern'!$O$56*'[4]Inflow Cement results3'!CT43</f>
        <v>58.843510557825468</v>
      </c>
      <c r="E11" s="48">
        <f>'[5]NRMCA mixture Eastern'!$O$56*'[4]Inflow Cement results3'!CU43</f>
        <v>59.460746114911657</v>
      </c>
      <c r="F11" s="48">
        <f>'[5]NRMCA mixture Eastern'!$O$56*'[4]Inflow Cement results3'!CV43</f>
        <v>60.031475442984338</v>
      </c>
      <c r="G11" s="48">
        <f>'[5]NRMCA mixture Eastern'!$O$56*'[4]Inflow Cement results3'!CW43</f>
        <v>60.569031322704298</v>
      </c>
      <c r="H11" s="48">
        <f>'[5]NRMCA mixture Eastern'!$O$56*'[4]Inflow Cement results3'!CX43</f>
        <v>61.042320889454565</v>
      </c>
      <c r="I11" s="48">
        <f>'[5]NRMCA mixture Eastern'!$O$56*'[4]Inflow Cement results3'!CY43</f>
        <v>61.475843531266818</v>
      </c>
      <c r="J11" s="48">
        <f>'[5]NRMCA mixture Eastern'!$O$56*'[4]Inflow Cement results3'!CZ43</f>
        <v>62.028284355045791</v>
      </c>
      <c r="K11" s="48">
        <f>'[5]NRMCA mixture Eastern'!$O$56*'[4]Inflow Cement results3'!DA43</f>
        <v>62.568531985834092</v>
      </c>
      <c r="L11" s="48">
        <f>'[5]NRMCA mixture Eastern'!$O$56*'[4]Inflow Cement results3'!DB43</f>
        <v>63.098981317003897</v>
      </c>
      <c r="M11" s="48">
        <f>'[5]NRMCA mixture Eastern'!$O$56*'[4]Inflow Cement results3'!DC43</f>
        <v>63.644466213544227</v>
      </c>
      <c r="N11" s="48">
        <f>'[5]NRMCA mixture Eastern'!$O$56*'[4]Inflow Cement results3'!DD43</f>
        <v>64.18507236168503</v>
      </c>
      <c r="O11" s="48">
        <f>'[5]NRMCA mixture Eastern'!$O$56*'[4]Inflow Cement results3'!DE43</f>
        <v>64.745843955383052</v>
      </c>
      <c r="P11" s="48">
        <f>'[5]NRMCA mixture Eastern'!$O$56*'[4]Inflow Cement results3'!DF43</f>
        <v>65.31833723560726</v>
      </c>
      <c r="Q11" s="48">
        <f>'[5]NRMCA mixture Eastern'!$O$56*'[4]Inflow Cement results3'!DG43</f>
        <v>65.928151237673589</v>
      </c>
      <c r="R11" s="48">
        <f>'[5]NRMCA mixture Eastern'!$O$56*'[4]Inflow Cement results3'!DH43</f>
        <v>66.578729137751836</v>
      </c>
      <c r="S11" s="48">
        <f>'[5]NRMCA mixture Eastern'!$O$56*'[4]Inflow Cement results3'!DI43</f>
        <v>67.262466989741952</v>
      </c>
      <c r="T11" s="48">
        <f>'[5]NRMCA mixture Eastern'!$O$56*'[4]Inflow Cement results3'!DJ43</f>
        <v>68.040207179994809</v>
      </c>
      <c r="U11" s="48">
        <f>'[5]NRMCA mixture Eastern'!$O$56*'[4]Inflow Cement results3'!DK43</f>
        <v>68.893816304526368</v>
      </c>
      <c r="V11" s="48">
        <f>'[5]NRMCA mixture Eastern'!$O$56*'[4]Inflow Cement results3'!DL43</f>
        <v>69.850769804320208</v>
      </c>
      <c r="W11" s="48">
        <f>'[5]NRMCA mixture Eastern'!$O$56*'[4]Inflow Cement results3'!DM43</f>
        <v>70.904378733741211</v>
      </c>
      <c r="X11" s="48">
        <f>'[5]NRMCA mixture Eastern'!$O$56*'[4]Inflow Cement results3'!DN43</f>
        <v>72.047539508652932</v>
      </c>
      <c r="Y11" s="48">
        <f>'[5]NRMCA mixture Eastern'!$O$56*'[4]Inflow Cement results3'!DO43</f>
        <v>73.318628149672023</v>
      </c>
      <c r="Z11" s="48">
        <f>'[5]NRMCA mixture Eastern'!$O$56*'[4]Inflow Cement results3'!DP43</f>
        <v>74.686345161513458</v>
      </c>
      <c r="AA11" s="48">
        <f>'[5]NRMCA mixture Eastern'!$O$56*'[4]Inflow Cement results3'!DQ43</f>
        <v>76.187595698578875</v>
      </c>
      <c r="AB11" s="48"/>
    </row>
    <row r="12" spans="1:28" x14ac:dyDescent="0.2">
      <c r="A12" s="65" t="s">
        <v>61</v>
      </c>
      <c r="B12" s="48">
        <f>'[5]NRMCA mixture Eastern'!$O$56*'[4]Inflow Cement results3'!CR48</f>
        <v>21.398614364740553</v>
      </c>
      <c r="C12" s="48">
        <f>'[5]NRMCA mixture Eastern'!$O$56*'[4]Inflow Cement results3'!CS48</f>
        <v>21.672711313032558</v>
      </c>
      <c r="D12" s="48">
        <f>'[5]NRMCA mixture Eastern'!$O$56*'[4]Inflow Cement results3'!CT48</f>
        <v>21.935288983002895</v>
      </c>
      <c r="E12" s="48">
        <f>'[5]NRMCA mixture Eastern'!$O$56*'[4]Inflow Cement results3'!CU48</f>
        <v>22.190386717969609</v>
      </c>
      <c r="F12" s="48">
        <f>'[5]NRMCA mixture Eastern'!$O$56*'[4]Inflow Cement results3'!CV48</f>
        <v>22.430343858153893</v>
      </c>
      <c r="G12" s="48">
        <f>'[5]NRMCA mixture Eastern'!$O$56*'[4]Inflow Cement results3'!CW48</f>
        <v>22.658709033789368</v>
      </c>
      <c r="H12" s="48">
        <f>'[5]NRMCA mixture Eastern'!$O$56*'[4]Inflow Cement results3'!CX48</f>
        <v>22.863365230761652</v>
      </c>
      <c r="I12" s="48">
        <f>'[5]NRMCA mixture Eastern'!$O$56*'[4]Inflow Cement results3'!CY48</f>
        <v>23.05111357771678</v>
      </c>
      <c r="J12" s="48">
        <f>'[5]NRMCA mixture Eastern'!$O$56*'[4]Inflow Cement results3'!CZ48</f>
        <v>23.275040442667635</v>
      </c>
      <c r="K12" s="48">
        <f>'[5]NRMCA mixture Eastern'!$O$56*'[4]Inflow Cement results3'!DA48</f>
        <v>23.487822425633581</v>
      </c>
      <c r="L12" s="48">
        <f>'[5]NRMCA mixture Eastern'!$O$56*'[4]Inflow Cement results3'!DB48</f>
        <v>23.688243536006635</v>
      </c>
      <c r="M12" s="48">
        <f>'[5]NRMCA mixture Eastern'!$O$56*'[4]Inflow Cement results3'!DC48</f>
        <v>23.88294099235253</v>
      </c>
      <c r="N12" s="48">
        <f>'[5]NRMCA mixture Eastern'!$O$56*'[4]Inflow Cement results3'!DD48</f>
        <v>24.063188229036562</v>
      </c>
      <c r="O12" s="48">
        <f>'[5]NRMCA mixture Eastern'!$O$56*'[4]Inflow Cement results3'!DE48</f>
        <v>24.236094310458554</v>
      </c>
      <c r="P12" s="48">
        <f>'[5]NRMCA mixture Eastern'!$O$56*'[4]Inflow Cement results3'!DF48</f>
        <v>24.397414197932033</v>
      </c>
      <c r="Q12" s="48">
        <f>'[5]NRMCA mixture Eastern'!$O$56*'[4]Inflow Cement results3'!DG48</f>
        <v>24.555026025480441</v>
      </c>
      <c r="R12" s="48">
        <f>'[5]NRMCA mixture Eastern'!$O$56*'[4]Inflow Cement results3'!DH48</f>
        <v>24.709365653685509</v>
      </c>
      <c r="S12" s="48">
        <f>'[5]NRMCA mixture Eastern'!$O$56*'[4]Inflow Cement results3'!DI48</f>
        <v>24.857207553318627</v>
      </c>
      <c r="T12" s="48">
        <f>'[5]NRMCA mixture Eastern'!$O$56*'[4]Inflow Cement results3'!DJ48</f>
        <v>25.019343379668442</v>
      </c>
      <c r="U12" s="48">
        <f>'[5]NRMCA mixture Eastern'!$O$56*'[4]Inflow Cement results3'!DK48</f>
        <v>25.189083161951828</v>
      </c>
      <c r="V12" s="48">
        <f>'[5]NRMCA mixture Eastern'!$O$56*'[4]Inflow Cement results3'!DL48</f>
        <v>25.375649296865273</v>
      </c>
      <c r="W12" s="48">
        <f>'[5]NRMCA mixture Eastern'!$O$56*'[4]Inflow Cement results3'!DM48</f>
        <v>25.57628170528573</v>
      </c>
      <c r="X12" s="48">
        <f>'[5]NRMCA mixture Eastern'!$O$56*'[4]Inflow Cement results3'!DN48</f>
        <v>25.788011301913404</v>
      </c>
      <c r="Y12" s="48">
        <f>'[5]NRMCA mixture Eastern'!$O$56*'[4]Inflow Cement results3'!DO48</f>
        <v>26.023812667395823</v>
      </c>
      <c r="Z12" s="48">
        <f>'[5]NRMCA mixture Eastern'!$O$56*'[4]Inflow Cement results3'!DP48</f>
        <v>26.272325200444644</v>
      </c>
      <c r="AA12" s="48">
        <f>'[5]NRMCA mixture Eastern'!$O$56*'[4]Inflow Cement results3'!DQ48</f>
        <v>26.546307322535213</v>
      </c>
      <c r="AB12" s="48"/>
    </row>
    <row r="13" spans="1:28" x14ac:dyDescent="0.2">
      <c r="A13" s="65" t="s">
        <v>62</v>
      </c>
      <c r="B13" s="48">
        <f>'[5]NRMCA mixture South Eastern'!$O$56*'[4]Inflow Cement results3'!CR58</f>
        <v>1371.8111288561529</v>
      </c>
      <c r="C13" s="48">
        <f>'[5]NRMCA mixture South Eastern'!$O$56*'[4]Inflow Cement results3'!CS58</f>
        <v>1416.6210148083551</v>
      </c>
      <c r="D13" s="48">
        <f>'[5]NRMCA mixture South Eastern'!$O$56*'[4]Inflow Cement results3'!CT58</f>
        <v>1463.347867265649</v>
      </c>
      <c r="E13" s="48">
        <f>'[5]NRMCA mixture South Eastern'!$O$56*'[4]Inflow Cement results3'!CU58</f>
        <v>1512.4183020622538</v>
      </c>
      <c r="F13" s="48">
        <f>'[5]NRMCA mixture South Eastern'!$O$56*'[4]Inflow Cement results3'!CV58</f>
        <v>1563.5960137102484</v>
      </c>
      <c r="G13" s="48">
        <f>'[5]NRMCA mixture South Eastern'!$O$56*'[4]Inflow Cement results3'!CW58</f>
        <v>1617.3126164248561</v>
      </c>
      <c r="H13" s="48">
        <f>'[5]NRMCA mixture South Eastern'!$O$56*'[4]Inflow Cement results3'!CX58</f>
        <v>1673.0877789402134</v>
      </c>
      <c r="I13" s="48">
        <f>'[5]NRMCA mixture South Eastern'!$O$56*'[4]Inflow Cement results3'!CY58</f>
        <v>1731.5587385447486</v>
      </c>
      <c r="J13" s="48">
        <f>'[5]NRMCA mixture South Eastern'!$O$56*'[4]Inflow Cement results3'!CZ58</f>
        <v>1796.1699846899089</v>
      </c>
      <c r="K13" s="48">
        <f>'[5]NRMCA mixture South Eastern'!$O$56*'[4]Inflow Cement results3'!DA58</f>
        <v>1864.3593454946745</v>
      </c>
      <c r="L13" s="48">
        <f>'[5]NRMCA mixture South Eastern'!$O$56*'[4]Inflow Cement results3'!DB58</f>
        <v>1936.250311066269</v>
      </c>
      <c r="M13" s="48">
        <f>'[5]NRMCA mixture South Eastern'!$O$56*'[4]Inflow Cement results3'!DC58</f>
        <v>2012.381852453085</v>
      </c>
      <c r="N13" s="48">
        <f>'[5]NRMCA mixture South Eastern'!$O$56*'[4]Inflow Cement results3'!DD58</f>
        <v>2092.2443785265218</v>
      </c>
      <c r="O13" s="48">
        <f>'[5]NRMCA mixture South Eastern'!$O$56*'[4]Inflow Cement results3'!DE58</f>
        <v>2176.1522362985484</v>
      </c>
      <c r="P13" s="48">
        <f>'[5]NRMCA mixture South Eastern'!$O$56*'[4]Inflow Cement results3'!DF58</f>
        <v>2263.506033961693</v>
      </c>
      <c r="Q13" s="48">
        <f>'[5]NRMCA mixture South Eastern'!$O$56*'[4]Inflow Cement results3'!DG58</f>
        <v>2354.1967193792161</v>
      </c>
      <c r="R13" s="48">
        <f>'[5]NRMCA mixture South Eastern'!$O$56*'[4]Inflow Cement results3'!DH58</f>
        <v>2447.2914717081389</v>
      </c>
      <c r="S13" s="48">
        <f>'[5]NRMCA mixture South Eastern'!$O$56*'[4]Inflow Cement results3'!DI58</f>
        <v>2541.1504578852591</v>
      </c>
      <c r="T13" s="48">
        <f>'[5]NRMCA mixture South Eastern'!$O$56*'[4]Inflow Cement results3'!DJ58</f>
        <v>2635.1570360975475</v>
      </c>
      <c r="U13" s="48">
        <f>'[5]NRMCA mixture South Eastern'!$O$56*'[4]Inflow Cement results3'!DK58</f>
        <v>2726.2097589308023</v>
      </c>
      <c r="V13" s="48">
        <f>'[5]NRMCA mixture South Eastern'!$O$56*'[4]Inflow Cement results3'!DL58</f>
        <v>2811.4710996644035</v>
      </c>
      <c r="W13" s="48">
        <f>'[5]NRMCA mixture South Eastern'!$O$56*'[4]Inflow Cement results3'!DM58</f>
        <v>2886.4334701477987</v>
      </c>
      <c r="X13" s="48">
        <f>'[5]NRMCA mixture South Eastern'!$O$56*'[4]Inflow Cement results3'!DN58</f>
        <v>2945.7254693352579</v>
      </c>
      <c r="Y13" s="48">
        <f>'[5]NRMCA mixture South Eastern'!$O$56*'[4]Inflow Cement results3'!DO58</f>
        <v>2984.4923723887</v>
      </c>
      <c r="Z13" s="48">
        <f>'[5]NRMCA mixture South Eastern'!$O$56*'[4]Inflow Cement results3'!DP58</f>
        <v>2996.003431176448</v>
      </c>
      <c r="AA13" s="48">
        <f>'[5]NRMCA mixture South Eastern'!$O$56*'[4]Inflow Cement results3'!DQ58</f>
        <v>2975.8881539403565</v>
      </c>
      <c r="AB13" s="48"/>
    </row>
    <row r="14" spans="1:28" x14ac:dyDescent="0.2">
      <c r="A14" s="65" t="s">
        <v>63</v>
      </c>
      <c r="B14" s="48">
        <f>'[5]NRMCA mixture South Eastern'!$O$56*'[4]Inflow Cement results3'!CR63</f>
        <v>694.24009786529984</v>
      </c>
      <c r="C14" s="48">
        <f>'[5]NRMCA mixture South Eastern'!$O$56*'[4]Inflow Cement results3'!CS63</f>
        <v>701.07814410968626</v>
      </c>
      <c r="D14" s="48">
        <f>'[5]NRMCA mixture South Eastern'!$O$56*'[4]Inflow Cement results3'!CT63</f>
        <v>707.47847463339849</v>
      </c>
      <c r="E14" s="48">
        <f>'[5]NRMCA mixture South Eastern'!$O$56*'[4]Inflow Cement results3'!CU63</f>
        <v>713.57783138032312</v>
      </c>
      <c r="F14" s="48">
        <f>'[5]NRMCA mixture South Eastern'!$O$56*'[4]Inflow Cement results3'!CV63</f>
        <v>719.19555395830878</v>
      </c>
      <c r="G14" s="48">
        <f>'[5]NRMCA mixture South Eastern'!$O$56*'[4]Inflow Cement results3'!CW63</f>
        <v>724.46781737581557</v>
      </c>
      <c r="H14" s="48">
        <f>'[5]NRMCA mixture South Eastern'!$O$56*'[4]Inflow Cement results3'!CX63</f>
        <v>729.09955610661461</v>
      </c>
      <c r="I14" s="48">
        <f>'[5]NRMCA mixture South Eastern'!$O$56*'[4]Inflow Cement results3'!CY63</f>
        <v>733.32836169509415</v>
      </c>
      <c r="J14" s="48">
        <f>'[5]NRMCA mixture South Eastern'!$O$56*'[4]Inflow Cement results3'!CZ63</f>
        <v>738.70731629606269</v>
      </c>
      <c r="K14" s="48">
        <f>'[5]NRMCA mixture South Eastern'!$O$56*'[4]Inflow Cement results3'!DA63</f>
        <v>743.96354529886287</v>
      </c>
      <c r="L14" s="48">
        <f>'[5]NRMCA mixture South Eastern'!$O$56*'[4]Inflow Cement results3'!DB63</f>
        <v>749.10634274830534</v>
      </c>
      <c r="M14" s="48">
        <f>'[5]NRMCA mixture South Eastern'!$O$56*'[4]Inflow Cement results3'!DC63</f>
        <v>754.35415134874006</v>
      </c>
      <c r="N14" s="48">
        <f>'[5]NRMCA mixture South Eastern'!$O$56*'[4]Inflow Cement results3'!DD63</f>
        <v>759.46545853490886</v>
      </c>
      <c r="O14" s="48">
        <f>'[5]NRMCA mixture South Eastern'!$O$56*'[4]Inflow Cement results3'!DE63</f>
        <v>764.61934239306424</v>
      </c>
      <c r="P14" s="48">
        <f>'[5]NRMCA mixture South Eastern'!$O$56*'[4]Inflow Cement results3'!DF63</f>
        <v>769.63200628768561</v>
      </c>
      <c r="Q14" s="48">
        <f>'[5]NRMCA mixture South Eastern'!$O$56*'[4]Inflow Cement results3'!DG63</f>
        <v>774.62330559177258</v>
      </c>
      <c r="R14" s="48">
        <f>'[5]NRMCA mixture South Eastern'!$O$56*'[4]Inflow Cement results3'!DH63</f>
        <v>779.45033674637557</v>
      </c>
      <c r="S14" s="48">
        <f>'[5]NRMCA mixture South Eastern'!$O$56*'[4]Inflow Cement results3'!DI63</f>
        <v>783.81106752995629</v>
      </c>
      <c r="T14" s="48">
        <f>'[5]NRMCA mixture South Eastern'!$O$56*'[4]Inflow Cement results3'!DJ63</f>
        <v>788.05146999497424</v>
      </c>
      <c r="U14" s="48">
        <f>'[5]NRMCA mixture South Eastern'!$O$56*'[4]Inflow Cement results3'!DK63</f>
        <v>791.67444098722979</v>
      </c>
      <c r="V14" s="48">
        <f>'[5]NRMCA mixture South Eastern'!$O$56*'[4]Inflow Cement results3'!DL63</f>
        <v>794.60993165091463</v>
      </c>
      <c r="W14" s="48">
        <f>'[5]NRMCA mixture South Eastern'!$O$56*'[4]Inflow Cement results3'!DM63</f>
        <v>796.41735147481552</v>
      </c>
      <c r="X14" s="48">
        <f>'[5]NRMCA mixture South Eastern'!$O$56*'[4]Inflow Cement results3'!DN63</f>
        <v>796.6502005267871</v>
      </c>
      <c r="Y14" s="48">
        <f>'[5]NRMCA mixture South Eastern'!$O$56*'[4]Inflow Cement results3'!DO63</f>
        <v>795.36345088858627</v>
      </c>
      <c r="Z14" s="48">
        <f>'[5]NRMCA mixture South Eastern'!$O$56*'[4]Inflow Cement results3'!DP63</f>
        <v>791.96325140711292</v>
      </c>
      <c r="AA14" s="48">
        <f>'[5]NRMCA mixture South Eastern'!$O$56*'[4]Inflow Cement results3'!DQ63</f>
        <v>786.67557835744697</v>
      </c>
      <c r="AB14" s="48"/>
    </row>
    <row r="15" spans="1:28" x14ac:dyDescent="0.2">
      <c r="A15" s="65" t="s">
        <v>146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/>
    </row>
    <row r="16" spans="1:28" x14ac:dyDescent="0.2">
      <c r="A16" s="65" t="s">
        <v>64</v>
      </c>
      <c r="B16" s="48">
        <f>'[5]NRMCA mixture Pacific NW'!$O$56*'[4]Inflow Cement results3'!CR73</f>
        <v>160.24578619347488</v>
      </c>
      <c r="C16" s="48">
        <f>'[5]NRMCA mixture Pacific NW'!$O$56*'[4]Inflow Cement results3'!CS73</f>
        <v>165.49772203315152</v>
      </c>
      <c r="D16" s="48">
        <f>'[5]NRMCA mixture Pacific NW'!$O$56*'[4]Inflow Cement results3'!CT73</f>
        <v>170.97784208083985</v>
      </c>
      <c r="E16" s="48">
        <f>'[5]NRMCA mixture Pacific NW'!$O$56*'[4]Inflow Cement results3'!CU73</f>
        <v>176.7379331402621</v>
      </c>
      <c r="F16" s="48">
        <f>'[5]NRMCA mixture Pacific NW'!$O$56*'[4]Inflow Cement results3'!CV73</f>
        <v>182.75888209705079</v>
      </c>
      <c r="G16" s="48">
        <f>'[5]NRMCA mixture Pacific NW'!$O$56*'[4]Inflow Cement results3'!CW73</f>
        <v>189.09792844811031</v>
      </c>
      <c r="H16" s="48">
        <f>'[5]NRMCA mixture Pacific NW'!$O$56*'[4]Inflow Cement results3'!CX73</f>
        <v>195.71498512433948</v>
      </c>
      <c r="I16" s="48">
        <f>'[5]NRMCA mixture Pacific NW'!$O$56*'[4]Inflow Cement results3'!CY73</f>
        <v>202.69771399347039</v>
      </c>
      <c r="J16" s="48">
        <f>'[5]NRMCA mixture Pacific NW'!$O$56*'[4]Inflow Cement results3'!CZ73</f>
        <v>210.45093816098526</v>
      </c>
      <c r="K16" s="48">
        <f>'[5]NRMCA mixture Pacific NW'!$O$56*'[4]Inflow Cement results3'!DA73</f>
        <v>218.72105525909078</v>
      </c>
      <c r="L16" s="48">
        <f>'[5]NRMCA mixture Pacific NW'!$O$56*'[4]Inflow Cement results3'!DB73</f>
        <v>227.55972073812902</v>
      </c>
      <c r="M16" s="48">
        <f>'[5]NRMCA mixture Pacific NW'!$O$56*'[4]Inflow Cement results3'!DC73</f>
        <v>237.07516837271291</v>
      </c>
      <c r="N16" s="48">
        <f>'[5]NRMCA mixture Pacific NW'!$O$56*'[4]Inflow Cement results3'!DD73</f>
        <v>247.27162798713195</v>
      </c>
      <c r="O16" s="48">
        <f>'[5]NRMCA mixture Pacific NW'!$O$56*'[4]Inflow Cement results3'!DE73</f>
        <v>258.26008182047445</v>
      </c>
      <c r="P16" s="48">
        <f>'[5]NRMCA mixture Pacific NW'!$O$56*'[4]Inflow Cement results3'!DF73</f>
        <v>270.067144792818</v>
      </c>
      <c r="Q16" s="48">
        <f>'[5]NRMCA mixture Pacific NW'!$O$56*'[4]Inflow Cement results3'!DG73</f>
        <v>282.79334300061947</v>
      </c>
      <c r="R16" s="48">
        <f>'[5]NRMCA mixture Pacific NW'!$O$56*'[4]Inflow Cement results3'!DH73</f>
        <v>296.46639725142603</v>
      </c>
      <c r="S16" s="48">
        <f>'[5]NRMCA mixture Pacific NW'!$O$56*'[4]Inflow Cement results3'!DI73</f>
        <v>311.05041664360527</v>
      </c>
      <c r="T16" s="48">
        <f>'[5]NRMCA mixture Pacific NW'!$O$56*'[4]Inflow Cement results3'!DJ73</f>
        <v>326.63139010342388</v>
      </c>
      <c r="U16" s="48">
        <f>'[5]NRMCA mixture Pacific NW'!$O$56*'[4]Inflow Cement results3'!DK73</f>
        <v>343.00449296818505</v>
      </c>
      <c r="V16" s="48">
        <f>'[5]NRMCA mixture Pacific NW'!$O$56*'[4]Inflow Cement results3'!DL73</f>
        <v>359.95063465807988</v>
      </c>
      <c r="W16" s="48">
        <f>'[5]NRMCA mixture Pacific NW'!$O$56*'[4]Inflow Cement results3'!DM73</f>
        <v>376.96828833481538</v>
      </c>
      <c r="X16" s="48">
        <f>'[5]NRMCA mixture Pacific NW'!$O$56*'[4]Inflow Cement results3'!DN73</f>
        <v>393.29443388458714</v>
      </c>
      <c r="Y16" s="48">
        <f>'[5]NRMCA mixture Pacific NW'!$O$56*'[4]Inflow Cement results3'!DO73</f>
        <v>407.98026972079481</v>
      </c>
      <c r="Z16" s="48">
        <f>'[5]NRMCA mixture Pacific NW'!$O$56*'[4]Inflow Cement results3'!DP73</f>
        <v>419.54182973859224</v>
      </c>
      <c r="AA16" s="48">
        <f>'[5]NRMCA mixture Pacific NW'!$O$56*'[4]Inflow Cement results3'!DQ73</f>
        <v>426.41542776885638</v>
      </c>
      <c r="AB16" s="48"/>
    </row>
    <row r="17" spans="1:28" x14ac:dyDescent="0.2">
      <c r="A17" s="65" t="s">
        <v>11</v>
      </c>
      <c r="B17" s="48">
        <f>'[5]NRMCA mixture GL Midwest'!$O$56*'[4]Inflow Cement results3'!CR78</f>
        <v>410.41654608456395</v>
      </c>
      <c r="C17" s="48">
        <f>'[5]NRMCA mixture GL Midwest'!$O$56*'[4]Inflow Cement results3'!CS78</f>
        <v>414.44744468635503</v>
      </c>
      <c r="D17" s="48">
        <f>'[5]NRMCA mixture GL Midwest'!$O$56*'[4]Inflow Cement results3'!CT78</f>
        <v>418.2830715389693</v>
      </c>
      <c r="E17" s="48">
        <f>'[5]NRMCA mixture GL Midwest'!$O$56*'[4]Inflow Cement results3'!CU78</f>
        <v>422.00188571083282</v>
      </c>
      <c r="F17" s="48">
        <f>'[5]NRMCA mixture GL Midwest'!$O$56*'[4]Inflow Cement results3'!CV78</f>
        <v>425.48481788289661</v>
      </c>
      <c r="G17" s="48">
        <f>'[5]NRMCA mixture GL Midwest'!$O$56*'[4]Inflow Cement results3'!CW78</f>
        <v>428.80985772363482</v>
      </c>
      <c r="H17" s="48">
        <f>'[5]NRMCA mixture GL Midwest'!$O$56*'[4]Inflow Cement results3'!CX78</f>
        <v>431.78936182352356</v>
      </c>
      <c r="I17" s="48">
        <f>'[5]NRMCA mixture GL Midwest'!$O$56*'[4]Inflow Cement results3'!CY78</f>
        <v>434.56662761163108</v>
      </c>
      <c r="J17" s="48">
        <f>'[5]NRMCA mixture GL Midwest'!$O$56*'[4]Inflow Cement results3'!CZ78</f>
        <v>438.09282093123426</v>
      </c>
      <c r="K17" s="48">
        <f>'[5]NRMCA mixture GL Midwest'!$O$56*'[4]Inflow Cement results3'!DA78</f>
        <v>441.5836793614896</v>
      </c>
      <c r="L17" s="48">
        <f>'[5]NRMCA mixture GL Midwest'!$O$56*'[4]Inflow Cement results3'!DB78</f>
        <v>445.05175941671263</v>
      </c>
      <c r="M17" s="48">
        <f>'[5]NRMCA mixture GL Midwest'!$O$56*'[4]Inflow Cement results3'!DC78</f>
        <v>448.64454097530984</v>
      </c>
      <c r="N17" s="48">
        <f>'[5]NRMCA mixture GL Midwest'!$O$56*'[4]Inflow Cement results3'!DD78</f>
        <v>452.23813751842488</v>
      </c>
      <c r="O17" s="48">
        <f>'[5]NRMCA mixture GL Midwest'!$O$56*'[4]Inflow Cement results3'!DE78</f>
        <v>455.97792988671324</v>
      </c>
      <c r="P17" s="48">
        <f>'[5]NRMCA mixture GL Midwest'!$O$56*'[4]Inflow Cement results3'!DF78</f>
        <v>459.80350873064145</v>
      </c>
      <c r="Q17" s="48">
        <f>'[5]NRMCA mixture GL Midwest'!$O$56*'[4]Inflow Cement results3'!DG78</f>
        <v>463.857203531273</v>
      </c>
      <c r="R17" s="48">
        <f>'[5]NRMCA mixture GL Midwest'!$O$56*'[4]Inflow Cement results3'!DH78</f>
        <v>468.14237567598769</v>
      </c>
      <c r="S17" s="48">
        <f>'[5]NRMCA mixture GL Midwest'!$O$56*'[4]Inflow Cement results3'!DI78</f>
        <v>472.58928018860854</v>
      </c>
      <c r="T17" s="48">
        <f>'[5]NRMCA mixture GL Midwest'!$O$56*'[4]Inflow Cement results3'!DJ78</f>
        <v>477.5421422800639</v>
      </c>
      <c r="U17" s="48">
        <f>'[5]NRMCA mixture GL Midwest'!$O$56*'[4]Inflow Cement results3'!DK78</f>
        <v>482.85752008315797</v>
      </c>
      <c r="V17" s="48">
        <f>'[5]NRMCA mixture GL Midwest'!$O$56*'[4]Inflow Cement results3'!DL78</f>
        <v>488.66685822382658</v>
      </c>
      <c r="W17" s="48">
        <f>'[5]NRMCA mixture GL Midwest'!$O$56*'[4]Inflow Cement results3'!DM78</f>
        <v>494.88789628832092</v>
      </c>
      <c r="X17" s="48">
        <f>'[5]NRMCA mixture GL Midwest'!$O$56*'[4]Inflow Cement results3'!DN78</f>
        <v>501.43201452446306</v>
      </c>
      <c r="Y17" s="48">
        <f>'[5]NRMCA mixture GL Midwest'!$O$56*'[4]Inflow Cement results3'!DO78</f>
        <v>508.49003114892656</v>
      </c>
      <c r="Z17" s="48">
        <f>'[5]NRMCA mixture GL Midwest'!$O$56*'[4]Inflow Cement results3'!DP78</f>
        <v>515.82105796707447</v>
      </c>
      <c r="AA17" s="48">
        <f>'[5]NRMCA mixture GL Midwest'!$O$56*'[4]Inflow Cement results3'!DQ78</f>
        <v>523.60704690007742</v>
      </c>
      <c r="AB17" s="48"/>
    </row>
    <row r="18" spans="1:28" x14ac:dyDescent="0.2">
      <c r="A18" s="65" t="s">
        <v>13</v>
      </c>
      <c r="B18" s="48">
        <f>'[5]NRMCA mixture GL Midwest'!$O$56*'[4]Inflow Cement results3'!CR83</f>
        <v>231.71339515254894</v>
      </c>
      <c r="C18" s="48">
        <f>'[5]NRMCA mixture GL Midwest'!$O$56*'[4]Inflow Cement results3'!CS83</f>
        <v>233.83394349609154</v>
      </c>
      <c r="D18" s="48">
        <f>'[5]NRMCA mixture GL Midwest'!$O$56*'[4]Inflow Cement results3'!CT83</f>
        <v>235.79171287300503</v>
      </c>
      <c r="E18" s="48">
        <f>'[5]NRMCA mixture GL Midwest'!$O$56*'[4]Inflow Cement results3'!CU83</f>
        <v>237.63193419104323</v>
      </c>
      <c r="F18" s="48">
        <f>'[5]NRMCA mixture GL Midwest'!$O$56*'[4]Inflow Cement results3'!CV83</f>
        <v>239.28235245259029</v>
      </c>
      <c r="G18" s="48">
        <f>'[5]NRMCA mixture GL Midwest'!$O$56*'[4]Inflow Cement results3'!CW83</f>
        <v>240.78875460640535</v>
      </c>
      <c r="H18" s="48">
        <f>'[5]NRMCA mixture GL Midwest'!$O$56*'[4]Inflow Cement results3'!CX83</f>
        <v>242.03846167403864</v>
      </c>
      <c r="I18" s="48">
        <f>'[5]NRMCA mixture GL Midwest'!$O$56*'[4]Inflow Cement results3'!CY83</f>
        <v>243.11639736725428</v>
      </c>
      <c r="J18" s="48">
        <f>'[5]NRMCA mixture GL Midwest'!$O$56*'[4]Inflow Cement results3'!CZ83</f>
        <v>244.58928047173436</v>
      </c>
      <c r="K18" s="48">
        <f>'[5]NRMCA mixture GL Midwest'!$O$56*'[4]Inflow Cement results3'!DA83</f>
        <v>245.9873474498728</v>
      </c>
      <c r="L18" s="48">
        <f>'[5]NRMCA mixture GL Midwest'!$O$56*'[4]Inflow Cement results3'!DB83</f>
        <v>247.31621092158997</v>
      </c>
      <c r="M18" s="48">
        <f>'[5]NRMCA mixture GL Midwest'!$O$56*'[4]Inflow Cement results3'!DC83</f>
        <v>248.6615357657688</v>
      </c>
      <c r="N18" s="48">
        <f>'[5]NRMCA mixture GL Midwest'!$O$56*'[4]Inflow Cement results3'!DD83</f>
        <v>249.94688334888903</v>
      </c>
      <c r="O18" s="48">
        <f>'[5]NRMCA mixture GL Midwest'!$O$56*'[4]Inflow Cement results3'!DE83</f>
        <v>251.2562920119091</v>
      </c>
      <c r="P18" s="48">
        <f>'[5]NRMCA mixture GL Midwest'!$O$56*'[4]Inflow Cement results3'!DF83</f>
        <v>252.55129983478753</v>
      </c>
      <c r="Q18" s="48">
        <f>'[5]NRMCA mixture GL Midwest'!$O$56*'[4]Inflow Cement results3'!DG83</f>
        <v>253.91455832176541</v>
      </c>
      <c r="R18" s="48">
        <f>'[5]NRMCA mixture GL Midwest'!$O$56*'[4]Inflow Cement results3'!DH83</f>
        <v>255.34651503278343</v>
      </c>
      <c r="S18" s="48">
        <f>'[5]NRMCA mixture GL Midwest'!$O$56*'[4]Inflow Cement results3'!DI83</f>
        <v>256.80506046345619</v>
      </c>
      <c r="T18" s="48">
        <f>'[5]NRMCA mixture GL Midwest'!$O$56*'[4]Inflow Cement results3'!DJ83</f>
        <v>258.49489636379451</v>
      </c>
      <c r="U18" s="48">
        <f>'[5]NRMCA mixture GL Midwest'!$O$56*'[4]Inflow Cement results3'!DK83</f>
        <v>260.33199584838223</v>
      </c>
      <c r="V18" s="48">
        <f>'[5]NRMCA mixture GL Midwest'!$O$56*'[4]Inflow Cement results3'!DL83</f>
        <v>262.39680140307757</v>
      </c>
      <c r="W18" s="48">
        <f>'[5]NRMCA mixture GL Midwest'!$O$56*'[4]Inflow Cement results3'!DM83</f>
        <v>264.64445325348055</v>
      </c>
      <c r="X18" s="48">
        <f>'[5]NRMCA mixture GL Midwest'!$O$56*'[4]Inflow Cement results3'!DN83</f>
        <v>267.0282009741797</v>
      </c>
      <c r="Y18" s="48">
        <f>'[5]NRMCA mixture GL Midwest'!$O$56*'[4]Inflow Cement results3'!DO83</f>
        <v>269.66810609371851</v>
      </c>
      <c r="Z18" s="48">
        <f>'[5]NRMCA mixture GL Midwest'!$O$56*'[4]Inflow Cement results3'!DP83</f>
        <v>272.43083634973647</v>
      </c>
      <c r="AA18" s="48">
        <f>'[5]NRMCA mixture GL Midwest'!$O$56*'[4]Inflow Cement results3'!DQ83</f>
        <v>275.43415866801092</v>
      </c>
      <c r="AB18" s="48"/>
    </row>
    <row r="19" spans="1:28" x14ac:dyDescent="0.2">
      <c r="A19" s="65" t="s">
        <v>14</v>
      </c>
      <c r="B19" s="48">
        <f>'[5]NRMCA mixture North Central'!$O$56*'[4]Inflow Cement results3'!CR88</f>
        <v>261.22443603734791</v>
      </c>
      <c r="C19" s="48">
        <f>'[5]NRMCA mixture North Central'!$O$56*'[4]Inflow Cement results3'!CS88</f>
        <v>262.96107600390462</v>
      </c>
      <c r="D19" s="48">
        <f>'[5]NRMCA mixture North Central'!$O$56*'[4]Inflow Cement results3'!CT88</f>
        <v>264.55537639945265</v>
      </c>
      <c r="E19" s="48">
        <f>'[5]NRMCA mixture North Central'!$O$56*'[4]Inflow Cement results3'!CU88</f>
        <v>266.07476126349434</v>
      </c>
      <c r="F19" s="48">
        <f>'[5]NRMCA mixture North Central'!$O$56*'[4]Inflow Cement results3'!CV88</f>
        <v>267.43920953372157</v>
      </c>
      <c r="G19" s="48">
        <f>'[5]NRMCA mixture North Central'!$O$56*'[4]Inflow Cement results3'!CW88</f>
        <v>268.71669972457607</v>
      </c>
      <c r="H19" s="48">
        <f>'[5]NRMCA mixture North Central'!$O$56*'[4]Inflow Cement results3'!CX88</f>
        <v>269.7774882316989</v>
      </c>
      <c r="I19" s="48">
        <f>'[5]NRMCA mixture North Central'!$O$56*'[4]Inflow Cement results3'!CY88</f>
        <v>270.73788266529391</v>
      </c>
      <c r="J19" s="48">
        <f>'[5]NRMCA mixture North Central'!$O$56*'[4]Inflow Cement results3'!CZ88</f>
        <v>272.3070733544327</v>
      </c>
      <c r="K19" s="48">
        <f>'[5]NRMCA mixture North Central'!$O$56*'[4]Inflow Cement results3'!DA88</f>
        <v>273.9075914327135</v>
      </c>
      <c r="L19" s="48">
        <f>'[5]NRMCA mixture North Central'!$O$56*'[4]Inflow Cement results3'!DB88</f>
        <v>275.55215912807029</v>
      </c>
      <c r="M19" s="48">
        <f>'[5]NRMCA mixture North Central'!$O$56*'[4]Inflow Cement results3'!DC88</f>
        <v>277.34975147353589</v>
      </c>
      <c r="N19" s="48">
        <f>'[5]NRMCA mixture North Central'!$O$56*'[4]Inflow Cement results3'!DD88</f>
        <v>279.20776606790253</v>
      </c>
      <c r="O19" s="48">
        <f>'[5]NRMCA mixture North Central'!$O$56*'[4]Inflow Cement results3'!DE88</f>
        <v>281.22815265907286</v>
      </c>
      <c r="P19" s="48">
        <f>'[5]NRMCA mixture North Central'!$O$56*'[4]Inflow Cement results3'!DF88</f>
        <v>283.36019098464152</v>
      </c>
      <c r="Q19" s="48">
        <f>'[5]NRMCA mixture North Central'!$O$56*'[4]Inflow Cement results3'!DG88</f>
        <v>285.69843676327099</v>
      </c>
      <c r="R19" s="48">
        <f>'[5]NRMCA mixture North Central'!$O$56*'[4]Inflow Cement results3'!DH88</f>
        <v>288.2347008124791</v>
      </c>
      <c r="S19" s="48">
        <f>'[5]NRMCA mixture North Central'!$O$56*'[4]Inflow Cement results3'!DI88</f>
        <v>290.90776625538308</v>
      </c>
      <c r="T19" s="48">
        <f>'[5]NRMCA mixture North Central'!$O$56*'[4]Inflow Cement results3'!DJ88</f>
        <v>293.95318087369662</v>
      </c>
      <c r="U19" s="48">
        <f>'[5]NRMCA mixture North Central'!$O$56*'[4]Inflow Cement results3'!DK88</f>
        <v>297.2556622033589</v>
      </c>
      <c r="V19" s="48">
        <f>'[5]NRMCA mixture North Central'!$O$56*'[4]Inflow Cement results3'!DL88</f>
        <v>300.8977586521832</v>
      </c>
      <c r="W19" s="48">
        <f>'[5]NRMCA mixture North Central'!$O$56*'[4]Inflow Cement results3'!DM88</f>
        <v>304.81040058086529</v>
      </c>
      <c r="X19" s="48">
        <f>'[5]NRMCA mixture North Central'!$O$56*'[4]Inflow Cement results3'!DN88</f>
        <v>308.92212759982067</v>
      </c>
      <c r="Y19" s="48">
        <f>'[5]NRMCA mixture North Central'!$O$56*'[4]Inflow Cement results3'!DO88</f>
        <v>313.3596387443402</v>
      </c>
      <c r="Z19" s="48">
        <f>'[5]NRMCA mixture North Central'!$O$56*'[4]Inflow Cement results3'!DP88</f>
        <v>317.94525219586933</v>
      </c>
      <c r="AA19" s="48">
        <f>'[5]NRMCA mixture North Central'!$O$56*'[4]Inflow Cement results3'!DQ88</f>
        <v>322.79864543766246</v>
      </c>
      <c r="AB19" s="48"/>
    </row>
    <row r="20" spans="1:28" x14ac:dyDescent="0.2">
      <c r="A20" s="65" t="s">
        <v>15</v>
      </c>
      <c r="B20" s="48">
        <f>'[5]NRMCA mixture South Central'!$O$56*'[4]Inflow Cement results3'!CR93</f>
        <v>297.72934752921498</v>
      </c>
      <c r="C20" s="48">
        <f>'[5]NRMCA mixture South Central'!$O$56*'[4]Inflow Cement results3'!CS93</f>
        <v>299.95095028054857</v>
      </c>
      <c r="D20" s="48">
        <f>'[5]NRMCA mixture South Central'!$O$56*'[4]Inflow Cement results3'!CT93</f>
        <v>301.96979397708327</v>
      </c>
      <c r="E20" s="48">
        <f>'[5]NRMCA mixture South Central'!$O$56*'[4]Inflow Cement results3'!CU93</f>
        <v>303.85505254673785</v>
      </c>
      <c r="F20" s="48">
        <f>'[5]NRMCA mixture South Central'!$O$56*'[4]Inflow Cement results3'!CV93</f>
        <v>305.51152033375143</v>
      </c>
      <c r="G20" s="48">
        <f>'[5]NRMCA mixture South Central'!$O$56*'[4]Inflow Cement results3'!CW93</f>
        <v>307.0089950298069</v>
      </c>
      <c r="H20" s="48">
        <f>'[5]NRMCA mixture South Central'!$O$56*'[4]Inflow Cement results3'!CX93</f>
        <v>308.19761832591502</v>
      </c>
      <c r="I20" s="48">
        <f>'[5]NRMCA mixture South Central'!$O$56*'[4]Inflow Cement results3'!CY93</f>
        <v>309.20226760860641</v>
      </c>
      <c r="J20" s="48">
        <f>'[5]NRMCA mixture South Central'!$O$56*'[4]Inflow Cement results3'!CZ93</f>
        <v>310.80807376321627</v>
      </c>
      <c r="K20" s="48">
        <f>'[5]NRMCA mixture South Central'!$O$56*'[4]Inflow Cement results3'!DA93</f>
        <v>312.36976495876661</v>
      </c>
      <c r="L20" s="48">
        <f>'[5]NRMCA mixture South Central'!$O$56*'[4]Inflow Cement results3'!DB93</f>
        <v>313.90038615319389</v>
      </c>
      <c r="M20" s="48">
        <f>'[5]NRMCA mixture South Central'!$O$56*'[4]Inflow Cement results3'!DC93</f>
        <v>315.52121403565849</v>
      </c>
      <c r="N20" s="48">
        <f>'[5]NRMCA mixture South Central'!$O$56*'[4]Inflow Cement results3'!DD93</f>
        <v>317.13052226432546</v>
      </c>
      <c r="O20" s="48">
        <f>'[5]NRMCA mixture South Central'!$O$56*'[4]Inflow Cement results3'!DE93</f>
        <v>318.84336530253495</v>
      </c>
      <c r="P20" s="48">
        <f>'[5]NRMCA mixture South Central'!$O$56*'[4]Inflow Cement results3'!DF93</f>
        <v>320.60518089420674</v>
      </c>
      <c r="Q20" s="48">
        <f>'[5]NRMCA mixture South Central'!$O$56*'[4]Inflow Cement results3'!DG93</f>
        <v>322.52189770279227</v>
      </c>
      <c r="R20" s="48">
        <f>'[5]NRMCA mixture South Central'!$O$56*'[4]Inflow Cement results3'!DH93</f>
        <v>324.5837627056917</v>
      </c>
      <c r="S20" s="48">
        <f>'[5]NRMCA mixture South Central'!$O$56*'[4]Inflow Cement results3'!DI93</f>
        <v>326.71997570398713</v>
      </c>
      <c r="T20" s="48">
        <f>'[5]NRMCA mixture South Central'!$O$56*'[4]Inflow Cement results3'!DJ93</f>
        <v>329.18562294409782</v>
      </c>
      <c r="U20" s="48">
        <f>'[5]NRMCA mixture South Central'!$O$56*'[4]Inflow Cement results3'!DK93</f>
        <v>331.84361551334354</v>
      </c>
      <c r="V20" s="48">
        <f>'[5]NRMCA mixture South Central'!$O$56*'[4]Inflow Cement results3'!DL93</f>
        <v>334.77291762721029</v>
      </c>
      <c r="W20" s="48">
        <f>'[5]NRMCA mixture South Central'!$O$56*'[4]Inflow Cement results3'!DM93</f>
        <v>337.88212747232177</v>
      </c>
      <c r="X20" s="48">
        <f>'[5]NRMCA mixture South Central'!$O$56*'[4]Inflow Cement results3'!DN93</f>
        <v>341.07605245181401</v>
      </c>
      <c r="Y20" s="48">
        <f>'[5]NRMCA mixture South Central'!$O$56*'[4]Inflow Cement results3'!DO93</f>
        <v>344.47874364050449</v>
      </c>
      <c r="Z20" s="48">
        <f>'[5]NRMCA mixture South Central'!$O$56*'[4]Inflow Cement results3'!DP93</f>
        <v>347.88013869913237</v>
      </c>
      <c r="AA20" s="48">
        <f>'[5]NRMCA mixture South Central'!$O$56*'[4]Inflow Cement results3'!DQ93</f>
        <v>351.40290163436708</v>
      </c>
      <c r="AB20" s="48"/>
    </row>
    <row r="21" spans="1:28" x14ac:dyDescent="0.2">
      <c r="A21" s="65" t="s">
        <v>33</v>
      </c>
      <c r="B21" s="48">
        <f>'[5]NRMCA mixture South Eastern'!$O$56*'[4]Inflow Cement results3'!CR98</f>
        <v>242.55225420272475</v>
      </c>
      <c r="C21" s="48">
        <f>'[5]NRMCA mixture South Eastern'!$O$56*'[4]Inflow Cement results3'!CS98</f>
        <v>244.9911959679639</v>
      </c>
      <c r="D21" s="48">
        <f>'[5]NRMCA mixture South Eastern'!$O$56*'[4]Inflow Cement results3'!CT98</f>
        <v>247.30383305602348</v>
      </c>
      <c r="E21" s="48">
        <f>'[5]NRMCA mixture South Eastern'!$O$56*'[4]Inflow Cement results3'!CU98</f>
        <v>249.53710757450983</v>
      </c>
      <c r="F21" s="48">
        <f>'[5]NRMCA mixture South Eastern'!$O$56*'[4]Inflow Cement results3'!CV98</f>
        <v>251.62039666580458</v>
      </c>
      <c r="G21" s="48">
        <f>'[5]NRMCA mixture South Eastern'!$O$56*'[4]Inflow Cement results3'!CW98</f>
        <v>253.60072675911903</v>
      </c>
      <c r="H21" s="48">
        <f>'[5]NRMCA mixture South Eastern'!$O$56*'[4]Inflow Cement results3'!CX98</f>
        <v>255.36656107117244</v>
      </c>
      <c r="I21" s="48">
        <f>'[5]NRMCA mixture South Eastern'!$O$56*'[4]Inflow Cement results3'!CY98</f>
        <v>257.00363689100243</v>
      </c>
      <c r="J21" s="48">
        <f>'[5]NRMCA mixture South Eastern'!$O$56*'[4]Inflow Cement results3'!CZ98</f>
        <v>259.07986144835991</v>
      </c>
      <c r="K21" s="48">
        <f>'[5]NRMCA mixture South Eastern'!$O$56*'[4]Inflow Cement results3'!DA98</f>
        <v>261.12647956921614</v>
      </c>
      <c r="L21" s="48">
        <f>'[5]NRMCA mixture South Eastern'!$O$56*'[4]Inflow Cement results3'!DB98</f>
        <v>263.14965688233394</v>
      </c>
      <c r="M21" s="48">
        <f>'[5]NRMCA mixture South Eastern'!$O$56*'[4]Inflow Cement results3'!DC98</f>
        <v>265.23547229035671</v>
      </c>
      <c r="N21" s="48">
        <f>'[5]NRMCA mixture South Eastern'!$O$56*'[4]Inflow Cement results3'!DD98</f>
        <v>267.30723746286748</v>
      </c>
      <c r="O21" s="48">
        <f>'[5]NRMCA mixture South Eastern'!$O$56*'[4]Inflow Cement results3'!DE98</f>
        <v>269.44859634550033</v>
      </c>
      <c r="P21" s="48">
        <f>'[5]NRMCA mixture South Eastern'!$O$56*'[4]Inflow Cement results3'!DF98</f>
        <v>271.61988690203191</v>
      </c>
      <c r="Q21" s="48">
        <f>'[5]NRMCA mixture South Eastern'!$O$56*'[4]Inflow Cement results3'!DG98</f>
        <v>273.90247171784972</v>
      </c>
      <c r="R21" s="48">
        <f>'[5]NRMCA mixture South Eastern'!$O$56*'[4]Inflow Cement results3'!DH98</f>
        <v>276.29474409156666</v>
      </c>
      <c r="S21" s="48">
        <f>'[5]NRMCA mixture South Eastern'!$O$56*'[4]Inflow Cement results3'!DI98</f>
        <v>278.75163279800933</v>
      </c>
      <c r="T21" s="48">
        <f>'[5]NRMCA mixture South Eastern'!$O$56*'[4]Inflow Cement results3'!DJ98</f>
        <v>281.47585263928545</v>
      </c>
      <c r="U21" s="48">
        <f>'[5]NRMCA mixture South Eastern'!$O$56*'[4]Inflow Cement results3'!DK98</f>
        <v>284.37899647350378</v>
      </c>
      <c r="V21" s="48">
        <f>'[5]NRMCA mixture South Eastern'!$O$56*'[4]Inflow Cement results3'!DL98</f>
        <v>287.53731570871298</v>
      </c>
      <c r="W21" s="48">
        <f>'[5]NRMCA mixture South Eastern'!$O$56*'[4]Inflow Cement results3'!DM98</f>
        <v>290.89965392630467</v>
      </c>
      <c r="X21" s="48">
        <f>'[5]NRMCA mixture South Eastern'!$O$56*'[4]Inflow Cement results3'!DN98</f>
        <v>294.41140140658024</v>
      </c>
      <c r="Y21" s="48">
        <f>'[5]NRMCA mixture South Eastern'!$O$56*'[4]Inflow Cement results3'!DO98</f>
        <v>298.18532462487894</v>
      </c>
      <c r="Z21" s="48">
        <f>'[5]NRMCA mixture South Eastern'!$O$56*'[4]Inflow Cement results3'!DP98</f>
        <v>302.07669936677325</v>
      </c>
      <c r="AA21" s="48">
        <f>'[5]NRMCA mixture South Eastern'!$O$56*'[4]Inflow Cement results3'!DQ98</f>
        <v>306.1941066843745</v>
      </c>
      <c r="AB21" s="48"/>
    </row>
    <row r="22" spans="1:28" x14ac:dyDescent="0.2">
      <c r="A22" s="65" t="s">
        <v>25</v>
      </c>
      <c r="B22" s="48">
        <f>'[5]NRMCA mixture South Central'!$O$56*'[4]Inflow Cement results3'!CR103</f>
        <v>422.33227522592159</v>
      </c>
      <c r="C22" s="48">
        <f>'[5]NRMCA mixture South Central'!$O$56*'[4]Inflow Cement results3'!CS103</f>
        <v>425.38534351180158</v>
      </c>
      <c r="D22" s="48">
        <f>'[5]NRMCA mixture South Central'!$O$56*'[4]Inflow Cement results3'!CT103</f>
        <v>428.26034678643902</v>
      </c>
      <c r="E22" s="48">
        <f>'[5]NRMCA mixture South Central'!$O$56*'[4]Inflow Cement results3'!CU103</f>
        <v>431.04964583882719</v>
      </c>
      <c r="F22" s="48">
        <f>'[5]NRMCA mixture South Central'!$O$56*'[4]Inflow Cement results3'!CV103</f>
        <v>433.62717924414397</v>
      </c>
      <c r="G22" s="48">
        <f>'[5]NRMCA mixture South Central'!$O$56*'[4]Inflow Cement results3'!CW103</f>
        <v>436.08047049229856</v>
      </c>
      <c r="H22" s="48">
        <f>'[5]NRMCA mixture South Central'!$O$56*'[4]Inflow Cement results3'!CX103</f>
        <v>438.2060772128919</v>
      </c>
      <c r="I22" s="48">
        <f>'[5]NRMCA mixture South Central'!$O$56*'[4]Inflow Cement results3'!CY103</f>
        <v>440.16003548886846</v>
      </c>
      <c r="J22" s="48">
        <f>'[5]NRMCA mixture South Central'!$O$56*'[4]Inflow Cement results3'!CZ103</f>
        <v>442.96955160885221</v>
      </c>
      <c r="K22" s="48">
        <f>'[5]NRMCA mixture South Central'!$O$56*'[4]Inflow Cement results3'!DA103</f>
        <v>445.7813803849574</v>
      </c>
      <c r="L22" s="48">
        <f>'[5]NRMCA mixture South Central'!$O$56*'[4]Inflow Cement results3'!DB103</f>
        <v>448.61166775880326</v>
      </c>
      <c r="M22" s="48">
        <f>'[5]NRMCA mixture South Central'!$O$56*'[4]Inflow Cement results3'!DC103</f>
        <v>451.62568642038167</v>
      </c>
      <c r="N22" s="48">
        <f>'[5]NRMCA mixture South Central'!$O$56*'[4]Inflow Cement results3'!DD103</f>
        <v>454.70175137681423</v>
      </c>
      <c r="O22" s="48">
        <f>'[5]NRMCA mixture South Central'!$O$56*'[4]Inflow Cement results3'!DE103</f>
        <v>458.01309619352759</v>
      </c>
      <c r="P22" s="48">
        <f>'[5]NRMCA mixture South Central'!$O$56*'[4]Inflow Cement results3'!DF103</f>
        <v>461.51682384515789</v>
      </c>
      <c r="Q22" s="48">
        <f>'[5]NRMCA mixture South Central'!$O$56*'[4]Inflow Cement results3'!DG103</f>
        <v>465.38989857249209</v>
      </c>
      <c r="R22" s="48">
        <f>'[5]NRMCA mixture South Central'!$O$56*'[4]Inflow Cement results3'!DH103</f>
        <v>469.66088169298973</v>
      </c>
      <c r="S22" s="48">
        <f>'[5]NRMCA mixture South Central'!$O$56*'[4]Inflow Cement results3'!DI103</f>
        <v>474.27834546783453</v>
      </c>
      <c r="T22" s="48">
        <f>'[5]NRMCA mixture South Central'!$O$56*'[4]Inflow Cement results3'!DJ103</f>
        <v>479.62339344397918</v>
      </c>
      <c r="U22" s="48">
        <f>'[5]NRMCA mixture South Central'!$O$56*'[4]Inflow Cement results3'!DK103</f>
        <v>485.54892440430672</v>
      </c>
      <c r="V22" s="48">
        <f>'[5]NRMCA mixture South Central'!$O$56*'[4]Inflow Cement results3'!DL103</f>
        <v>492.18626533000781</v>
      </c>
      <c r="W22" s="48">
        <f>'[5]NRMCA mixture South Central'!$O$56*'[4]Inflow Cement results3'!DM103</f>
        <v>499.42587185566305</v>
      </c>
      <c r="X22" s="48">
        <f>'[5]NRMCA mixture South Central'!$O$56*'[4]Inflow Cement results3'!DN103</f>
        <v>507.1367646936979</v>
      </c>
      <c r="Y22" s="48">
        <f>'[5]NRMCA mixture South Central'!$O$56*'[4]Inflow Cement results3'!DO103</f>
        <v>515.46622738228632</v>
      </c>
      <c r="Z22" s="48">
        <f>'[5]NRMCA mixture South Central'!$O$56*'[4]Inflow Cement results3'!DP103</f>
        <v>524.09550344249453</v>
      </c>
      <c r="AA22" s="48">
        <f>'[5]NRMCA mixture South Central'!$O$56*'[4]Inflow Cement results3'!DQ103</f>
        <v>533.13937897712435</v>
      </c>
      <c r="AB22" s="48"/>
    </row>
    <row r="23" spans="1:28" x14ac:dyDescent="0.2">
      <c r="A23" s="65" t="s">
        <v>65</v>
      </c>
      <c r="B23" s="48">
        <f>'[5]NRMCA mixture Eastern'!$O$56*'[4]Inflow Cement results3'!CR108</f>
        <v>20.975904596004931</v>
      </c>
      <c r="C23" s="48">
        <f>'[5]NRMCA mixture Eastern'!$O$56*'[4]Inflow Cement results3'!CS108</f>
        <v>21.345224498833581</v>
      </c>
      <c r="D23" s="48">
        <f>'[5]NRMCA mixture Eastern'!$O$56*'[4]Inflow Cement results3'!CT108</f>
        <v>21.71062407267296</v>
      </c>
      <c r="E23" s="48">
        <f>'[5]NRMCA mixture Eastern'!$O$56*'[4]Inflow Cement results3'!CU108</f>
        <v>22.075384526115215</v>
      </c>
      <c r="F23" s="48">
        <f>'[5]NRMCA mixture Eastern'!$O$56*'[4]Inflow Cement results3'!CV108</f>
        <v>22.433851664453101</v>
      </c>
      <c r="G23" s="48">
        <f>'[5]NRMCA mixture Eastern'!$O$56*'[4]Inflow Cement results3'!CW108</f>
        <v>22.789024631803013</v>
      </c>
      <c r="H23" s="48">
        <f>'[5]NRMCA mixture Eastern'!$O$56*'[4]Inflow Cement results3'!CX108</f>
        <v>23.131916073779863</v>
      </c>
      <c r="I23" s="48">
        <f>'[5]NRMCA mixture Eastern'!$O$56*'[4]Inflow Cement results3'!CY108</f>
        <v>23.468229771414521</v>
      </c>
      <c r="J23" s="48">
        <f>'[5]NRMCA mixture Eastern'!$O$56*'[4]Inflow Cement results3'!CZ108</f>
        <v>23.839927817738804</v>
      </c>
      <c r="K23" s="48">
        <f>'[5]NRMCA mixture Eastern'!$O$56*'[4]Inflow Cement results3'!DA108</f>
        <v>24.211355974230234</v>
      </c>
      <c r="L23" s="48">
        <f>'[5]NRMCA mixture Eastern'!$O$56*'[4]Inflow Cement results3'!DB108</f>
        <v>24.582612353748086</v>
      </c>
      <c r="M23" s="48">
        <f>'[5]NRMCA mixture Eastern'!$O$56*'[4]Inflow Cement results3'!DC108</f>
        <v>24.960109487288378</v>
      </c>
      <c r="N23" s="48">
        <f>'[5]NRMCA mixture Eastern'!$O$56*'[4]Inflow Cement results3'!DD108</f>
        <v>25.338366122551825</v>
      </c>
      <c r="O23" s="48">
        <f>'[5]NRMCA mixture Eastern'!$O$56*'[4]Inflow Cement results3'!DE108</f>
        <v>25.724426056357363</v>
      </c>
      <c r="P23" s="48">
        <f>'[5]NRMCA mixture Eastern'!$O$56*'[4]Inflow Cement results3'!DF108</f>
        <v>26.116489182569058</v>
      </c>
      <c r="Q23" s="48">
        <f>'[5]NRMCA mixture Eastern'!$O$56*'[4]Inflow Cement results3'!DG108</f>
        <v>26.522412484321865</v>
      </c>
      <c r="R23" s="48">
        <f>'[5]NRMCA mixture Eastern'!$O$56*'[4]Inflow Cement results3'!DH108</f>
        <v>26.944241032525152</v>
      </c>
      <c r="S23" s="48">
        <f>'[5]NRMCA mixture Eastern'!$O$56*'[4]Inflow Cement results3'!DI108</f>
        <v>27.38109373960512</v>
      </c>
      <c r="T23" s="48">
        <f>'[5]NRMCA mixture Eastern'!$O$56*'[4]Inflow Cement results3'!DJ108</f>
        <v>27.851445173349099</v>
      </c>
      <c r="U23" s="48">
        <f>'[5]NRMCA mixture Eastern'!$O$56*'[4]Inflow Cement results3'!DK108</f>
        <v>28.351834956736511</v>
      </c>
      <c r="V23" s="48">
        <f>'[5]NRMCA mixture Eastern'!$O$56*'[4]Inflow Cement results3'!DL108</f>
        <v>28.891671086872158</v>
      </c>
      <c r="W23" s="48">
        <f>'[5]NRMCA mixture Eastern'!$O$56*'[4]Inflow Cement results3'!DM108</f>
        <v>29.470714209303569</v>
      </c>
      <c r="X23" s="48">
        <f>'[5]NRMCA mixture Eastern'!$O$56*'[4]Inflow Cement results3'!DN108</f>
        <v>30.088470732305687</v>
      </c>
      <c r="Y23" s="48">
        <f>'[5]NRMCA mixture Eastern'!$O$56*'[4]Inflow Cement results3'!DO108</f>
        <v>30.757531023299691</v>
      </c>
      <c r="Z23" s="48">
        <f>'[5]NRMCA mixture Eastern'!$O$56*'[4]Inflow Cement results3'!DP108</f>
        <v>31.470346896438485</v>
      </c>
      <c r="AA23" s="48">
        <f>'[5]NRMCA mixture Eastern'!$O$56*'[4]Inflow Cement results3'!DQ108</f>
        <v>32.239118168048002</v>
      </c>
      <c r="AB23" s="48"/>
    </row>
    <row r="24" spans="1:28" x14ac:dyDescent="0.2">
      <c r="A24" s="65" t="s">
        <v>66</v>
      </c>
      <c r="B24" s="48">
        <f>'[5]NRMCA mixture Eastern'!$O$56*'[4]Inflow Cement results3'!CR113</f>
        <v>142.40816874013612</v>
      </c>
      <c r="C24" s="48">
        <f>'[5]NRMCA mixture Eastern'!$O$56*'[4]Inflow Cement results3'!CS113</f>
        <v>144.62839779797517</v>
      </c>
      <c r="D24" s="48">
        <f>'[5]NRMCA mixture Eastern'!$O$56*'[4]Inflow Cement results3'!CT113</f>
        <v>146.77872316011249</v>
      </c>
      <c r="E24" s="48">
        <f>'[5]NRMCA mixture Eastern'!$O$56*'[4]Inflow Cement results3'!CU113</f>
        <v>148.88159082226744</v>
      </c>
      <c r="F24" s="48">
        <f>'[5]NRMCA mixture Eastern'!$O$56*'[4]Inflow Cement results3'!CV113</f>
        <v>150.89553799667834</v>
      </c>
      <c r="G24" s="48">
        <f>'[5]NRMCA mixture Eastern'!$O$56*'[4]Inflow Cement results3'!CW113</f>
        <v>152.84335371995454</v>
      </c>
      <c r="H24" s="48">
        <f>'[5]NRMCA mixture Eastern'!$O$56*'[4]Inflow Cement results3'!CX113</f>
        <v>154.66114810682214</v>
      </c>
      <c r="I24" s="48">
        <f>'[5]NRMCA mixture Eastern'!$O$56*'[4]Inflow Cement results3'!CY113</f>
        <v>156.39369023101375</v>
      </c>
      <c r="J24" s="48">
        <f>'[5]NRMCA mixture Eastern'!$O$56*'[4]Inflow Cement results3'!CZ113</f>
        <v>158.35510744428268</v>
      </c>
      <c r="K24" s="48">
        <f>'[5]NRMCA mixture Eastern'!$O$56*'[4]Inflow Cement results3'!DA113</f>
        <v>160.28809509848665</v>
      </c>
      <c r="L24" s="48">
        <f>'[5]NRMCA mixture Eastern'!$O$56*'[4]Inflow Cement results3'!DB113</f>
        <v>162.19749607822951</v>
      </c>
      <c r="M24" s="48">
        <f>'[5]NRMCA mixture Eastern'!$O$56*'[4]Inflow Cement results3'!DC113</f>
        <v>164.13417989859661</v>
      </c>
      <c r="N24" s="48">
        <f>'[5]NRMCA mixture Eastern'!$O$56*'[4]Inflow Cement results3'!DD113</f>
        <v>166.05925909820101</v>
      </c>
      <c r="O24" s="48">
        <f>'[5]NRMCA mixture Eastern'!$O$56*'[4]Inflow Cement results3'!DE113</f>
        <v>168.02485788049154</v>
      </c>
      <c r="P24" s="48">
        <f>'[5]NRMCA mixture Eastern'!$O$56*'[4]Inflow Cement results3'!DF113</f>
        <v>170.01494252409964</v>
      </c>
      <c r="Q24" s="48">
        <f>'[5]NRMCA mixture Eastern'!$O$56*'[4]Inflow Cement results3'!DG113</f>
        <v>172.08297003032493</v>
      </c>
      <c r="R24" s="48">
        <f>'[5]NRMCA mixture Eastern'!$O$56*'[4]Inflow Cement results3'!DH113</f>
        <v>174.23654533456443</v>
      </c>
      <c r="S24" s="48">
        <f>'[5]NRMCA mixture Eastern'!$O$56*'[4]Inflow Cement results3'!DI113</f>
        <v>176.45887273551122</v>
      </c>
      <c r="T24" s="48">
        <f>'[5]NRMCA mixture Eastern'!$O$56*'[4]Inflow Cement results3'!DJ113</f>
        <v>178.87619738696259</v>
      </c>
      <c r="U24" s="48">
        <f>'[5]NRMCA mixture Eastern'!$O$56*'[4]Inflow Cement results3'!DK113</f>
        <v>181.44867829096034</v>
      </c>
      <c r="V24" s="48">
        <f>'[5]NRMCA mixture Eastern'!$O$56*'[4]Inflow Cement results3'!DL113</f>
        <v>184.23152093312362</v>
      </c>
      <c r="W24" s="48">
        <f>'[5]NRMCA mixture Eastern'!$O$56*'[4]Inflow Cement results3'!DM113</f>
        <v>187.2063843665328</v>
      </c>
      <c r="X24" s="48">
        <f>'[5]NRMCA mixture Eastern'!$O$56*'[4]Inflow Cement results3'!DN113</f>
        <v>190.35211663663702</v>
      </c>
      <c r="Y24" s="48">
        <f>'[5]NRMCA mixture Eastern'!$O$56*'[4]Inflow Cement results3'!DO113</f>
        <v>193.74529479358051</v>
      </c>
      <c r="Z24" s="48">
        <f>'[5]NRMCA mixture Eastern'!$O$56*'[4]Inflow Cement results3'!DP113</f>
        <v>197.31071770815544</v>
      </c>
      <c r="AA24" s="48">
        <f>'[5]NRMCA mixture Eastern'!$O$56*'[4]Inflow Cement results3'!DQ113</f>
        <v>201.1212928937523</v>
      </c>
      <c r="AB24" s="48"/>
    </row>
    <row r="25" spans="1:28" x14ac:dyDescent="0.2">
      <c r="A25" s="65" t="s">
        <v>67</v>
      </c>
      <c r="B25" s="48">
        <f>'[5]NRMCA mixture Eastern'!$O$56*'[4]Inflow Cement results3'!CR118</f>
        <v>101.70847682491805</v>
      </c>
      <c r="C25" s="48">
        <f>'[5]NRMCA mixture Eastern'!$O$56*'[4]Inflow Cement results3'!CS118</f>
        <v>103.16910349739361</v>
      </c>
      <c r="D25" s="48">
        <f>'[5]NRMCA mixture Eastern'!$O$56*'[4]Inflow Cement results3'!CT118</f>
        <v>104.58943201202966</v>
      </c>
      <c r="E25" s="48">
        <f>'[5]NRMCA mixture Eastern'!$O$56*'[4]Inflow Cement results3'!CU118</f>
        <v>105.99504172280005</v>
      </c>
      <c r="F25" s="48">
        <f>'[5]NRMCA mixture Eastern'!$O$56*'[4]Inflow Cement results3'!CV118</f>
        <v>107.35534047155534</v>
      </c>
      <c r="G25" s="48">
        <f>'[5]NRMCA mixture Eastern'!$O$56*'[4]Inflow Cement results3'!CW118</f>
        <v>108.69702579770177</v>
      </c>
      <c r="H25" s="48">
        <f>'[5]NRMCA mixture Eastern'!$O$56*'[4]Inflow Cement results3'!CX118</f>
        <v>109.97066713213714</v>
      </c>
      <c r="I25" s="48">
        <f>'[5]NRMCA mixture Eastern'!$O$56*'[4]Inflow Cement results3'!CY118</f>
        <v>111.22166025620953</v>
      </c>
      <c r="J25" s="48">
        <f>'[5]NRMCA mixture Eastern'!$O$56*'[4]Inflow Cement results3'!CZ118</f>
        <v>112.72553560543805</v>
      </c>
      <c r="K25" s="48">
        <f>'[5]NRMCA mixture Eastern'!$O$56*'[4]Inflow Cement results3'!DA118</f>
        <v>114.25948873502222</v>
      </c>
      <c r="L25" s="48">
        <f>'[5]NRMCA mixture Eastern'!$O$56*'[4]Inflow Cement results3'!DB118</f>
        <v>115.82803729748278</v>
      </c>
      <c r="M25" s="48">
        <f>'[5]NRMCA mixture Eastern'!$O$56*'[4]Inflow Cement results3'!DC118</f>
        <v>117.47263622899179</v>
      </c>
      <c r="N25" s="48">
        <f>'[5]NRMCA mixture Eastern'!$O$56*'[4]Inflow Cement results3'!DD118</f>
        <v>119.15570782583816</v>
      </c>
      <c r="O25" s="48">
        <f>'[5]NRMCA mixture Eastern'!$O$56*'[4]Inflow Cement results3'!DE118</f>
        <v>120.91513340526269</v>
      </c>
      <c r="P25" s="48">
        <f>'[5]NRMCA mixture Eastern'!$O$56*'[4]Inflow Cement results3'!DF118</f>
        <v>122.72904611734388</v>
      </c>
      <c r="Q25" s="48">
        <f>'[5]NRMCA mixture Eastern'!$O$56*'[4]Inflow Cement results3'!DG118</f>
        <v>124.63270024453018</v>
      </c>
      <c r="R25" s="48">
        <f>'[5]NRMCA mixture Eastern'!$O$56*'[4]Inflow Cement results3'!DH118</f>
        <v>126.62168586438345</v>
      </c>
      <c r="S25" s="48">
        <f>'[5]NRMCA mixture Eastern'!$O$56*'[4]Inflow Cement results3'!DI118</f>
        <v>128.67137298887499</v>
      </c>
      <c r="T25" s="48">
        <f>'[5]NRMCA mixture Eastern'!$O$56*'[4]Inflow Cement results3'!DJ118</f>
        <v>130.87581671421347</v>
      </c>
      <c r="U25" s="48">
        <f>'[5]NRMCA mixture Eastern'!$O$56*'[4]Inflow Cement results3'!DK118</f>
        <v>133.19213919122299</v>
      </c>
      <c r="V25" s="48">
        <f>'[5]NRMCA mixture Eastern'!$O$56*'[4]Inflow Cement results3'!DL118</f>
        <v>135.65767413189837</v>
      </c>
      <c r="W25" s="48">
        <f>'[5]NRMCA mixture Eastern'!$O$56*'[4]Inflow Cement results3'!DM118</f>
        <v>138.2515839509029</v>
      </c>
      <c r="X25" s="48">
        <f>'[5]NRMCA mixture Eastern'!$O$56*'[4]Inflow Cement results3'!DN118</f>
        <v>140.95397800611178</v>
      </c>
      <c r="Y25" s="48">
        <f>'[5]NRMCA mixture Eastern'!$O$56*'[4]Inflow Cement results3'!DO118</f>
        <v>143.82704832965462</v>
      </c>
      <c r="Z25" s="48">
        <f>'[5]NRMCA mixture Eastern'!$O$56*'[4]Inflow Cement results3'!DP118</f>
        <v>146.81329342129223</v>
      </c>
      <c r="AA25" s="48">
        <f>'[5]NRMCA mixture Eastern'!$O$56*'[4]Inflow Cement results3'!DQ118</f>
        <v>149.97778301879686</v>
      </c>
      <c r="AB25" s="48"/>
    </row>
    <row r="26" spans="1:28" x14ac:dyDescent="0.2">
      <c r="A26" s="65" t="s">
        <v>26</v>
      </c>
      <c r="B26" s="48">
        <f>'[5]NRMCA mixture GL Midwest'!$O$56*'[4]Inflow Cement results3'!CR123</f>
        <v>316.7652103069961</v>
      </c>
      <c r="C26" s="48">
        <f>'[5]NRMCA mixture GL Midwest'!$O$56*'[4]Inflow Cement results3'!CS123</f>
        <v>319.88105396159176</v>
      </c>
      <c r="D26" s="48">
        <f>'[5]NRMCA mixture GL Midwest'!$O$56*'[4]Inflow Cement results3'!CT123</f>
        <v>322.80863825783285</v>
      </c>
      <c r="E26" s="48">
        <f>'[5]NRMCA mixture GL Midwest'!$O$56*'[4]Inflow Cement results3'!CU123</f>
        <v>325.61215957873378</v>
      </c>
      <c r="F26" s="48">
        <f>'[5]NRMCA mixture GL Midwest'!$O$56*'[4]Inflow Cement results3'!CV123</f>
        <v>328.20046425301638</v>
      </c>
      <c r="G26" s="48">
        <f>'[5]NRMCA mixture GL Midwest'!$O$56*'[4]Inflow Cement results3'!CW123</f>
        <v>330.63849278533564</v>
      </c>
      <c r="H26" s="48">
        <f>'[5]NRMCA mixture GL Midwest'!$O$56*'[4]Inflow Cement results3'!CX123</f>
        <v>332.78096680224593</v>
      </c>
      <c r="I26" s="48">
        <f>'[5]NRMCA mixture GL Midwest'!$O$56*'[4]Inflow Cement results3'!CY123</f>
        <v>334.74258279450913</v>
      </c>
      <c r="J26" s="48">
        <f>'[5]NRMCA mixture GL Midwest'!$O$56*'[4]Inflow Cement results3'!CZ123</f>
        <v>337.27172697061155</v>
      </c>
      <c r="K26" s="48">
        <f>'[5]NRMCA mixture GL Midwest'!$O$56*'[4]Inflow Cement results3'!DA123</f>
        <v>339.74464744876366</v>
      </c>
      <c r="L26" s="48">
        <f>'[5]NRMCA mixture GL Midwest'!$O$56*'[4]Inflow Cement results3'!DB123</f>
        <v>342.16250533933498</v>
      </c>
      <c r="M26" s="48">
        <f>'[5]NRMCA mixture GL Midwest'!$O$56*'[4]Inflow Cement results3'!DC123</f>
        <v>344.62802454889993</v>
      </c>
      <c r="N26" s="48">
        <f>'[5]NRMCA mixture GL Midwest'!$O$56*'[4]Inflow Cement results3'!DD123</f>
        <v>347.02588284250578</v>
      </c>
      <c r="O26" s="48">
        <f>'[5]NRMCA mixture GL Midwest'!$O$56*'[4]Inflow Cement results3'!DE123</f>
        <v>349.44830309417432</v>
      </c>
      <c r="P26" s="48">
        <f>'[5]NRMCA mixture GL Midwest'!$O$56*'[4]Inflow Cement results3'!DF123</f>
        <v>351.82237289308512</v>
      </c>
      <c r="Q26" s="48">
        <f>'[5]NRMCA mixture GL Midwest'!$O$56*'[4]Inflow Cement results3'!DG123</f>
        <v>354.23190087630013</v>
      </c>
      <c r="R26" s="48">
        <f>'[5]NRMCA mixture GL Midwest'!$O$56*'[4]Inflow Cement results3'!DH123</f>
        <v>356.65060271168983</v>
      </c>
      <c r="S26" s="48">
        <f>'[5]NRMCA mixture GL Midwest'!$O$56*'[4]Inflow Cement results3'!DI123</f>
        <v>358.99578354730272</v>
      </c>
      <c r="T26" s="48">
        <f>'[5]NRMCA mixture GL Midwest'!$O$56*'[4]Inflow Cement results3'!DJ123</f>
        <v>361.51026260576788</v>
      </c>
      <c r="U26" s="48">
        <f>'[5]NRMCA mixture GL Midwest'!$O$56*'[4]Inflow Cement results3'!DK123</f>
        <v>364.05916876456303</v>
      </c>
      <c r="V26" s="48">
        <f>'[5]NRMCA mixture GL Midwest'!$O$56*'[4]Inflow Cement results3'!DL123</f>
        <v>366.72742715563101</v>
      </c>
      <c r="W26" s="48">
        <f>'[5]NRMCA mixture GL Midwest'!$O$56*'[4]Inflow Cement results3'!DM123</f>
        <v>369.43981110874341</v>
      </c>
      <c r="X26" s="48">
        <f>'[5]NRMCA mixture GL Midwest'!$O$56*'[4]Inflow Cement results3'!DN123</f>
        <v>372.12418188614726</v>
      </c>
      <c r="Y26" s="48">
        <f>'[5]NRMCA mixture GL Midwest'!$O$56*'[4]Inflow Cement results3'!DO123</f>
        <v>374.93349291406872</v>
      </c>
      <c r="Z26" s="48">
        <f>'[5]NRMCA mixture GL Midwest'!$O$56*'[4]Inflow Cement results3'!DP123</f>
        <v>377.69455567684389</v>
      </c>
      <c r="AA26" s="48">
        <f>'[5]NRMCA mixture GL Midwest'!$O$56*'[4]Inflow Cement results3'!DQ123</f>
        <v>380.57048910725837</v>
      </c>
      <c r="AB26" s="48"/>
    </row>
    <row r="27" spans="1:28" x14ac:dyDescent="0.2">
      <c r="A27" s="65" t="s">
        <v>16</v>
      </c>
      <c r="B27" s="48">
        <f>'[5]NRMCA mixture North Central'!$O$56*'[4]Inflow Cement results3'!CR128</f>
        <v>296.86149991841518</v>
      </c>
      <c r="C27" s="48">
        <f>'[5]NRMCA mixture North Central'!$O$56*'[4]Inflow Cement results3'!CS128</f>
        <v>299.89425283538384</v>
      </c>
      <c r="D27" s="48">
        <f>'[5]NRMCA mixture North Central'!$O$56*'[4]Inflow Cement results3'!CT128</f>
        <v>302.802428398139</v>
      </c>
      <c r="E27" s="48">
        <f>'[5]NRMCA mixture North Central'!$O$56*'[4]Inflow Cement results3'!CU128</f>
        <v>305.65256274377253</v>
      </c>
      <c r="F27" s="48">
        <f>'[5]NRMCA mixture North Central'!$O$56*'[4]Inflow Cement results3'!CV128</f>
        <v>308.35628571735242</v>
      </c>
      <c r="G27" s="48">
        <f>'[5]NRMCA mixture North Central'!$O$56*'[4]Inflow Cement results3'!CW128</f>
        <v>310.97994659285388</v>
      </c>
      <c r="H27" s="48">
        <f>'[5]NRMCA mixture North Central'!$O$56*'[4]Inflow Cement results3'!CX128</f>
        <v>313.38137168697233</v>
      </c>
      <c r="I27" s="48">
        <f>'[5]NRMCA mixture North Central'!$O$56*'[4]Inflow Cement results3'!CY128</f>
        <v>315.67642919498263</v>
      </c>
      <c r="J27" s="48">
        <f>'[5]NRMCA mixture North Central'!$O$56*'[4]Inflow Cement results3'!CZ128</f>
        <v>318.60802495780763</v>
      </c>
      <c r="K27" s="48">
        <f>'[5]NRMCA mixture North Central'!$O$56*'[4]Inflow Cement results3'!DA128</f>
        <v>321.56139280608727</v>
      </c>
      <c r="L27" s="48">
        <f>'[5]NRMCA mixture North Central'!$O$56*'[4]Inflow Cement results3'!DB128</f>
        <v>324.54230766219018</v>
      </c>
      <c r="M27" s="48">
        <f>'[5]NRMCA mixture North Central'!$O$56*'[4]Inflow Cement results3'!DC128</f>
        <v>327.65820162259701</v>
      </c>
      <c r="N27" s="48">
        <f>'[5]NRMCA mixture North Central'!$O$56*'[4]Inflow Cement results3'!DD128</f>
        <v>330.8023576384989</v>
      </c>
      <c r="O27" s="48">
        <f>'[5]NRMCA mixture North Central'!$O$56*'[4]Inflow Cement results3'!DE128</f>
        <v>334.07445348300166</v>
      </c>
      <c r="P27" s="48">
        <f>'[5]NRMCA mixture North Central'!$O$56*'[4]Inflow Cement results3'!DF128</f>
        <v>337.41212346176019</v>
      </c>
      <c r="Q27" s="48">
        <f>'[5]NRMCA mixture North Central'!$O$56*'[4]Inflow Cement results3'!DG128</f>
        <v>340.90856668289535</v>
      </c>
      <c r="R27" s="48">
        <f>'[5]NRMCA mixture North Central'!$O$56*'[4]Inflow Cement results3'!DH128</f>
        <v>344.54867571742727</v>
      </c>
      <c r="S27" s="48">
        <f>'[5]NRMCA mixture North Central'!$O$56*'[4]Inflow Cement results3'!DI128</f>
        <v>348.26158699508858</v>
      </c>
      <c r="T27" s="48">
        <f>'[5]NRMCA mixture North Central'!$O$56*'[4]Inflow Cement results3'!DJ128</f>
        <v>352.29721079116712</v>
      </c>
      <c r="U27" s="48">
        <f>'[5]NRMCA mixture North Central'!$O$56*'[4]Inflow Cement results3'!DK128</f>
        <v>356.53138618716696</v>
      </c>
      <c r="V27" s="48">
        <f>'[5]NRMCA mixture North Central'!$O$56*'[4]Inflow Cement results3'!DL128</f>
        <v>361.05515088711127</v>
      </c>
      <c r="W27" s="48">
        <f>'[5]NRMCA mixture North Central'!$O$56*'[4]Inflow Cement results3'!DM128</f>
        <v>365.79880377944232</v>
      </c>
      <c r="X27" s="48">
        <f>'[5]NRMCA mixture North Central'!$O$56*'[4]Inflow Cement results3'!DN128</f>
        <v>370.69225173429578</v>
      </c>
      <c r="Y27" s="48">
        <f>'[5]NRMCA mixture North Central'!$O$56*'[4]Inflow Cement results3'!DO128</f>
        <v>375.88403104886356</v>
      </c>
      <c r="Z27" s="48">
        <f>'[5]NRMCA mixture North Central'!$O$56*'[4]Inflow Cement results3'!DP128</f>
        <v>381.19537456082764</v>
      </c>
      <c r="AA27" s="48">
        <f>'[5]NRMCA mixture North Central'!$O$56*'[4]Inflow Cement results3'!DQ128</f>
        <v>386.77516429524559</v>
      </c>
      <c r="AB27" s="48"/>
    </row>
    <row r="28" spans="1:28" x14ac:dyDescent="0.2">
      <c r="A28" s="65" t="s">
        <v>18</v>
      </c>
      <c r="B28" s="48">
        <f>'[5]NRMCA mixture South Eastern'!$O$56*'[4]Inflow Cement results3'!CR133</f>
        <v>161.71260763340348</v>
      </c>
      <c r="C28" s="48">
        <f>'[5]NRMCA mixture South Eastern'!$O$56*'[4]Inflow Cement results3'!CS133</f>
        <v>163.06829536459048</v>
      </c>
      <c r="D28" s="48">
        <f>'[5]NRMCA mixture South Eastern'!$O$56*'[4]Inflow Cement results3'!CT133</f>
        <v>164.32161180372989</v>
      </c>
      <c r="E28" s="48">
        <f>'[5]NRMCA mixture South Eastern'!$O$56*'[4]Inflow Cement results3'!CU133</f>
        <v>165.50670831179281</v>
      </c>
      <c r="F28" s="48">
        <f>'[5]NRMCA mixture South Eastern'!$O$56*'[4]Inflow Cement results3'!CV133</f>
        <v>166.57401387756627</v>
      </c>
      <c r="G28" s="48">
        <f>'[5]NRMCA mixture South Eastern'!$O$56*'[4]Inflow Cement results3'!CW133</f>
        <v>167.55773009970736</v>
      </c>
      <c r="H28" s="48">
        <f>'[5]NRMCA mixture South Eastern'!$O$56*'[4]Inflow Cement results3'!CX133</f>
        <v>168.37969711154784</v>
      </c>
      <c r="I28" s="48">
        <f>'[5]NRMCA mixture South Eastern'!$O$56*'[4]Inflow Cement results3'!CY133</f>
        <v>169.10172999824564</v>
      </c>
      <c r="J28" s="48">
        <f>'[5]NRMCA mixture South Eastern'!$O$56*'[4]Inflow Cement results3'!CZ133</f>
        <v>170.12471544077175</v>
      </c>
      <c r="K28" s="48">
        <f>'[5]NRMCA mixture South Eastern'!$O$56*'[4]Inflow Cement results3'!DA133</f>
        <v>171.1173387218646</v>
      </c>
      <c r="L28" s="48">
        <f>'[5]NRMCA mixture South Eastern'!$O$56*'[4]Inflow Cement results3'!DB133</f>
        <v>172.08479526121531</v>
      </c>
      <c r="M28" s="48">
        <f>'[5]NRMCA mixture South Eastern'!$O$56*'[4]Inflow Cement results3'!DC133</f>
        <v>173.08847567342164</v>
      </c>
      <c r="N28" s="48">
        <f>'[5]NRMCA mixture South Eastern'!$O$56*'[4]Inflow Cement results3'!DD133</f>
        <v>174.07575440802404</v>
      </c>
      <c r="O28" s="48">
        <f>'[5]NRMCA mixture South Eastern'!$O$56*'[4]Inflow Cement results3'!DE133</f>
        <v>175.10658941121056</v>
      </c>
      <c r="P28" s="48">
        <f>'[5]NRMCA mixture South Eastern'!$O$56*'[4]Inflow Cement results3'!DF133</f>
        <v>176.15470415443215</v>
      </c>
      <c r="Q28" s="48">
        <f>'[5]NRMCA mixture South Eastern'!$O$56*'[4]Inflow Cement results3'!DG133</f>
        <v>177.27815861385386</v>
      </c>
      <c r="R28" s="48">
        <f>'[5]NRMCA mixture South Eastern'!$O$56*'[4]Inflow Cement results3'!DH133</f>
        <v>178.47677626876751</v>
      </c>
      <c r="S28" s="48">
        <f>'[5]NRMCA mixture South Eastern'!$O$56*'[4]Inflow Cement results3'!DI133</f>
        <v>179.72001817739917</v>
      </c>
      <c r="T28" s="48">
        <f>'[5]NRMCA mixture South Eastern'!$O$56*'[4]Inflow Cement results3'!DJ133</f>
        <v>181.1482562670214</v>
      </c>
      <c r="U28" s="48">
        <f>'[5]NRMCA mixture South Eastern'!$O$56*'[4]Inflow Cement results3'!DK133</f>
        <v>182.6994438867637</v>
      </c>
      <c r="V28" s="48">
        <f>'[5]NRMCA mixture South Eastern'!$O$56*'[4]Inflow Cement results3'!DL133</f>
        <v>184.42492180165516</v>
      </c>
      <c r="W28" s="48">
        <f>'[5]NRMCA mixture South Eastern'!$O$56*'[4]Inflow Cement results3'!DM133</f>
        <v>186.2878368171271</v>
      </c>
      <c r="X28" s="48">
        <f>'[5]NRMCA mixture South Eastern'!$O$56*'[4]Inflow Cement results3'!DN133</f>
        <v>188.24928560343298</v>
      </c>
      <c r="Y28" s="48">
        <f>'[5]NRMCA mixture South Eastern'!$O$56*'[4]Inflow Cement results3'!DO133</f>
        <v>190.3851766814121</v>
      </c>
      <c r="Z28" s="48">
        <f>'[5]NRMCA mixture South Eastern'!$O$56*'[4]Inflow Cement results3'!DP133</f>
        <v>192.59557983416343</v>
      </c>
      <c r="AA28" s="48">
        <f>'[5]NRMCA mixture South Eastern'!$O$56*'[4]Inflow Cement results3'!DQ133</f>
        <v>194.95435235042791</v>
      </c>
      <c r="AB28" s="48"/>
    </row>
    <row r="29" spans="1:28" x14ac:dyDescent="0.2">
      <c r="A29" s="65" t="s">
        <v>20</v>
      </c>
      <c r="B29" s="48">
        <f>'[5]NRMCA mixture South Central'!$O$56*'[4]Inflow Cement results3'!CR138</f>
        <v>410.30622831323706</v>
      </c>
      <c r="C29" s="48">
        <f>'[5]NRMCA mixture South Central'!$O$56*'[4]Inflow Cement results3'!CS138</f>
        <v>418.26189755527452</v>
      </c>
      <c r="D29" s="48">
        <f>'[5]NRMCA mixture South Central'!$O$56*'[4]Inflow Cement results3'!CT138</f>
        <v>425.79548634159642</v>
      </c>
      <c r="E29" s="48">
        <f>'[5]NRMCA mixture South Central'!$O$56*'[4]Inflow Cement results3'!CU138</f>
        <v>433.02873431530668</v>
      </c>
      <c r="F29" s="48">
        <f>'[5]NRMCA mixture South Central'!$O$56*'[4]Inflow Cement results3'!CV138</f>
        <v>439.82682578794504</v>
      </c>
      <c r="G29" s="48">
        <f>'[5]NRMCA mixture South Central'!$O$56*'[4]Inflow Cement results3'!CW138</f>
        <v>446.30863320729759</v>
      </c>
      <c r="H29" s="48">
        <f>'[5]NRMCA mixture South Central'!$O$56*'[4]Inflow Cement results3'!CX138</f>
        <v>452.25261070458407</v>
      </c>
      <c r="I29" s="48">
        <f>'[5]NRMCA mixture South Central'!$O$56*'[4]Inflow Cement results3'!CY138</f>
        <v>457.85836985037554</v>
      </c>
      <c r="J29" s="48">
        <f>'[5]NRMCA mixture South Central'!$O$56*'[4]Inflow Cement results3'!CZ138</f>
        <v>464.33169955700919</v>
      </c>
      <c r="K29" s="48">
        <f>'[5]NRMCA mixture South Central'!$O$56*'[4]Inflow Cement results3'!DA138</f>
        <v>470.68082110728204</v>
      </c>
      <c r="L29" s="48">
        <f>'[5]NRMCA mixture South Central'!$O$56*'[4]Inflow Cement results3'!DB138</f>
        <v>476.9238119854864</v>
      </c>
      <c r="M29" s="48">
        <f>'[5]NRMCA mixture South Central'!$O$56*'[4]Inflow Cement results3'!DC138</f>
        <v>483.24018885374301</v>
      </c>
      <c r="N29" s="48">
        <f>'[5]NRMCA mixture South Central'!$O$56*'[4]Inflow Cement results3'!DD138</f>
        <v>489.46514481692299</v>
      </c>
      <c r="O29" s="48">
        <f>'[5]NRMCA mixture South Central'!$O$56*'[4]Inflow Cement results3'!DE138</f>
        <v>495.76043337024481</v>
      </c>
      <c r="P29" s="48">
        <f>'[5]NRMCA mixture South Central'!$O$56*'[4]Inflow Cement results3'!DF138</f>
        <v>502.0251209779185</v>
      </c>
      <c r="Q29" s="48">
        <f>'[5]NRMCA mixture South Central'!$O$56*'[4]Inflow Cement results3'!DG138</f>
        <v>508.39854488671324</v>
      </c>
      <c r="R29" s="48">
        <f>'[5]NRMCA mixture South Central'!$O$56*'[4]Inflow Cement results3'!DH138</f>
        <v>514.84082716647936</v>
      </c>
      <c r="S29" s="48">
        <f>'[5]NRMCA mixture South Central'!$O$56*'[4]Inflow Cement results3'!DI138</f>
        <v>521.21765248139604</v>
      </c>
      <c r="T29" s="48">
        <f>'[5]NRMCA mixture South Central'!$O$56*'[4]Inflow Cement results3'!DJ138</f>
        <v>527.8887111671911</v>
      </c>
      <c r="U29" s="48">
        <f>'[5]NRMCA mixture South Central'!$O$56*'[4]Inflow Cement results3'!DK138</f>
        <v>534.62004210775569</v>
      </c>
      <c r="V29" s="48">
        <f>'[5]NRMCA mixture South Central'!$O$56*'[4]Inflow Cement results3'!DL138</f>
        <v>541.50907473122777</v>
      </c>
      <c r="W29" s="48">
        <f>'[5]NRMCA mixture South Central'!$O$56*'[4]Inflow Cement results3'!DM138</f>
        <v>548.40033490233043</v>
      </c>
      <c r="X29" s="48">
        <f>'[5]NRMCA mixture South Central'!$O$56*'[4]Inflow Cement results3'!DN138</f>
        <v>555.13952476526447</v>
      </c>
      <c r="Y29" s="48">
        <f>'[5]NRMCA mixture South Central'!$O$56*'[4]Inflow Cement results3'!DO138</f>
        <v>561.91259144221476</v>
      </c>
      <c r="Z29" s="48">
        <f>'[5]NRMCA mixture South Central'!$O$56*'[4]Inflow Cement results3'!DP138</f>
        <v>568.40700742841261</v>
      </c>
      <c r="AA29" s="48">
        <f>'[5]NRMCA mixture South Central'!$O$56*'[4]Inflow Cement results3'!DQ138</f>
        <v>574.82266531939661</v>
      </c>
      <c r="AB29" s="48"/>
    </row>
    <row r="30" spans="1:28" x14ac:dyDescent="0.2">
      <c r="A30" s="65" t="s">
        <v>68</v>
      </c>
      <c r="B30" s="48">
        <f>'[5]NRMCA mixture Pacific NW'!$O$56*'[4]Inflow Cement results3'!CR143</f>
        <v>85.099011549710596</v>
      </c>
      <c r="C30" s="48">
        <f>'[5]NRMCA mixture Pacific NW'!$O$56*'[4]Inflow Cement results3'!CS143</f>
        <v>86.656104585187691</v>
      </c>
      <c r="D30" s="48">
        <f>'[5]NRMCA mixture Pacific NW'!$O$56*'[4]Inflow Cement results3'!CT143</f>
        <v>88.299538858183794</v>
      </c>
      <c r="E30" s="48">
        <f>'[5]NRMCA mixture Pacific NW'!$O$56*'[4]Inflow Cement results3'!CU143</f>
        <v>90.061650047567184</v>
      </c>
      <c r="F30" s="48">
        <f>'[5]NRMCA mixture Pacific NW'!$O$56*'[4]Inflow Cement results3'!CV143</f>
        <v>91.935652199778602</v>
      </c>
      <c r="G30" s="48">
        <f>'[5]NRMCA mixture Pacific NW'!$O$56*'[4]Inflow Cement results3'!CW143</f>
        <v>93.957012958389271</v>
      </c>
      <c r="H30" s="48">
        <f>'[5]NRMCA mixture Pacific NW'!$O$56*'[4]Inflow Cement results3'!CX143</f>
        <v>96.107755103943333</v>
      </c>
      <c r="I30" s="48">
        <f>'[5]NRMCA mixture Pacific NW'!$O$56*'[4]Inflow Cement results3'!CY143</f>
        <v>98.439735001646753</v>
      </c>
      <c r="J30" s="48">
        <f>'[5]NRMCA mixture Pacific NW'!$O$56*'[4]Inflow Cement results3'!CZ143</f>
        <v>101.17495085089308</v>
      </c>
      <c r="K30" s="48">
        <f>'[5]NRMCA mixture Pacific NW'!$O$56*'[4]Inflow Cement results3'!DA143</f>
        <v>104.17585968843233</v>
      </c>
      <c r="L30" s="48">
        <f>'[5]NRMCA mixture Pacific NW'!$O$56*'[4]Inflow Cement results3'!DB143</f>
        <v>107.4703444918442</v>
      </c>
      <c r="M30" s="48">
        <f>'[5]NRMCA mixture Pacific NW'!$O$56*'[4]Inflow Cement results3'!DC143</f>
        <v>111.11427854582163</v>
      </c>
      <c r="N30" s="48">
        <f>'[5]NRMCA mixture Pacific NW'!$O$56*'[4]Inflow Cement results3'!DD143</f>
        <v>115.10493668411958</v>
      </c>
      <c r="O30" s="48">
        <f>'[5]NRMCA mixture Pacific NW'!$O$56*'[4]Inflow Cement results3'!DE143</f>
        <v>119.49308478085302</v>
      </c>
      <c r="P30" s="48">
        <f>'[5]NRMCA mixture Pacific NW'!$O$56*'[4]Inflow Cement results3'!DF143</f>
        <v>124.28050656523207</v>
      </c>
      <c r="Q30" s="48">
        <f>'[5]NRMCA mixture Pacific NW'!$O$56*'[4]Inflow Cement results3'!DG143</f>
        <v>129.50363327662924</v>
      </c>
      <c r="R30" s="48">
        <f>'[5]NRMCA mixture Pacific NW'!$O$56*'[4]Inflow Cement results3'!DH143</f>
        <v>135.15659308276511</v>
      </c>
      <c r="S30" s="48">
        <f>'[5]NRMCA mixture Pacific NW'!$O$56*'[4]Inflow Cement results3'!DI143</f>
        <v>141.19873164782504</v>
      </c>
      <c r="T30" s="48">
        <f>'[5]NRMCA mixture Pacific NW'!$O$56*'[4]Inflow Cement results3'!DJ143</f>
        <v>147.65422259807485</v>
      </c>
      <c r="U30" s="48">
        <f>'[5]NRMCA mixture Pacific NW'!$O$56*'[4]Inflow Cement results3'!DK143</f>
        <v>154.40623028688049</v>
      </c>
      <c r="V30" s="48">
        <f>'[5]NRMCA mixture Pacific NW'!$O$56*'[4]Inflow Cement results3'!DL143</f>
        <v>161.35273000043838</v>
      </c>
      <c r="W30" s="48">
        <f>'[5]NRMCA mixture Pacific NW'!$O$56*'[4]Inflow Cement results3'!DM143</f>
        <v>168.28741181595518</v>
      </c>
      <c r="X30" s="48">
        <f>'[5]NRMCA mixture Pacific NW'!$O$56*'[4]Inflow Cement results3'!DN143</f>
        <v>174.93509505618812</v>
      </c>
      <c r="Y30" s="48">
        <f>'[5]NRMCA mixture Pacific NW'!$O$56*'[4]Inflow Cement results3'!DO143</f>
        <v>181.01435909722375</v>
      </c>
      <c r="Z30" s="48">
        <f>'[5]NRMCA mixture Pacific NW'!$O$56*'[4]Inflow Cement results3'!DP143</f>
        <v>186.08029511999757</v>
      </c>
      <c r="AA30" s="48">
        <f>'[5]NRMCA mixture Pacific NW'!$O$56*'[4]Inflow Cement results3'!DQ143</f>
        <v>189.7459880488839</v>
      </c>
      <c r="AB30" s="48"/>
    </row>
    <row r="31" spans="1:28" x14ac:dyDescent="0.2">
      <c r="A31" s="65" t="s">
        <v>17</v>
      </c>
      <c r="B31" s="48">
        <f>'[5]NRMCA mixture North Central'!$O$56*'[4]Inflow Cement results3'!CR148</f>
        <v>176.86452292284588</v>
      </c>
      <c r="C31" s="48">
        <f>'[5]NRMCA mixture North Central'!$O$56*'[4]Inflow Cement results3'!CS148</f>
        <v>178.00871189844693</v>
      </c>
      <c r="D31" s="48">
        <f>'[5]NRMCA mixture North Central'!$O$56*'[4]Inflow Cement results3'!CT148</f>
        <v>179.04630324811211</v>
      </c>
      <c r="E31" s="48">
        <f>'[5]NRMCA mixture North Central'!$O$56*'[4]Inflow Cement results3'!CU148</f>
        <v>180.02113619158115</v>
      </c>
      <c r="F31" s="48">
        <f>'[5]NRMCA mixture North Central'!$O$56*'[4]Inflow Cement results3'!CV148</f>
        <v>180.87674352625916</v>
      </c>
      <c r="G31" s="48">
        <f>'[5]NRMCA mixture North Central'!$O$56*'[4]Inflow Cement results3'!CW148</f>
        <v>181.65803443709123</v>
      </c>
      <c r="H31" s="48">
        <f>'[5]NRMCA mixture North Central'!$O$56*'[4]Inflow Cement results3'!CX148</f>
        <v>182.27600134205761</v>
      </c>
      <c r="I31" s="48">
        <f>'[5]NRMCA mixture North Central'!$O$56*'[4]Inflow Cement results3'!CY148</f>
        <v>182.81038452304475</v>
      </c>
      <c r="J31" s="48">
        <f>'[5]NRMCA mixture North Central'!$O$56*'[4]Inflow Cement results3'!CZ148</f>
        <v>183.74590898368334</v>
      </c>
      <c r="K31" s="48">
        <f>'[5]NRMCA mixture North Central'!$O$56*'[4]Inflow Cement results3'!DA148</f>
        <v>184.69221625293531</v>
      </c>
      <c r="L31" s="48">
        <f>'[5]NRMCA mixture North Central'!$O$56*'[4]Inflow Cement results3'!DB148</f>
        <v>185.66238195525253</v>
      </c>
      <c r="M31" s="48">
        <f>'[5]NRMCA mixture North Central'!$O$56*'[4]Inflow Cement results3'!DC148</f>
        <v>186.73612602342737</v>
      </c>
      <c r="N31" s="48">
        <f>'[5]NRMCA mixture North Central'!$O$56*'[4]Inflow Cement results3'!DD148</f>
        <v>187.85673289645436</v>
      </c>
      <c r="O31" s="48">
        <f>'[5]NRMCA mixture North Central'!$O$56*'[4]Inflow Cement results3'!DE148</f>
        <v>189.10031264602046</v>
      </c>
      <c r="P31" s="48">
        <f>'[5]NRMCA mixture North Central'!$O$56*'[4]Inflow Cement results3'!DF148</f>
        <v>190.43897078087036</v>
      </c>
      <c r="Q31" s="48">
        <f>'[5]NRMCA mixture North Central'!$O$56*'[4]Inflow Cement results3'!DG148</f>
        <v>191.94311414066524</v>
      </c>
      <c r="R31" s="48">
        <f>'[5]NRMCA mixture North Central'!$O$56*'[4]Inflow Cement results3'!DH148</f>
        <v>193.61225256424262</v>
      </c>
      <c r="S31" s="48">
        <f>'[5]NRMCA mixture North Central'!$O$56*'[4]Inflow Cement results3'!DI148</f>
        <v>195.40855577930117</v>
      </c>
      <c r="T31" s="48">
        <f>'[5]NRMCA mixture North Central'!$O$56*'[4]Inflow Cement results3'!DJ148</f>
        <v>197.49455922987903</v>
      </c>
      <c r="U31" s="48">
        <f>'[5]NRMCA mixture North Central'!$O$56*'[4]Inflow Cement results3'!DK148</f>
        <v>199.79269794894876</v>
      </c>
      <c r="V31" s="48">
        <f>'[5]NRMCA mixture North Central'!$O$56*'[4]Inflow Cement results3'!DL148</f>
        <v>202.35864422568412</v>
      </c>
      <c r="W31" s="48">
        <f>'[5]NRMCA mixture North Central'!$O$56*'[4]Inflow Cement results3'!DM148</f>
        <v>205.14399245104346</v>
      </c>
      <c r="X31" s="48">
        <f>'[5]NRMCA mixture North Central'!$O$56*'[4]Inflow Cement results3'!DN148</f>
        <v>208.09819816161709</v>
      </c>
      <c r="Y31" s="48">
        <f>'[5]NRMCA mixture North Central'!$O$56*'[4]Inflow Cement results3'!DO148</f>
        <v>211.30540598741942</v>
      </c>
      <c r="Z31" s="48">
        <f>'[5]NRMCA mixture North Central'!$O$56*'[4]Inflow Cement results3'!DP148</f>
        <v>214.6433592500602</v>
      </c>
      <c r="AA31" s="48">
        <f>'[5]NRMCA mixture North Central'!$O$56*'[4]Inflow Cement results3'!DQ148</f>
        <v>218.19289637912084</v>
      </c>
      <c r="AB31" s="48"/>
    </row>
    <row r="32" spans="1:28" x14ac:dyDescent="0.2">
      <c r="A32" s="65" t="s">
        <v>69</v>
      </c>
      <c r="B32" s="48">
        <f>'[5]NRMCA mixture Pacific SW'!$O$56*'[4]Inflow Cement results3'!CR153</f>
        <v>191.57126000362192</v>
      </c>
      <c r="C32" s="48">
        <f>'[5]NRMCA mixture Pacific SW'!$O$56*'[4]Inflow Cement results3'!CS153</f>
        <v>193.29308723277688</v>
      </c>
      <c r="D32" s="48">
        <f>'[5]NRMCA mixture Pacific SW'!$O$56*'[4]Inflow Cement results3'!CT153</f>
        <v>194.85572404878431</v>
      </c>
      <c r="E32" s="48">
        <f>'[5]NRMCA mixture Pacific SW'!$O$56*'[4]Inflow Cement results3'!CU153</f>
        <v>196.30794052398599</v>
      </c>
      <c r="F32" s="48">
        <f>'[5]NRMCA mixture Pacific SW'!$O$56*'[4]Inflow Cement results3'!CV153</f>
        <v>197.57891290356349</v>
      </c>
      <c r="G32" s="48">
        <f>'[5]NRMCA mixture Pacific SW'!$O$56*'[4]Inflow Cement results3'!CW153</f>
        <v>198.71991109812194</v>
      </c>
      <c r="H32" s="48">
        <f>'[5]NRMCA mixture Pacific SW'!$O$56*'[4]Inflow Cement results3'!CX153</f>
        <v>199.62174201372144</v>
      </c>
      <c r="I32" s="48">
        <f>'[5]NRMCA mixture Pacific SW'!$O$56*'[4]Inflow Cement results3'!CY153</f>
        <v>200.37734209943224</v>
      </c>
      <c r="J32" s="48">
        <f>'[5]NRMCA mixture Pacific SW'!$O$56*'[4]Inflow Cement results3'!CZ153</f>
        <v>201.56405058607132</v>
      </c>
      <c r="K32" s="48">
        <f>'[5]NRMCA mixture Pacific SW'!$O$56*'[4]Inflow Cement results3'!DA153</f>
        <v>202.70948514956078</v>
      </c>
      <c r="L32" s="48">
        <f>'[5]NRMCA mixture Pacific SW'!$O$56*'[4]Inflow Cement results3'!DB153</f>
        <v>203.82395940776476</v>
      </c>
      <c r="M32" s="48">
        <f>'[5]NRMCA mixture Pacific SW'!$O$56*'[4]Inflow Cement results3'!DC153</f>
        <v>204.99647450828141</v>
      </c>
      <c r="N32" s="48">
        <f>'[5]NRMCA mixture Pacific SW'!$O$56*'[4]Inflow Cement results3'!DD153</f>
        <v>206.15174750443896</v>
      </c>
      <c r="O32" s="48">
        <f>'[5]NRMCA mixture Pacific SW'!$O$56*'[4]Inflow Cement results3'!DE153</f>
        <v>207.37265330493238</v>
      </c>
      <c r="P32" s="48">
        <f>'[5]NRMCA mixture Pacific SW'!$O$56*'[4]Inflow Cement results3'!DF153</f>
        <v>208.61711593010898</v>
      </c>
      <c r="Q32" s="48">
        <f>'[5]NRMCA mixture Pacific SW'!$O$56*'[4]Inflow Cement results3'!DG153</f>
        <v>209.96028609205374</v>
      </c>
      <c r="R32" s="48">
        <f>'[5]NRMCA mixture Pacific SW'!$O$56*'[4]Inflow Cement results3'!DH153</f>
        <v>211.39260630061088</v>
      </c>
      <c r="S32" s="48">
        <f>'[5]NRMCA mixture Pacific SW'!$O$56*'[4]Inflow Cement results3'!DI153</f>
        <v>212.86047307251428</v>
      </c>
      <c r="T32" s="48">
        <f>'[5]NRMCA mixture Pacific SW'!$O$56*'[4]Inflow Cement results3'!DJ153</f>
        <v>214.54986934802287</v>
      </c>
      <c r="U32" s="48">
        <f>'[5]NRMCA mixture Pacific SW'!$O$56*'[4]Inflow Cement results3'!DK153</f>
        <v>216.36152422263152</v>
      </c>
      <c r="V32" s="48">
        <f>'[5]NRMCA mixture Pacific SW'!$O$56*'[4]Inflow Cement results3'!DL153</f>
        <v>218.35651663351712</v>
      </c>
      <c r="W32" s="48">
        <f>'[5]NRMCA mixture Pacific SW'!$O$56*'[4]Inflow Cement results3'!DM153</f>
        <v>220.47407628914695</v>
      </c>
      <c r="X32" s="48">
        <f>'[5]NRMCA mixture Pacific SW'!$O$56*'[4]Inflow Cement results3'!DN153</f>
        <v>222.65368060824051</v>
      </c>
      <c r="Y32" s="48">
        <f>'[5]NRMCA mixture Pacific SW'!$O$56*'[4]Inflow Cement results3'!DO153</f>
        <v>224.99763668219842</v>
      </c>
      <c r="Z32" s="48">
        <f>'[5]NRMCA mixture Pacific SW'!$O$56*'[4]Inflow Cement results3'!DP153</f>
        <v>227.36672804847211</v>
      </c>
      <c r="AA32" s="48">
        <f>'[5]NRMCA mixture Pacific SW'!$O$56*'[4]Inflow Cement results3'!DQ153</f>
        <v>229.86607155556564</v>
      </c>
      <c r="AB32" s="48"/>
    </row>
    <row r="33" spans="1:28" x14ac:dyDescent="0.2">
      <c r="A33" s="65" t="s">
        <v>70</v>
      </c>
      <c r="B33" s="48">
        <f>'[5]NRMCA mixture Eastern'!$O$56*'[4]Inflow Cement results3'!CR158</f>
        <v>24.58227588775792</v>
      </c>
      <c r="C33" s="48">
        <f>'[5]NRMCA mixture Eastern'!$O$56*'[4]Inflow Cement results3'!CS158</f>
        <v>24.873091650077416</v>
      </c>
      <c r="D33" s="48">
        <f>'[5]NRMCA mixture Eastern'!$O$56*'[4]Inflow Cement results3'!CT158</f>
        <v>25.14935019095611</v>
      </c>
      <c r="E33" s="48">
        <f>'[5]NRMCA mixture Eastern'!$O$56*'[4]Inflow Cement results3'!CU158</f>
        <v>25.415572451099241</v>
      </c>
      <c r="F33" s="48">
        <f>'[5]NRMCA mixture Eastern'!$O$56*'[4]Inflow Cement results3'!CV158</f>
        <v>25.663299037973605</v>
      </c>
      <c r="G33" s="48">
        <f>'[5]NRMCA mixture Eastern'!$O$56*'[4]Inflow Cement results3'!CW158</f>
        <v>25.896679506580487</v>
      </c>
      <c r="H33" s="48">
        <f>'[5]NRMCA mixture Eastern'!$O$56*'[4]Inflow Cement results3'!CX158</f>
        <v>26.10253618307733</v>
      </c>
      <c r="I33" s="48">
        <f>'[5]NRMCA mixture Eastern'!$O$56*'[4]Inflow Cement results3'!CY158</f>
        <v>26.288944180830317</v>
      </c>
      <c r="J33" s="48">
        <f>'[5]NRMCA mixture Eastern'!$O$56*'[4]Inflow Cement results3'!CZ158</f>
        <v>26.515712654593049</v>
      </c>
      <c r="K33" s="48">
        <f>'[5]NRMCA mixture Eastern'!$O$56*'[4]Inflow Cement results3'!DA158</f>
        <v>26.730895625636588</v>
      </c>
      <c r="L33" s="48">
        <f>'[5]NRMCA mixture Eastern'!$O$56*'[4]Inflow Cement results3'!DB158</f>
        <v>26.934087094040098</v>
      </c>
      <c r="M33" s="48">
        <f>'[5]NRMCA mixture Eastern'!$O$56*'[4]Inflow Cement results3'!DC158</f>
        <v>27.133734733673112</v>
      </c>
      <c r="N33" s="48">
        <f>'[5]NRMCA mixture Eastern'!$O$56*'[4]Inflow Cement results3'!DD158</f>
        <v>27.321240344825512</v>
      </c>
      <c r="O33" s="48">
        <f>'[5]NRMCA mixture Eastern'!$O$56*'[4]Inflow Cement results3'!DE158</f>
        <v>27.505674996703888</v>
      </c>
      <c r="P33" s="48">
        <f>'[5]NRMCA mixture Eastern'!$O$56*'[4]Inflow Cement results3'!DF158</f>
        <v>27.683460265114821</v>
      </c>
      <c r="Q33" s="48">
        <f>'[5]NRMCA mixture Eastern'!$O$56*'[4]Inflow Cement results3'!DG158</f>
        <v>27.864487340970832</v>
      </c>
      <c r="R33" s="48">
        <f>'[5]NRMCA mixture Eastern'!$O$56*'[4]Inflow Cement results3'!DH158</f>
        <v>28.050318049506735</v>
      </c>
      <c r="S33" s="48">
        <f>'[5]NRMCA mixture Eastern'!$O$56*'[4]Inflow Cement results3'!DI158</f>
        <v>28.238400178391363</v>
      </c>
      <c r="T33" s="48">
        <f>'[5]NRMCA mixture Eastern'!$O$56*'[4]Inflow Cement results3'!DJ158</f>
        <v>28.452884489815649</v>
      </c>
      <c r="U33" s="48">
        <f>'[5]NRMCA mixture Eastern'!$O$56*'[4]Inflow Cement results3'!DK158</f>
        <v>28.687329904538931</v>
      </c>
      <c r="V33" s="48">
        <f>'[5]NRMCA mixture Eastern'!$O$56*'[4]Inflow Cement results3'!DL158</f>
        <v>28.953026413303139</v>
      </c>
      <c r="W33" s="48">
        <f>'[5]NRMCA mixture Eastern'!$O$56*'[4]Inflow Cement results3'!DM158</f>
        <v>29.24796988559126</v>
      </c>
      <c r="X33" s="48">
        <f>'[5]NRMCA mixture Eastern'!$O$56*'[4]Inflow Cement results3'!DN158</f>
        <v>29.569968438232635</v>
      </c>
      <c r="Y33" s="48">
        <f>'[5]NRMCA mixture Eastern'!$O$56*'[4]Inflow Cement results3'!DO158</f>
        <v>29.934598681942859</v>
      </c>
      <c r="Z33" s="48">
        <f>'[5]NRMCA mixture Eastern'!$O$56*'[4]Inflow Cement results3'!DP158</f>
        <v>30.330347023240389</v>
      </c>
      <c r="AA33" s="48">
        <f>'[5]NRMCA mixture Eastern'!$O$56*'[4]Inflow Cement results3'!DQ158</f>
        <v>30.772469493988527</v>
      </c>
      <c r="AB33" s="48"/>
    </row>
    <row r="34" spans="1:28" x14ac:dyDescent="0.2">
      <c r="A34" s="65" t="s">
        <v>71</v>
      </c>
      <c r="B34" s="48">
        <f>'[5]NRMCA mixture Eastern'!$O$56*'[4]Inflow Cement results3'!CR163</f>
        <v>140.0065061149341</v>
      </c>
      <c r="C34" s="48">
        <f>'[5]NRMCA mixture Eastern'!$O$56*'[4]Inflow Cement results3'!CS163</f>
        <v>141.87652230210111</v>
      </c>
      <c r="D34" s="48">
        <f>'[5]NRMCA mixture Eastern'!$O$56*'[4]Inflow Cement results3'!CT163</f>
        <v>143.68264996640841</v>
      </c>
      <c r="E34" s="48">
        <f>'[5]NRMCA mixture Eastern'!$O$56*'[4]Inflow Cement results3'!CU163</f>
        <v>145.45782823318063</v>
      </c>
      <c r="F34" s="48">
        <f>'[5]NRMCA mixture Eastern'!$O$56*'[4]Inflow Cement results3'!CV163</f>
        <v>147.15688489524015</v>
      </c>
      <c r="G34" s="48">
        <f>'[5]NRMCA mixture Eastern'!$O$56*'[4]Inflow Cement results3'!CW163</f>
        <v>148.81378342138029</v>
      </c>
      <c r="H34" s="48">
        <f>'[5]NRMCA mixture Eastern'!$O$56*'[4]Inflow Cement results3'!CX163</f>
        <v>150.35727927842899</v>
      </c>
      <c r="I34" s="48">
        <f>'[5]NRMCA mixture Eastern'!$O$56*'[4]Inflow Cement results3'!CY163</f>
        <v>151.84778989873183</v>
      </c>
      <c r="J34" s="48">
        <f>'[5]NRMCA mixture Eastern'!$O$56*'[4]Inflow Cement results3'!CZ163</f>
        <v>153.66476447663845</v>
      </c>
      <c r="K34" s="48">
        <f>'[5]NRMCA mixture Eastern'!$O$56*'[4]Inflow Cement results3'!DA163</f>
        <v>155.49932075359857</v>
      </c>
      <c r="L34" s="48">
        <f>'[5]NRMCA mixture Eastern'!$O$56*'[4]Inflow Cement results3'!DB163</f>
        <v>157.35837441704598</v>
      </c>
      <c r="M34" s="48">
        <f>'[5]NRMCA mixture Eastern'!$O$56*'[4]Inflow Cement results3'!DC163</f>
        <v>159.30130792299661</v>
      </c>
      <c r="N34" s="48">
        <f>'[5]NRMCA mixture Eastern'!$O$56*'[4]Inflow Cement results3'!DD163</f>
        <v>161.27963597518982</v>
      </c>
      <c r="O34" s="48">
        <f>'[5]NRMCA mixture Eastern'!$O$56*'[4]Inflow Cement results3'!DE163</f>
        <v>163.35051742275974</v>
      </c>
      <c r="P34" s="48">
        <f>'[5]NRMCA mixture Eastern'!$O$56*'[4]Inflow Cement results3'!DF163</f>
        <v>165.48961803229159</v>
      </c>
      <c r="Q34" s="48">
        <f>'[5]NRMCA mixture Eastern'!$O$56*'[4]Inflow Cement results3'!DG163</f>
        <v>167.75234761376242</v>
      </c>
      <c r="R34" s="48">
        <f>'[5]NRMCA mixture Eastern'!$O$56*'[4]Inflow Cement results3'!DH163</f>
        <v>170.13970900703629</v>
      </c>
      <c r="S34" s="48">
        <f>'[5]NRMCA mixture Eastern'!$O$56*'[4]Inflow Cement results3'!DI163</f>
        <v>172.62477733707019</v>
      </c>
      <c r="T34" s="48">
        <f>'[5]NRMCA mixture Eastern'!$O$56*'[4]Inflow Cement results3'!DJ163</f>
        <v>175.34405047850206</v>
      </c>
      <c r="U34" s="48">
        <f>'[5]NRMCA mixture Eastern'!$O$56*'[4]Inflow Cement results3'!DK163</f>
        <v>178.24394081834174</v>
      </c>
      <c r="V34" s="48">
        <f>'[5]NRMCA mixture Eastern'!$O$56*'[4]Inflow Cement results3'!DL163</f>
        <v>181.38025866266477</v>
      </c>
      <c r="W34" s="48">
        <f>'[5]NRMCA mixture Eastern'!$O$56*'[4]Inflow Cement results3'!DM163</f>
        <v>184.72679464741807</v>
      </c>
      <c r="X34" s="48">
        <f>'[5]NRMCA mixture Eastern'!$O$56*'[4]Inflow Cement results3'!DN163</f>
        <v>188.25674243288773</v>
      </c>
      <c r="Y34" s="48">
        <f>'[5]NRMCA mixture Eastern'!$O$56*'[4]Inflow Cement results3'!DO163</f>
        <v>192.05447266162255</v>
      </c>
      <c r="Z34" s="48">
        <f>'[5]NRMCA mixture Eastern'!$O$56*'[4]Inflow Cement results3'!DP163</f>
        <v>196.03726605235778</v>
      </c>
      <c r="AA34" s="48">
        <f>'[5]NRMCA mixture Eastern'!$O$56*'[4]Inflow Cement results3'!DQ163</f>
        <v>200.28963640715904</v>
      </c>
      <c r="AB34" s="48"/>
    </row>
    <row r="35" spans="1:28" x14ac:dyDescent="0.2">
      <c r="A35" s="65" t="s">
        <v>72</v>
      </c>
      <c r="B35" s="48">
        <f>'[5]NRMCA mixture Rocky Mountains'!$O$56*'[4]Inflow Cement results3'!CR168</f>
        <v>140.1349641282647</v>
      </c>
      <c r="C35" s="48">
        <f>'[5]NRMCA mixture Rocky Mountains'!$O$56*'[4]Inflow Cement results3'!CS168</f>
        <v>141.42764740170026</v>
      </c>
      <c r="D35" s="48">
        <f>'[5]NRMCA mixture Rocky Mountains'!$O$56*'[4]Inflow Cement results3'!CT168</f>
        <v>142.63080171477247</v>
      </c>
      <c r="E35" s="48">
        <f>'[5]NRMCA mixture Rocky Mountains'!$O$56*'[4]Inflow Cement results3'!CU168</f>
        <v>143.77261091043363</v>
      </c>
      <c r="F35" s="48">
        <f>'[5]NRMCA mixture Rocky Mountains'!$O$56*'[4]Inflow Cement results3'!CV168</f>
        <v>144.81113910063411</v>
      </c>
      <c r="G35" s="48">
        <f>'[5]NRMCA mixture Rocky Mountains'!$O$56*'[4]Inflow Cement results3'!CW168</f>
        <v>145.77440504971781</v>
      </c>
      <c r="H35" s="48">
        <f>'[5]NRMCA mixture Rocky Mountains'!$O$56*'[4]Inflow Cement results3'!CX168</f>
        <v>146.59598660475302</v>
      </c>
      <c r="I35" s="48">
        <f>'[5]NRMCA mixture Rocky Mountains'!$O$56*'[4]Inflow Cement results3'!CY168</f>
        <v>147.32643642413129</v>
      </c>
      <c r="J35" s="48">
        <f>'[5]NRMCA mixture Rocky Mountains'!$O$56*'[4]Inflow Cement results3'!CZ168</f>
        <v>148.30112831719029</v>
      </c>
      <c r="K35" s="48">
        <f>'[5]NRMCA mixture Rocky Mountains'!$O$56*'[4]Inflow Cement results3'!DA168</f>
        <v>149.24012041726601</v>
      </c>
      <c r="L35" s="48">
        <f>'[5]NRMCA mixture Rocky Mountains'!$O$56*'[4]Inflow Cement results3'!DB168</f>
        <v>150.14507919566731</v>
      </c>
      <c r="M35" s="48">
        <f>'[5]NRMCA mixture Rocky Mountains'!$O$56*'[4]Inflow Cement results3'!DC168</f>
        <v>151.06436952517723</v>
      </c>
      <c r="N35" s="48">
        <f>'[5]NRMCA mixture Rocky Mountains'!$O$56*'[4]Inflow Cement results3'!DD168</f>
        <v>151.94974123966389</v>
      </c>
      <c r="O35" s="48">
        <f>'[5]NRMCA mixture Rocky Mountains'!$O$56*'[4]Inflow Cement results3'!DE168</f>
        <v>152.84723767776467</v>
      </c>
      <c r="P35" s="48">
        <f>'[5]NRMCA mixture Rocky Mountains'!$O$56*'[4]Inflow Cement results3'!DF168</f>
        <v>153.72983586000765</v>
      </c>
      <c r="Q35" s="48">
        <f>'[5]NRMCA mixture Rocky Mountains'!$O$56*'[4]Inflow Cement results3'!DG168</f>
        <v>154.64151010687002</v>
      </c>
      <c r="R35" s="48">
        <f>'[5]NRMCA mixture Rocky Mountains'!$O$56*'[4]Inflow Cement results3'!DH168</f>
        <v>155.57717648704624</v>
      </c>
      <c r="S35" s="48">
        <f>'[5]NRMCA mixture Rocky Mountains'!$O$56*'[4]Inflow Cement results3'!DI168</f>
        <v>156.50634069321606</v>
      </c>
      <c r="T35" s="48">
        <f>'[5]NRMCA mixture Rocky Mountains'!$O$56*'[4]Inflow Cement results3'!DJ168</f>
        <v>157.5438058519014</v>
      </c>
      <c r="U35" s="48">
        <f>'[5]NRMCA mixture Rocky Mountains'!$O$56*'[4]Inflow Cement results3'!DK168</f>
        <v>158.63405255945239</v>
      </c>
      <c r="V35" s="48">
        <f>'[5]NRMCA mixture Rocky Mountains'!$O$56*'[4]Inflow Cement results3'!DL168</f>
        <v>159.81871641042619</v>
      </c>
      <c r="W35" s="48">
        <f>'[5]NRMCA mixture Rocky Mountains'!$O$56*'[4]Inflow Cement results3'!DM168</f>
        <v>161.06607801722336</v>
      </c>
      <c r="X35" s="48">
        <f>'[5]NRMCA mixture Rocky Mountains'!$O$56*'[4]Inflow Cement results3'!DN168</f>
        <v>162.34410565540887</v>
      </c>
      <c r="Y35" s="48">
        <f>'[5]NRMCA mixture Rocky Mountains'!$O$56*'[4]Inflow Cement results3'!DO168</f>
        <v>163.71983982371955</v>
      </c>
      <c r="Z35" s="48">
        <f>'[5]NRMCA mixture Rocky Mountains'!$O$56*'[4]Inflow Cement results3'!DP168</f>
        <v>165.11250280024291</v>
      </c>
      <c r="AA35" s="48">
        <f>'[5]NRMCA mixture Rocky Mountains'!$O$56*'[4]Inflow Cement results3'!DQ168</f>
        <v>166.59026360396948</v>
      </c>
      <c r="AB35" s="48"/>
    </row>
    <row r="36" spans="1:28" x14ac:dyDescent="0.2">
      <c r="A36" s="65" t="s">
        <v>73</v>
      </c>
      <c r="B36" s="48">
        <f>'[5]NRMCA mixture Eastern'!$O$56*'[4]Inflow Cement results3'!CR173</f>
        <v>247.28324710540451</v>
      </c>
      <c r="C36" s="48">
        <f>'[5]NRMCA mixture Eastern'!$O$56*'[4]Inflow Cement results3'!CS173</f>
        <v>250.60972593868064</v>
      </c>
      <c r="D36" s="48">
        <f>'[5]NRMCA mixture Eastern'!$O$56*'[4]Inflow Cement results3'!CT173</f>
        <v>253.87385936003599</v>
      </c>
      <c r="E36" s="48">
        <f>'[5]NRMCA mixture Eastern'!$O$56*'[4]Inflow Cement results3'!CU173</f>
        <v>257.13537106338288</v>
      </c>
      <c r="F36" s="48">
        <f>'[5]NRMCA mixture Eastern'!$O$56*'[4]Inflow Cement results3'!CV173</f>
        <v>260.32315321743135</v>
      </c>
      <c r="G36" s="48">
        <f>'[5]NRMCA mixture Eastern'!$O$56*'[4]Inflow Cement results3'!CW173</f>
        <v>263.49845043927377</v>
      </c>
      <c r="H36" s="48">
        <f>'[5]NRMCA mixture Eastern'!$O$56*'[4]Inflow Cement results3'!CX173</f>
        <v>266.54626021747083</v>
      </c>
      <c r="I36" s="48">
        <f>'[5]NRMCA mixture Eastern'!$O$56*'[4]Inflow Cement results3'!CY173</f>
        <v>269.57233220769615</v>
      </c>
      <c r="J36" s="48">
        <f>'[5]NRMCA mixture Eastern'!$O$56*'[4]Inflow Cement results3'!CZ173</f>
        <v>273.21903413405397</v>
      </c>
      <c r="K36" s="48">
        <f>'[5]NRMCA mixture Eastern'!$O$56*'[4]Inflow Cement results3'!DA173</f>
        <v>276.9742636821365</v>
      </c>
      <c r="L36" s="48">
        <f>'[5]NRMCA mixture Eastern'!$O$56*'[4]Inflow Cement results3'!DB173</f>
        <v>280.8556356770369</v>
      </c>
      <c r="M36" s="48">
        <f>'[5]NRMCA mixture Eastern'!$O$56*'[4]Inflow Cement results3'!DC173</f>
        <v>284.96937400152262</v>
      </c>
      <c r="N36" s="48">
        <f>'[5]NRMCA mixture Eastern'!$O$56*'[4]Inflow Cement results3'!DD173</f>
        <v>289.24027712833708</v>
      </c>
      <c r="O36" s="48">
        <f>'[5]NRMCA mixture Eastern'!$O$56*'[4]Inflow Cement results3'!DE173</f>
        <v>293.77085143847069</v>
      </c>
      <c r="P36" s="48">
        <f>'[5]NRMCA mixture Eastern'!$O$56*'[4]Inflow Cement results3'!DF173</f>
        <v>298.52596899203996</v>
      </c>
      <c r="Q36" s="48">
        <f>'[5]NRMCA mixture Eastern'!$O$56*'[4]Inflow Cement results3'!DG173</f>
        <v>303.60467745150135</v>
      </c>
      <c r="R36" s="48">
        <f>'[5]NRMCA mixture Eastern'!$O$56*'[4]Inflow Cement results3'!DH173</f>
        <v>309.01391101421666</v>
      </c>
      <c r="S36" s="48">
        <f>'[5]NRMCA mixture Eastern'!$O$56*'[4]Inflow Cement results3'!DI173</f>
        <v>314.71293926654835</v>
      </c>
      <c r="T36" s="48">
        <f>'[5]NRMCA mixture Eastern'!$O$56*'[4]Inflow Cement results3'!DJ173</f>
        <v>320.93839947440921</v>
      </c>
      <c r="U36" s="48">
        <f>'[5]NRMCA mixture Eastern'!$O$56*'[4]Inflow Cement results3'!DK173</f>
        <v>327.6056731940206</v>
      </c>
      <c r="V36" s="48">
        <f>'[5]NRMCA mixture Eastern'!$O$56*'[4]Inflow Cement results3'!DL173</f>
        <v>334.81698447993807</v>
      </c>
      <c r="W36" s="48">
        <f>'[5]NRMCA mixture Eastern'!$O$56*'[4]Inflow Cement results3'!DM173</f>
        <v>342.53682480449174</v>
      </c>
      <c r="X36" s="48">
        <f>'[5]NRMCA mixture Eastern'!$O$56*'[4]Inflow Cement results3'!DN173</f>
        <v>350.73016465933802</v>
      </c>
      <c r="Y36" s="48">
        <f>'[5]NRMCA mixture Eastern'!$O$56*'[4]Inflow Cement results3'!DO173</f>
        <v>359.55408771716958</v>
      </c>
      <c r="Z36" s="48">
        <f>'[5]NRMCA mixture Eastern'!$O$56*'[4]Inflow Cement results3'!DP173</f>
        <v>368.88213835306544</v>
      </c>
      <c r="AA36" s="48">
        <f>'[5]NRMCA mixture Eastern'!$O$56*'[4]Inflow Cement results3'!DQ173</f>
        <v>378.87604525156081</v>
      </c>
      <c r="AB36" s="48"/>
    </row>
    <row r="37" spans="1:28" x14ac:dyDescent="0.2">
      <c r="A37" s="65" t="s">
        <v>27</v>
      </c>
      <c r="B37" s="48">
        <f>'[5]NRMCA mixture South Eastern'!$O$56*'[4]Inflow Cement results3'!CR178</f>
        <v>519.31010598912974</v>
      </c>
      <c r="C37" s="48">
        <f>'[5]NRMCA mixture South Eastern'!$O$56*'[4]Inflow Cement results3'!CS178</f>
        <v>525.85746833840551</v>
      </c>
      <c r="D37" s="48">
        <f>'[5]NRMCA mixture South Eastern'!$O$56*'[4]Inflow Cement results3'!CT178</f>
        <v>532.09526247518647</v>
      </c>
      <c r="E37" s="48">
        <f>'[5]NRMCA mixture South Eastern'!$O$56*'[4]Inflow Cement results3'!CU178</f>
        <v>538.11094016009872</v>
      </c>
      <c r="F37" s="48">
        <f>'[5]NRMCA mixture South Eastern'!$O$56*'[4]Inflow Cement results3'!CV178</f>
        <v>543.75082310379617</v>
      </c>
      <c r="G37" s="48">
        <f>'[5]NRMCA mixture South Eastern'!$O$56*'[4]Inflow Cement results3'!CW178</f>
        <v>549.1010453919389</v>
      </c>
      <c r="H37" s="48">
        <f>'[5]NRMCA mixture South Eastern'!$O$56*'[4]Inflow Cement results3'!CX178</f>
        <v>553.92078413446222</v>
      </c>
      <c r="I37" s="48">
        <f>'[5]NRMCA mixture South Eastern'!$O$56*'[4]Inflow Cement results3'!CY178</f>
        <v>558.37368218928702</v>
      </c>
      <c r="J37" s="48">
        <f>'[5]NRMCA mixture South Eastern'!$O$56*'[4]Inflow Cement results3'!CZ178</f>
        <v>563.62378833053674</v>
      </c>
      <c r="K37" s="48">
        <f>'[5]NRMCA mixture South Eastern'!$O$56*'[4]Inflow Cement results3'!DA178</f>
        <v>568.69498699289397</v>
      </c>
      <c r="L37" s="48">
        <f>'[5]NRMCA mixture South Eastern'!$O$56*'[4]Inflow Cement results3'!DB178</f>
        <v>573.58903833434567</v>
      </c>
      <c r="M37" s="48">
        <f>'[5]NRMCA mixture South Eastern'!$O$56*'[4]Inflow Cement results3'!DC178</f>
        <v>578.47533472671694</v>
      </c>
      <c r="N37" s="48">
        <f>'[5]NRMCA mixture South Eastern'!$O$56*'[4]Inflow Cement results3'!DD178</f>
        <v>583.18644033625003</v>
      </c>
      <c r="O37" s="48">
        <f>'[5]NRMCA mixture South Eastern'!$O$56*'[4]Inflow Cement results3'!DE178</f>
        <v>587.89146090320901</v>
      </c>
      <c r="P37" s="48">
        <f>'[5]NRMCA mixture South Eastern'!$O$56*'[4]Inflow Cement results3'!DF178</f>
        <v>592.50557856892908</v>
      </c>
      <c r="Q37" s="48">
        <f>'[5]NRMCA mixture South Eastern'!$O$56*'[4]Inflow Cement results3'!DG178</f>
        <v>597.20178363139883</v>
      </c>
      <c r="R37" s="48">
        <f>'[5]NRMCA mixture South Eastern'!$O$56*'[4]Inflow Cement results3'!DH178</f>
        <v>601.98455526635576</v>
      </c>
      <c r="S37" s="48">
        <f>'[5]NRMCA mixture South Eastern'!$O$56*'[4]Inflow Cement results3'!DI178</f>
        <v>606.77165130718583</v>
      </c>
      <c r="T37" s="48">
        <f>'[5]NRMCA mixture South Eastern'!$O$56*'[4]Inflow Cement results3'!DJ178</f>
        <v>612.01109472608982</v>
      </c>
      <c r="U37" s="48">
        <f>'[5]NRMCA mixture South Eastern'!$O$56*'[4]Inflow Cement results3'!DK178</f>
        <v>617.54338174941881</v>
      </c>
      <c r="V37" s="48">
        <f>'[5]NRMCA mixture South Eastern'!$O$56*'[4]Inflow Cement results3'!DL178</f>
        <v>623.56431448394346</v>
      </c>
      <c r="W37" s="48">
        <f>'[5]NRMCA mixture South Eastern'!$O$56*'[4]Inflow Cement results3'!DM178</f>
        <v>630.00618295917923</v>
      </c>
      <c r="X37" s="48">
        <f>'[5]NRMCA mixture South Eastern'!$O$56*'[4]Inflow Cement results3'!DN178</f>
        <v>636.79909802875886</v>
      </c>
      <c r="Y37" s="48">
        <f>'[5]NRMCA mixture South Eastern'!$O$56*'[4]Inflow Cement results3'!DO178</f>
        <v>644.23693039028831</v>
      </c>
      <c r="Z37" s="48">
        <f>'[5]NRMCA mixture South Eastern'!$O$56*'[4]Inflow Cement results3'!DP178</f>
        <v>652.06730979155952</v>
      </c>
      <c r="AA37" s="48">
        <f>'[5]NRMCA mixture South Eastern'!$O$56*'[4]Inflow Cement results3'!DQ178</f>
        <v>660.5837365618753</v>
      </c>
      <c r="AB37" s="48"/>
    </row>
    <row r="38" spans="1:28" x14ac:dyDescent="0.2">
      <c r="A38" s="65" t="s">
        <v>19</v>
      </c>
      <c r="B38" s="48">
        <f>'[5]NRMCA mixture North Central'!$O$56*'[4]Inflow Cement results3'!CR183</f>
        <v>59.843230079171256</v>
      </c>
      <c r="C38" s="48">
        <f>'[5]NRMCA mixture North Central'!$O$56*'[4]Inflow Cement results3'!CS183</f>
        <v>60.164068508766817</v>
      </c>
      <c r="D38" s="48">
        <f>'[5]NRMCA mixture North Central'!$O$56*'[4]Inflow Cement results3'!CT183</f>
        <v>60.448450534580914</v>
      </c>
      <c r="E38" s="48">
        <f>'[5]NRMCA mixture North Central'!$O$56*'[4]Inflow Cement results3'!CU183</f>
        <v>60.711535380237308</v>
      </c>
      <c r="F38" s="48">
        <f>'[5]NRMCA mixture North Central'!$O$56*'[4]Inflow Cement results3'!CV183</f>
        <v>60.930806536813051</v>
      </c>
      <c r="G38" s="48">
        <f>'[5]NRMCA mixture North Central'!$O$56*'[4]Inflow Cement results3'!CW183</f>
        <v>61.121244996899769</v>
      </c>
      <c r="H38" s="48">
        <f>'[5]NRMCA mixture North Central'!$O$56*'[4]Inflow Cement results3'!CX183</f>
        <v>61.247619038673591</v>
      </c>
      <c r="I38" s="48">
        <f>'[5]NRMCA mixture North Central'!$O$56*'[4]Inflow Cement results3'!CY183</f>
        <v>61.337432653178027</v>
      </c>
      <c r="J38" s="48">
        <f>'[5]NRMCA mixture North Central'!$O$56*'[4]Inflow Cement results3'!CZ183</f>
        <v>61.569260694794941</v>
      </c>
      <c r="K38" s="48">
        <f>'[5]NRMCA mixture North Central'!$O$56*'[4]Inflow Cement results3'!DA183</f>
        <v>61.795535637156839</v>
      </c>
      <c r="L38" s="48">
        <f>'[5]NRMCA mixture North Central'!$O$56*'[4]Inflow Cement results3'!DB183</f>
        <v>62.019772367468839</v>
      </c>
      <c r="M38" s="48">
        <f>'[5]NRMCA mixture North Central'!$O$56*'[4]Inflow Cement results3'!DC183</f>
        <v>62.271480665592243</v>
      </c>
      <c r="N38" s="48">
        <f>'[5]NRMCA mixture North Central'!$O$56*'[4]Inflow Cement results3'!DD183</f>
        <v>62.530974045092442</v>
      </c>
      <c r="O38" s="48">
        <f>'[5]NRMCA mixture North Central'!$O$56*'[4]Inflow Cement results3'!DE183</f>
        <v>62.830459962211656</v>
      </c>
      <c r="P38" s="48">
        <f>'[5]NRMCA mixture North Central'!$O$56*'[4]Inflow Cement results3'!DF183</f>
        <v>63.166246048568532</v>
      </c>
      <c r="Q38" s="48">
        <f>'[5]NRMCA mixture North Central'!$O$56*'[4]Inflow Cement results3'!DG183</f>
        <v>63.574675056200235</v>
      </c>
      <c r="R38" s="48">
        <f>'[5]NRMCA mixture North Central'!$O$56*'[4]Inflow Cement results3'!DH183</f>
        <v>64.069150695852926</v>
      </c>
      <c r="S38" s="48">
        <f>'[5]NRMCA mixture North Central'!$O$56*'[4]Inflow Cement results3'!DI183</f>
        <v>64.65246328832103</v>
      </c>
      <c r="T38" s="48">
        <f>'[5]NRMCA mixture North Central'!$O$56*'[4]Inflow Cement results3'!DJ183</f>
        <v>65.404915214881342</v>
      </c>
      <c r="U38" s="48">
        <f>'[5]NRMCA mixture North Central'!$O$56*'[4]Inflow Cement results3'!DK183</f>
        <v>66.318791918303404</v>
      </c>
      <c r="V38" s="48">
        <f>'[5]NRMCA mixture North Central'!$O$56*'[4]Inflow Cement results3'!DL183</f>
        <v>67.436252650141796</v>
      </c>
      <c r="W38" s="48">
        <f>'[5]NRMCA mixture North Central'!$O$56*'[4]Inflow Cement results3'!DM183</f>
        <v>68.758938713274105</v>
      </c>
      <c r="X38" s="48">
        <f>'[5]NRMCA mixture North Central'!$O$56*'[4]Inflow Cement results3'!DN183</f>
        <v>70.284127930585299</v>
      </c>
      <c r="Y38" s="48">
        <f>'[5]NRMCA mixture North Central'!$O$56*'[4]Inflow Cement results3'!DO183</f>
        <v>72.054009844256171</v>
      </c>
      <c r="Z38" s="48">
        <f>'[5]NRMCA mixture North Central'!$O$56*'[4]Inflow Cement results3'!DP183</f>
        <v>74.026780605460431</v>
      </c>
      <c r="AA38" s="48">
        <f>'[5]NRMCA mixture North Central'!$O$56*'[4]Inflow Cement results3'!DQ183</f>
        <v>76.22850141954585</v>
      </c>
      <c r="AB38" s="48"/>
    </row>
    <row r="39" spans="1:28" x14ac:dyDescent="0.2">
      <c r="A39" s="65" t="s">
        <v>21</v>
      </c>
      <c r="B39" s="48">
        <f>'[5]NRMCA mixture GL Midwest'!$O$56*'[4]Inflow Cement results3'!CR188</f>
        <v>408.84435060014283</v>
      </c>
      <c r="C39" s="48">
        <f>'[5]NRMCA mixture GL Midwest'!$O$56*'[4]Inflow Cement results3'!CS188</f>
        <v>412.46557330337367</v>
      </c>
      <c r="D39" s="48">
        <f>'[5]NRMCA mixture GL Midwest'!$O$56*'[4]Inflow Cement results3'!CT188</f>
        <v>415.83346148769908</v>
      </c>
      <c r="E39" s="48">
        <f>'[5]NRMCA mixture GL Midwest'!$O$56*'[4]Inflow Cement results3'!CU188</f>
        <v>419.02856816681026</v>
      </c>
      <c r="F39" s="48">
        <f>'[5]NRMCA mixture GL Midwest'!$O$56*'[4]Inflow Cement results3'!CV188</f>
        <v>421.92383803681446</v>
      </c>
      <c r="G39" s="48">
        <f>'[5]NRMCA mixture GL Midwest'!$O$56*'[4]Inflow Cement results3'!CW188</f>
        <v>424.59853092625809</v>
      </c>
      <c r="H39" s="48">
        <f>'[5]NRMCA mixture GL Midwest'!$O$56*'[4]Inflow Cement results3'!CX188</f>
        <v>426.85321908793458</v>
      </c>
      <c r="I39" s="48">
        <f>'[5]NRMCA mixture GL Midwest'!$O$56*'[4]Inflow Cement results3'!CY188</f>
        <v>428.83379770497487</v>
      </c>
      <c r="J39" s="48">
        <f>'[5]NRMCA mixture GL Midwest'!$O$56*'[4]Inflow Cement results3'!CZ188</f>
        <v>431.52506919735424</v>
      </c>
      <c r="K39" s="48">
        <f>'[5]NRMCA mixture GL Midwest'!$O$56*'[4]Inflow Cement results3'!DA188</f>
        <v>434.09874098906522</v>
      </c>
      <c r="L39" s="48">
        <f>'[5]NRMCA mixture GL Midwest'!$O$56*'[4]Inflow Cement results3'!DB188</f>
        <v>436.55788957618552</v>
      </c>
      <c r="M39" s="48">
        <f>'[5]NRMCA mixture GL Midwest'!$O$56*'[4]Inflow Cement results3'!DC188</f>
        <v>439.04387828495959</v>
      </c>
      <c r="N39" s="48">
        <f>'[5]NRMCA mixture GL Midwest'!$O$56*'[4]Inflow Cement results3'!DD188</f>
        <v>441.41486115625577</v>
      </c>
      <c r="O39" s="48">
        <f>'[5]NRMCA mixture GL Midwest'!$O$56*'[4]Inflow Cement results3'!DE188</f>
        <v>443.80780942040366</v>
      </c>
      <c r="P39" s="48">
        <f>'[5]NRMCA mixture GL Midwest'!$O$56*'[4]Inflow Cement results3'!DF188</f>
        <v>446.14656742631604</v>
      </c>
      <c r="Q39" s="48">
        <f>'[5]NRMCA mixture GL Midwest'!$O$56*'[4]Inflow Cement results3'!DG188</f>
        <v>448.56587341983396</v>
      </c>
      <c r="R39" s="48">
        <f>'[5]NRMCA mixture GL Midwest'!$O$56*'[4]Inflow Cement results3'!DH188</f>
        <v>451.05899820929534</v>
      </c>
      <c r="S39" s="48">
        <f>'[5]NRMCA mixture GL Midwest'!$O$56*'[4]Inflow Cement results3'!DI188</f>
        <v>453.54791567727858</v>
      </c>
      <c r="T39" s="48">
        <f>'[5]NRMCA mixture GL Midwest'!$O$56*'[4]Inflow Cement results3'!DJ188</f>
        <v>456.38440821062699</v>
      </c>
      <c r="U39" s="48">
        <f>'[5]NRMCA mixture GL Midwest'!$O$56*'[4]Inflow Cement results3'!DK188</f>
        <v>459.42364443782458</v>
      </c>
      <c r="V39" s="48">
        <f>'[5]NRMCA mixture GL Midwest'!$O$56*'[4]Inflow Cement results3'!DL188</f>
        <v>462.80870973297675</v>
      </c>
      <c r="W39" s="48">
        <f>'[5]NRMCA mixture GL Midwest'!$O$56*'[4]Inflow Cement results3'!DM188</f>
        <v>466.46937619892526</v>
      </c>
      <c r="X39" s="48">
        <f>'[5]NRMCA mixture GL Midwest'!$O$56*'[4]Inflow Cement results3'!DN188</f>
        <v>470.3350609430907</v>
      </c>
      <c r="Y39" s="48">
        <f>'[5]NRMCA mixture GL Midwest'!$O$56*'[4]Inflow Cement results3'!DO188</f>
        <v>474.62430679024106</v>
      </c>
      <c r="Z39" s="48">
        <f>'[5]NRMCA mixture GL Midwest'!$O$56*'[4]Inflow Cement results3'!DP188</f>
        <v>479.11957016425185</v>
      </c>
      <c r="AA39" s="48">
        <f>'[5]NRMCA mixture GL Midwest'!$O$56*'[4]Inflow Cement results3'!DQ188</f>
        <v>484.03532080921644</v>
      </c>
      <c r="AB39" s="48"/>
    </row>
    <row r="40" spans="1:28" x14ac:dyDescent="0.2">
      <c r="A40" s="65" t="s">
        <v>74</v>
      </c>
      <c r="B40" s="48">
        <f>'[5]NRMCA mixture South Central'!$O$56*'[4]Inflow Cement results3'!CR193</f>
        <v>300.56692219721401</v>
      </c>
      <c r="C40" s="48">
        <f>'[5]NRMCA mixture South Central'!$O$56*'[4]Inflow Cement results3'!CS193</f>
        <v>303.45212236432758</v>
      </c>
      <c r="D40" s="48">
        <f>'[5]NRMCA mixture South Central'!$O$56*'[4]Inflow Cement results3'!CT193</f>
        <v>306.17741971408674</v>
      </c>
      <c r="E40" s="48">
        <f>'[5]NRMCA mixture South Central'!$O$56*'[4]Inflow Cement results3'!CU193</f>
        <v>308.81110409508631</v>
      </c>
      <c r="F40" s="48">
        <f>'[5]NRMCA mixture South Central'!$O$56*'[4]Inflow Cement results3'!CV193</f>
        <v>311.25953557559484</v>
      </c>
      <c r="G40" s="48">
        <f>'[5]NRMCA mixture South Central'!$O$56*'[4]Inflow Cement results3'!CW193</f>
        <v>313.59270536392677</v>
      </c>
      <c r="H40" s="48">
        <f>'[5]NRMCA mixture South Central'!$O$56*'[4]Inflow Cement results3'!CX193</f>
        <v>315.66258189003889</v>
      </c>
      <c r="I40" s="48">
        <f>'[5]NRMCA mixture South Central'!$O$56*'[4]Inflow Cement results3'!CY193</f>
        <v>317.59460473462741</v>
      </c>
      <c r="J40" s="48">
        <f>'[5]NRMCA mixture South Central'!$O$56*'[4]Inflow Cement results3'!CZ193</f>
        <v>320.17911153356863</v>
      </c>
      <c r="K40" s="48">
        <f>'[5]NRMCA mixture South Central'!$O$56*'[4]Inflow Cement results3'!DA193</f>
        <v>322.77783738127181</v>
      </c>
      <c r="L40" s="48">
        <f>'[5]NRMCA mixture South Central'!$O$56*'[4]Inflow Cement results3'!DB193</f>
        <v>325.40926405910227</v>
      </c>
      <c r="M40" s="48">
        <f>'[5]NRMCA mixture South Central'!$O$56*'[4]Inflow Cement results3'!DC193</f>
        <v>328.20304117569958</v>
      </c>
      <c r="N40" s="48">
        <f>'[5]NRMCA mixture South Central'!$O$56*'[4]Inflow Cement results3'!DD193</f>
        <v>331.06619588749248</v>
      </c>
      <c r="O40" s="48">
        <f>'[5]NRMCA mixture South Central'!$O$56*'[4]Inflow Cement results3'!DE193</f>
        <v>334.12788242174616</v>
      </c>
      <c r="P40" s="48">
        <f>'[5]NRMCA mixture South Central'!$O$56*'[4]Inflow Cement results3'!DF193</f>
        <v>337.34932236054937</v>
      </c>
      <c r="Q40" s="48">
        <f>'[5]NRMCA mixture South Central'!$O$56*'[4]Inflow Cement results3'!DG193</f>
        <v>340.8597132962293</v>
      </c>
      <c r="R40" s="48">
        <f>'[5]NRMCA mixture South Central'!$O$56*'[4]Inflow Cement results3'!DH193</f>
        <v>344.67583516130969</v>
      </c>
      <c r="S40" s="48">
        <f>'[5]NRMCA mixture South Central'!$O$56*'[4]Inflow Cement results3'!DI193</f>
        <v>348.75634140729886</v>
      </c>
      <c r="T40" s="48">
        <f>'[5]NRMCA mixture South Central'!$O$56*'[4]Inflow Cement results3'!DJ193</f>
        <v>353.40082827379689</v>
      </c>
      <c r="U40" s="48">
        <f>'[5]NRMCA mixture South Central'!$O$56*'[4]Inflow Cement results3'!DK193</f>
        <v>358.50996045829919</v>
      </c>
      <c r="V40" s="48">
        <f>'[5]NRMCA mixture South Central'!$O$56*'[4]Inflow Cement results3'!DL193</f>
        <v>364.21001372588483</v>
      </c>
      <c r="W40" s="48">
        <f>'[5]NRMCA mixture South Central'!$O$56*'[4]Inflow Cement results3'!DM193</f>
        <v>370.45135022772683</v>
      </c>
      <c r="X40" s="48">
        <f>'[5]NRMCA mixture South Central'!$O$56*'[4]Inflow Cement results3'!DN193</f>
        <v>377.17716731801949</v>
      </c>
      <c r="Y40" s="48">
        <f>'[5]NRMCA mixture South Central'!$O$56*'[4]Inflow Cement results3'!DO193</f>
        <v>384.55579459155609</v>
      </c>
      <c r="Z40" s="48">
        <f>'[5]NRMCA mixture South Central'!$O$56*'[4]Inflow Cement results3'!DP193</f>
        <v>392.39711939914304</v>
      </c>
      <c r="AA40" s="48">
        <f>'[5]NRMCA mixture South Central'!$O$56*'[4]Inflow Cement results3'!DQ193</f>
        <v>400.85026382526712</v>
      </c>
      <c r="AB40" s="48"/>
    </row>
    <row r="41" spans="1:28" x14ac:dyDescent="0.2">
      <c r="A41" s="65" t="s">
        <v>75</v>
      </c>
      <c r="B41" s="48">
        <f>'[5]NRMCA mixture Pacific NW'!$O$56*'[4]Inflow Cement results3'!CR198</f>
        <v>244.59330842052879</v>
      </c>
      <c r="C41" s="48">
        <f>'[5]NRMCA mixture Pacific NW'!$O$56*'[4]Inflow Cement results3'!CS198</f>
        <v>247.55434870890329</v>
      </c>
      <c r="D41" s="48">
        <f>'[5]NRMCA mixture Pacific NW'!$O$56*'[4]Inflow Cement results3'!CT198</f>
        <v>250.35197867983914</v>
      </c>
      <c r="E41" s="48">
        <f>'[5]NRMCA mixture Pacific NW'!$O$56*'[4]Inflow Cement results3'!CU198</f>
        <v>253.03468402917287</v>
      </c>
      <c r="F41" s="48">
        <f>'[5]NRMCA mixture Pacific NW'!$O$56*'[4]Inflow Cement results3'!CV198</f>
        <v>255.51659247568236</v>
      </c>
      <c r="G41" s="48">
        <f>'[5]NRMCA mixture Pacific NW'!$O$56*'[4]Inflow Cement results3'!CW198</f>
        <v>257.84593875316534</v>
      </c>
      <c r="H41" s="48">
        <f>'[5]NRMCA mixture Pacific NW'!$O$56*'[4]Inflow Cement results3'!CX198</f>
        <v>259.89142579545785</v>
      </c>
      <c r="I41" s="48">
        <f>'[5]NRMCA mixture Pacific NW'!$O$56*'[4]Inflow Cement results3'!CY198</f>
        <v>261.74616057326875</v>
      </c>
      <c r="J41" s="48">
        <f>'[5]NRMCA mixture Pacific NW'!$O$56*'[4]Inflow Cement results3'!CZ198</f>
        <v>264.04542685062233</v>
      </c>
      <c r="K41" s="48">
        <f>'[5]NRMCA mixture Pacific NW'!$O$56*'[4]Inflow Cement results3'!DA198</f>
        <v>266.25510588051253</v>
      </c>
      <c r="L41" s="48">
        <f>'[5]NRMCA mixture Pacific NW'!$O$56*'[4]Inflow Cement results3'!DB198</f>
        <v>268.38013873180995</v>
      </c>
      <c r="M41" s="48">
        <f>'[5]NRMCA mixture Pacific NW'!$O$56*'[4]Inflow Cement results3'!DC198</f>
        <v>270.5159534181779</v>
      </c>
      <c r="N41" s="48">
        <f>'[5]NRMCA mixture Pacific NW'!$O$56*'[4]Inflow Cement results3'!DD198</f>
        <v>272.57648819135585</v>
      </c>
      <c r="O41" s="48">
        <f>'[5]NRMCA mixture Pacific NW'!$O$56*'[4]Inflow Cement results3'!DE198</f>
        <v>274.65569256288745</v>
      </c>
      <c r="P41" s="48">
        <f>'[5]NRMCA mixture Pacific NW'!$O$56*'[4]Inflow Cement results3'!DF198</f>
        <v>276.70985231290763</v>
      </c>
      <c r="Q41" s="48">
        <f>'[5]NRMCA mixture Pacific NW'!$O$56*'[4]Inflow Cement results3'!DG198</f>
        <v>278.82962287141549</v>
      </c>
      <c r="R41" s="48">
        <f>'[5]NRMCA mixture Pacific NW'!$O$56*'[4]Inflow Cement results3'!DH198</f>
        <v>281.01246850444983</v>
      </c>
      <c r="S41" s="48">
        <f>'[5]NRMCA mixture Pacific NW'!$O$56*'[4]Inflow Cement results3'!DI198</f>
        <v>283.20732230442241</v>
      </c>
      <c r="T41" s="48">
        <f>'[5]NRMCA mixture Pacific NW'!$O$56*'[4]Inflow Cement results3'!DJ198</f>
        <v>285.63598997896918</v>
      </c>
      <c r="U41" s="48">
        <f>'[5]NRMCA mixture Pacific NW'!$O$56*'[4]Inflow Cement results3'!DK198</f>
        <v>288.19811779490914</v>
      </c>
      <c r="V41" s="48">
        <f>'[5]NRMCA mixture Pacific NW'!$O$56*'[4]Inflow Cement results3'!DL198</f>
        <v>290.97557649270556</v>
      </c>
      <c r="W41" s="48">
        <f>'[5]NRMCA mixture Pacific NW'!$O$56*'[4]Inflow Cement results3'!DM198</f>
        <v>293.9114682130508</v>
      </c>
      <c r="X41" s="48">
        <f>'[5]NRMCA mixture Pacific NW'!$O$56*'[4]Inflow Cement results3'!DN198</f>
        <v>296.94799251224617</v>
      </c>
      <c r="Y41" s="48">
        <f>'[5]NRMCA mixture Pacific NW'!$O$56*'[4]Inflow Cement results3'!DO198</f>
        <v>300.21320991001113</v>
      </c>
      <c r="Z41" s="48">
        <f>'[5]NRMCA mixture Pacific NW'!$O$56*'[4]Inflow Cement results3'!DP198</f>
        <v>303.55730575802482</v>
      </c>
      <c r="AA41" s="48">
        <f>'[5]NRMCA mixture Pacific NW'!$O$56*'[4]Inflow Cement results3'!DQ198</f>
        <v>307.11028051894141</v>
      </c>
      <c r="AB41" s="48"/>
    </row>
    <row r="42" spans="1:28" x14ac:dyDescent="0.2">
      <c r="A42" s="65" t="s">
        <v>28</v>
      </c>
      <c r="B42" s="48">
        <f>'[5]NRMCA mixture Eastern'!$O$56*'[4]Inflow Cement results3'!CR203</f>
        <v>270.34168978954006</v>
      </c>
      <c r="C42" s="48">
        <f>'[5]NRMCA mixture Eastern'!$O$56*'[4]Inflow Cement results3'!CS203</f>
        <v>272.81270871626344</v>
      </c>
      <c r="D42" s="48">
        <f>'[5]NRMCA mixture Eastern'!$O$56*'[4]Inflow Cement results3'!CT203</f>
        <v>275.11572215580054</v>
      </c>
      <c r="E42" s="48">
        <f>'[5]NRMCA mixture Eastern'!$O$56*'[4]Inflow Cement results3'!CU203</f>
        <v>277.30959518217469</v>
      </c>
      <c r="F42" s="48">
        <f>'[5]NRMCA mixture Eastern'!$O$56*'[4]Inflow Cement results3'!CV203</f>
        <v>279.30709373094447</v>
      </c>
      <c r="G42" s="48">
        <f>'[5]NRMCA mixture Eastern'!$O$56*'[4]Inflow Cement results3'!CW203</f>
        <v>281.16612195032565</v>
      </c>
      <c r="H42" s="48">
        <f>'[5]NRMCA mixture Eastern'!$O$56*'[4]Inflow Cement results3'!CX203</f>
        <v>282.74889265439907</v>
      </c>
      <c r="I42" s="48">
        <f>'[5]NRMCA mixture Eastern'!$O$56*'[4]Inflow Cement results3'!CY203</f>
        <v>284.15986177107828</v>
      </c>
      <c r="J42" s="48">
        <f>'[5]NRMCA mixture Eastern'!$O$56*'[4]Inflow Cement results3'!CZ203</f>
        <v>286.08926613605263</v>
      </c>
      <c r="K42" s="48">
        <f>'[5]NRMCA mixture Eastern'!$O$56*'[4]Inflow Cement results3'!DA203</f>
        <v>287.95725370989601</v>
      </c>
      <c r="L42" s="48">
        <f>'[5]NRMCA mixture Eastern'!$O$56*'[4]Inflow Cement results3'!DB203</f>
        <v>289.76693549664174</v>
      </c>
      <c r="M42" s="48">
        <f>'[5]NRMCA mixture Eastern'!$O$56*'[4]Inflow Cement results3'!DC203</f>
        <v>291.61777585027727</v>
      </c>
      <c r="N42" s="48">
        <f>'[5]NRMCA mixture Eastern'!$O$56*'[4]Inflow Cement results3'!DD203</f>
        <v>293.41161835814904</v>
      </c>
      <c r="O42" s="48">
        <f>'[5]NRMCA mixture Eastern'!$O$56*'[4]Inflow Cement results3'!DE203</f>
        <v>295.24498082108533</v>
      </c>
      <c r="P42" s="48">
        <f>'[5]NRMCA mixture Eastern'!$O$56*'[4]Inflow Cement results3'!DF203</f>
        <v>297.06606044083048</v>
      </c>
      <c r="Q42" s="48">
        <f>'[5]NRMCA mixture Eastern'!$O$56*'[4]Inflow Cement results3'!DG203</f>
        <v>298.97004580346515</v>
      </c>
      <c r="R42" s="48">
        <f>'[5]NRMCA mixture Eastern'!$O$56*'[4]Inflow Cement results3'!DH203</f>
        <v>300.95374583277714</v>
      </c>
      <c r="S42" s="48">
        <f>'[5]NRMCA mixture Eastern'!$O$56*'[4]Inflow Cement results3'!DI203</f>
        <v>302.96461960516785</v>
      </c>
      <c r="T42" s="48">
        <f>'[5]NRMCA mixture Eastern'!$O$56*'[4]Inflow Cement results3'!DJ203</f>
        <v>305.24787747619757</v>
      </c>
      <c r="U42" s="48">
        <f>'[5]NRMCA mixture Eastern'!$O$56*'[4]Inflow Cement results3'!DK203</f>
        <v>307.70357616058214</v>
      </c>
      <c r="V42" s="48">
        <f>'[5]NRMCA mixture Eastern'!$O$56*'[4]Inflow Cement results3'!DL203</f>
        <v>310.43060520775884</v>
      </c>
      <c r="W42" s="48">
        <f>'[5]NRMCA mixture Eastern'!$O$56*'[4]Inflow Cement results3'!DM203</f>
        <v>313.37917858307338</v>
      </c>
      <c r="X42" s="48">
        <f>'[5]NRMCA mixture Eastern'!$O$56*'[4]Inflow Cement results3'!DN203</f>
        <v>316.49843047806166</v>
      </c>
      <c r="Y42" s="48">
        <f>'[5]NRMCA mixture Eastern'!$O$56*'[4]Inflow Cement results3'!DO203</f>
        <v>319.93598824885805</v>
      </c>
      <c r="Z42" s="48">
        <f>'[5]NRMCA mixture Eastern'!$O$56*'[4]Inflow Cement results3'!DP203</f>
        <v>323.5372988747277</v>
      </c>
      <c r="AA42" s="48">
        <f>'[5]NRMCA mixture Eastern'!$O$56*'[4]Inflow Cement results3'!DQ203</f>
        <v>327.44499872163789</v>
      </c>
      <c r="AB42" s="48"/>
    </row>
    <row r="43" spans="1:28" x14ac:dyDescent="0.2">
      <c r="A43" s="65" t="s">
        <v>76</v>
      </c>
      <c r="B43" s="48">
        <f>'[5]NRMCA mixture Eastern'!$O$56*'[4]Inflow Cement results3'!CR208</f>
        <v>11.856457960350172</v>
      </c>
      <c r="C43" s="48">
        <f>'[5]NRMCA mixture Eastern'!$O$56*'[4]Inflow Cement results3'!CS208</f>
        <v>12.052652603942828</v>
      </c>
      <c r="D43" s="48">
        <f>'[5]NRMCA mixture Eastern'!$O$56*'[4]Inflow Cement results3'!CT208</f>
        <v>12.246024424625512</v>
      </c>
      <c r="E43" s="48">
        <f>'[5]NRMCA mixture Eastern'!$O$56*'[4]Inflow Cement results3'!CU208</f>
        <v>12.439594018753947</v>
      </c>
      <c r="F43" s="48">
        <f>'[5]NRMCA mixture Eastern'!$O$56*'[4]Inflow Cement results3'!CV208</f>
        <v>12.629777552657035</v>
      </c>
      <c r="G43" s="48">
        <f>'[5]NRMCA mixture Eastern'!$O$56*'[4]Inflow Cement results3'!CW208</f>
        <v>12.819889031433318</v>
      </c>
      <c r="H43" s="48">
        <f>'[5]NRMCA mixture Eastern'!$O$56*'[4]Inflow Cement results3'!CX208</f>
        <v>13.004328532944539</v>
      </c>
      <c r="I43" s="48">
        <f>'[5]NRMCA mixture Eastern'!$O$56*'[4]Inflow Cement results3'!CY208</f>
        <v>13.188926998352645</v>
      </c>
      <c r="J43" s="48">
        <f>'[5]NRMCA mixture Eastern'!$O$56*'[4]Inflow Cement results3'!CZ208</f>
        <v>13.407131769583124</v>
      </c>
      <c r="K43" s="48">
        <f>'[5]NRMCA mixture Eastern'!$O$56*'[4]Inflow Cement results3'!DA208</f>
        <v>13.633277616684133</v>
      </c>
      <c r="L43" s="48">
        <f>'[5]NRMCA mixture Eastern'!$O$56*'[4]Inflow Cement results3'!DB208</f>
        <v>13.868888001310609</v>
      </c>
      <c r="M43" s="48">
        <f>'[5]NRMCA mixture Eastern'!$O$56*'[4]Inflow Cement results3'!DC208</f>
        <v>14.120024328992962</v>
      </c>
      <c r="N43" s="48">
        <f>'[5]NRMCA mixture Eastern'!$O$56*'[4]Inflow Cement results3'!DD208</f>
        <v>14.383393720783864</v>
      </c>
      <c r="O43" s="48">
        <f>'[5]NRMCA mixture Eastern'!$O$56*'[4]Inflow Cement results3'!DE208</f>
        <v>14.664730152932039</v>
      </c>
      <c r="P43" s="48">
        <f>'[5]NRMCA mixture Eastern'!$O$56*'[4]Inflow Cement results3'!DF208</f>
        <v>14.96258899094806</v>
      </c>
      <c r="Q43" s="48">
        <f>'[5]NRMCA mixture Eastern'!$O$56*'[4]Inflow Cement results3'!DG208</f>
        <v>15.282272675413669</v>
      </c>
      <c r="R43" s="48">
        <f>'[5]NRMCA mixture Eastern'!$O$56*'[4]Inflow Cement results3'!DH208</f>
        <v>15.62421170659548</v>
      </c>
      <c r="S43" s="48">
        <f>'[5]NRMCA mixture Eastern'!$O$56*'[4]Inflow Cement results3'!DI208</f>
        <v>15.986243963097243</v>
      </c>
      <c r="T43" s="48">
        <f>'[5]NRMCA mixture Eastern'!$O$56*'[4]Inflow Cement results3'!DJ208</f>
        <v>16.380324346699876</v>
      </c>
      <c r="U43" s="48">
        <f>'[5]NRMCA mixture Eastern'!$O$56*'[4]Inflow Cement results3'!DK208</f>
        <v>16.801805551858571</v>
      </c>
      <c r="V43" s="48">
        <f>'[5]NRMCA mixture Eastern'!$O$56*'[4]Inflow Cement results3'!DL208</f>
        <v>17.25556245917409</v>
      </c>
      <c r="W43" s="48">
        <f>'[5]NRMCA mixture Eastern'!$O$56*'[4]Inflow Cement results3'!DM208</f>
        <v>17.739352044998022</v>
      </c>
      <c r="X43" s="48">
        <f>'[5]NRMCA mixture Eastern'!$O$56*'[4]Inflow Cement results3'!DN208</f>
        <v>18.250948107910563</v>
      </c>
      <c r="Y43" s="48">
        <f>'[5]NRMCA mixture Eastern'!$O$56*'[4]Inflow Cement results3'!DO208</f>
        <v>18.798046738707431</v>
      </c>
      <c r="Z43" s="48">
        <f>'[5]NRMCA mixture Eastern'!$O$56*'[4]Inflow Cement results3'!DP208</f>
        <v>19.3738248751566</v>
      </c>
      <c r="AA43" s="48">
        <f>'[5]NRMCA mixture Eastern'!$O$56*'[4]Inflow Cement results3'!DQ208</f>
        <v>19.986395985069787</v>
      </c>
      <c r="AB43" s="48"/>
    </row>
    <row r="44" spans="1:28" x14ac:dyDescent="0.2">
      <c r="A44" s="65" t="s">
        <v>29</v>
      </c>
      <c r="B44" s="48">
        <f>'[5]NRMCA mixture South Eastern'!$O$56*'[4]Inflow Cement results3'!CR213</f>
        <v>279.44818753665237</v>
      </c>
      <c r="C44" s="48">
        <f>'[5]NRMCA mixture South Eastern'!$O$56*'[4]Inflow Cement results3'!CS213</f>
        <v>284.62048230389081</v>
      </c>
      <c r="D44" s="48">
        <f>'[5]NRMCA mixture South Eastern'!$O$56*'[4]Inflow Cement results3'!CT213</f>
        <v>289.72845054785267</v>
      </c>
      <c r="E44" s="48">
        <f>'[5]NRMCA mixture South Eastern'!$O$56*'[4]Inflow Cement results3'!CU213</f>
        <v>294.8204137339884</v>
      </c>
      <c r="F44" s="48">
        <f>'[5]NRMCA mixture South Eastern'!$O$56*'[4]Inflow Cement results3'!CV213</f>
        <v>299.81928751497014</v>
      </c>
      <c r="G44" s="48">
        <f>'[5]NRMCA mixture South Eastern'!$O$56*'[4]Inflow Cement results3'!CW213</f>
        <v>304.77471616154503</v>
      </c>
      <c r="H44" s="48">
        <f>'[5]NRMCA mixture South Eastern'!$O$56*'[4]Inflow Cement results3'!CX213</f>
        <v>309.56543240901527</v>
      </c>
      <c r="I44" s="48">
        <f>'[5]NRMCA mixture South Eastern'!$O$56*'[4]Inflow Cement results3'!CY213</f>
        <v>314.28407841958023</v>
      </c>
      <c r="J44" s="48">
        <f>'[5]NRMCA mixture South Eastern'!$O$56*'[4]Inflow Cement results3'!CZ213</f>
        <v>319.55623588437066</v>
      </c>
      <c r="K44" s="48">
        <f>'[5]NRMCA mixture South Eastern'!$O$56*'[4]Inflow Cement results3'!DA213</f>
        <v>324.87757337710639</v>
      </c>
      <c r="L44" s="48">
        <f>'[5]NRMCA mixture South Eastern'!$O$56*'[4]Inflow Cement results3'!DB213</f>
        <v>330.25938503891854</v>
      </c>
      <c r="M44" s="48">
        <f>'[5]NRMCA mixture South Eastern'!$O$56*'[4]Inflow Cement results3'!DC213</f>
        <v>335.80238762282931</v>
      </c>
      <c r="N44" s="48">
        <f>'[5]NRMCA mixture South Eastern'!$O$56*'[4]Inflow Cement results3'!DD213</f>
        <v>341.42693522366687</v>
      </c>
      <c r="O44" s="48">
        <f>'[5]NRMCA mixture South Eastern'!$O$56*'[4]Inflow Cement results3'!DE213</f>
        <v>347.23170372450664</v>
      </c>
      <c r="P44" s="48">
        <f>'[5]NRMCA mixture South Eastern'!$O$56*'[4]Inflow Cement results3'!DF213</f>
        <v>353.17761148620264</v>
      </c>
      <c r="Q44" s="48">
        <f>'[5]NRMCA mixture South Eastern'!$O$56*'[4]Inflow Cement results3'!DG213</f>
        <v>359.36222362299321</v>
      </c>
      <c r="R44" s="48">
        <f>'[5]NRMCA mixture South Eastern'!$O$56*'[4]Inflow Cement results3'!DH213</f>
        <v>365.79059732802546</v>
      </c>
      <c r="S44" s="48">
        <f>'[5]NRMCA mixture South Eastern'!$O$56*'[4]Inflow Cement results3'!DI213</f>
        <v>372.41816130131423</v>
      </c>
      <c r="T44" s="48">
        <f>'[5]NRMCA mixture South Eastern'!$O$56*'[4]Inflow Cement results3'!DJ213</f>
        <v>379.48797853022899</v>
      </c>
      <c r="U44" s="48">
        <f>'[5]NRMCA mixture South Eastern'!$O$56*'[4]Inflow Cement results3'!DK213</f>
        <v>386.91184448248811</v>
      </c>
      <c r="V44" s="48">
        <f>'[5]NRMCA mixture South Eastern'!$O$56*'[4]Inflow Cement results3'!DL213</f>
        <v>394.7949124326592</v>
      </c>
      <c r="W44" s="48">
        <f>'[5]NRMCA mixture South Eastern'!$O$56*'[4]Inflow Cement results3'!DM213</f>
        <v>403.09748738681742</v>
      </c>
      <c r="X44" s="48">
        <f>'[5]NRMCA mixture South Eastern'!$O$56*'[4]Inflow Cement results3'!DN213</f>
        <v>411.77731093001955</v>
      </c>
      <c r="Y44" s="48">
        <f>'[5]NRMCA mixture South Eastern'!$O$56*'[4]Inflow Cement results3'!DO213</f>
        <v>420.99441074910027</v>
      </c>
      <c r="Z44" s="48">
        <f>'[5]NRMCA mixture South Eastern'!$O$56*'[4]Inflow Cement results3'!DP213</f>
        <v>430.60490840888144</v>
      </c>
      <c r="AA44" s="48">
        <f>'[5]NRMCA mixture South Eastern'!$O$56*'[4]Inflow Cement results3'!DQ213</f>
        <v>440.76952829712064</v>
      </c>
      <c r="AB44" s="48"/>
    </row>
    <row r="45" spans="1:28" x14ac:dyDescent="0.2">
      <c r="A45" s="65" t="s">
        <v>22</v>
      </c>
      <c r="B45" s="48">
        <f>'[5]NRMCA mixture North Central'!$O$56*'[4]Inflow Cement results3'!CR218</f>
        <v>56.71543186875779</v>
      </c>
      <c r="C45" s="48">
        <f>'[5]NRMCA mixture North Central'!$O$56*'[4]Inflow Cement results3'!CS218</f>
        <v>57.254270245913752</v>
      </c>
      <c r="D45" s="48">
        <f>'[5]NRMCA mixture North Central'!$O$56*'[4]Inflow Cement results3'!CT218</f>
        <v>57.777018947329054</v>
      </c>
      <c r="E45" s="48">
        <f>'[5]NRMCA mixture North Central'!$O$56*'[4]Inflow Cement results3'!CU218</f>
        <v>58.302204399352689</v>
      </c>
      <c r="F45" s="48">
        <f>'[5]NRMCA mixture North Central'!$O$56*'[4]Inflow Cement results3'!CV218</f>
        <v>58.812280176334269</v>
      </c>
      <c r="G45" s="48">
        <f>'[5]NRMCA mixture North Central'!$O$56*'[4]Inflow Cement results3'!CW218</f>
        <v>59.327098921488137</v>
      </c>
      <c r="H45" s="48">
        <f>'[5]NRMCA mixture North Central'!$O$56*'[4]Inflow Cement results3'!CX218</f>
        <v>59.817870390864449</v>
      </c>
      <c r="I45" s="48">
        <f>'[5]NRMCA mixture North Central'!$O$56*'[4]Inflow Cement results3'!CY218</f>
        <v>60.317575846509854</v>
      </c>
      <c r="J45" s="48">
        <f>'[5]NRMCA mixture North Central'!$O$56*'[4]Inflow Cement results3'!CZ218</f>
        <v>61.007600042076469</v>
      </c>
      <c r="K45" s="48">
        <f>'[5]NRMCA mixture North Central'!$O$56*'[4]Inflow Cement results3'!DA218</f>
        <v>61.749138363450143</v>
      </c>
      <c r="L45" s="48">
        <f>'[5]NRMCA mixture North Central'!$O$56*'[4]Inflow Cement results3'!DB218</f>
        <v>62.550582282314565</v>
      </c>
      <c r="M45" s="48">
        <f>'[5]NRMCA mixture North Central'!$O$56*'[4]Inflow Cement results3'!DC218</f>
        <v>63.44445431259242</v>
      </c>
      <c r="N45" s="48">
        <f>'[5]NRMCA mixture North Central'!$O$56*'[4]Inflow Cement results3'!DD218</f>
        <v>64.41281999590835</v>
      </c>
      <c r="O45" s="48">
        <f>'[5]NRMCA mixture North Central'!$O$56*'[4]Inflow Cement results3'!DE218</f>
        <v>65.48598759764316</v>
      </c>
      <c r="P45" s="48">
        <f>'[5]NRMCA mixture North Central'!$O$56*'[4]Inflow Cement results3'!DF218</f>
        <v>66.655490241869288</v>
      </c>
      <c r="Q45" s="48">
        <f>'[5]NRMCA mixture North Central'!$O$56*'[4]Inflow Cement results3'!DG218</f>
        <v>67.94836378003329</v>
      </c>
      <c r="R45" s="48">
        <f>'[5]NRMCA mixture North Central'!$O$56*'[4]Inflow Cement results3'!DH218</f>
        <v>69.364847228352929</v>
      </c>
      <c r="S45" s="48">
        <f>'[5]NRMCA mixture North Central'!$O$56*'[4]Inflow Cement results3'!DI218</f>
        <v>70.890539674162156</v>
      </c>
      <c r="T45" s="48">
        <f>'[5]NRMCA mixture North Central'!$O$56*'[4]Inflow Cement results3'!DJ218</f>
        <v>72.584256942168466</v>
      </c>
      <c r="U45" s="48">
        <f>'[5]NRMCA mixture North Central'!$O$56*'[4]Inflow Cement results3'!DK218</f>
        <v>74.415341412510088</v>
      </c>
      <c r="V45" s="48">
        <f>'[5]NRMCA mixture North Central'!$O$56*'[4]Inflow Cement results3'!DL218</f>
        <v>76.401605299176438</v>
      </c>
      <c r="W45" s="48">
        <f>'[5]NRMCA mixture North Central'!$O$56*'[4]Inflow Cement results3'!DM218</f>
        <v>78.521592851299644</v>
      </c>
      <c r="X45" s="48">
        <f>'[5]NRMCA mixture North Central'!$O$56*'[4]Inflow Cement results3'!DN218</f>
        <v>80.752319012685078</v>
      </c>
      <c r="Y45" s="48">
        <f>'[5]NRMCA mixture North Central'!$O$56*'[4]Inflow Cement results3'!DO218</f>
        <v>83.12047540507902</v>
      </c>
      <c r="Z45" s="48">
        <f>'[5]NRMCA mixture North Central'!$O$56*'[4]Inflow Cement results3'!DP218</f>
        <v>85.57549897477324</v>
      </c>
      <c r="AA45" s="48">
        <f>'[5]NRMCA mixture North Central'!$O$56*'[4]Inflow Cement results3'!DQ218</f>
        <v>88.142297299103816</v>
      </c>
      <c r="AB45" s="48"/>
    </row>
    <row r="46" spans="1:28" x14ac:dyDescent="0.2">
      <c r="A46" s="65" t="s">
        <v>30</v>
      </c>
      <c r="B46" s="48">
        <f>'[5]NRMCA mixture South Eastern'!$O$56*'[4]Inflow Cement results3'!CR223</f>
        <v>390.92795965843396</v>
      </c>
      <c r="C46" s="48">
        <f>'[5]NRMCA mixture South Eastern'!$O$56*'[4]Inflow Cement results3'!CS223</f>
        <v>396.05948702970994</v>
      </c>
      <c r="D46" s="48">
        <f>'[5]NRMCA mixture South Eastern'!$O$56*'[4]Inflow Cement results3'!CT223</f>
        <v>400.92784614341934</v>
      </c>
      <c r="E46" s="48">
        <f>'[5]NRMCA mixture South Eastern'!$O$56*'[4]Inflow Cement results3'!CU223</f>
        <v>405.600832991179</v>
      </c>
      <c r="F46" s="48">
        <f>'[5]NRMCA mixture South Eastern'!$O$56*'[4]Inflow Cement results3'!CV223</f>
        <v>409.95814778766328</v>
      </c>
      <c r="G46" s="48">
        <f>'[5]NRMCA mixture South Eastern'!$O$56*'[4]Inflow Cement results3'!CW223</f>
        <v>414.06772704555948</v>
      </c>
      <c r="H46" s="48">
        <f>'[5]NRMCA mixture South Eastern'!$O$56*'[4]Inflow Cement results3'!CX223</f>
        <v>417.74297948529806</v>
      </c>
      <c r="I46" s="48">
        <f>'[5]NRMCA mixture South Eastern'!$O$56*'[4]Inflow Cement results3'!CY223</f>
        <v>421.113832873158</v>
      </c>
      <c r="J46" s="48">
        <f>'[5]NRMCA mixture South Eastern'!$O$56*'[4]Inflow Cement results3'!CZ223</f>
        <v>425.08855707004511</v>
      </c>
      <c r="K46" s="48">
        <f>'[5]NRMCA mixture South Eastern'!$O$56*'[4]Inflow Cement results3'!DA223</f>
        <v>428.90839481711691</v>
      </c>
      <c r="L46" s="48">
        <f>'[5]NRMCA mixture South Eastern'!$O$56*'[4]Inflow Cement results3'!DB223</f>
        <v>432.57798313407699</v>
      </c>
      <c r="M46" s="48">
        <f>'[5]NRMCA mixture South Eastern'!$O$56*'[4]Inflow Cement results3'!DC223</f>
        <v>436.23220151966927</v>
      </c>
      <c r="N46" s="48">
        <f>'[5]NRMCA mixture South Eastern'!$O$56*'[4]Inflow Cement results3'!DD223</f>
        <v>439.74406165762713</v>
      </c>
      <c r="O46" s="48">
        <f>'[5]NRMCA mixture South Eastern'!$O$56*'[4]Inflow Cement results3'!DE223</f>
        <v>443.2469668027889</v>
      </c>
      <c r="P46" s="48">
        <f>'[5]NRMCA mixture South Eastern'!$O$56*'[4]Inflow Cement results3'!DF223</f>
        <v>446.67581457850599</v>
      </c>
      <c r="Q46" s="48">
        <f>'[5]NRMCA mixture South Eastern'!$O$56*'[4]Inflow Cement results3'!DG223</f>
        <v>450.16279364404625</v>
      </c>
      <c r="R46" s="48">
        <f>'[5]NRMCA mixture South Eastern'!$O$56*'[4]Inflow Cement results3'!DH223</f>
        <v>453.70640979313254</v>
      </c>
      <c r="S46" s="48">
        <f>'[5]NRMCA mixture South Eastern'!$O$56*'[4]Inflow Cement results3'!DI223</f>
        <v>457.23473720515921</v>
      </c>
      <c r="T46" s="48">
        <f>'[5]NRMCA mixture South Eastern'!$O$56*'[4]Inflow Cement results3'!DJ223</f>
        <v>461.08073161118023</v>
      </c>
      <c r="U46" s="48">
        <f>'[5]NRMCA mixture South Eastern'!$O$56*'[4]Inflow Cement results3'!DK223</f>
        <v>465.10413672990217</v>
      </c>
      <c r="V46" s="48">
        <f>'[5]NRMCA mixture South Eastern'!$O$56*'[4]Inflow Cement results3'!DL223</f>
        <v>469.4348174705774</v>
      </c>
      <c r="W46" s="48">
        <f>'[5]NRMCA mixture South Eastern'!$O$56*'[4]Inflow Cement results3'!DM223</f>
        <v>473.99657251762864</v>
      </c>
      <c r="X46" s="48">
        <f>'[5]NRMCA mixture South Eastern'!$O$56*'[4]Inflow Cement results3'!DN223</f>
        <v>478.70991012549422</v>
      </c>
      <c r="Y46" s="48">
        <f>'[5]NRMCA mixture South Eastern'!$O$56*'[4]Inflow Cement results3'!DO223</f>
        <v>483.77376385509245</v>
      </c>
      <c r="Z46" s="48">
        <f>'[5]NRMCA mixture South Eastern'!$O$56*'[4]Inflow Cement results3'!DP223</f>
        <v>488.96858913635424</v>
      </c>
      <c r="AA46" s="48">
        <f>'[5]NRMCA mixture South Eastern'!$O$56*'[4]Inflow Cement results3'!DQ223</f>
        <v>494.49551623229002</v>
      </c>
      <c r="AB46" s="48"/>
    </row>
    <row r="47" spans="1:28" x14ac:dyDescent="0.2">
      <c r="A47" s="65" t="s">
        <v>77</v>
      </c>
      <c r="B47" s="48">
        <f>'[5]NRMCA mixture South Central'!$O$56*'[4]Inflow Cement results3'!CR228</f>
        <v>2359.6925242259663</v>
      </c>
      <c r="C47" s="48">
        <f>'[5]NRMCA mixture South Central'!$O$56*'[4]Inflow Cement results3'!CS228</f>
        <v>2407.8147788486317</v>
      </c>
      <c r="D47" s="48">
        <f>'[5]NRMCA mixture South Central'!$O$56*'[4]Inflow Cement results3'!CT228</f>
        <v>2458.133030426352</v>
      </c>
      <c r="E47" s="48">
        <f>'[5]NRMCA mixture South Central'!$O$56*'[4]Inflow Cement results3'!CU228</f>
        <v>2511.5946036144887</v>
      </c>
      <c r="F47" s="48">
        <f>'[5]NRMCA mixture South Central'!$O$56*'[4]Inflow Cement results3'!CV228</f>
        <v>2567.8449194702071</v>
      </c>
      <c r="G47" s="48">
        <f>'[5]NRMCA mixture South Central'!$O$56*'[4]Inflow Cement results3'!CW228</f>
        <v>2627.9137303680209</v>
      </c>
      <c r="H47" s="48">
        <f>'[5]NRMCA mixture South Central'!$O$56*'[4]Inflow Cement results3'!CX228</f>
        <v>2691.0550055740591</v>
      </c>
      <c r="I47" s="48">
        <f>'[5]NRMCA mixture South Central'!$O$56*'[4]Inflow Cement results3'!CY228</f>
        <v>2758.8027701640576</v>
      </c>
      <c r="J47" s="48">
        <f>'[5]NRMCA mixture South Central'!$O$56*'[4]Inflow Cement results3'!CZ228</f>
        <v>2838.2353374959694</v>
      </c>
      <c r="K47" s="48">
        <f>'[5]NRMCA mixture South Central'!$O$56*'[4]Inflow Cement results3'!DA228</f>
        <v>2924.571528563737</v>
      </c>
      <c r="L47" s="48">
        <f>'[5]NRMCA mixture South Central'!$O$56*'[4]Inflow Cement results3'!DB228</f>
        <v>3018.4180265710288</v>
      </c>
      <c r="M47" s="48">
        <f>'[5]NRMCA mixture South Central'!$O$56*'[4]Inflow Cement results3'!DC228</f>
        <v>3121.2188852684294</v>
      </c>
      <c r="N47" s="48">
        <f>'[5]NRMCA mixture South Central'!$O$56*'[4]Inflow Cement results3'!DD228</f>
        <v>3232.4016602710003</v>
      </c>
      <c r="O47" s="48">
        <f>'[5]NRMCA mixture South Central'!$O$56*'[4]Inflow Cement results3'!DE228</f>
        <v>3353.0210842402898</v>
      </c>
      <c r="P47" s="48">
        <f>'[5]NRMCA mixture South Central'!$O$56*'[4]Inflow Cement results3'!DF228</f>
        <v>3482.3910360421155</v>
      </c>
      <c r="Q47" s="48">
        <f>'[5]NRMCA mixture South Central'!$O$56*'[4]Inflow Cement results3'!DG228</f>
        <v>3620.8010909253667</v>
      </c>
      <c r="R47" s="48">
        <f>'[5]NRMCA mixture South Central'!$O$56*'[4]Inflow Cement results3'!DH228</f>
        <v>3767.0159451469217</v>
      </c>
      <c r="S47" s="48">
        <f>'[5]NRMCA mixture South Central'!$O$56*'[4]Inflow Cement results3'!DI228</f>
        <v>3918.5658300581608</v>
      </c>
      <c r="T47" s="48">
        <f>'[5]NRMCA mixture South Central'!$O$56*'[4]Inflow Cement results3'!DJ228</f>
        <v>4075.0489138199137</v>
      </c>
      <c r="U47" s="48">
        <f>'[5]NRMCA mixture South Central'!$O$56*'[4]Inflow Cement results3'!DK228</f>
        <v>4231.6186589467443</v>
      </c>
      <c r="V47" s="48">
        <f>'[5]NRMCA mixture South Central'!$O$56*'[4]Inflow Cement results3'!DL228</f>
        <v>4384.2615112735075</v>
      </c>
      <c r="W47" s="48">
        <f>'[5]NRMCA mixture South Central'!$O$56*'[4]Inflow Cement results3'!DM228</f>
        <v>4526.2819591288435</v>
      </c>
      <c r="X47" s="48">
        <f>'[5]NRMCA mixture South Central'!$O$56*'[4]Inflow Cement results3'!DN228</f>
        <v>4649.8610093094721</v>
      </c>
      <c r="Y47" s="48">
        <f>'[5]NRMCA mixture South Central'!$O$56*'[4]Inflow Cement results3'!DO228</f>
        <v>4748.4749653517338</v>
      </c>
      <c r="Z47" s="48">
        <f>'[5]NRMCA mixture South Central'!$O$56*'[4]Inflow Cement results3'!DP228</f>
        <v>4812.2348174603103</v>
      </c>
      <c r="AA47" s="48">
        <f>'[5]NRMCA mixture South Central'!$O$56*'[4]Inflow Cement results3'!DQ228</f>
        <v>4835.0356360256446</v>
      </c>
      <c r="AB47" s="48"/>
    </row>
    <row r="48" spans="1:28" x14ac:dyDescent="0.2">
      <c r="A48" s="65" t="s">
        <v>78</v>
      </c>
      <c r="B48" s="48">
        <f>'[5]NRMCA mixture Rocky Mountains'!$O$56*'[4]Inflow Cement results3'!CR233</f>
        <v>263.62703895036691</v>
      </c>
      <c r="C48" s="48">
        <f>'[5]NRMCA mixture Rocky Mountains'!$O$56*'[4]Inflow Cement results3'!CS233</f>
        <v>269.81187775855665</v>
      </c>
      <c r="D48" s="48">
        <f>'[5]NRMCA mixture Rocky Mountains'!$O$56*'[4]Inflow Cement results3'!CT233</f>
        <v>276.11335041019578</v>
      </c>
      <c r="E48" s="48">
        <f>'[5]NRMCA mixture Rocky Mountains'!$O$56*'[4]Inflow Cement results3'!CU233</f>
        <v>282.60025057487212</v>
      </c>
      <c r="F48" s="48">
        <f>'[5]NRMCA mixture Rocky Mountains'!$O$56*'[4]Inflow Cement results3'!CV233</f>
        <v>289.22589631643882</v>
      </c>
      <c r="G48" s="48">
        <f>'[5]NRMCA mixture Rocky Mountains'!$O$56*'[4]Inflow Cement results3'!CW233</f>
        <v>296.0633942812388</v>
      </c>
      <c r="H48" s="48">
        <f>'[5]NRMCA mixture Rocky Mountains'!$O$56*'[4]Inflow Cement results3'!CX233</f>
        <v>303.02844252632218</v>
      </c>
      <c r="I48" s="48">
        <f>'[5]NRMCA mixture Rocky Mountains'!$O$56*'[4]Inflow Cement results3'!CY233</f>
        <v>310.23634615643505</v>
      </c>
      <c r="J48" s="48">
        <f>'[5]NRMCA mixture Rocky Mountains'!$O$56*'[4]Inflow Cement results3'!CZ233</f>
        <v>318.29345012201605</v>
      </c>
      <c r="K48" s="48">
        <f>'[5]NRMCA mixture Rocky Mountains'!$O$56*'[4]Inflow Cement results3'!DA233</f>
        <v>326.76117622734046</v>
      </c>
      <c r="L48" s="48">
        <f>'[5]NRMCA mixture Rocky Mountains'!$O$56*'[4]Inflow Cement results3'!DB233</f>
        <v>335.67739925697208</v>
      </c>
      <c r="M48" s="48">
        <f>'[5]NRMCA mixture Rocky Mountains'!$O$56*'[4]Inflow Cement results3'!DC233</f>
        <v>345.1580824180856</v>
      </c>
      <c r="N48" s="48">
        <f>'[5]NRMCA mixture Rocky Mountains'!$O$56*'[4]Inflow Cement results3'!DD233</f>
        <v>355.14530273602395</v>
      </c>
      <c r="O48" s="48">
        <f>'[5]NRMCA mixture Rocky Mountains'!$O$56*'[4]Inflow Cement results3'!DE233</f>
        <v>365.73140084808034</v>
      </c>
      <c r="P48" s="48">
        <f>'[5]NRMCA mixture Rocky Mountains'!$O$56*'[4]Inflow Cement results3'!DF233</f>
        <v>376.86008050152168</v>
      </c>
      <c r="Q48" s="48">
        <f>'[5]NRMCA mixture Rocky Mountains'!$O$56*'[4]Inflow Cement results3'!DG233</f>
        <v>388.56731415892716</v>
      </c>
      <c r="R48" s="48">
        <f>'[5]NRMCA mixture Rocky Mountains'!$O$56*'[4]Inflow Cement results3'!DH233</f>
        <v>400.75640679765888</v>
      </c>
      <c r="S48" s="48">
        <f>'[5]NRMCA mixture Rocky Mountains'!$O$56*'[4]Inflow Cement results3'!DI233</f>
        <v>413.21935212176652</v>
      </c>
      <c r="T48" s="48">
        <f>'[5]NRMCA mixture Rocky Mountains'!$O$56*'[4]Inflow Cement results3'!DJ233</f>
        <v>425.92659452069017</v>
      </c>
      <c r="U48" s="48">
        <f>'[5]NRMCA mixture Rocky Mountains'!$O$56*'[4]Inflow Cement results3'!DK233</f>
        <v>438.43612064268484</v>
      </c>
      <c r="V48" s="48">
        <f>'[5]NRMCA mixture Rocky Mountains'!$O$56*'[4]Inflow Cement results3'!DL233</f>
        <v>450.35641277846258</v>
      </c>
      <c r="W48" s="48">
        <f>'[5]NRMCA mixture Rocky Mountains'!$O$56*'[4]Inflow Cement results3'!DM233</f>
        <v>461.02301873705136</v>
      </c>
      <c r="X48" s="48">
        <f>'[5]NRMCA mixture Rocky Mountains'!$O$56*'[4]Inflow Cement results3'!DN233</f>
        <v>469.63420527539262</v>
      </c>
      <c r="Y48" s="48">
        <f>'[5]NRMCA mixture Rocky Mountains'!$O$56*'[4]Inflow Cement results3'!DO233</f>
        <v>475.47495127894132</v>
      </c>
      <c r="Z48" s="48">
        <f>'[5]NRMCA mixture Rocky Mountains'!$O$56*'[4]Inflow Cement results3'!DP233</f>
        <v>477.52044874462894</v>
      </c>
      <c r="AA48" s="48">
        <f>'[5]NRMCA mixture Rocky Mountains'!$O$56*'[4]Inflow Cement results3'!DQ233</f>
        <v>475.12221622884874</v>
      </c>
      <c r="AB48" s="48"/>
    </row>
    <row r="49" spans="1:28" x14ac:dyDescent="0.2">
      <c r="A49" s="65" t="s">
        <v>79</v>
      </c>
      <c r="B49" s="48">
        <f>'[5]NRMCA mixture Eastern'!$O$56*'[4]Inflow Cement results3'!CR238</f>
        <v>10.728289004446415</v>
      </c>
      <c r="C49" s="48">
        <f>'[5]NRMCA mixture Eastern'!$O$56*'[4]Inflow Cement results3'!CS238</f>
        <v>10.848444926023783</v>
      </c>
      <c r="D49" s="48">
        <f>'[5]NRMCA mixture Eastern'!$O$56*'[4]Inflow Cement results3'!CT238</f>
        <v>10.964437786726139</v>
      </c>
      <c r="E49" s="48">
        <f>'[5]NRMCA mixture Eastern'!$O$56*'[4]Inflow Cement results3'!CU238</f>
        <v>11.078626161039686</v>
      </c>
      <c r="F49" s="48">
        <f>'[5]NRMCA mixture Eastern'!$O$56*'[4]Inflow Cement results3'!CV238</f>
        <v>11.187668616557621</v>
      </c>
      <c r="G49" s="48">
        <f>'[5]NRMCA mixture Eastern'!$O$56*'[4]Inflow Cement results3'!CW238</f>
        <v>11.293867731712544</v>
      </c>
      <c r="H49" s="48">
        <f>'[5]NRMCA mixture Eastern'!$O$56*'[4]Inflow Cement results3'!CX238</f>
        <v>11.391881678998603</v>
      </c>
      <c r="I49" s="48">
        <f>'[5]NRMCA mixture Eastern'!$O$56*'[4]Inflow Cement results3'!CY238</f>
        <v>11.485824065988314</v>
      </c>
      <c r="J49" s="48">
        <f>'[5]NRMCA mixture Eastern'!$O$56*'[4]Inflow Cement results3'!CZ238</f>
        <v>11.602799075777957</v>
      </c>
      <c r="K49" s="48">
        <f>'[5]NRMCA mixture Eastern'!$O$56*'[4]Inflow Cement results3'!DA238</f>
        <v>11.720268617647804</v>
      </c>
      <c r="L49" s="48">
        <f>'[5]NRMCA mixture Eastern'!$O$56*'[4]Inflow Cement results3'!DB238</f>
        <v>11.83850421825208</v>
      </c>
      <c r="M49" s="48">
        <f>'[5]NRMCA mixture Eastern'!$O$56*'[4]Inflow Cement results3'!DC238</f>
        <v>11.961618606649896</v>
      </c>
      <c r="N49" s="48">
        <f>'[5]NRMCA mixture Eastern'!$O$56*'[4]Inflow Cement results3'!DD238</f>
        <v>12.086021315784185</v>
      </c>
      <c r="O49" s="48">
        <f>'[5]NRMCA mixture Eastern'!$O$56*'[4]Inflow Cement results3'!DE238</f>
        <v>12.215831714551838</v>
      </c>
      <c r="P49" s="48">
        <f>'[5]NRMCA mixture Eastern'!$O$56*'[4]Inflow Cement results3'!DF238</f>
        <v>12.349384827137076</v>
      </c>
      <c r="Q49" s="48">
        <f>'[5]NRMCA mixture Eastern'!$O$56*'[4]Inflow Cement results3'!DG238</f>
        <v>12.490856115758969</v>
      </c>
      <c r="R49" s="48">
        <f>'[5]NRMCA mixture Eastern'!$O$56*'[4]Inflow Cement results3'!DH238</f>
        <v>12.640571728266107</v>
      </c>
      <c r="S49" s="48">
        <f>'[5]NRMCA mixture Eastern'!$O$56*'[4]Inflow Cement results3'!DI238</f>
        <v>12.796898886963515</v>
      </c>
      <c r="T49" s="48">
        <f>'[5]NRMCA mixture Eastern'!$O$56*'[4]Inflow Cement results3'!DJ238</f>
        <v>12.970028148301568</v>
      </c>
      <c r="U49" s="48">
        <f>'[5]NRMCA mixture Eastern'!$O$56*'[4]Inflow Cement results3'!DK238</f>
        <v>13.156449554838012</v>
      </c>
      <c r="V49" s="48">
        <f>'[5]NRMCA mixture Eastern'!$O$56*'[4]Inflow Cement results3'!DL238</f>
        <v>13.360537091138911</v>
      </c>
      <c r="W49" s="48">
        <f>'[5]NRMCA mixture Eastern'!$O$56*'[4]Inflow Cement results3'!DM238</f>
        <v>13.580722319601339</v>
      </c>
      <c r="X49" s="48">
        <f>'[5]NRMCA mixture Eastern'!$O$56*'[4]Inflow Cement results3'!DN238</f>
        <v>13.815354544970113</v>
      </c>
      <c r="Y49" s="48">
        <f>'[5]NRMCA mixture Eastern'!$O$56*'[4]Inflow Cement results3'!DO238</f>
        <v>14.070756507349602</v>
      </c>
      <c r="Z49" s="48">
        <f>'[5]NRMCA mixture Eastern'!$O$56*'[4]Inflow Cement results3'!DP238</f>
        <v>14.341135137357783</v>
      </c>
      <c r="AA49" s="48">
        <f>'[5]NRMCA mixture Eastern'!$O$56*'[4]Inflow Cement results3'!DQ238</f>
        <v>14.632697940454891</v>
      </c>
      <c r="AB49" s="48"/>
    </row>
    <row r="50" spans="1:28" x14ac:dyDescent="0.2">
      <c r="A50" s="65" t="s">
        <v>32</v>
      </c>
      <c r="B50" s="48">
        <f>'[5]NRMCA mixture Eastern'!$O$56*'[4]Inflow Cement results3'!CR243</f>
        <v>218.35404471497935</v>
      </c>
      <c r="C50" s="48">
        <f>'[5]NRMCA mixture Eastern'!$O$56*'[4]Inflow Cement results3'!CS243</f>
        <v>221.35068713890195</v>
      </c>
      <c r="D50" s="48">
        <f>'[5]NRMCA mixture Eastern'!$O$56*'[4]Inflow Cement results3'!CT243</f>
        <v>224.22195118644066</v>
      </c>
      <c r="E50" s="48">
        <f>'[5]NRMCA mixture Eastern'!$O$56*'[4]Inflow Cement results3'!CU243</f>
        <v>227.00489132723968</v>
      </c>
      <c r="F50" s="48">
        <f>'[5]NRMCA mixture Eastern'!$O$56*'[4]Inflow Cement results3'!CV243</f>
        <v>229.63419228259272</v>
      </c>
      <c r="G50" s="48">
        <f>'[5]NRMCA mixture Eastern'!$O$56*'[4]Inflow Cement results3'!CW243</f>
        <v>232.14773881498724</v>
      </c>
      <c r="H50" s="48">
        <f>'[5]NRMCA mixture Eastern'!$O$56*'[4]Inflow Cement results3'!CX243</f>
        <v>234.44462508151264</v>
      </c>
      <c r="I50" s="48">
        <f>'[5]NRMCA mixture Eastern'!$O$56*'[4]Inflow Cement results3'!CY243</f>
        <v>236.59773010290965</v>
      </c>
      <c r="J50" s="48">
        <f>'[5]NRMCA mixture Eastern'!$O$56*'[4]Inflow Cement results3'!CZ243</f>
        <v>239.10860624833307</v>
      </c>
      <c r="K50" s="48">
        <f>'[5]NRMCA mixture Eastern'!$O$56*'[4]Inflow Cement results3'!DA243</f>
        <v>241.56521426670079</v>
      </c>
      <c r="L50" s="48">
        <f>'[5]NRMCA mixture Eastern'!$O$56*'[4]Inflow Cement results3'!DB243</f>
        <v>243.9741555129734</v>
      </c>
      <c r="M50" s="48">
        <f>'[5]NRMCA mixture Eastern'!$O$56*'[4]Inflow Cement results3'!DC243</f>
        <v>246.41430463296538</v>
      </c>
      <c r="N50" s="48">
        <f>'[5]NRMCA mixture Eastern'!$O$56*'[4]Inflow Cement results3'!DD243</f>
        <v>248.82079994591413</v>
      </c>
      <c r="O50" s="48">
        <f>'[5]NRMCA mixture Eastern'!$O$56*'[4]Inflow Cement results3'!DE243</f>
        <v>251.2725760035423</v>
      </c>
      <c r="P50" s="48">
        <f>'[5]NRMCA mixture Eastern'!$O$56*'[4]Inflow Cement results3'!DF243</f>
        <v>253.73947186052669</v>
      </c>
      <c r="Q50" s="48">
        <f>'[5]NRMCA mixture Eastern'!$O$56*'[4]Inflow Cement results3'!DG243</f>
        <v>256.3007179950967</v>
      </c>
      <c r="R50" s="48">
        <f>'[5]NRMCA mixture Eastern'!$O$56*'[4]Inflow Cement results3'!DH243</f>
        <v>258.96224959432675</v>
      </c>
      <c r="S50" s="48">
        <f>'[5]NRMCA mixture Eastern'!$O$56*'[4]Inflow Cement results3'!DI243</f>
        <v>261.69138746372226</v>
      </c>
      <c r="T50" s="48">
        <f>'[5]NRMCA mixture Eastern'!$O$56*'[4]Inflow Cement results3'!DJ243</f>
        <v>264.68085792273746</v>
      </c>
      <c r="U50" s="48">
        <f>'[5]NRMCA mixture Eastern'!$O$56*'[4]Inflow Cement results3'!DK243</f>
        <v>267.86170972873975</v>
      </c>
      <c r="V50" s="48">
        <f>'[5]NRMCA mixture Eastern'!$O$56*'[4]Inflow Cement results3'!DL243</f>
        <v>271.31552630310222</v>
      </c>
      <c r="W50" s="48">
        <f>'[5]NRMCA mixture Eastern'!$O$56*'[4]Inflow Cement results3'!DM243</f>
        <v>275.0095578441564</v>
      </c>
      <c r="X50" s="48">
        <f>'[5]NRMCA mixture Eastern'!$O$56*'[4]Inflow Cement results3'!DN243</f>
        <v>278.90870867689517</v>
      </c>
      <c r="Y50" s="48">
        <f>'[5]NRMCA mixture Eastern'!$O$56*'[4]Inflow Cement results3'!DO243</f>
        <v>283.13258795396666</v>
      </c>
      <c r="Z50" s="48">
        <f>'[5]NRMCA mixture Eastern'!$O$56*'[4]Inflow Cement results3'!DP243</f>
        <v>287.56552579329593</v>
      </c>
      <c r="AA50" s="48">
        <f>'[5]NRMCA mixture Eastern'!$O$56*'[4]Inflow Cement results3'!DQ243</f>
        <v>292.32485123983361</v>
      </c>
      <c r="AB50" s="48"/>
    </row>
    <row r="51" spans="1:28" x14ac:dyDescent="0.2">
      <c r="A51" s="65" t="s">
        <v>80</v>
      </c>
      <c r="B51" s="48">
        <f>'[5]NRMCA mixture Pacific NW'!$O$56*'[4]Inflow Cement results3'!CR248</f>
        <v>523.71664997044604</v>
      </c>
      <c r="C51" s="48">
        <f>'[5]NRMCA mixture Pacific NW'!$O$56*'[4]Inflow Cement results3'!CS248</f>
        <v>528.85051549843638</v>
      </c>
      <c r="D51" s="48">
        <f>'[5]NRMCA mixture Pacific NW'!$O$56*'[4]Inflow Cement results3'!CT248</f>
        <v>533.77885304517895</v>
      </c>
      <c r="E51" s="48">
        <f>'[5]NRMCA mixture Pacific NW'!$O$56*'[4]Inflow Cement results3'!CU248</f>
        <v>538.60101466042397</v>
      </c>
      <c r="F51" s="48">
        <f>'[5]NRMCA mixture Pacific NW'!$O$56*'[4]Inflow Cement results3'!CV248</f>
        <v>543.17768744939508</v>
      </c>
      <c r="G51" s="48">
        <f>'[5]NRMCA mixture Pacific NW'!$O$56*'[4]Inflow Cement results3'!CW248</f>
        <v>547.60842400015326</v>
      </c>
      <c r="H51" s="48">
        <f>'[5]NRMCA mixture Pacific NW'!$O$56*'[4]Inflow Cement results3'!CX248</f>
        <v>551.67064636921691</v>
      </c>
      <c r="I51" s="48">
        <f>'[5]NRMCA mixture Pacific NW'!$O$56*'[4]Inflow Cement results3'!CY248</f>
        <v>555.54424090862358</v>
      </c>
      <c r="J51" s="48">
        <f>'[5]NRMCA mixture Pacific NW'!$O$56*'[4]Inflow Cement results3'!CZ248</f>
        <v>560.39822907650444</v>
      </c>
      <c r="K51" s="48">
        <f>'[5]NRMCA mixture Pacific NW'!$O$56*'[4]Inflow Cement results3'!DA248</f>
        <v>565.28792697555866</v>
      </c>
      <c r="L51" s="48">
        <f>'[5]NRMCA mixture Pacific NW'!$O$56*'[4]Inflow Cement results3'!DB248</f>
        <v>570.23772609321929</v>
      </c>
      <c r="M51" s="48">
        <f>'[5]NRMCA mixture Pacific NW'!$O$56*'[4]Inflow Cement results3'!DC248</f>
        <v>575.43746801141299</v>
      </c>
      <c r="N51" s="48">
        <f>'[5]NRMCA mixture Pacific NW'!$O$56*'[4]Inflow Cement results3'!DD248</f>
        <v>580.74364948421101</v>
      </c>
      <c r="O51" s="48">
        <f>'[5]NRMCA mixture Pacific NW'!$O$56*'[4]Inflow Cement results3'!DE248</f>
        <v>586.34133129035342</v>
      </c>
      <c r="P51" s="48">
        <f>'[5]NRMCA mixture Pacific NW'!$O$56*'[4]Inflow Cement results3'!DF248</f>
        <v>592.16030681158281</v>
      </c>
      <c r="Q51" s="48">
        <f>'[5]NRMCA mixture Pacific NW'!$O$56*'[4]Inflow Cement results3'!DG248</f>
        <v>598.37685795315588</v>
      </c>
      <c r="R51" s="48">
        <f>'[5]NRMCA mixture Pacific NW'!$O$56*'[4]Inflow Cement results3'!DH248</f>
        <v>604.99260362604457</v>
      </c>
      <c r="S51" s="48">
        <f>'[5]NRMCA mixture Pacific NW'!$O$56*'[4]Inflow Cement results3'!DI248</f>
        <v>611.91427190810543</v>
      </c>
      <c r="T51" s="48">
        <f>'[5]NRMCA mixture Pacific NW'!$O$56*'[4]Inflow Cement results3'!DJ248</f>
        <v>619.55860296432149</v>
      </c>
      <c r="U51" s="48">
        <f>'[5]NRMCA mixture Pacific NW'!$O$56*'[4]Inflow Cement results3'!DK248</f>
        <v>627.73586838197434</v>
      </c>
      <c r="V51" s="48">
        <f>'[5]NRMCA mixture Pacific NW'!$O$56*'[4]Inflow Cement results3'!DL248</f>
        <v>636.59623852962864</v>
      </c>
      <c r="W51" s="48">
        <f>'[5]NRMCA mixture Pacific NW'!$O$56*'[4]Inflow Cement results3'!DM248</f>
        <v>646.02465938999717</v>
      </c>
      <c r="X51" s="48">
        <f>'[5]NRMCA mixture Pacific NW'!$O$56*'[4]Inflow Cement results3'!DN248</f>
        <v>655.89982285201984</v>
      </c>
      <c r="Y51" s="48">
        <f>'[5]NRMCA mixture Pacific NW'!$O$56*'[4]Inflow Cement results3'!DO248</f>
        <v>666.45520208864878</v>
      </c>
      <c r="Z51" s="48">
        <f>'[5]NRMCA mixture Pacific NW'!$O$56*'[4]Inflow Cement results3'!DP248</f>
        <v>677.39088929010143</v>
      </c>
      <c r="AA51" s="48">
        <f>'[5]NRMCA mixture Pacific NW'!$O$56*'[4]Inflow Cement results3'!DQ248</f>
        <v>688.94601194445886</v>
      </c>
      <c r="AB51" s="48"/>
    </row>
    <row r="52" spans="1:28" x14ac:dyDescent="0.2">
      <c r="A52" s="65" t="s">
        <v>31</v>
      </c>
      <c r="B52" s="48">
        <f>'[5]NRMCA mixture Eastern'!$O$56*'[4]Inflow Cement results3'!CR253</f>
        <v>42.383465599873475</v>
      </c>
      <c r="C52" s="48">
        <f>'[5]NRMCA mixture Eastern'!$O$56*'[4]Inflow Cement results3'!CS253</f>
        <v>42.831599035540876</v>
      </c>
      <c r="D52" s="48">
        <f>'[5]NRMCA mixture Eastern'!$O$56*'[4]Inflow Cement results3'!CT253</f>
        <v>43.264525757122904</v>
      </c>
      <c r="E52" s="48">
        <f>'[5]NRMCA mixture Eastern'!$O$56*'[4]Inflow Cement results3'!CU253</f>
        <v>43.690952667749919</v>
      </c>
      <c r="F52" s="48">
        <f>'[5]NRMCA mixture Eastern'!$O$56*'[4]Inflow Cement results3'!CV253</f>
        <v>44.097816748990944</v>
      </c>
      <c r="G52" s="48">
        <f>'[5]NRMCA mixture Eastern'!$O$56*'[4]Inflow Cement results3'!CW253</f>
        <v>44.493355078131501</v>
      </c>
      <c r="H52" s="48">
        <f>'[5]NRMCA mixture Eastern'!$O$56*'[4]Inflow Cement results3'!CX253</f>
        <v>44.856770223788246</v>
      </c>
      <c r="I52" s="48">
        <f>'[5]NRMCA mixture Eastern'!$O$56*'[4]Inflow Cement results3'!CY253</f>
        <v>45.20319771614276</v>
      </c>
      <c r="J52" s="48">
        <f>'[5]NRMCA mixture Eastern'!$O$56*'[4]Inflow Cement results3'!CZ253</f>
        <v>45.635194579556796</v>
      </c>
      <c r="K52" s="48">
        <f>'[5]NRMCA mixture Eastern'!$O$56*'[4]Inflow Cement results3'!DA253</f>
        <v>46.067221281009559</v>
      </c>
      <c r="L52" s="48">
        <f>'[5]NRMCA mixture Eastern'!$O$56*'[4]Inflow Cement results3'!DB253</f>
        <v>46.500615249313874</v>
      </c>
      <c r="M52" s="48">
        <f>'[5]NRMCA mixture Eastern'!$O$56*'[4]Inflow Cement results3'!DC253</f>
        <v>46.951667321766799</v>
      </c>
      <c r="N52" s="48">
        <f>'[5]NRMCA mixture Eastern'!$O$56*'[4]Inflow Cement results3'!DD253</f>
        <v>47.407790236403933</v>
      </c>
      <c r="O52" s="48">
        <f>'[5]NRMCA mixture Eastern'!$O$56*'[4]Inflow Cement results3'!DE253</f>
        <v>47.885947612395434</v>
      </c>
      <c r="P52" s="48">
        <f>'[5]NRMCA mixture Eastern'!$O$56*'[4]Inflow Cement results3'!DF253</f>
        <v>48.381314659816574</v>
      </c>
      <c r="Q52" s="48">
        <f>'[5]NRMCA mixture Eastern'!$O$56*'[4]Inflow Cement results3'!DG253</f>
        <v>48.911237401795489</v>
      </c>
      <c r="R52" s="48">
        <f>'[5]NRMCA mixture Eastern'!$O$56*'[4]Inflow Cement results3'!DH253</f>
        <v>49.478255522888261</v>
      </c>
      <c r="S52" s="48">
        <f>'[5]NRMCA mixture Eastern'!$O$56*'[4]Inflow Cement results3'!DI253</f>
        <v>50.077068137043703</v>
      </c>
      <c r="T52" s="48">
        <f>'[5]NRMCA mixture Eastern'!$O$56*'[4]Inflow Cement results3'!DJ253</f>
        <v>50.746639144566423</v>
      </c>
      <c r="U52" s="48">
        <f>'[5]NRMCA mixture Eastern'!$O$56*'[4]Inflow Cement results3'!DK253</f>
        <v>51.473121763842435</v>
      </c>
      <c r="V52" s="48">
        <f>'[5]NRMCA mixture Eastern'!$O$56*'[4]Inflow Cement results3'!DL253</f>
        <v>52.27162851909263</v>
      </c>
      <c r="W52" s="48">
        <f>'[5]NRMCA mixture Eastern'!$O$56*'[4]Inflow Cement results3'!DM253</f>
        <v>53.133639481883534</v>
      </c>
      <c r="X52" s="48">
        <f>'[5]NRMCA mixture Eastern'!$O$56*'[4]Inflow Cement results3'!DN253</f>
        <v>54.049188636007067</v>
      </c>
      <c r="Y52" s="48">
        <f>'[5]NRMCA mixture Eastern'!$O$56*'[4]Inflow Cement results3'!DO253</f>
        <v>55.037409567587488</v>
      </c>
      <c r="Z52" s="48">
        <f>'[5]NRMCA mixture Eastern'!$O$56*'[4]Inflow Cement results3'!DP253</f>
        <v>56.070395668913619</v>
      </c>
      <c r="AA52" s="48">
        <f>'[5]NRMCA mixture Eastern'!$O$56*'[4]Inflow Cement results3'!DQ253</f>
        <v>57.164785183955004</v>
      </c>
      <c r="AB52" s="48"/>
    </row>
    <row r="53" spans="1:28" x14ac:dyDescent="0.2">
      <c r="A53" s="65" t="s">
        <v>23</v>
      </c>
      <c r="B53" s="48">
        <f>'[5]NRMCA mixture GL Midwest'!$O$56*'[4]Inflow Cement results3'!CR258</f>
        <v>225.38510450661241</v>
      </c>
      <c r="C53" s="48">
        <f>'[5]NRMCA mixture GL Midwest'!$O$56*'[4]Inflow Cement results3'!CS258</f>
        <v>227.49210678393149</v>
      </c>
      <c r="D53" s="48">
        <f>'[5]NRMCA mixture GL Midwest'!$O$56*'[4]Inflow Cement results3'!CT258</f>
        <v>229.4780365374456</v>
      </c>
      <c r="E53" s="48">
        <f>'[5]NRMCA mixture GL Midwest'!$O$56*'[4]Inflow Cement results3'!CU258</f>
        <v>231.39081807300207</v>
      </c>
      <c r="F53" s="48">
        <f>'[5]NRMCA mixture GL Midwest'!$O$56*'[4]Inflow Cement results3'!CV258</f>
        <v>233.16560865910867</v>
      </c>
      <c r="G53" s="48">
        <f>'[5]NRMCA mixture GL Midwest'!$O$56*'[4]Inflow Cement results3'!CW258</f>
        <v>234.84973785487634</v>
      </c>
      <c r="H53" s="48">
        <f>'[5]NRMCA mixture GL Midwest'!$O$56*'[4]Inflow Cement results3'!CX258</f>
        <v>236.33828048640987</v>
      </c>
      <c r="I53" s="48">
        <f>'[5]NRMCA mixture GL Midwest'!$O$56*'[4]Inflow Cement results3'!CY258</f>
        <v>237.71378692788076</v>
      </c>
      <c r="J53" s="48">
        <f>'[5]NRMCA mixture GL Midwest'!$O$56*'[4]Inflow Cement results3'!CZ258</f>
        <v>239.51652396538648</v>
      </c>
      <c r="K53" s="48">
        <f>'[5]NRMCA mixture GL Midwest'!$O$56*'[4]Inflow Cement results3'!DA258</f>
        <v>241.29621801334036</v>
      </c>
      <c r="L53" s="48">
        <f>'[5]NRMCA mixture GL Midwest'!$O$56*'[4]Inflow Cement results3'!DB258</f>
        <v>243.05452656960202</v>
      </c>
      <c r="M53" s="48">
        <f>'[5]NRMCA mixture GL Midwest'!$O$56*'[4]Inflow Cement results3'!DC258</f>
        <v>244.86744725092115</v>
      </c>
      <c r="N53" s="48">
        <f>'[5]NRMCA mixture GL Midwest'!$O$56*'[4]Inflow Cement results3'!DD258</f>
        <v>246.65465708372028</v>
      </c>
      <c r="O53" s="48">
        <f>'[5]NRMCA mixture GL Midwest'!$O$56*'[4]Inflow Cement results3'!DE258</f>
        <v>248.48713213543553</v>
      </c>
      <c r="P53" s="48">
        <f>'[5]NRMCA mixture GL Midwest'!$O$56*'[4]Inflow Cement results3'!DF258</f>
        <v>250.31792450271541</v>
      </c>
      <c r="Q53" s="48">
        <f>'[5]NRMCA mixture GL Midwest'!$O$56*'[4]Inflow Cement results3'!DG258</f>
        <v>252.21471104387172</v>
      </c>
      <c r="R53" s="48">
        <f>'[5]NRMCA mixture GL Midwest'!$O$56*'[4]Inflow Cement results3'!DH258</f>
        <v>254.16677160047718</v>
      </c>
      <c r="S53" s="48">
        <f>'[5]NRMCA mixture GL Midwest'!$O$56*'[4]Inflow Cement results3'!DI258</f>
        <v>256.12341197263953</v>
      </c>
      <c r="T53" s="48">
        <f>'[5]NRMCA mixture GL Midwest'!$O$56*'[4]Inflow Cement results3'!DJ258</f>
        <v>258.26996165587161</v>
      </c>
      <c r="U53" s="48">
        <f>'[5]NRMCA mixture GL Midwest'!$O$56*'[4]Inflow Cement results3'!DK258</f>
        <v>260.51849796343436</v>
      </c>
      <c r="V53" s="48">
        <f>'[5]NRMCA mixture GL Midwest'!$O$56*'[4]Inflow Cement results3'!DL258</f>
        <v>262.93954370060288</v>
      </c>
      <c r="W53" s="48">
        <f>'[5]NRMCA mixture GL Midwest'!$O$56*'[4]Inflow Cement results3'!DM258</f>
        <v>265.48636593463698</v>
      </c>
      <c r="X53" s="48">
        <f>'[5]NRMCA mixture GL Midwest'!$O$56*'[4]Inflow Cement results3'!DN258</f>
        <v>268.11234098958437</v>
      </c>
      <c r="Y53" s="48">
        <f>'[5]NRMCA mixture GL Midwest'!$O$56*'[4]Inflow Cement results3'!DO258</f>
        <v>270.93130911697068</v>
      </c>
      <c r="Z53" s="48">
        <f>'[5]NRMCA mixture GL Midwest'!$O$56*'[4]Inflow Cement results3'!DP258</f>
        <v>273.81720349393947</v>
      </c>
      <c r="AA53" s="48">
        <f>'[5]NRMCA mixture GL Midwest'!$O$56*'[4]Inflow Cement results3'!DQ258</f>
        <v>276.88392228612508</v>
      </c>
      <c r="AB53" s="48"/>
    </row>
    <row r="54" spans="1:28" x14ac:dyDescent="0.2">
      <c r="A54" s="65" t="s">
        <v>81</v>
      </c>
      <c r="B54" s="48">
        <f>'[5]NRMCA mixture Rocky Mountains'!$O$56*'[4]Inflow Cement results3'!CR263</f>
        <v>43.715297167897617</v>
      </c>
      <c r="C54" s="48">
        <f>'[5]NRMCA mixture Rocky Mountains'!$O$56*'[4]Inflow Cement results3'!CS263</f>
        <v>43.956737028009833</v>
      </c>
      <c r="D54" s="48">
        <f>'[5]NRMCA mixture Rocky Mountains'!$O$56*'[4]Inflow Cement results3'!CT263</f>
        <v>44.179081439887412</v>
      </c>
      <c r="E54" s="48">
        <f>'[5]NRMCA mixture Rocky Mountains'!$O$56*'[4]Inflow Cement results3'!CU263</f>
        <v>44.395168061065618</v>
      </c>
      <c r="F54" s="48">
        <f>'[5]NRMCA mixture Rocky Mountains'!$O$56*'[4]Inflow Cement results3'!CV263</f>
        <v>44.59310605612621</v>
      </c>
      <c r="G54" s="48">
        <f>'[5]NRMCA mixture Rocky Mountains'!$O$56*'[4]Inflow Cement results3'!CW263</f>
        <v>44.787437447396464</v>
      </c>
      <c r="H54" s="48">
        <f>'[5]NRMCA mixture Rocky Mountains'!$O$56*'[4]Inflow Cement results3'!CX263</f>
        <v>44.959642542504866</v>
      </c>
      <c r="I54" s="48">
        <f>'[5]NRMCA mixture Rocky Mountains'!$O$56*'[4]Inflow Cement results3'!CY263</f>
        <v>45.134806685312327</v>
      </c>
      <c r="J54" s="48">
        <f>'[5]NRMCA mixture Rocky Mountains'!$O$56*'[4]Inflow Cement results3'!CZ263</f>
        <v>45.441608936721629</v>
      </c>
      <c r="K54" s="48">
        <f>'[5]NRMCA mixture Rocky Mountains'!$O$56*'[4]Inflow Cement results3'!DA263</f>
        <v>45.787428408077183</v>
      </c>
      <c r="L54" s="48">
        <f>'[5]NRMCA mixture Rocky Mountains'!$O$56*'[4]Inflow Cement results3'!DB263</f>
        <v>46.182111101488054</v>
      </c>
      <c r="M54" s="48">
        <f>'[5]NRMCA mixture Rocky Mountains'!$O$56*'[4]Inflow Cement results3'!DC263</f>
        <v>46.652269523980479</v>
      </c>
      <c r="N54" s="48">
        <f>'[5]NRMCA mixture Rocky Mountains'!$O$56*'[4]Inflow Cement results3'!DD263</f>
        <v>47.189193390146819</v>
      </c>
      <c r="O54" s="48">
        <f>'[5]NRMCA mixture Rocky Mountains'!$O$56*'[4]Inflow Cement results3'!DE263</f>
        <v>47.816741454616761</v>
      </c>
      <c r="P54" s="48">
        <f>'[5]NRMCA mixture Rocky Mountains'!$O$56*'[4]Inflow Cement results3'!DF263</f>
        <v>48.530644096178392</v>
      </c>
      <c r="Q54" s="48">
        <f>'[5]NRMCA mixture Rocky Mountains'!$O$56*'[4]Inflow Cement results3'!DG263</f>
        <v>49.349536926992315</v>
      </c>
      <c r="R54" s="48">
        <f>'[5]NRMCA mixture Rocky Mountains'!$O$56*'[4]Inflow Cement results3'!DH263</f>
        <v>50.271586939608689</v>
      </c>
      <c r="S54" s="48">
        <f>'[5]NRMCA mixture Rocky Mountains'!$O$56*'[4]Inflow Cement results3'!DI263</f>
        <v>51.282814440856214</v>
      </c>
      <c r="T54" s="48">
        <f>'[5]NRMCA mixture Rocky Mountains'!$O$56*'[4]Inflow Cement results3'!DJ263</f>
        <v>52.417780801197701</v>
      </c>
      <c r="U54" s="48">
        <f>'[5]NRMCA mixture Rocky Mountains'!$O$56*'[4]Inflow Cement results3'!DK263</f>
        <v>53.647374411852184</v>
      </c>
      <c r="V54" s="48">
        <f>'[5]NRMCA mixture Rocky Mountains'!$O$56*'[4]Inflow Cement results3'!DL263</f>
        <v>54.974395725248996</v>
      </c>
      <c r="W54" s="48">
        <f>'[5]NRMCA mixture Rocky Mountains'!$O$56*'[4]Inflow Cement results3'!DM263</f>
        <v>56.373407321297854</v>
      </c>
      <c r="X54" s="48">
        <f>'[5]NRMCA mixture Rocky Mountains'!$O$56*'[4]Inflow Cement results3'!DN263</f>
        <v>57.817299716227723</v>
      </c>
      <c r="Y54" s="48">
        <f>'[5]NRMCA mixture Rocky Mountains'!$O$56*'[4]Inflow Cement results3'!DO263</f>
        <v>59.313018138984269</v>
      </c>
      <c r="Z54" s="48">
        <f>'[5]NRMCA mixture Rocky Mountains'!$O$56*'[4]Inflow Cement results3'!DP263</f>
        <v>60.814792491067529</v>
      </c>
      <c r="AA54" s="48">
        <f>'[5]NRMCA mixture Rocky Mountains'!$O$56*'[4]Inflow Cement results3'!DQ263</f>
        <v>62.329727500576745</v>
      </c>
      <c r="AB54" s="48"/>
    </row>
    <row r="57" spans="1:28" x14ac:dyDescent="0.2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E33-2D92-F649-8371-63B8A2908109}">
  <dimension ref="A1:AA59"/>
  <sheetViews>
    <sheetView zoomScaleNormal="186" workbookViewId="0">
      <selection activeCell="L32" sqref="L32"/>
    </sheetView>
  </sheetViews>
  <sheetFormatPr baseColWidth="10" defaultRowHeight="15" x14ac:dyDescent="0.2"/>
  <cols>
    <col min="1" max="1" width="18" style="66" bestFit="1" customWidth="1"/>
    <col min="2" max="27" width="11.6640625" style="47" customWidth="1"/>
    <col min="28" max="16384" width="10.83203125" style="47"/>
  </cols>
  <sheetData>
    <row r="1" spans="1:27" ht="18" x14ac:dyDescent="0.25">
      <c r="A1" s="58" t="s">
        <v>264</v>
      </c>
    </row>
    <row r="3" spans="1:27" x14ac:dyDescent="0.2">
      <c r="A3" s="64"/>
      <c r="B3" s="50">
        <v>2025</v>
      </c>
      <c r="C3" s="50">
        <v>2026</v>
      </c>
      <c r="D3" s="50">
        <v>2027</v>
      </c>
      <c r="E3" s="50">
        <v>2028</v>
      </c>
      <c r="F3" s="50">
        <v>2029</v>
      </c>
      <c r="G3" s="50">
        <v>2030</v>
      </c>
      <c r="H3" s="50">
        <v>2031</v>
      </c>
      <c r="I3" s="50">
        <v>2032</v>
      </c>
      <c r="J3" s="50">
        <v>2033</v>
      </c>
      <c r="K3" s="50">
        <v>2034</v>
      </c>
      <c r="L3" s="50">
        <v>2035</v>
      </c>
      <c r="M3" s="50">
        <v>2036</v>
      </c>
      <c r="N3" s="50">
        <v>2037</v>
      </c>
      <c r="O3" s="50">
        <v>2038</v>
      </c>
      <c r="P3" s="50">
        <v>2039</v>
      </c>
      <c r="Q3" s="50">
        <v>2040</v>
      </c>
      <c r="R3" s="50">
        <v>2041</v>
      </c>
      <c r="S3" s="50">
        <v>2042</v>
      </c>
      <c r="T3" s="50">
        <v>2043</v>
      </c>
      <c r="U3" s="50">
        <v>2044</v>
      </c>
      <c r="V3" s="50">
        <v>2045</v>
      </c>
      <c r="W3" s="50">
        <v>2046</v>
      </c>
      <c r="X3" s="50">
        <v>2047</v>
      </c>
      <c r="Y3" s="50">
        <v>2048</v>
      </c>
      <c r="Z3" s="50">
        <v>2049</v>
      </c>
      <c r="AA3" s="50">
        <v>2050</v>
      </c>
    </row>
    <row r="4" spans="1:27" x14ac:dyDescent="0.2">
      <c r="A4" s="65" t="s">
        <v>182</v>
      </c>
      <c r="B4" s="51">
        <f>'[5]NRMCA mixture National'!$O$57*'[4]Inflow Cement results3'!CR8</f>
        <v>4482.675642600846</v>
      </c>
      <c r="C4" s="51">
        <f>'[5]NRMCA mixture National'!$O$57*'[4]Inflow Cement results3'!CS8</f>
        <v>4523.7103448944627</v>
      </c>
      <c r="D4" s="51">
        <f>'[5]NRMCA mixture National'!$O$57*'[4]Inflow Cement results3'!CT8</f>
        <v>4562.4036414298962</v>
      </c>
      <c r="E4" s="51">
        <f>'[5]NRMCA mixture National'!$O$57*'[4]Inflow Cement results3'!CU8</f>
        <v>4599.6750065415918</v>
      </c>
      <c r="F4" s="51">
        <f>'[5]NRMCA mixture National'!$O$57*'[4]Inflow Cement results3'!CV8</f>
        <v>4634.1792213772187</v>
      </c>
      <c r="G4" s="51">
        <f>'[5]NRMCA mixture National'!$O$57*'[4]Inflow Cement results3'!CW8</f>
        <v>4666.8493487744472</v>
      </c>
      <c r="H4" s="51">
        <f>'[5]NRMCA mixture National'!$O$57*'[4]Inflow Cement results3'!CX8</f>
        <v>4695.5661102322483</v>
      </c>
      <c r="I4" s="51">
        <f>'[5]NRMCA mixture National'!$O$57*'[4]Inflow Cement results3'!CY8</f>
        <v>4722.026219571062</v>
      </c>
      <c r="J4" s="51">
        <f>'[5]NRMCA mixture National'!$O$57*'[4]Inflow Cement results3'!CZ8</f>
        <v>4757.2335169791068</v>
      </c>
      <c r="K4" s="51">
        <f>'[5]NRMCA mixture National'!$O$57*'[4]Inflow Cement results3'!DA8</f>
        <v>4792.1975699827108</v>
      </c>
      <c r="L4" s="51">
        <f>'[5]NRMCA mixture National'!$O$57*'[4]Inflow Cement results3'!DB8</f>
        <v>4827.0976936259049</v>
      </c>
      <c r="M4" s="51">
        <f>'[5]NRMCA mixture National'!$O$57*'[4]Inflow Cement results3'!DC8</f>
        <v>4863.6551720322468</v>
      </c>
      <c r="N4" s="51">
        <f>'[5]NRMCA mixture National'!$O$57*'[4]Inflow Cement results3'!DD8</f>
        <v>4900.4497169903389</v>
      </c>
      <c r="O4" s="51">
        <f>'[5]NRMCA mixture National'!$O$57*'[4]Inflow Cement results3'!DE8</f>
        <v>4939.1448187301476</v>
      </c>
      <c r="P4" s="51">
        <f>'[5]NRMCA mixture National'!$O$57*'[4]Inflow Cement results3'!DF8</f>
        <v>4979.0147517166579</v>
      </c>
      <c r="Q4" s="51">
        <f>'[5]NRMCA mixture National'!$O$57*'[4]Inflow Cement results3'!DG8</f>
        <v>5021.6507223697927</v>
      </c>
      <c r="R4" s="51">
        <f>'[5]NRMCA mixture National'!$O$57*'[4]Inflow Cement results3'!DH8</f>
        <v>5067.0273856741105</v>
      </c>
      <c r="S4" s="51">
        <f>'[5]NRMCA mixture National'!$O$57*'[4]Inflow Cement results3'!DI8</f>
        <v>5114.2660187160745</v>
      </c>
      <c r="T4" s="51">
        <f>'[5]NRMCA mixture National'!$O$57*'[4]Inflow Cement results3'!DJ8</f>
        <v>5167.2471928365267</v>
      </c>
      <c r="U4" s="51">
        <f>'[5]NRMCA mixture National'!$O$57*'[4]Inflow Cement results3'!DK8</f>
        <v>5224.2363352677121</v>
      </c>
      <c r="V4" s="51">
        <f>'[5]NRMCA mixture National'!$O$57*'[4]Inflow Cement results3'!DL8</f>
        <v>5286.6707599662395</v>
      </c>
      <c r="W4" s="51">
        <f>'[5]NRMCA mixture National'!$O$57*'[4]Inflow Cement results3'!DM8</f>
        <v>5353.5435453214104</v>
      </c>
      <c r="X4" s="51">
        <f>'[5]NRMCA mixture National'!$O$57*'[4]Inflow Cement results3'!DN8</f>
        <v>5423.7988098946689</v>
      </c>
      <c r="Y4" s="51">
        <f>'[5]NRMCA mixture National'!$O$57*'[4]Inflow Cement results3'!DO8</f>
        <v>5499.6238058966237</v>
      </c>
      <c r="Z4" s="51">
        <f>'[5]NRMCA mixture National'!$O$57*'[4]Inflow Cement results3'!DP8</f>
        <v>5578.274541863685</v>
      </c>
      <c r="AA4" s="51">
        <f>'[5]NRMCA mixture National'!$O$57*'[4]Inflow Cement results3'!DQ8</f>
        <v>5661.9032019334363</v>
      </c>
    </row>
    <row r="5" spans="1:27" x14ac:dyDescent="0.2">
      <c r="A5" s="65" t="str">
        <f>'[4]State Stock Calc'!A12</f>
        <v>Alabama</v>
      </c>
      <c r="B5" s="48">
        <f>'[5]NRMCA mixture National'!$O$57*'[4]Inflow Cement results3'!CR13</f>
        <v>72.542111455956828</v>
      </c>
      <c r="C5" s="48">
        <f>'[5]NRMCA mixture National'!$O$57*'[4]Inflow Cement results3'!CS13</f>
        <v>73.270906617136475</v>
      </c>
      <c r="D5" s="48">
        <f>'[5]NRMCA mixture National'!$O$57*'[4]Inflow Cement results3'!CT13</f>
        <v>73.950634883748947</v>
      </c>
      <c r="E5" s="48">
        <f>'[5]NRMCA mixture National'!$O$57*'[4]Inflow Cement results3'!CU13</f>
        <v>74.594871311728213</v>
      </c>
      <c r="F5" s="48">
        <f>'[5]NRMCA mixture National'!$O$57*'[4]Inflow Cement results3'!CV13</f>
        <v>75.181273723119631</v>
      </c>
      <c r="G5" s="48">
        <f>'[5]NRMCA mixture National'!$O$57*'[4]Inflow Cement results3'!CW13</f>
        <v>75.723798046991888</v>
      </c>
      <c r="H5" s="48">
        <f>'[5]NRMCA mixture National'!$O$57*'[4]Inflow Cement results3'!CX13</f>
        <v>76.187973711988818</v>
      </c>
      <c r="I5" s="48">
        <f>'[5]NRMCA mixture National'!$O$57*'[4]Inflow Cement results3'!CY13</f>
        <v>76.600113123815134</v>
      </c>
      <c r="J5" s="48">
        <f>'[5]NRMCA mixture National'!$O$57*'[4]Inflow Cement results3'!CZ13</f>
        <v>77.134695616473124</v>
      </c>
      <c r="K5" s="48">
        <f>'[5]NRMCA mixture National'!$O$57*'[4]Inflow Cement results3'!DA13</f>
        <v>77.648306207017399</v>
      </c>
      <c r="L5" s="48">
        <f>'[5]NRMCA mixture National'!$O$57*'[4]Inflow Cement results3'!DB13</f>
        <v>78.143413461524204</v>
      </c>
      <c r="M5" s="48">
        <f>'[5]NRMCA mixture National'!$O$57*'[4]Inflow Cement results3'!DC13</f>
        <v>78.647065038069172</v>
      </c>
      <c r="N5" s="48">
        <f>'[5]NRMCA mixture National'!$O$57*'[4]Inflow Cement results3'!DD13</f>
        <v>79.136352313225316</v>
      </c>
      <c r="O5" s="48">
        <f>'[5]NRMCA mixture National'!$O$57*'[4]Inflow Cement results3'!DE13</f>
        <v>79.637401370687499</v>
      </c>
      <c r="P5" s="48">
        <f>'[5]NRMCA mixture National'!$O$57*'[4]Inflow Cement results3'!DF13</f>
        <v>80.138281870304567</v>
      </c>
      <c r="Q5" s="48">
        <f>'[5]NRMCA mixture National'!$O$57*'[4]Inflow Cement results3'!DG13</f>
        <v>80.663834666647105</v>
      </c>
      <c r="R5" s="48">
        <f>'[5]NRMCA mixture National'!$O$57*'[4]Inflow Cement results3'!DH13</f>
        <v>81.213090210834594</v>
      </c>
      <c r="S5" s="48">
        <f>'[5]NRMCA mixture National'!$O$57*'[4]Inflow Cement results3'!DI13</f>
        <v>81.771423988238013</v>
      </c>
      <c r="T5" s="48">
        <f>'[5]NRMCA mixture National'!$O$57*'[4]Inflow Cement results3'!DJ13</f>
        <v>82.399788423027459</v>
      </c>
      <c r="U5" s="48">
        <f>'[5]NRMCA mixture National'!$O$57*'[4]Inflow Cement results3'!DK13</f>
        <v>83.069827749251203</v>
      </c>
      <c r="V5" s="48">
        <f>'[5]NRMCA mixture National'!$O$57*'[4]Inflow Cement results3'!DL13</f>
        <v>83.803626185246756</v>
      </c>
      <c r="W5" s="48">
        <f>'[5]NRMCA mixture National'!$O$57*'[4]Inflow Cement results3'!DM13</f>
        <v>84.584541586658091</v>
      </c>
      <c r="X5" s="48">
        <f>'[5]NRMCA mixture National'!$O$57*'[4]Inflow Cement results3'!DN13</f>
        <v>85.395388011053427</v>
      </c>
      <c r="Y5" s="48">
        <f>'[5]NRMCA mixture National'!$O$57*'[4]Inflow Cement results3'!DO13</f>
        <v>86.270742652522912</v>
      </c>
      <c r="Z5" s="48">
        <f>'[5]NRMCA mixture National'!$O$57*'[4]Inflow Cement results3'!DP13</f>
        <v>87.167323452391045</v>
      </c>
      <c r="AA5" s="48">
        <f>'[5]NRMCA mixture National'!$O$57*'[4]Inflow Cement results3'!DQ13</f>
        <v>88.119964712269748</v>
      </c>
    </row>
    <row r="6" spans="1:27" x14ac:dyDescent="0.2">
      <c r="A6" s="65" t="str">
        <f>'[4]State Stock Calc'!A22</f>
        <v>Alaska</v>
      </c>
      <c r="B6" s="48">
        <f>'[5]NRMCA mixture National'!$O$57*'[4]Inflow Cement results3'!CR18</f>
        <v>19.478404884387775</v>
      </c>
      <c r="C6" s="48">
        <f>'[5]NRMCA mixture National'!$O$57*'[4]Inflow Cement results3'!CS18</f>
        <v>19.673429641968415</v>
      </c>
      <c r="D6" s="48">
        <f>'[5]NRMCA mixture National'!$O$57*'[4]Inflow Cement results3'!CT18</f>
        <v>19.852113115979606</v>
      </c>
      <c r="E6" s="48">
        <f>'[5]NRMCA mixture National'!$O$57*'[4]Inflow Cement results3'!CU18</f>
        <v>20.019298988858381</v>
      </c>
      <c r="F6" s="48">
        <f>'[5]NRMCA mixture National'!$O$57*'[4]Inflow Cement results3'!CV18</f>
        <v>20.167083723832228</v>
      </c>
      <c r="G6" s="48">
        <f>'[5]NRMCA mixture National'!$O$57*'[4]Inflow Cement results3'!CW18</f>
        <v>20.300621716096583</v>
      </c>
      <c r="H6" s="48">
        <f>'[5]NRMCA mixture National'!$O$57*'[4]Inflow Cement results3'!CX18</f>
        <v>20.40800855119344</v>
      </c>
      <c r="I6" s="48">
        <f>'[5]NRMCA mixture National'!$O$57*'[4]Inflow Cement results3'!CY18</f>
        <v>20.498984173527209</v>
      </c>
      <c r="J6" s="48">
        <f>'[5]NRMCA mixture National'!$O$57*'[4]Inflow Cement results3'!CZ18</f>
        <v>20.635071886174547</v>
      </c>
      <c r="K6" s="48">
        <f>'[5]NRMCA mixture National'!$O$57*'[4]Inflow Cement results3'!DA18</f>
        <v>20.765948980604165</v>
      </c>
      <c r="L6" s="48">
        <f>'[5]NRMCA mixture National'!$O$57*'[4]Inflow Cement results3'!DB18</f>
        <v>20.892927796647587</v>
      </c>
      <c r="M6" s="48">
        <f>'[5]NRMCA mixture National'!$O$57*'[4]Inflow Cement results3'!DC18</f>
        <v>21.025870705686781</v>
      </c>
      <c r="N6" s="48">
        <f>'[5]NRMCA mixture National'!$O$57*'[4]Inflow Cement results3'!DD18</f>
        <v>21.157267246800718</v>
      </c>
      <c r="O6" s="48">
        <f>'[5]NRMCA mixture National'!$O$57*'[4]Inflow Cement results3'!DE18</f>
        <v>21.296626315289487</v>
      </c>
      <c r="P6" s="48">
        <f>'[5]NRMCA mixture National'!$O$57*'[4]Inflow Cement results3'!DF18</f>
        <v>21.44024915348</v>
      </c>
      <c r="Q6" s="48">
        <f>'[5]NRMCA mixture National'!$O$57*'[4]Inflow Cement results3'!DG18</f>
        <v>21.597044309664589</v>
      </c>
      <c r="R6" s="48">
        <f>'[5]NRMCA mixture National'!$O$57*'[4]Inflow Cement results3'!DH18</f>
        <v>21.766943602047014</v>
      </c>
      <c r="S6" s="48">
        <f>'[5]NRMCA mixture National'!$O$57*'[4]Inflow Cement results3'!DI18</f>
        <v>21.945198792170615</v>
      </c>
      <c r="T6" s="48">
        <f>'[5]NRMCA mixture National'!$O$57*'[4]Inflow Cement results3'!DJ18</f>
        <v>22.152631441341576</v>
      </c>
      <c r="U6" s="48">
        <f>'[5]NRMCA mixture National'!$O$57*'[4]Inflow Cement results3'!DK18</f>
        <v>22.379555611228426</v>
      </c>
      <c r="V6" s="48">
        <f>'[5]NRMCA mixture National'!$O$57*'[4]Inflow Cement results3'!DL18</f>
        <v>22.633317349300938</v>
      </c>
      <c r="W6" s="48">
        <f>'[5]NRMCA mixture National'!$O$57*'[4]Inflow Cement results3'!DM18</f>
        <v>22.908113890535283</v>
      </c>
      <c r="X6" s="48">
        <f>'[5]NRMCA mixture National'!$O$57*'[4]Inflow Cement results3'!DN18</f>
        <v>23.197983401689118</v>
      </c>
      <c r="Y6" s="48">
        <f>'[5]NRMCA mixture National'!$O$57*'[4]Inflow Cement results3'!DO18</f>
        <v>23.514141750117794</v>
      </c>
      <c r="Z6" s="48">
        <f>'[5]NRMCA mixture National'!$O$57*'[4]Inflow Cement results3'!DP18</f>
        <v>23.841705802713516</v>
      </c>
      <c r="AA6" s="48">
        <f>'[5]NRMCA mixture National'!$O$57*'[4]Inflow Cement results3'!DQ18</f>
        <v>24.191590254440914</v>
      </c>
    </row>
    <row r="7" spans="1:27" x14ac:dyDescent="0.2">
      <c r="A7" s="65" t="str">
        <f>'[4]State Stock Calc'!A32</f>
        <v>Arizona</v>
      </c>
      <c r="B7" s="48">
        <f>'[5]NRMCA mixture Pacific SW'!$O$57*'[4]Inflow Cement results3'!CR23</f>
        <v>61.892114792215061</v>
      </c>
      <c r="C7" s="48">
        <f>'[5]NRMCA mixture Pacific SW'!$O$57*'[4]Inflow Cement results3'!CS23</f>
        <v>63.461415272486796</v>
      </c>
      <c r="D7" s="48">
        <f>'[5]NRMCA mixture Pacific SW'!$O$57*'[4]Inflow Cement results3'!CT23</f>
        <v>65.054898742234926</v>
      </c>
      <c r="E7" s="48">
        <f>'[5]NRMCA mixture Pacific SW'!$O$57*'[4]Inflow Cement results3'!CU23</f>
        <v>66.68551366837508</v>
      </c>
      <c r="F7" s="48">
        <f>'[5]NRMCA mixture Pacific SW'!$O$57*'[4]Inflow Cement results3'!CV23</f>
        <v>68.334851573046606</v>
      </c>
      <c r="G7" s="48">
        <f>'[5]NRMCA mixture Pacific SW'!$O$57*'[4]Inflow Cement results3'!CW23</f>
        <v>70.014888122355629</v>
      </c>
      <c r="H7" s="48">
        <f>'[5]NRMCA mixture Pacific SW'!$O$57*'[4]Inflow Cement results3'!CX23</f>
        <v>71.694789292932683</v>
      </c>
      <c r="I7" s="48">
        <f>'[5]NRMCA mixture Pacific SW'!$O$57*'[4]Inflow Cement results3'!CY23</f>
        <v>73.394767417650044</v>
      </c>
      <c r="J7" s="48">
        <f>'[5]NRMCA mixture Pacific SW'!$O$57*'[4]Inflow Cement results3'!CZ23</f>
        <v>75.262982183258032</v>
      </c>
      <c r="K7" s="48">
        <f>'[5]NRMCA mixture Pacific SW'!$O$57*'[4]Inflow Cement results3'!DA23</f>
        <v>77.169912923444457</v>
      </c>
      <c r="L7" s="48">
        <f>'[5]NRMCA mixture Pacific SW'!$O$57*'[4]Inflow Cement results3'!DB23</f>
        <v>79.109465719181884</v>
      </c>
      <c r="M7" s="48">
        <f>'[5]NRMCA mixture Pacific SW'!$O$57*'[4]Inflow Cement results3'!DC23</f>
        <v>81.09401421208068</v>
      </c>
      <c r="N7" s="48">
        <f>'[5]NRMCA mixture Pacific SW'!$O$57*'[4]Inflow Cement results3'!DD23</f>
        <v>83.088061907480892</v>
      </c>
      <c r="O7" s="48">
        <f>'[5]NRMCA mixture Pacific SW'!$O$57*'[4]Inflow Cement results3'!DE23</f>
        <v>85.094546249148294</v>
      </c>
      <c r="P7" s="48">
        <f>'[5]NRMCA mixture Pacific SW'!$O$57*'[4]Inflow Cement results3'!DF23</f>
        <v>87.077066376121223</v>
      </c>
      <c r="Q7" s="48">
        <f>'[5]NRMCA mixture Pacific SW'!$O$57*'[4]Inflow Cement results3'!DG23</f>
        <v>89.02552195004661</v>
      </c>
      <c r="R7" s="48">
        <f>'[5]NRMCA mixture Pacific SW'!$O$57*'[4]Inflow Cement results3'!DH23</f>
        <v>90.899568365268607</v>
      </c>
      <c r="S7" s="48">
        <f>'[5]NRMCA mixture Pacific SW'!$O$57*'[4]Inflow Cement results3'!DI23</f>
        <v>92.638344516430521</v>
      </c>
      <c r="T7" s="48">
        <f>'[5]NRMCA mixture Pacific SW'!$O$57*'[4]Inflow Cement results3'!DJ23</f>
        <v>94.24201798123589</v>
      </c>
      <c r="U7" s="48">
        <f>'[5]NRMCA mixture Pacific SW'!$O$57*'[4]Inflow Cement results3'!DK23</f>
        <v>95.622110448622394</v>
      </c>
      <c r="V7" s="48">
        <f>'[5]NRMCA mixture Pacific SW'!$O$57*'[4]Inflow Cement results3'!DL23</f>
        <v>96.730277050809931</v>
      </c>
      <c r="W7" s="48">
        <f>'[5]NRMCA mixture Pacific SW'!$O$57*'[4]Inflow Cement results3'!DM23</f>
        <v>97.479264659855346</v>
      </c>
      <c r="X7" s="48">
        <f>'[5]NRMCA mixture Pacific SW'!$O$57*'[4]Inflow Cement results3'!DN23</f>
        <v>97.782285913969432</v>
      </c>
      <c r="Y7" s="48">
        <f>'[5]NRMCA mixture Pacific SW'!$O$57*'[4]Inflow Cement results3'!DO23</f>
        <v>97.609434868701697</v>
      </c>
      <c r="Z7" s="48">
        <f>'[5]NRMCA mixture Pacific SW'!$O$57*'[4]Inflow Cement results3'!DP23</f>
        <v>96.873966991015308</v>
      </c>
      <c r="AA7" s="48">
        <f>'[5]NRMCA mixture Pacific SW'!$O$57*'[4]Inflow Cement results3'!DQ23</f>
        <v>95.589438457504471</v>
      </c>
    </row>
    <row r="8" spans="1:27" x14ac:dyDescent="0.2">
      <c r="A8" s="65" t="str">
        <f>'[4]State Stock Calc'!A42</f>
        <v>Arkansas</v>
      </c>
      <c r="B8" s="48">
        <f>'[5]NRMCA mixture South Central'!$O$57*'[4]Inflow Cement results3'!CR28</f>
        <v>63.156928405791419</v>
      </c>
      <c r="C8" s="48">
        <f>'[5]NRMCA mixture South Central'!$O$57*'[4]Inflow Cement results3'!CS28</f>
        <v>63.837101916943446</v>
      </c>
      <c r="D8" s="48">
        <f>'[5]NRMCA mixture South Central'!$O$57*'[4]Inflow Cement results3'!CT28</f>
        <v>64.499309360895637</v>
      </c>
      <c r="E8" s="48">
        <f>'[5]NRMCA mixture South Central'!$O$57*'[4]Inflow Cement results3'!CU28</f>
        <v>65.156930419909287</v>
      </c>
      <c r="F8" s="48">
        <f>'[5]NRMCA mixture South Central'!$O$57*'[4]Inflow Cement results3'!CV28</f>
        <v>65.793668254396238</v>
      </c>
      <c r="G8" s="48">
        <f>'[5]NRMCA mixture South Central'!$O$57*'[4]Inflow Cement results3'!CW28</f>
        <v>66.422634645981063</v>
      </c>
      <c r="H8" s="48">
        <f>'[5]NRMCA mixture South Central'!$O$57*'[4]Inflow Cement results3'!CX28</f>
        <v>67.017015330759108</v>
      </c>
      <c r="I8" s="48">
        <f>'[5]NRMCA mixture South Central'!$O$57*'[4]Inflow Cement results3'!CY28</f>
        <v>67.599371328669392</v>
      </c>
      <c r="J8" s="48">
        <f>'[5]NRMCA mixture South Central'!$O$57*'[4]Inflow Cement results3'!CZ28</f>
        <v>68.313014278682161</v>
      </c>
      <c r="K8" s="48">
        <f>'[5]NRMCA mixture South Central'!$O$57*'[4]Inflow Cement results3'!DA28</f>
        <v>69.041210880293875</v>
      </c>
      <c r="L8" s="48">
        <f>'[5]NRMCA mixture South Central'!$O$57*'[4]Inflow Cement results3'!DB28</f>
        <v>69.786288204384547</v>
      </c>
      <c r="M8" s="48">
        <f>'[5]NRMCA mixture South Central'!$O$57*'[4]Inflow Cement results3'!DC28</f>
        <v>70.570521718517739</v>
      </c>
      <c r="N8" s="48">
        <f>'[5]NRMCA mixture South Central'!$O$57*'[4]Inflow Cement results3'!DD28</f>
        <v>71.375280781947126</v>
      </c>
      <c r="O8" s="48">
        <f>'[5]NRMCA mixture South Central'!$O$57*'[4]Inflow Cement results3'!DE28</f>
        <v>72.222034560724794</v>
      </c>
      <c r="P8" s="48">
        <f>'[5]NRMCA mixture South Central'!$O$57*'[4]Inflow Cement results3'!DF28</f>
        <v>73.101221062680466</v>
      </c>
      <c r="Q8" s="48">
        <f>'[5]NRMCA mixture South Central'!$O$57*'[4]Inflow Cement results3'!DG28</f>
        <v>74.033551728089847</v>
      </c>
      <c r="R8" s="48">
        <f>'[5]NRMCA mixture South Central'!$O$57*'[4]Inflow Cement results3'!DH28</f>
        <v>75.018870904560146</v>
      </c>
      <c r="S8" s="48">
        <f>'[5]NRMCA mixture South Central'!$O$57*'[4]Inflow Cement results3'!DI28</f>
        <v>76.046078564897357</v>
      </c>
      <c r="T8" s="48">
        <f>'[5]NRMCA mixture South Central'!$O$57*'[4]Inflow Cement results3'!DJ28</f>
        <v>77.166474884593299</v>
      </c>
      <c r="U8" s="48">
        <f>'[5]NRMCA mixture South Central'!$O$57*'[4]Inflow Cement results3'!DK28</f>
        <v>78.3584011577138</v>
      </c>
      <c r="V8" s="48">
        <f>'[5]NRMCA mixture South Central'!$O$57*'[4]Inflow Cement results3'!DL28</f>
        <v>79.641945549263454</v>
      </c>
      <c r="W8" s="48">
        <f>'[5]NRMCA mixture South Central'!$O$57*'[4]Inflow Cement results3'!DM28</f>
        <v>81.005547917043501</v>
      </c>
      <c r="X8" s="48">
        <f>'[5]NRMCA mixture South Central'!$O$57*'[4]Inflow Cement results3'!DN28</f>
        <v>82.437232606803775</v>
      </c>
      <c r="Y8" s="48">
        <f>'[5]NRMCA mixture South Central'!$O$57*'[4]Inflow Cement results3'!DO28</f>
        <v>83.967966590571606</v>
      </c>
      <c r="Z8" s="48">
        <f>'[5]NRMCA mixture South Central'!$O$57*'[4]Inflow Cement results3'!DP28</f>
        <v>85.564231641302172</v>
      </c>
      <c r="AA8" s="48">
        <f>'[5]NRMCA mixture South Central'!$O$57*'[4]Inflow Cement results3'!DQ28</f>
        <v>87.257302830428443</v>
      </c>
    </row>
    <row r="9" spans="1:27" x14ac:dyDescent="0.2">
      <c r="A9" s="65" t="str">
        <f>'[4]State Stock Calc'!A52</f>
        <v>California</v>
      </c>
      <c r="B9" s="48">
        <f>'[5]NRMCA mixture Pacific SW'!$O$57*'[4]Inflow Cement results3'!CR33</f>
        <v>221.10819996936854</v>
      </c>
      <c r="C9" s="48">
        <f>'[5]NRMCA mixture Pacific SW'!$O$57*'[4]Inflow Cement results3'!CS33</f>
        <v>223.17369564069455</v>
      </c>
      <c r="D9" s="48">
        <f>'[5]NRMCA mixture Pacific SW'!$O$57*'[4]Inflow Cement results3'!CT33</f>
        <v>225.16151925977414</v>
      </c>
      <c r="E9" s="48">
        <f>'[5]NRMCA mixture Pacific SW'!$O$57*'[4]Inflow Cement results3'!CU33</f>
        <v>227.11972430155018</v>
      </c>
      <c r="F9" s="48">
        <f>'[5]NRMCA mixture Pacific SW'!$O$57*'[4]Inflow Cement results3'!CV33</f>
        <v>228.9909687971801</v>
      </c>
      <c r="G9" s="48">
        <f>'[5]NRMCA mixture Pacific SW'!$O$57*'[4]Inflow Cement results3'!CW33</f>
        <v>230.82510699865418</v>
      </c>
      <c r="H9" s="48">
        <f>'[5]NRMCA mixture Pacific SW'!$O$57*'[4]Inflow Cement results3'!CX33</f>
        <v>232.52931260065634</v>
      </c>
      <c r="I9" s="48">
        <f>'[5]NRMCA mixture Pacific SW'!$O$57*'[4]Inflow Cement results3'!CY33</f>
        <v>234.19010667103976</v>
      </c>
      <c r="J9" s="48">
        <f>'[5]NRMCA mixture Pacific SW'!$O$57*'[4]Inflow Cement results3'!CZ33</f>
        <v>236.33291150359079</v>
      </c>
      <c r="K9" s="48">
        <f>'[5]NRMCA mixture Pacific SW'!$O$57*'[4]Inflow Cement results3'!DA33</f>
        <v>238.54320814273652</v>
      </c>
      <c r="L9" s="48">
        <f>'[5]NRMCA mixture Pacific SW'!$O$57*'[4]Inflow Cement results3'!DB33</f>
        <v>240.83638271851498</v>
      </c>
      <c r="M9" s="48">
        <f>'[5]NRMCA mixture Pacific SW'!$O$57*'[4]Inflow Cement results3'!DC33</f>
        <v>243.29972041357379</v>
      </c>
      <c r="N9" s="48">
        <f>'[5]NRMCA mixture Pacific SW'!$O$57*'[4]Inflow Cement results3'!DD33</f>
        <v>245.87085162045909</v>
      </c>
      <c r="O9" s="48">
        <f>'[5]NRMCA mixture Pacific SW'!$O$57*'[4]Inflow Cement results3'!DE33</f>
        <v>248.63122324603123</v>
      </c>
      <c r="P9" s="48">
        <f>'[5]NRMCA mixture Pacific SW'!$O$57*'[4]Inflow Cement results3'!DF33</f>
        <v>251.54723871924256</v>
      </c>
      <c r="Q9" s="48">
        <f>'[5]NRMCA mixture Pacific SW'!$O$57*'[4]Inflow Cement results3'!DG33</f>
        <v>254.69282627117167</v>
      </c>
      <c r="R9" s="48">
        <f>'[5]NRMCA mixture Pacific SW'!$O$57*'[4]Inflow Cement results3'!DH33</f>
        <v>258.0632219524532</v>
      </c>
      <c r="S9" s="48">
        <f>'[5]NRMCA mixture Pacific SW'!$O$57*'[4]Inflow Cement results3'!DI33</f>
        <v>261.6109252443876</v>
      </c>
      <c r="T9" s="48">
        <f>'[5]NRMCA mixture Pacific SW'!$O$57*'[4]Inflow Cement results3'!DJ33</f>
        <v>265.51356293198768</v>
      </c>
      <c r="U9" s="48">
        <f>'[5]NRMCA mixture Pacific SW'!$O$57*'[4]Inflow Cement results3'!DK33</f>
        <v>269.68062170887106</v>
      </c>
      <c r="V9" s="48">
        <f>'[5]NRMCA mixture Pacific SW'!$O$57*'[4]Inflow Cement results3'!DL33</f>
        <v>274.17225439810016</v>
      </c>
      <c r="W9" s="48">
        <f>'[5]NRMCA mixture Pacific SW'!$O$57*'[4]Inflow Cement results3'!DM33</f>
        <v>278.93200959127421</v>
      </c>
      <c r="X9" s="48">
        <f>'[5]NRMCA mixture Pacific SW'!$O$57*'[4]Inflow Cement results3'!DN33</f>
        <v>283.90129591818777</v>
      </c>
      <c r="Y9" s="48">
        <f>'[5]NRMCA mixture Pacific SW'!$O$57*'[4]Inflow Cement results3'!DO33</f>
        <v>289.17823511641319</v>
      </c>
      <c r="Z9" s="48">
        <f>'[5]NRMCA mixture Pacific SW'!$O$57*'[4]Inflow Cement results3'!DP33</f>
        <v>294.62557728725307</v>
      </c>
      <c r="AA9" s="48">
        <f>'[5]NRMCA mixture Pacific SW'!$O$57*'[4]Inflow Cement results3'!DQ33</f>
        <v>300.34308548385877</v>
      </c>
    </row>
    <row r="10" spans="1:27" x14ac:dyDescent="0.2">
      <c r="A10" s="65" t="str">
        <f>'[4]State Stock Calc'!A62</f>
        <v>Colorado</v>
      </c>
      <c r="B10" s="48">
        <f>'[5]NRMCA mixture National'!$O$57*'[4]Inflow Cement results3'!CR38</f>
        <v>96.521357062460794</v>
      </c>
      <c r="C10" s="48">
        <f>'[5]NRMCA mixture National'!$O$57*'[4]Inflow Cement results3'!CS38</f>
        <v>97.814558261739961</v>
      </c>
      <c r="D10" s="48">
        <f>'[5]NRMCA mixture National'!$O$57*'[4]Inflow Cement results3'!CT38</f>
        <v>99.047307637544932</v>
      </c>
      <c r="E10" s="48">
        <f>'[5]NRMCA mixture National'!$O$57*'[4]Inflow Cement results3'!CU38</f>
        <v>100.23815081929499</v>
      </c>
      <c r="F10" s="48">
        <f>'[5]NRMCA mixture National'!$O$57*'[4]Inflow Cement results3'!CV38</f>
        <v>101.35630209661626</v>
      </c>
      <c r="G10" s="48">
        <f>'[5]NRMCA mixture National'!$O$57*'[4]Inflow Cement results3'!CW38</f>
        <v>102.42128656726059</v>
      </c>
      <c r="H10" s="48">
        <f>'[5]NRMCA mixture National'!$O$57*'[4]Inflow Cement results3'!CX38</f>
        <v>103.38584132123506</v>
      </c>
      <c r="I10" s="48">
        <f>'[5]NRMCA mixture National'!$O$57*'[4]Inflow Cement results3'!CY38</f>
        <v>104.28694097803424</v>
      </c>
      <c r="J10" s="48">
        <f>'[5]NRMCA mixture National'!$O$57*'[4]Inflow Cement results3'!CZ38</f>
        <v>105.36783179432855</v>
      </c>
      <c r="K10" s="48">
        <f>'[5]NRMCA mixture National'!$O$57*'[4]Inflow Cement results3'!DA38</f>
        <v>106.4311806747948</v>
      </c>
      <c r="L10" s="48">
        <f>'[5]NRMCA mixture National'!$O$57*'[4]Inflow Cement results3'!DB38</f>
        <v>107.48169320170263</v>
      </c>
      <c r="M10" s="48">
        <f>'[5]NRMCA mixture National'!$O$57*'[4]Inflow Cement results3'!DC38</f>
        <v>108.5584393052676</v>
      </c>
      <c r="N10" s="48">
        <f>'[5]NRMCA mixture National'!$O$57*'[4]Inflow Cement results3'!DD38</f>
        <v>109.6309474880735</v>
      </c>
      <c r="O10" s="48">
        <f>'[5]NRMCA mixture National'!$O$57*'[4]Inflow Cement results3'!DE38</f>
        <v>110.7371467953259</v>
      </c>
      <c r="P10" s="48">
        <f>'[5]NRMCA mixture National'!$O$57*'[4]Inflow Cement results3'!DF38</f>
        <v>111.86185938687902</v>
      </c>
      <c r="Q10" s="48">
        <f>'[5]NRMCA mixture National'!$O$57*'[4]Inflow Cement results3'!DG38</f>
        <v>113.04140079459499</v>
      </c>
      <c r="R10" s="48">
        <f>'[5]NRMCA mixture National'!$O$57*'[4]Inflow Cement results3'!DH38</f>
        <v>114.27600959663552</v>
      </c>
      <c r="S10" s="48">
        <f>'[5]NRMCA mixture National'!$O$57*'[4]Inflow Cement results3'!DI38</f>
        <v>115.5465849120928</v>
      </c>
      <c r="T10" s="48">
        <f>'[5]NRMCA mixture National'!$O$57*'[4]Inflow Cement results3'!DJ38</f>
        <v>116.94048725420585</v>
      </c>
      <c r="U10" s="48">
        <f>'[5]NRMCA mixture National'!$O$57*'[4]Inflow Cement results3'!DK38</f>
        <v>118.41928132928751</v>
      </c>
      <c r="V10" s="48">
        <f>'[5]NRMCA mixture National'!$O$57*'[4]Inflow Cement results3'!DL38</f>
        <v>120.01542264081567</v>
      </c>
      <c r="W10" s="48">
        <f>'[5]NRMCA mixture National'!$O$57*'[4]Inflow Cement results3'!DM38</f>
        <v>121.70626206564333</v>
      </c>
      <c r="X10" s="48">
        <f>'[5]NRMCA mixture National'!$O$57*'[4]Inflow Cement results3'!DN38</f>
        <v>123.46764777224519</v>
      </c>
      <c r="Y10" s="48">
        <f>'[5]NRMCA mixture National'!$O$57*'[4]Inflow Cement results3'!DO38</f>
        <v>125.34841501472626</v>
      </c>
      <c r="Z10" s="48">
        <f>'[5]NRMCA mixture National'!$O$57*'[4]Inflow Cement results3'!DP38</f>
        <v>127.28584973850793</v>
      </c>
      <c r="AA10" s="48">
        <f>'[5]NRMCA mixture National'!$O$57*'[4]Inflow Cement results3'!DQ38</f>
        <v>129.32770472755774</v>
      </c>
    </row>
    <row r="11" spans="1:27" x14ac:dyDescent="0.2">
      <c r="A11" s="65" t="str">
        <f>'[4]State Stock Calc'!A72</f>
        <v>Connecticut</v>
      </c>
      <c r="B11" s="48">
        <f>'[5]NRMCA mixture Eastern'!$O$57*'[4]Inflow Cement results3'!CR43</f>
        <v>99.045866488481252</v>
      </c>
      <c r="C11" s="48">
        <f>'[5]NRMCA mixture Eastern'!$O$57*'[4]Inflow Cement results3'!CS43</f>
        <v>100.22237236397955</v>
      </c>
      <c r="D11" s="48">
        <f>'[5]NRMCA mixture Eastern'!$O$57*'[4]Inflow Cement results3'!CT43</f>
        <v>101.33083337000507</v>
      </c>
      <c r="E11" s="48">
        <f>'[5]NRMCA mixture Eastern'!$O$57*'[4]Inflow Cement results3'!CU43</f>
        <v>102.39373721092529</v>
      </c>
      <c r="F11" s="48">
        <f>'[5]NRMCA mixture Eastern'!$O$57*'[4]Inflow Cement results3'!CV43</f>
        <v>103.37655550123576</v>
      </c>
      <c r="G11" s="48">
        <f>'[5]NRMCA mixture Eastern'!$O$57*'[4]Inflow Cement results3'!CW43</f>
        <v>104.30224781222461</v>
      </c>
      <c r="H11" s="48">
        <f>'[5]NRMCA mixture Eastern'!$O$57*'[4]Inflow Cement results3'!CX43</f>
        <v>105.11727101137592</v>
      </c>
      <c r="I11" s="48">
        <f>'[5]NRMCA mixture Eastern'!$O$57*'[4]Inflow Cement results3'!CY43</f>
        <v>105.8638140058907</v>
      </c>
      <c r="J11" s="48">
        <f>'[5]NRMCA mixture Eastern'!$O$57*'[4]Inflow Cement results3'!CZ43</f>
        <v>106.81513877442444</v>
      </c>
      <c r="K11" s="48">
        <f>'[5]NRMCA mixture Eastern'!$O$57*'[4]Inflow Cement results3'!DA43</f>
        <v>107.7454663863393</v>
      </c>
      <c r="L11" s="48">
        <f>'[5]NRMCA mixture Eastern'!$O$57*'[4]Inflow Cement results3'!DB43</f>
        <v>108.65892094196404</v>
      </c>
      <c r="M11" s="48">
        <f>'[5]NRMCA mixture Eastern'!$O$57*'[4]Inflow Cement results3'!DC43</f>
        <v>109.59826733094036</v>
      </c>
      <c r="N11" s="48">
        <f>'[5]NRMCA mixture Eastern'!$O$57*'[4]Inflow Cement results3'!DD43</f>
        <v>110.5292123237994</v>
      </c>
      <c r="O11" s="48">
        <f>'[5]NRMCA mixture Eastern'!$O$57*'[4]Inflow Cement results3'!DE43</f>
        <v>111.49488300491565</v>
      </c>
      <c r="P11" s="48">
        <f>'[5]NRMCA mixture Eastern'!$O$57*'[4]Inflow Cement results3'!DF43</f>
        <v>112.48073889002364</v>
      </c>
      <c r="Q11" s="48">
        <f>'[5]NRMCA mixture Eastern'!$O$57*'[4]Inflow Cement results3'!DG43</f>
        <v>113.53086252208254</v>
      </c>
      <c r="R11" s="48">
        <f>'[5]NRMCA mixture Eastern'!$O$57*'[4]Inflow Cement results3'!DH43</f>
        <v>114.65118318551838</v>
      </c>
      <c r="S11" s="48">
        <f>'[5]NRMCA mixture Eastern'!$O$57*'[4]Inflow Cement results3'!DI43</f>
        <v>115.82860658687527</v>
      </c>
      <c r="T11" s="48">
        <f>'[5]NRMCA mixture Eastern'!$O$57*'[4]Inflow Cement results3'!DJ43</f>
        <v>117.16790570204658</v>
      </c>
      <c r="U11" s="48">
        <f>'[5]NRMCA mixture Eastern'!$O$57*'[4]Inflow Cement results3'!DK43</f>
        <v>118.63785409807271</v>
      </c>
      <c r="V11" s="48">
        <f>'[5]NRMCA mixture Eastern'!$O$57*'[4]Inflow Cement results3'!DL43</f>
        <v>120.28576556207622</v>
      </c>
      <c r="W11" s="48">
        <f>'[5]NRMCA mixture Eastern'!$O$57*'[4]Inflow Cement results3'!DM43</f>
        <v>122.10012146729356</v>
      </c>
      <c r="X11" s="48">
        <f>'[5]NRMCA mixture Eastern'!$O$57*'[4]Inflow Cement results3'!DN43</f>
        <v>124.06868916319731</v>
      </c>
      <c r="Y11" s="48">
        <f>'[5]NRMCA mixture Eastern'!$O$57*'[4]Inflow Cement results3'!DO43</f>
        <v>126.2575536626231</v>
      </c>
      <c r="Z11" s="48">
        <f>'[5]NRMCA mixture Eastern'!$O$57*'[4]Inflow Cement results3'!DP43</f>
        <v>128.61281600693943</v>
      </c>
      <c r="AA11" s="48">
        <f>'[5]NRMCA mixture Eastern'!$O$57*'[4]Inflow Cement results3'!DQ43</f>
        <v>131.19802831966362</v>
      </c>
    </row>
    <row r="12" spans="1:27" x14ac:dyDescent="0.2">
      <c r="A12" s="65" t="str">
        <f>'[4]State Stock Calc'!A82</f>
        <v>Delaware</v>
      </c>
      <c r="B12" s="48">
        <f>'[5]NRMCA mixture Eastern'!$O$57*'[4]Inflow Cement results3'!CR48</f>
        <v>36.849253315906374</v>
      </c>
      <c r="C12" s="48">
        <f>'[5]NRMCA mixture Eastern'!$O$57*'[4]Inflow Cement results3'!CS48</f>
        <v>37.321259012563608</v>
      </c>
      <c r="D12" s="48">
        <f>'[5]NRMCA mixture Eastern'!$O$57*'[4]Inflow Cement results3'!CT48</f>
        <v>37.773428060096926</v>
      </c>
      <c r="E12" s="48">
        <f>'[5]NRMCA mixture Eastern'!$O$57*'[4]Inflow Cement results3'!CU48</f>
        <v>38.212716366146843</v>
      </c>
      <c r="F12" s="48">
        <f>'[5]NRMCA mixture Eastern'!$O$57*'[4]Inflow Cement results3'!CV48</f>
        <v>38.625931974078021</v>
      </c>
      <c r="G12" s="48">
        <f>'[5]NRMCA mixture Eastern'!$O$57*'[4]Inflow Cement results3'!CW48</f>
        <v>39.019185764350958</v>
      </c>
      <c r="H12" s="48">
        <f>'[5]NRMCA mixture Eastern'!$O$57*'[4]Inflow Cement results3'!CX48</f>
        <v>39.371611763359944</v>
      </c>
      <c r="I12" s="48">
        <f>'[5]NRMCA mixture Eastern'!$O$57*'[4]Inflow Cement results3'!CY48</f>
        <v>39.694921781413818</v>
      </c>
      <c r="J12" s="48">
        <f>'[5]NRMCA mixture Eastern'!$O$57*'[4]Inflow Cement results3'!CZ48</f>
        <v>40.080532626591122</v>
      </c>
      <c r="K12" s="48">
        <f>'[5]NRMCA mixture Eastern'!$O$57*'[4]Inflow Cement results3'!DA48</f>
        <v>40.44695154782243</v>
      </c>
      <c r="L12" s="48">
        <f>'[5]NRMCA mixture Eastern'!$O$57*'[4]Inflow Cement results3'!DB48</f>
        <v>40.792084561582477</v>
      </c>
      <c r="M12" s="48">
        <f>'[5]NRMCA mixture Eastern'!$O$57*'[4]Inflow Cement results3'!DC48</f>
        <v>41.127361218592299</v>
      </c>
      <c r="N12" s="48">
        <f>'[5]NRMCA mixture Eastern'!$O$57*'[4]Inflow Cement results3'!DD48</f>
        <v>41.437754030521575</v>
      </c>
      <c r="O12" s="48">
        <f>'[5]NRMCA mixture Eastern'!$O$57*'[4]Inflow Cement results3'!DE48</f>
        <v>41.735505085126221</v>
      </c>
      <c r="P12" s="48">
        <f>'[5]NRMCA mixture Eastern'!$O$57*'[4]Inflow Cement results3'!DF48</f>
        <v>42.013304259272694</v>
      </c>
      <c r="Q12" s="48">
        <f>'[5]NRMCA mixture Eastern'!$O$57*'[4]Inflow Cement results3'!DG48</f>
        <v>42.284718008776217</v>
      </c>
      <c r="R12" s="48">
        <f>'[5]NRMCA mixture Eastern'!$O$57*'[4]Inflow Cement results3'!DH48</f>
        <v>42.55049690265556</v>
      </c>
      <c r="S12" s="48">
        <f>'[5]NRMCA mixture Eastern'!$O$57*'[4]Inflow Cement results3'!DI48</f>
        <v>42.805086453054777</v>
      </c>
      <c r="T12" s="48">
        <f>'[5]NRMCA mixture Eastern'!$O$57*'[4]Inflow Cement results3'!DJ48</f>
        <v>43.084290705952235</v>
      </c>
      <c r="U12" s="48">
        <f>'[5]NRMCA mixture Eastern'!$O$57*'[4]Inflow Cement results3'!DK48</f>
        <v>43.37658926923929</v>
      </c>
      <c r="V12" s="48">
        <f>'[5]NRMCA mixture Eastern'!$O$57*'[4]Inflow Cement results3'!DL48</f>
        <v>43.697863471784061</v>
      </c>
      <c r="W12" s="48">
        <f>'[5]NRMCA mixture Eastern'!$O$57*'[4]Inflow Cement results3'!DM48</f>
        <v>44.043360349070085</v>
      </c>
      <c r="X12" s="48">
        <f>'[5]NRMCA mixture Eastern'!$O$57*'[4]Inflow Cement results3'!DN48</f>
        <v>44.407967019746096</v>
      </c>
      <c r="Y12" s="48">
        <f>'[5]NRMCA mixture Eastern'!$O$57*'[4]Inflow Cement results3'!DO48</f>
        <v>44.81402622062668</v>
      </c>
      <c r="Z12" s="48">
        <f>'[5]NRMCA mixture Eastern'!$O$57*'[4]Inflow Cement results3'!DP48</f>
        <v>45.241974550663542</v>
      </c>
      <c r="AA12" s="48">
        <f>'[5]NRMCA mixture Eastern'!$O$57*'[4]Inflow Cement results3'!DQ48</f>
        <v>45.713782512097744</v>
      </c>
    </row>
    <row r="13" spans="1:27" x14ac:dyDescent="0.2">
      <c r="A13" s="65" t="str">
        <f>'[4]State Stock Calc'!A102</f>
        <v>Florida</v>
      </c>
      <c r="B13" s="48">
        <f>'[5]NRMCA mixture National'!$O$57*'[4]Inflow Cement results3'!CR58</f>
        <v>354.66084342044667</v>
      </c>
      <c r="C13" s="48">
        <f>'[5]NRMCA mixture National'!$O$57*'[4]Inflow Cement results3'!CS58</f>
        <v>366.24575595766555</v>
      </c>
      <c r="D13" s="48">
        <f>'[5]NRMCA mixture National'!$O$57*'[4]Inflow Cement results3'!CT58</f>
        <v>378.32627094569091</v>
      </c>
      <c r="E13" s="48">
        <f>'[5]NRMCA mixture National'!$O$57*'[4]Inflow Cement results3'!CU58</f>
        <v>391.01268340137875</v>
      </c>
      <c r="F13" s="48">
        <f>'[5]NRMCA mixture National'!$O$57*'[4]Inflow Cement results3'!CV58</f>
        <v>404.24390014514478</v>
      </c>
      <c r="G13" s="48">
        <f>'[5]NRMCA mixture National'!$O$57*'[4]Inflow Cement results3'!CW58</f>
        <v>418.13150844901469</v>
      </c>
      <c r="H13" s="48">
        <f>'[5]NRMCA mixture National'!$O$57*'[4]Inflow Cement results3'!CX58</f>
        <v>432.55132599059067</v>
      </c>
      <c r="I13" s="48">
        <f>'[5]NRMCA mixture National'!$O$57*'[4]Inflow Cement results3'!CY58</f>
        <v>447.66810075115018</v>
      </c>
      <c r="J13" s="48">
        <f>'[5]NRMCA mixture National'!$O$57*'[4]Inflow Cement results3'!CZ58</f>
        <v>464.372352940295</v>
      </c>
      <c r="K13" s="48">
        <f>'[5]NRMCA mixture National'!$O$57*'[4]Inflow Cement results3'!DA58</f>
        <v>482.00167209845387</v>
      </c>
      <c r="L13" s="48">
        <f>'[5]NRMCA mixture National'!$O$57*'[4]Inflow Cement results3'!DB58</f>
        <v>500.58798470928087</v>
      </c>
      <c r="M13" s="48">
        <f>'[5]NRMCA mixture National'!$O$57*'[4]Inflow Cement results3'!DC58</f>
        <v>520.27063351652646</v>
      </c>
      <c r="N13" s="48">
        <f>'[5]NRMCA mixture National'!$O$57*'[4]Inflow Cement results3'!DD58</f>
        <v>540.91787150657683</v>
      </c>
      <c r="O13" s="48">
        <f>'[5]NRMCA mixture National'!$O$57*'[4]Inflow Cement results3'!DE58</f>
        <v>562.61096830470774</v>
      </c>
      <c r="P13" s="48">
        <f>'[5]NRMCA mixture National'!$O$57*'[4]Inflow Cement results3'!DF58</f>
        <v>585.19496030149423</v>
      </c>
      <c r="Q13" s="48">
        <f>'[5]NRMCA mixture National'!$O$57*'[4]Inflow Cement results3'!DG58</f>
        <v>608.6416537303312</v>
      </c>
      <c r="R13" s="48">
        <f>'[5]NRMCA mixture National'!$O$57*'[4]Inflow Cement results3'!DH58</f>
        <v>632.70988199038607</v>
      </c>
      <c r="S13" s="48">
        <f>'[5]NRMCA mixture National'!$O$57*'[4]Inflow Cement results3'!DI58</f>
        <v>656.97569125519499</v>
      </c>
      <c r="T13" s="48">
        <f>'[5]NRMCA mixture National'!$O$57*'[4]Inflow Cement results3'!DJ58</f>
        <v>681.27965818950634</v>
      </c>
      <c r="U13" s="48">
        <f>'[5]NRMCA mixture National'!$O$57*'[4]Inflow Cement results3'!DK58</f>
        <v>704.81995087010068</v>
      </c>
      <c r="V13" s="48">
        <f>'[5]NRMCA mixture National'!$O$57*'[4]Inflow Cement results3'!DL58</f>
        <v>726.86297004355708</v>
      </c>
      <c r="W13" s="48">
        <f>'[5]NRMCA mixture National'!$O$57*'[4]Inflow Cement results3'!DM58</f>
        <v>746.24334754684003</v>
      </c>
      <c r="X13" s="48">
        <f>'[5]NRMCA mixture National'!$O$57*'[4]Inflow Cement results3'!DN58</f>
        <v>761.57238956842127</v>
      </c>
      <c r="Y13" s="48">
        <f>'[5]NRMCA mixture National'!$O$57*'[4]Inflow Cement results3'!DO58</f>
        <v>771.59498104950717</v>
      </c>
      <c r="Z13" s="48">
        <f>'[5]NRMCA mixture National'!$O$57*'[4]Inflow Cement results3'!DP58</f>
        <v>774.57098972333176</v>
      </c>
      <c r="AA13" s="48">
        <f>'[5]NRMCA mixture National'!$O$57*'[4]Inflow Cement results3'!DQ58</f>
        <v>769.37049160801405</v>
      </c>
    </row>
    <row r="14" spans="1:27" x14ac:dyDescent="0.2">
      <c r="A14" s="65" t="str">
        <f>'[4]State Stock Calc'!A112</f>
        <v>Georgia</v>
      </c>
      <c r="B14" s="48">
        <f>'[5]NRMCA mixture National'!$O$57*'[4]Inflow Cement results3'!CR63</f>
        <v>179.48518820553986</v>
      </c>
      <c r="C14" s="48">
        <f>'[5]NRMCA mixture National'!$O$57*'[4]Inflow Cement results3'!CS63</f>
        <v>181.25306076275135</v>
      </c>
      <c r="D14" s="48">
        <f>'[5]NRMCA mixture National'!$O$57*'[4]Inflow Cement results3'!CT63</f>
        <v>182.90776859676794</v>
      </c>
      <c r="E14" s="48">
        <f>'[5]NRMCA mixture National'!$O$57*'[4]Inflow Cement results3'!CU63</f>
        <v>184.4846642514855</v>
      </c>
      <c r="F14" s="48">
        <f>'[5]NRMCA mixture National'!$O$57*'[4]Inflow Cement results3'!CV63</f>
        <v>185.93704073808814</v>
      </c>
      <c r="G14" s="48">
        <f>'[5]NRMCA mixture National'!$O$57*'[4]Inflow Cement results3'!CW63</f>
        <v>187.30010402796452</v>
      </c>
      <c r="H14" s="48">
        <f>'[5]NRMCA mixture National'!$O$57*'[4]Inflow Cement results3'!CX63</f>
        <v>188.49756942988037</v>
      </c>
      <c r="I14" s="48">
        <f>'[5]NRMCA mixture National'!$O$57*'[4]Inflow Cement results3'!CY63</f>
        <v>189.59086261370359</v>
      </c>
      <c r="J14" s="48">
        <f>'[5]NRMCA mixture National'!$O$57*'[4]Inflow Cement results3'!CZ63</f>
        <v>190.98150928172592</v>
      </c>
      <c r="K14" s="48">
        <f>'[5]NRMCA mixture National'!$O$57*'[4]Inflow Cement results3'!DA63</f>
        <v>192.34042711824947</v>
      </c>
      <c r="L14" s="48">
        <f>'[5]NRMCA mixture National'!$O$57*'[4]Inflow Cement results3'!DB63</f>
        <v>193.67001895679991</v>
      </c>
      <c r="M14" s="48">
        <f>'[5]NRMCA mixture National'!$O$57*'[4]Inflow Cement results3'!DC63</f>
        <v>195.02675982672648</v>
      </c>
      <c r="N14" s="48">
        <f>'[5]NRMCA mixture National'!$O$57*'[4]Inflow Cement results3'!DD63</f>
        <v>196.34821033802183</v>
      </c>
      <c r="O14" s="48">
        <f>'[5]NRMCA mixture National'!$O$57*'[4]Inflow Cement results3'!DE63</f>
        <v>197.68066839844633</v>
      </c>
      <c r="P14" s="48">
        <f>'[5]NRMCA mixture National'!$O$57*'[4]Inflow Cement results3'!DF63</f>
        <v>198.97661619129738</v>
      </c>
      <c r="Q14" s="48">
        <f>'[5]NRMCA mixture National'!$O$57*'[4]Inflow Cement results3'!DG63</f>
        <v>200.26704049513535</v>
      </c>
      <c r="R14" s="48">
        <f>'[5]NRMCA mixture National'!$O$57*'[4]Inflow Cement results3'!DH63</f>
        <v>201.5149957744716</v>
      </c>
      <c r="S14" s="48">
        <f>'[5]NRMCA mixture National'!$O$57*'[4]Inflow Cement results3'!DI63</f>
        <v>202.64239620526109</v>
      </c>
      <c r="T14" s="48">
        <f>'[5]NRMCA mixture National'!$O$57*'[4]Inflow Cement results3'!DJ63</f>
        <v>203.73868758462859</v>
      </c>
      <c r="U14" s="48">
        <f>'[5]NRMCA mixture National'!$O$57*'[4]Inflow Cement results3'!DK63</f>
        <v>204.6753514742652</v>
      </c>
      <c r="V14" s="48">
        <f>'[5]NRMCA mixture National'!$O$57*'[4]Inflow Cement results3'!DL63</f>
        <v>205.43427781094201</v>
      </c>
      <c r="W14" s="48">
        <f>'[5]NRMCA mixture National'!$O$57*'[4]Inflow Cement results3'!DM63</f>
        <v>205.90155863821889</v>
      </c>
      <c r="X14" s="48">
        <f>'[5]NRMCA mixture National'!$O$57*'[4]Inflow Cement results3'!DN63</f>
        <v>205.96175820900876</v>
      </c>
      <c r="Y14" s="48">
        <f>'[5]NRMCA mixture National'!$O$57*'[4]Inflow Cement results3'!DO63</f>
        <v>205.62908871657228</v>
      </c>
      <c r="Z14" s="48">
        <f>'[5]NRMCA mixture National'!$O$57*'[4]Inflow Cement results3'!DP63</f>
        <v>204.75001900316164</v>
      </c>
      <c r="AA14" s="48">
        <f>'[5]NRMCA mixture National'!$O$57*'[4]Inflow Cement results3'!DQ63</f>
        <v>203.38297178793036</v>
      </c>
    </row>
    <row r="15" spans="1:27" x14ac:dyDescent="0.2">
      <c r="A15" s="65" t="str">
        <f>'[4]State Stock Calc'!A122</f>
        <v>Hawaii</v>
      </c>
      <c r="B15" s="48">
        <f>'[5]NRMCA mixture National'!$O$57*'[4]Inflow Cement results3'!CR68</f>
        <v>17.976404860490302</v>
      </c>
      <c r="C15" s="48">
        <f>'[5]NRMCA mixture National'!$O$57*'[4]Inflow Cement results3'!CS68</f>
        <v>18.138503503305802</v>
      </c>
      <c r="D15" s="48">
        <f>'[5]NRMCA mixture National'!$O$57*'[4]Inflow Cement results3'!CT68</f>
        <v>18.286897855599488</v>
      </c>
      <c r="E15" s="48">
        <f>'[5]NRMCA mixture National'!$O$57*'[4]Inflow Cement results3'!CU68</f>
        <v>18.425057572353154</v>
      </c>
      <c r="F15" s="48">
        <f>'[5]NRMCA mixture National'!$O$57*'[4]Inflow Cement results3'!CV68</f>
        <v>18.547714719979393</v>
      </c>
      <c r="G15" s="48">
        <f>'[5]NRMCA mixture National'!$O$57*'[4]Inflow Cement results3'!CW68</f>
        <v>18.658554530245084</v>
      </c>
      <c r="H15" s="48">
        <f>'[5]NRMCA mixture National'!$O$57*'[4]Inflow Cement results3'!CX68</f>
        <v>18.749468055438456</v>
      </c>
      <c r="I15" s="48">
        <f>'[5]NRMCA mixture National'!$O$57*'[4]Inflow Cement results3'!CY68</f>
        <v>18.827287118549268</v>
      </c>
      <c r="J15" s="48">
        <f>'[5]NRMCA mixture National'!$O$57*'[4]Inflow Cement results3'!CZ68</f>
        <v>18.935112249792315</v>
      </c>
      <c r="K15" s="48">
        <f>'[5]NRMCA mixture National'!$O$57*'[4]Inflow Cement results3'!DA68</f>
        <v>19.038301277572266</v>
      </c>
      <c r="L15" s="48">
        <f>'[5]NRMCA mixture National'!$O$57*'[4]Inflow Cement results3'!DB68</f>
        <v>19.137946857896182</v>
      </c>
      <c r="M15" s="48">
        <f>'[5]NRMCA mixture National'!$O$57*'[4]Inflow Cement results3'!DC68</f>
        <v>19.241147251906188</v>
      </c>
      <c r="N15" s="48">
        <f>'[5]NRMCA mixture National'!$O$57*'[4]Inflow Cement results3'!DD68</f>
        <v>19.342771997725499</v>
      </c>
      <c r="O15" s="48">
        <f>'[5]NRMCA mixture National'!$O$57*'[4]Inflow Cement results3'!DE68</f>
        <v>19.449605913579635</v>
      </c>
      <c r="P15" s="48">
        <f>'[5]NRMCA mixture National'!$O$57*'[4]Inflow Cement results3'!DF68</f>
        <v>19.559044694548469</v>
      </c>
      <c r="Q15" s="48">
        <f>'[5]NRMCA mixture National'!$O$57*'[4]Inflow Cement results3'!DG68</f>
        <v>19.677308282500679</v>
      </c>
      <c r="R15" s="48">
        <f>'[5]NRMCA mixture National'!$O$57*'[4]Inflow Cement results3'!DH68</f>
        <v>19.804137821780422</v>
      </c>
      <c r="S15" s="48">
        <f>'[5]NRMCA mixture National'!$O$57*'[4]Inflow Cement results3'!DI68</f>
        <v>19.935745926657876</v>
      </c>
      <c r="T15" s="48">
        <f>'[5]NRMCA mixture National'!$O$57*'[4]Inflow Cement results3'!DJ68</f>
        <v>20.086477599969758</v>
      </c>
      <c r="U15" s="48">
        <f>'[5]NRMCA mixture National'!$O$57*'[4]Inflow Cement results3'!DK68</f>
        <v>20.248699819179066</v>
      </c>
      <c r="V15" s="48">
        <f>'[5]NRMCA mixture National'!$O$57*'[4]Inflow Cement results3'!DL68</f>
        <v>20.426788471310957</v>
      </c>
      <c r="W15" s="48">
        <f>'[5]NRMCA mixture National'!$O$57*'[4]Inflow Cement results3'!DM68</f>
        <v>20.615487707279193</v>
      </c>
      <c r="X15" s="48">
        <f>'[5]NRMCA mixture National'!$O$57*'[4]Inflow Cement results3'!DN68</f>
        <v>20.809228792399114</v>
      </c>
      <c r="Y15" s="48">
        <f>'[5]NRMCA mixture National'!$O$57*'[4]Inflow Cement results3'!DO68</f>
        <v>21.014798910288373</v>
      </c>
      <c r="Z15" s="48">
        <f>'[5]NRMCA mixture National'!$O$57*'[4]Inflow Cement results3'!DP68</f>
        <v>21.220043544841054</v>
      </c>
      <c r="AA15" s="48">
        <f>'[5]NRMCA mixture National'!$O$57*'[4]Inflow Cement results3'!DQ68</f>
        <v>21.431621062834271</v>
      </c>
    </row>
    <row r="16" spans="1:27" x14ac:dyDescent="0.2">
      <c r="A16" s="65" t="str">
        <f>'[4]State Stock Calc'!A132</f>
        <v>Idaho</v>
      </c>
      <c r="B16" s="48">
        <f>'[5]NRMCA mixture Pacific NW'!$O$57*'[4]Inflow Cement results3'!CR73</f>
        <v>19.510694458836916</v>
      </c>
      <c r="C16" s="48">
        <f>'[5]NRMCA mixture Pacific NW'!$O$57*'[4]Inflow Cement results3'!CS73</f>
        <v>20.150142883156974</v>
      </c>
      <c r="D16" s="48">
        <f>'[5]NRMCA mixture Pacific NW'!$O$57*'[4]Inflow Cement results3'!CT73</f>
        <v>20.817373831240069</v>
      </c>
      <c r="E16" s="48">
        <f>'[5]NRMCA mixture Pacific NW'!$O$57*'[4]Inflow Cement results3'!CU73</f>
        <v>21.518692595277823</v>
      </c>
      <c r="F16" s="48">
        <f>'[5]NRMCA mixture Pacific NW'!$O$57*'[4]Inflow Cement results3'!CV73</f>
        <v>22.251772061756427</v>
      </c>
      <c r="G16" s="48">
        <f>'[5]NRMCA mixture Pacific NW'!$O$57*'[4]Inflow Cement results3'!CW73</f>
        <v>23.02358141446291</v>
      </c>
      <c r="H16" s="48">
        <f>'[5]NRMCA mixture Pacific NW'!$O$57*'[4]Inflow Cement results3'!CX73</f>
        <v>23.829239860113638</v>
      </c>
      <c r="I16" s="48">
        <f>'[5]NRMCA mixture Pacific NW'!$O$57*'[4]Inflow Cement results3'!CY73</f>
        <v>24.679420652325078</v>
      </c>
      <c r="J16" s="48">
        <f>'[5]NRMCA mixture Pacific NW'!$O$57*'[4]Inflow Cement results3'!CZ73</f>
        <v>25.623412949386882</v>
      </c>
      <c r="K16" s="48">
        <f>'[5]NRMCA mixture Pacific NW'!$O$57*'[4]Inflow Cement results3'!DA73</f>
        <v>26.630339444446943</v>
      </c>
      <c r="L16" s="48">
        <f>'[5]NRMCA mixture Pacific NW'!$O$57*'[4]Inflow Cement results3'!DB73</f>
        <v>27.706489436791678</v>
      </c>
      <c r="M16" s="48">
        <f>'[5]NRMCA mixture Pacific NW'!$O$57*'[4]Inflow Cement results3'!DC73</f>
        <v>28.865040908549435</v>
      </c>
      <c r="N16" s="48">
        <f>'[5]NRMCA mixture Pacific NW'!$O$57*'[4]Inflow Cement results3'!DD73</f>
        <v>30.10650886115199</v>
      </c>
      <c r="O16" s="48">
        <f>'[5]NRMCA mixture Pacific NW'!$O$57*'[4]Inflow Cement results3'!DE73</f>
        <v>31.44440591548409</v>
      </c>
      <c r="P16" s="48">
        <f>'[5]NRMCA mixture Pacific NW'!$O$57*'[4]Inflow Cement results3'!DF73</f>
        <v>32.881972565951315</v>
      </c>
      <c r="Q16" s="48">
        <f>'[5]NRMCA mixture Pacific NW'!$O$57*'[4]Inflow Cement results3'!DG73</f>
        <v>34.43144834783071</v>
      </c>
      <c r="R16" s="48">
        <f>'[5]NRMCA mixture Pacific NW'!$O$57*'[4]Inflow Cement results3'!DH73</f>
        <v>36.096208402641132</v>
      </c>
      <c r="S16" s="48">
        <f>'[5]NRMCA mixture Pacific NW'!$O$57*'[4]Inflow Cement results3'!DI73</f>
        <v>37.871882840651082</v>
      </c>
      <c r="T16" s="48">
        <f>'[5]NRMCA mixture Pacific NW'!$O$57*'[4]Inflow Cement results3'!DJ73</f>
        <v>39.768941226815038</v>
      </c>
      <c r="U16" s="48">
        <f>'[5]NRMCA mixture Pacific NW'!$O$57*'[4]Inflow Cement results3'!DK73</f>
        <v>41.762445174255944</v>
      </c>
      <c r="V16" s="48">
        <f>'[5]NRMCA mixture Pacific NW'!$O$57*'[4]Inflow Cement results3'!DL73</f>
        <v>43.825719352139807</v>
      </c>
      <c r="W16" s="48">
        <f>'[5]NRMCA mixture Pacific NW'!$O$57*'[4]Inflow Cement results3'!DM73</f>
        <v>45.897700458040546</v>
      </c>
      <c r="X16" s="48">
        <f>'[5]NRMCA mixture Pacific NW'!$O$57*'[4]Inflow Cement results3'!DN73</f>
        <v>47.88548712674902</v>
      </c>
      <c r="Y16" s="48">
        <f>'[5]NRMCA mixture Pacific NW'!$O$57*'[4]Inflow Cement results3'!DO73</f>
        <v>49.673558206053023</v>
      </c>
      <c r="Z16" s="48">
        <f>'[5]NRMCA mixture Pacific NW'!$O$57*'[4]Inflow Cement results3'!DP73</f>
        <v>51.081233692149119</v>
      </c>
      <c r="AA16" s="48">
        <f>'[5]NRMCA mixture Pacific NW'!$O$57*'[4]Inflow Cement results3'!DQ73</f>
        <v>51.918127280348862</v>
      </c>
    </row>
    <row r="17" spans="1:27" x14ac:dyDescent="0.2">
      <c r="A17" s="65" t="str">
        <f>'[4]State Stock Calc'!A142</f>
        <v>Illinois</v>
      </c>
      <c r="B17" s="48">
        <f>'[5]NRMCA mixture GL Midwest'!$O$57*'[4]Inflow Cement results3'!CR78</f>
        <v>251.92305638545682</v>
      </c>
      <c r="C17" s="48">
        <f>'[5]NRMCA mixture GL Midwest'!$O$57*'[4]Inflow Cement results3'!CS78</f>
        <v>254.39731407665096</v>
      </c>
      <c r="D17" s="48">
        <f>'[5]NRMCA mixture GL Midwest'!$O$57*'[4]Inflow Cement results3'!CT78</f>
        <v>256.75170950510824</v>
      </c>
      <c r="E17" s="48">
        <f>'[5]NRMCA mixture GL Midwest'!$O$57*'[4]Inflow Cement results3'!CU78</f>
        <v>259.03440264027336</v>
      </c>
      <c r="F17" s="48">
        <f>'[5]NRMCA mixture GL Midwest'!$O$57*'[4]Inflow Cement results3'!CV78</f>
        <v>261.17230601268943</v>
      </c>
      <c r="G17" s="48">
        <f>'[5]NRMCA mixture GL Midwest'!$O$57*'[4]Inflow Cement results3'!CW78</f>
        <v>263.21329146338223</v>
      </c>
      <c r="H17" s="48">
        <f>'[5]NRMCA mixture GL Midwest'!$O$57*'[4]Inflow Cement results3'!CX78</f>
        <v>265.04217917884563</v>
      </c>
      <c r="I17" s="48">
        <f>'[5]NRMCA mixture GL Midwest'!$O$57*'[4]Inflow Cement results3'!CY78</f>
        <v>266.74692839621912</v>
      </c>
      <c r="J17" s="48">
        <f>'[5]NRMCA mixture GL Midwest'!$O$57*'[4]Inflow Cement results3'!CZ78</f>
        <v>268.91138644976309</v>
      </c>
      <c r="K17" s="48">
        <f>'[5]NRMCA mixture GL Midwest'!$O$57*'[4]Inflow Cement results3'!DA78</f>
        <v>271.05415514061809</v>
      </c>
      <c r="L17" s="48">
        <f>'[5]NRMCA mixture GL Midwest'!$O$57*'[4]Inflow Cement results3'!DB78</f>
        <v>273.18294194426028</v>
      </c>
      <c r="M17" s="48">
        <f>'[5]NRMCA mixture GL Midwest'!$O$57*'[4]Inflow Cement results3'!DC78</f>
        <v>275.38827338082626</v>
      </c>
      <c r="N17" s="48">
        <f>'[5]NRMCA mixture GL Midwest'!$O$57*'[4]Inflow Cement results3'!DD78</f>
        <v>277.5941050735164</v>
      </c>
      <c r="O17" s="48">
        <f>'[5]NRMCA mixture GL Midwest'!$O$57*'[4]Inflow Cement results3'!DE78</f>
        <v>279.88967510512055</v>
      </c>
      <c r="P17" s="48">
        <f>'[5]NRMCA mixture GL Midwest'!$O$57*'[4]Inflow Cement results3'!DF78</f>
        <v>282.23790283619104</v>
      </c>
      <c r="Q17" s="48">
        <f>'[5]NRMCA mixture GL Midwest'!$O$57*'[4]Inflow Cement results3'!DG78</f>
        <v>284.72615335525882</v>
      </c>
      <c r="R17" s="48">
        <f>'[5]NRMCA mixture GL Midwest'!$O$57*'[4]Inflow Cement results3'!DH78</f>
        <v>287.35648995872486</v>
      </c>
      <c r="S17" s="48">
        <f>'[5]NRMCA mixture GL Midwest'!$O$57*'[4]Inflow Cement results3'!DI78</f>
        <v>290.08610158613453</v>
      </c>
      <c r="T17" s="48">
        <f>'[5]NRMCA mixture GL Midwest'!$O$57*'[4]Inflow Cement results3'!DJ78</f>
        <v>293.12628153949834</v>
      </c>
      <c r="U17" s="48">
        <f>'[5]NRMCA mixture GL Midwest'!$O$57*'[4]Inflow Cement results3'!DK78</f>
        <v>296.38898192225281</v>
      </c>
      <c r="V17" s="48">
        <f>'[5]NRMCA mixture GL Midwest'!$O$57*'[4]Inflow Cement results3'!DL78</f>
        <v>299.95488645006952</v>
      </c>
      <c r="W17" s="48">
        <f>'[5]NRMCA mixture GL Midwest'!$O$57*'[4]Inflow Cement results3'!DM78</f>
        <v>303.77350180086182</v>
      </c>
      <c r="X17" s="48">
        <f>'[5]NRMCA mixture GL Midwest'!$O$57*'[4]Inflow Cement results3'!DN78</f>
        <v>307.79043114526758</v>
      </c>
      <c r="Y17" s="48">
        <f>'[5]NRMCA mixture GL Midwest'!$O$57*'[4]Inflow Cement results3'!DO78</f>
        <v>312.12280306598404</v>
      </c>
      <c r="Z17" s="48">
        <f>'[5]NRMCA mixture GL Midwest'!$O$57*'[4]Inflow Cement results3'!DP78</f>
        <v>316.62275488345063</v>
      </c>
      <c r="AA17" s="48">
        <f>'[5]NRMCA mixture GL Midwest'!$O$57*'[4]Inflow Cement results3'!DQ78</f>
        <v>321.40197284553852</v>
      </c>
    </row>
    <row r="18" spans="1:27" x14ac:dyDescent="0.2">
      <c r="A18" s="65" t="str">
        <f>'[4]State Stock Calc'!A152</f>
        <v>Indiana</v>
      </c>
      <c r="B18" s="48">
        <f>'[5]NRMCA mixture GL Midwest'!$O$57*'[4]Inflow Cement results3'!CR83</f>
        <v>142.23097793979682</v>
      </c>
      <c r="C18" s="48">
        <f>'[5]NRMCA mixture GL Midwest'!$O$57*'[4]Inflow Cement results3'!CS83</f>
        <v>143.53261897989344</v>
      </c>
      <c r="D18" s="48">
        <f>'[5]NRMCA mixture GL Midwest'!$O$57*'[4]Inflow Cement results3'!CT83</f>
        <v>144.73434256982947</v>
      </c>
      <c r="E18" s="48">
        <f>'[5]NRMCA mixture GL Midwest'!$O$57*'[4]Inflow Cement results3'!CU83</f>
        <v>145.86391247457289</v>
      </c>
      <c r="F18" s="48">
        <f>'[5]NRMCA mixture GL Midwest'!$O$57*'[4]Inflow Cement results3'!CV83</f>
        <v>146.87697692514121</v>
      </c>
      <c r="G18" s="48">
        <f>'[5]NRMCA mixture GL Midwest'!$O$57*'[4]Inflow Cement results3'!CW83</f>
        <v>147.80164099718019</v>
      </c>
      <c r="H18" s="48">
        <f>'[5]NRMCA mixture GL Midwest'!$O$57*'[4]Inflow Cement results3'!CX83</f>
        <v>148.5687397583491</v>
      </c>
      <c r="I18" s="48">
        <f>'[5]NRMCA mixture GL Midwest'!$O$57*'[4]Inflow Cement results3'!CY83</f>
        <v>149.23040132392813</v>
      </c>
      <c r="J18" s="48">
        <f>'[5]NRMCA mixture GL Midwest'!$O$57*'[4]Inflow Cement results3'!CZ83</f>
        <v>150.13449063738059</v>
      </c>
      <c r="K18" s="48">
        <f>'[5]NRMCA mixture GL Midwest'!$O$57*'[4]Inflow Cement results3'!DA83</f>
        <v>150.99265610250208</v>
      </c>
      <c r="L18" s="48">
        <f>'[5]NRMCA mixture GL Midwest'!$O$57*'[4]Inflow Cement results3'!DB83</f>
        <v>151.80834287368066</v>
      </c>
      <c r="M18" s="48">
        <f>'[5]NRMCA mixture GL Midwest'!$O$57*'[4]Inflow Cement results3'!DC83</f>
        <v>152.63413401151402</v>
      </c>
      <c r="N18" s="48">
        <f>'[5]NRMCA mixture GL Midwest'!$O$57*'[4]Inflow Cement results3'!DD83</f>
        <v>153.42310973568135</v>
      </c>
      <c r="O18" s="48">
        <f>'[5]NRMCA mixture GL Midwest'!$O$57*'[4]Inflow Cement results3'!DE83</f>
        <v>154.2268547006264</v>
      </c>
      <c r="P18" s="48">
        <f>'[5]NRMCA mixture GL Midwest'!$O$57*'[4]Inflow Cement results3'!DF83</f>
        <v>155.02176010074979</v>
      </c>
      <c r="Q18" s="48">
        <f>'[5]NRMCA mixture GL Midwest'!$O$57*'[4]Inflow Cement results3'!DG83</f>
        <v>155.85855931842099</v>
      </c>
      <c r="R18" s="48">
        <f>'[5]NRMCA mixture GL Midwest'!$O$57*'[4]Inflow Cement results3'!DH83</f>
        <v>156.73752707616094</v>
      </c>
      <c r="S18" s="48">
        <f>'[5]NRMCA mixture GL Midwest'!$O$57*'[4]Inflow Cement results3'!DI83</f>
        <v>157.63281559773145</v>
      </c>
      <c r="T18" s="48">
        <f>'[5]NRMCA mixture GL Midwest'!$O$57*'[4]Inflow Cement results3'!DJ83</f>
        <v>158.67007549591153</v>
      </c>
      <c r="U18" s="48">
        <f>'[5]NRMCA mixture GL Midwest'!$O$57*'[4]Inflow Cement results3'!DK83</f>
        <v>159.79772914793105</v>
      </c>
      <c r="V18" s="48">
        <f>'[5]NRMCA mixture GL Midwest'!$O$57*'[4]Inflow Cement results3'!DL83</f>
        <v>161.06515399018716</v>
      </c>
      <c r="W18" s="48">
        <f>'[5]NRMCA mixture GL Midwest'!$O$57*'[4]Inflow Cement results3'!DM83</f>
        <v>162.44481406784706</v>
      </c>
      <c r="X18" s="48">
        <f>'[5]NRMCA mixture GL Midwest'!$O$57*'[4]Inflow Cement results3'!DN83</f>
        <v>163.90801290127484</v>
      </c>
      <c r="Y18" s="48">
        <f>'[5]NRMCA mixture GL Midwest'!$O$57*'[4]Inflow Cement results3'!DO83</f>
        <v>165.52844700079285</v>
      </c>
      <c r="Z18" s="48">
        <f>'[5]NRMCA mixture GL Midwest'!$O$57*'[4]Inflow Cement results3'!DP83</f>
        <v>167.2242739763486</v>
      </c>
      <c r="AA18" s="48">
        <f>'[5]NRMCA mixture GL Midwest'!$O$57*'[4]Inflow Cement results3'!DQ83</f>
        <v>169.06778185864155</v>
      </c>
    </row>
    <row r="19" spans="1:27" x14ac:dyDescent="0.2">
      <c r="A19" s="65" t="str">
        <f>'[4]State Stock Calc'!A162</f>
        <v>Iowa</v>
      </c>
      <c r="B19" s="48">
        <f>'[5]NRMCA mixture North Central'!$O$57*'[4]Inflow Cement results3'!CR88</f>
        <v>15.222336854401506</v>
      </c>
      <c r="C19" s="48">
        <f>'[5]NRMCA mixture North Central'!$O$57*'[4]Inflow Cement results3'!CS88</f>
        <v>15.323536110362245</v>
      </c>
      <c r="D19" s="48">
        <f>'[5]NRMCA mixture North Central'!$O$57*'[4]Inflow Cement results3'!CT88</f>
        <v>15.416440809617363</v>
      </c>
      <c r="E19" s="48">
        <f>'[5]NRMCA mixture North Central'!$O$57*'[4]Inflow Cement results3'!CU88</f>
        <v>15.504979954586995</v>
      </c>
      <c r="F19" s="48">
        <f>'[5]NRMCA mixture North Central'!$O$57*'[4]Inflow Cement results3'!CV88</f>
        <v>15.584490476285794</v>
      </c>
      <c r="G19" s="48">
        <f>'[5]NRMCA mixture North Central'!$O$57*'[4]Inflow Cement results3'!CW88</f>
        <v>15.658933688063275</v>
      </c>
      <c r="H19" s="48">
        <f>'[5]NRMCA mixture North Central'!$O$57*'[4]Inflow Cement results3'!CX88</f>
        <v>15.720749038233626</v>
      </c>
      <c r="I19" s="48">
        <f>'[5]NRMCA mixture North Central'!$O$57*'[4]Inflow Cement results3'!CY88</f>
        <v>15.776714122523005</v>
      </c>
      <c r="J19" s="48">
        <f>'[5]NRMCA mixture North Central'!$O$57*'[4]Inflow Cement results3'!CZ88</f>
        <v>15.86815560334774</v>
      </c>
      <c r="K19" s="48">
        <f>'[5]NRMCA mixture North Central'!$O$57*'[4]Inflow Cement results3'!DA88</f>
        <v>15.961422625754732</v>
      </c>
      <c r="L19" s="48">
        <f>'[5]NRMCA mixture North Central'!$O$57*'[4]Inflow Cement results3'!DB88</f>
        <v>16.057256552390172</v>
      </c>
      <c r="M19" s="48">
        <f>'[5]NRMCA mixture North Central'!$O$57*'[4]Inflow Cement results3'!DC88</f>
        <v>16.162007687562149</v>
      </c>
      <c r="N19" s="48">
        <f>'[5]NRMCA mixture North Central'!$O$57*'[4]Inflow Cement results3'!DD88</f>
        <v>16.270279809668672</v>
      </c>
      <c r="O19" s="48">
        <f>'[5]NRMCA mixture North Central'!$O$57*'[4]Inflow Cement results3'!DE88</f>
        <v>16.388013838435082</v>
      </c>
      <c r="P19" s="48">
        <f>'[5]NRMCA mixture North Central'!$O$57*'[4]Inflow Cement results3'!DF88</f>
        <v>16.512254150982493</v>
      </c>
      <c r="Q19" s="48">
        <f>'[5]NRMCA mixture North Central'!$O$57*'[4]Inflow Cement results3'!DG88</f>
        <v>16.648510794620496</v>
      </c>
      <c r="R19" s="48">
        <f>'[5]NRMCA mixture North Central'!$O$57*'[4]Inflow Cement results3'!DH88</f>
        <v>16.796306560952381</v>
      </c>
      <c r="S19" s="48">
        <f>'[5]NRMCA mixture North Central'!$O$57*'[4]Inflow Cement results3'!DI88</f>
        <v>16.952074157671117</v>
      </c>
      <c r="T19" s="48">
        <f>'[5]NRMCA mixture North Central'!$O$57*'[4]Inflow Cement results3'!DJ88</f>
        <v>17.129539665433413</v>
      </c>
      <c r="U19" s="48">
        <f>'[5]NRMCA mixture North Central'!$O$57*'[4]Inflow Cement results3'!DK88</f>
        <v>17.321985226875082</v>
      </c>
      <c r="V19" s="48">
        <f>'[5]NRMCA mixture North Central'!$O$57*'[4]Inflow Cement results3'!DL88</f>
        <v>17.534221187037307</v>
      </c>
      <c r="W19" s="48">
        <f>'[5]NRMCA mixture North Central'!$O$57*'[4]Inflow Cement results3'!DM88</f>
        <v>17.762222649429358</v>
      </c>
      <c r="X19" s="48">
        <f>'[5]NRMCA mixture North Central'!$O$57*'[4]Inflow Cement results3'!DN88</f>
        <v>18.001825401320971</v>
      </c>
      <c r="Y19" s="48">
        <f>'[5]NRMCA mixture North Central'!$O$57*'[4]Inflow Cement results3'!DO88</f>
        <v>18.260412578162953</v>
      </c>
      <c r="Z19" s="48">
        <f>'[5]NRMCA mixture North Central'!$O$57*'[4]Inflow Cement results3'!DP88</f>
        <v>18.527630123742309</v>
      </c>
      <c r="AA19" s="48">
        <f>'[5]NRMCA mixture North Central'!$O$57*'[4]Inflow Cement results3'!DQ88</f>
        <v>18.810452006465745</v>
      </c>
    </row>
    <row r="20" spans="1:27" x14ac:dyDescent="0.2">
      <c r="A20" s="65" t="str">
        <f>'[4]State Stock Calc'!A172</f>
        <v>Kansas</v>
      </c>
      <c r="B20" s="48">
        <f>'[5]NRMCA mixture South Central'!$O$57*'[4]Inflow Cement results3'!CR93</f>
        <v>77.047791202715658</v>
      </c>
      <c r="C20" s="48">
        <f>'[5]NRMCA mixture South Central'!$O$57*'[4]Inflow Cement results3'!CS93</f>
        <v>77.622707939478843</v>
      </c>
      <c r="D20" s="48">
        <f>'[5]NRMCA mixture South Central'!$O$57*'[4]Inflow Cement results3'!CT93</f>
        <v>78.145153740984057</v>
      </c>
      <c r="E20" s="48">
        <f>'[5]NRMCA mixture South Central'!$O$57*'[4]Inflow Cement results3'!CU93</f>
        <v>78.63302975939915</v>
      </c>
      <c r="F20" s="48">
        <f>'[5]NRMCA mixture South Central'!$O$57*'[4]Inflow Cement results3'!CV93</f>
        <v>79.061698230434985</v>
      </c>
      <c r="G20" s="48">
        <f>'[5]NRMCA mixture South Central'!$O$57*'[4]Inflow Cement results3'!CW93</f>
        <v>79.449221726759816</v>
      </c>
      <c r="H20" s="48">
        <f>'[5]NRMCA mixture South Central'!$O$57*'[4]Inflow Cement results3'!CX93</f>
        <v>79.756819215207727</v>
      </c>
      <c r="I20" s="48">
        <f>'[5]NRMCA mixture South Central'!$O$57*'[4]Inflow Cement results3'!CY93</f>
        <v>80.016807049148639</v>
      </c>
      <c r="J20" s="48">
        <f>'[5]NRMCA mixture South Central'!$O$57*'[4]Inflow Cement results3'!CZ93</f>
        <v>80.43236506631817</v>
      </c>
      <c r="K20" s="48">
        <f>'[5]NRMCA mixture South Central'!$O$57*'[4]Inflow Cement results3'!DA93</f>
        <v>80.836506808327911</v>
      </c>
      <c r="L20" s="48">
        <f>'[5]NRMCA mixture South Central'!$O$57*'[4]Inflow Cement results3'!DB93</f>
        <v>81.232608110323724</v>
      </c>
      <c r="M20" s="48">
        <f>'[5]NRMCA mixture South Central'!$O$57*'[4]Inflow Cement results3'!DC93</f>
        <v>81.652053520391732</v>
      </c>
      <c r="N20" s="48">
        <f>'[5]NRMCA mixture South Central'!$O$57*'[4]Inflow Cement results3'!DD93</f>
        <v>82.068517820643407</v>
      </c>
      <c r="O20" s="48">
        <f>'[5]NRMCA mixture South Central'!$O$57*'[4]Inflow Cement results3'!DE93</f>
        <v>82.511775342504066</v>
      </c>
      <c r="P20" s="48">
        <f>'[5]NRMCA mixture South Central'!$O$57*'[4]Inflow Cement results3'!DF93</f>
        <v>82.967706210493148</v>
      </c>
      <c r="Q20" s="48">
        <f>'[5]NRMCA mixture South Central'!$O$57*'[4]Inflow Cement results3'!DG93</f>
        <v>83.463723138915512</v>
      </c>
      <c r="R20" s="48">
        <f>'[5]NRMCA mixture South Central'!$O$57*'[4]Inflow Cement results3'!DH93</f>
        <v>83.997302195027856</v>
      </c>
      <c r="S20" s="48">
        <f>'[5]NRMCA mixture South Central'!$O$57*'[4]Inflow Cement results3'!DI93</f>
        <v>84.550121372657102</v>
      </c>
      <c r="T20" s="48">
        <f>'[5]NRMCA mixture South Central'!$O$57*'[4]Inflow Cement results3'!DJ93</f>
        <v>85.188193082121217</v>
      </c>
      <c r="U20" s="48">
        <f>'[5]NRMCA mixture South Central'!$O$57*'[4]Inflow Cement results3'!DK93</f>
        <v>85.876040814275044</v>
      </c>
      <c r="V20" s="48">
        <f>'[5]NRMCA mixture South Central'!$O$57*'[4]Inflow Cement results3'!DL93</f>
        <v>86.634099297632105</v>
      </c>
      <c r="W20" s="48">
        <f>'[5]NRMCA mixture South Central'!$O$57*'[4]Inflow Cement results3'!DM93</f>
        <v>87.438715144002671</v>
      </c>
      <c r="X20" s="48">
        <f>'[5]NRMCA mixture South Central'!$O$57*'[4]Inflow Cement results3'!DN93</f>
        <v>88.26525396853998</v>
      </c>
      <c r="Y20" s="48">
        <f>'[5]NRMCA mixture South Central'!$O$57*'[4]Inflow Cement results3'!DO93</f>
        <v>89.145818287809234</v>
      </c>
      <c r="Z20" s="48">
        <f>'[5]NRMCA mixture South Central'!$O$57*'[4]Inflow Cement results3'!DP93</f>
        <v>90.026047188486871</v>
      </c>
      <c r="AA20" s="48">
        <f>'[5]NRMCA mixture South Central'!$O$57*'[4]Inflow Cement results3'!DQ93</f>
        <v>90.937684235163957</v>
      </c>
    </row>
    <row r="21" spans="1:27" x14ac:dyDescent="0.2">
      <c r="A21" s="65" t="str">
        <f>'[4]State Stock Calc'!A182</f>
        <v>Kentucky</v>
      </c>
      <c r="B21" s="48">
        <f>'[5]NRMCA mixture National'!$O$57*'[4]Inflow Cement results3'!CR98</f>
        <v>62.708185725827668</v>
      </c>
      <c r="C21" s="48">
        <f>'[5]NRMCA mixture National'!$O$57*'[4]Inflow Cement results3'!CS98</f>
        <v>63.338736918566809</v>
      </c>
      <c r="D21" s="48">
        <f>'[5]NRMCA mixture National'!$O$57*'[4]Inflow Cement results3'!CT98</f>
        <v>63.936633963519718</v>
      </c>
      <c r="E21" s="48">
        <f>'[5]NRMCA mixture National'!$O$57*'[4]Inflow Cement results3'!CU98</f>
        <v>64.514013026609987</v>
      </c>
      <c r="F21" s="48">
        <f>'[5]NRMCA mixture National'!$O$57*'[4]Inflow Cement results3'!CV98</f>
        <v>65.052615645195885</v>
      </c>
      <c r="G21" s="48">
        <f>'[5]NRMCA mixture National'!$O$57*'[4]Inflow Cement results3'!CW98</f>
        <v>65.564599785265841</v>
      </c>
      <c r="H21" s="48">
        <f>'[5]NRMCA mixture National'!$O$57*'[4]Inflow Cement results3'!CX98</f>
        <v>66.021129312749565</v>
      </c>
      <c r="I21" s="48">
        <f>'[5]NRMCA mixture National'!$O$57*'[4]Inflow Cement results3'!CY98</f>
        <v>66.444370295995014</v>
      </c>
      <c r="J21" s="48">
        <f>'[5]NRMCA mixture National'!$O$57*'[4]Inflow Cement results3'!CZ98</f>
        <v>66.981146487085283</v>
      </c>
      <c r="K21" s="48">
        <f>'[5]NRMCA mixture National'!$O$57*'[4]Inflow Cement results3'!DA98</f>
        <v>67.510268385598877</v>
      </c>
      <c r="L21" s="48">
        <f>'[5]NRMCA mixture National'!$O$57*'[4]Inflow Cement results3'!DB98</f>
        <v>68.033330020809387</v>
      </c>
      <c r="M21" s="48">
        <f>'[5]NRMCA mixture National'!$O$57*'[4]Inflow Cement results3'!DC98</f>
        <v>68.572585780051938</v>
      </c>
      <c r="N21" s="48">
        <f>'[5]NRMCA mixture National'!$O$57*'[4]Inflow Cement results3'!DD98</f>
        <v>69.108209065208143</v>
      </c>
      <c r="O21" s="48">
        <f>'[5]NRMCA mixture National'!$O$57*'[4]Inflow Cement results3'!DE98</f>
        <v>69.661824742618265</v>
      </c>
      <c r="P21" s="48">
        <f>'[5]NRMCA mixture National'!$O$57*'[4]Inflow Cement results3'!DF98</f>
        <v>70.2231787977734</v>
      </c>
      <c r="Q21" s="48">
        <f>'[5]NRMCA mixture National'!$O$57*'[4]Inflow Cement results3'!DG98</f>
        <v>70.813306286119172</v>
      </c>
      <c r="R21" s="48">
        <f>'[5]NRMCA mixture National'!$O$57*'[4]Inflow Cement results3'!DH98</f>
        <v>71.431791819518594</v>
      </c>
      <c r="S21" s="48">
        <f>'[5]NRMCA mixture National'!$O$57*'[4]Inflow Cement results3'!DI98</f>
        <v>72.066982920165003</v>
      </c>
      <c r="T21" s="48">
        <f>'[5]NRMCA mixture National'!$O$57*'[4]Inflow Cement results3'!DJ98</f>
        <v>72.771288408177284</v>
      </c>
      <c r="U21" s="48">
        <f>'[5]NRMCA mixture National'!$O$57*'[4]Inflow Cement results3'!DK98</f>
        <v>73.521851965474895</v>
      </c>
      <c r="V21" s="48">
        <f>'[5]NRMCA mixture National'!$O$57*'[4]Inflow Cement results3'!DL98</f>
        <v>74.338387230562233</v>
      </c>
      <c r="W21" s="48">
        <f>'[5]NRMCA mixture National'!$O$57*'[4]Inflow Cement results3'!DM98</f>
        <v>75.207668491686135</v>
      </c>
      <c r="X21" s="48">
        <f>'[5]NRMCA mixture National'!$O$57*'[4]Inflow Cement results3'!DN98</f>
        <v>76.115577238769035</v>
      </c>
      <c r="Y21" s="48">
        <f>'[5]NRMCA mixture National'!$O$57*'[4]Inflow Cement results3'!DO98</f>
        <v>77.091267524006668</v>
      </c>
      <c r="Z21" s="48">
        <f>'[5]NRMCA mixture National'!$O$57*'[4]Inflow Cement results3'!DP98</f>
        <v>78.09732310920667</v>
      </c>
      <c r="AA21" s="48">
        <f>'[5]NRMCA mixture National'!$O$57*'[4]Inflow Cement results3'!DQ98</f>
        <v>79.161815969228584</v>
      </c>
    </row>
    <row r="22" spans="1:27" x14ac:dyDescent="0.2">
      <c r="A22" s="65" t="str">
        <f>'[4]State Stock Calc'!A192</f>
        <v>Louisiana</v>
      </c>
      <c r="B22" s="48">
        <f>'[5]NRMCA mixture South Central'!$O$57*'[4]Inflow Cement results3'!CR103</f>
        <v>109.2931188336469</v>
      </c>
      <c r="C22" s="48">
        <f>'[5]NRMCA mixture South Central'!$O$57*'[4]Inflow Cement results3'!CS103</f>
        <v>110.08320610509075</v>
      </c>
      <c r="D22" s="48">
        <f>'[5]NRMCA mixture South Central'!$O$57*'[4]Inflow Cement results3'!CT103</f>
        <v>110.82721288121029</v>
      </c>
      <c r="E22" s="48">
        <f>'[5]NRMCA mixture South Central'!$O$57*'[4]Inflow Cement results3'!CU103</f>
        <v>111.54904071838463</v>
      </c>
      <c r="F22" s="48">
        <f>'[5]NRMCA mixture South Central'!$O$57*'[4]Inflow Cement results3'!CV103</f>
        <v>112.21606685228426</v>
      </c>
      <c r="G22" s="48">
        <f>'[5]NRMCA mixture South Central'!$O$57*'[4]Inflow Cement results3'!CW103</f>
        <v>112.85094102043698</v>
      </c>
      <c r="H22" s="48">
        <f>'[5]NRMCA mixture South Central'!$O$57*'[4]Inflow Cement results3'!CX103</f>
        <v>113.40101545598216</v>
      </c>
      <c r="I22" s="48">
        <f>'[5]NRMCA mixture South Central'!$O$57*'[4]Inflow Cement results3'!CY103</f>
        <v>113.90666990528526</v>
      </c>
      <c r="J22" s="48">
        <f>'[5]NRMCA mixture South Central'!$O$57*'[4]Inflow Cement results3'!CZ103</f>
        <v>114.63372960964286</v>
      </c>
      <c r="K22" s="48">
        <f>'[5]NRMCA mixture South Central'!$O$57*'[4]Inflow Cement results3'!DA103</f>
        <v>115.36138779395364</v>
      </c>
      <c r="L22" s="48">
        <f>'[5]NRMCA mixture South Central'!$O$57*'[4]Inflow Cement results3'!DB103</f>
        <v>116.09382278040509</v>
      </c>
      <c r="M22" s="48">
        <f>'[5]NRMCA mixture South Central'!$O$57*'[4]Inflow Cement results3'!DC103</f>
        <v>116.87380460767723</v>
      </c>
      <c r="N22" s="48">
        <f>'[5]NRMCA mixture South Central'!$O$57*'[4]Inflow Cement results3'!DD103</f>
        <v>117.66984306494068</v>
      </c>
      <c r="O22" s="48">
        <f>'[5]NRMCA mixture South Central'!$O$57*'[4]Inflow Cement results3'!DE103</f>
        <v>118.5267683434045</v>
      </c>
      <c r="P22" s="48">
        <f>'[5]NRMCA mixture South Central'!$O$57*'[4]Inflow Cement results3'!DF103</f>
        <v>119.43347935047949</v>
      </c>
      <c r="Q22" s="48">
        <f>'[5]NRMCA mixture South Central'!$O$57*'[4]Inflow Cement results3'!DG103</f>
        <v>120.43577171896989</v>
      </c>
      <c r="R22" s="48">
        <f>'[5]NRMCA mixture South Central'!$O$57*'[4]Inflow Cement results3'!DH103</f>
        <v>121.54103668001353</v>
      </c>
      <c r="S22" s="48">
        <f>'[5]NRMCA mixture South Central'!$O$57*'[4]Inflow Cement results3'!DI103</f>
        <v>122.73596552314827</v>
      </c>
      <c r="T22" s="48">
        <f>'[5]NRMCA mixture South Central'!$O$57*'[4]Inflow Cement results3'!DJ103</f>
        <v>124.119182004332</v>
      </c>
      <c r="U22" s="48">
        <f>'[5]NRMCA mixture South Central'!$O$57*'[4]Inflow Cement results3'!DK103</f>
        <v>125.6526185835115</v>
      </c>
      <c r="V22" s="48">
        <f>'[5]NRMCA mixture South Central'!$O$57*'[4]Inflow Cement results3'!DL103</f>
        <v>127.37026067028791</v>
      </c>
      <c r="W22" s="48">
        <f>'[5]NRMCA mixture South Central'!$O$57*'[4]Inflow Cement results3'!DM103</f>
        <v>129.24375986211268</v>
      </c>
      <c r="X22" s="48">
        <f>'[5]NRMCA mixture South Central'!$O$57*'[4]Inflow Cement results3'!DN103</f>
        <v>131.23922072716269</v>
      </c>
      <c r="Y22" s="48">
        <f>'[5]NRMCA mixture South Central'!$O$57*'[4]Inflow Cement results3'!DO103</f>
        <v>133.39475798738593</v>
      </c>
      <c r="Z22" s="48">
        <f>'[5]NRMCA mixture South Central'!$O$57*'[4]Inflow Cement results3'!DP103</f>
        <v>135.62788235230019</v>
      </c>
      <c r="AA22" s="48">
        <f>'[5]NRMCA mixture South Central'!$O$57*'[4]Inflow Cement results3'!DQ103</f>
        <v>137.96829870573717</v>
      </c>
    </row>
    <row r="23" spans="1:27" x14ac:dyDescent="0.2">
      <c r="A23" s="65" t="str">
        <f>'[4]State Stock Calc'!A202</f>
        <v>Maine</v>
      </c>
      <c r="B23" s="48">
        <f>'[5]NRMCA mixture Eastern'!$O$57*'[4]Inflow Cement results3'!CR108</f>
        <v>36.121330512974168</v>
      </c>
      <c r="C23" s="48">
        <f>'[5]NRMCA mixture Eastern'!$O$57*'[4]Inflow Cement results3'!CS108</f>
        <v>36.757313872549233</v>
      </c>
      <c r="D23" s="48">
        <f>'[5]NRMCA mixture Eastern'!$O$57*'[4]Inflow Cement results3'!CT108</f>
        <v>37.386546271826354</v>
      </c>
      <c r="E23" s="48">
        <f>'[5]NRMCA mixture Eastern'!$O$57*'[4]Inflow Cement results3'!CU108</f>
        <v>38.014678080709551</v>
      </c>
      <c r="F23" s="48">
        <f>'[5]NRMCA mixture Eastern'!$O$57*'[4]Inflow Cement results3'!CV108</f>
        <v>38.631972554122108</v>
      </c>
      <c r="G23" s="48">
        <f>'[5]NRMCA mixture Eastern'!$O$57*'[4]Inflow Cement results3'!CW108</f>
        <v>39.243594335876558</v>
      </c>
      <c r="H23" s="48">
        <f>'[5]NRMCA mixture Eastern'!$O$57*'[4]Inflow Cement results3'!CX108</f>
        <v>39.834066849184758</v>
      </c>
      <c r="I23" s="48">
        <f>'[5]NRMCA mixture Eastern'!$O$57*'[4]Inflow Cement results3'!CY108</f>
        <v>40.413212228717789</v>
      </c>
      <c r="J23" s="48">
        <f>'[5]NRMCA mixture Eastern'!$O$57*'[4]Inflow Cement results3'!CZ108</f>
        <v>41.053290844677143</v>
      </c>
      <c r="K23" s="48">
        <f>'[5]NRMCA mixture Eastern'!$O$57*'[4]Inflow Cement results3'!DA108</f>
        <v>41.692904699757648</v>
      </c>
      <c r="L23" s="48">
        <f>'[5]NRMCA mixture Eastern'!$O$57*'[4]Inflow Cement results3'!DB108</f>
        <v>42.332222748151551</v>
      </c>
      <c r="M23" s="48">
        <f>'[5]NRMCA mixture Eastern'!$O$57*'[4]Inflow Cement results3'!DC108</f>
        <v>42.982287619771256</v>
      </c>
      <c r="N23" s="48">
        <f>'[5]NRMCA mixture Eastern'!$O$57*'[4]Inflow Cement results3'!DD108</f>
        <v>43.633660383150378</v>
      </c>
      <c r="O23" s="48">
        <f>'[5]NRMCA mixture Eastern'!$O$57*'[4]Inflow Cement results3'!DE108</f>
        <v>44.298470732710356</v>
      </c>
      <c r="P23" s="48">
        <f>'[5]NRMCA mixture Eastern'!$O$57*'[4]Inflow Cement results3'!DF108</f>
        <v>44.973618815074339</v>
      </c>
      <c r="Q23" s="48">
        <f>'[5]NRMCA mixture Eastern'!$O$57*'[4]Inflow Cement results3'!DG108</f>
        <v>45.672634663397915</v>
      </c>
      <c r="R23" s="48">
        <f>'[5]NRMCA mixture Eastern'!$O$57*'[4]Inflow Cement results3'!DH108</f>
        <v>46.399039970006768</v>
      </c>
      <c r="S23" s="48">
        <f>'[5]NRMCA mixture Eastern'!$O$57*'[4]Inflow Cement results3'!DI108</f>
        <v>47.151317467537361</v>
      </c>
      <c r="T23" s="48">
        <f>'[5]NRMCA mixture Eastern'!$O$57*'[4]Inflow Cement results3'!DJ108</f>
        <v>47.961281086400952</v>
      </c>
      <c r="U23" s="48">
        <f>'[5]NRMCA mixture Eastern'!$O$57*'[4]Inflow Cement results3'!DK108</f>
        <v>48.822971921631712</v>
      </c>
      <c r="V23" s="48">
        <f>'[5]NRMCA mixture Eastern'!$O$57*'[4]Inflow Cement results3'!DL108</f>
        <v>49.752590913281232</v>
      </c>
      <c r="W23" s="48">
        <f>'[5]NRMCA mixture Eastern'!$O$57*'[4]Inflow Cement results3'!DM108</f>
        <v>50.749725883593463</v>
      </c>
      <c r="X23" s="48">
        <f>'[5]NRMCA mixture Eastern'!$O$57*'[4]Inflow Cement results3'!DN108</f>
        <v>51.813526848256281</v>
      </c>
      <c r="Y23" s="48">
        <f>'[5]NRMCA mixture Eastern'!$O$57*'[4]Inflow Cement results3'!DO108</f>
        <v>52.965674913837397</v>
      </c>
      <c r="Z23" s="48">
        <f>'[5]NRMCA mixture Eastern'!$O$57*'[4]Inflow Cement results3'!DP108</f>
        <v>54.193171808223759</v>
      </c>
      <c r="AA23" s="48">
        <f>'[5]NRMCA mixture Eastern'!$O$57*'[4]Inflow Cement results3'!DQ108</f>
        <v>55.517026093677345</v>
      </c>
    </row>
    <row r="24" spans="1:27" x14ac:dyDescent="0.2">
      <c r="A24" s="65" t="str">
        <f>'[4]State Stock Calc'!A212</f>
        <v>Maryland</v>
      </c>
      <c r="B24" s="48">
        <f>'[5]NRMCA mixture Eastern'!$O$57*'[4]Inflow Cement results3'!CR113</f>
        <v>245.23245265854112</v>
      </c>
      <c r="C24" s="48">
        <f>'[5]NRMCA mixture Eastern'!$O$57*'[4]Inflow Cement results3'!CS113</f>
        <v>249.0557741866142</v>
      </c>
      <c r="D24" s="48">
        <f>'[5]NRMCA mixture Eastern'!$O$57*'[4]Inflow Cement results3'!CT113</f>
        <v>252.75871880865384</v>
      </c>
      <c r="E24" s="48">
        <f>'[5]NRMCA mixture Eastern'!$O$57*'[4]Inflow Cement results3'!CU113</f>
        <v>256.37993940975304</v>
      </c>
      <c r="F24" s="48">
        <f>'[5]NRMCA mixture Eastern'!$O$57*'[4]Inflow Cement results3'!CV113</f>
        <v>259.84803544297114</v>
      </c>
      <c r="G24" s="48">
        <f>'[5]NRMCA mixture Eastern'!$O$57*'[4]Inflow Cement results3'!CW113</f>
        <v>263.20225052326992</v>
      </c>
      <c r="H24" s="48">
        <f>'[5]NRMCA mixture Eastern'!$O$57*'[4]Inflow Cement results3'!CX113</f>
        <v>266.33256376206964</v>
      </c>
      <c r="I24" s="48">
        <f>'[5]NRMCA mixture Eastern'!$O$57*'[4]Inflow Cement results3'!CY113</f>
        <v>269.31606926044486</v>
      </c>
      <c r="J24" s="48">
        <f>'[5]NRMCA mixture Eastern'!$O$57*'[4]Inflow Cement results3'!CZ113</f>
        <v>272.69370664004174</v>
      </c>
      <c r="K24" s="48">
        <f>'[5]NRMCA mixture Eastern'!$O$57*'[4]Inflow Cement results3'!DA113</f>
        <v>276.02238720375379</v>
      </c>
      <c r="L24" s="48">
        <f>'[5]NRMCA mixture Eastern'!$O$57*'[4]Inflow Cement results3'!DB113</f>
        <v>279.31045058883541</v>
      </c>
      <c r="M24" s="48">
        <f>'[5]NRMCA mixture Eastern'!$O$57*'[4]Inflow Cement results3'!DC113</f>
        <v>282.64549609566581</v>
      </c>
      <c r="N24" s="48">
        <f>'[5]NRMCA mixture Eastern'!$O$57*'[4]Inflow Cement results3'!DD113</f>
        <v>285.96055799034116</v>
      </c>
      <c r="O24" s="48">
        <f>'[5]NRMCA mixture Eastern'!$O$57*'[4]Inflow Cement results3'!DE113</f>
        <v>289.34539619581903</v>
      </c>
      <c r="P24" s="48">
        <f>'[5]NRMCA mixture Eastern'!$O$57*'[4]Inflow Cement results3'!DF113</f>
        <v>292.77240001496557</v>
      </c>
      <c r="Q24" s="48">
        <f>'[5]NRMCA mixture Eastern'!$O$57*'[4]Inflow Cement results3'!DG113</f>
        <v>296.33362450091755</v>
      </c>
      <c r="R24" s="48">
        <f>'[5]NRMCA mixture Eastern'!$O$57*'[4]Inflow Cement results3'!DH113</f>
        <v>300.04216565073904</v>
      </c>
      <c r="S24" s="48">
        <f>'[5]NRMCA mixture Eastern'!$O$57*'[4]Inflow Cement results3'!DI113</f>
        <v>303.86910060795304</v>
      </c>
      <c r="T24" s="48">
        <f>'[5]NRMCA mixture Eastern'!$O$57*'[4]Inflow Cement results3'!DJ113</f>
        <v>308.03182847947789</v>
      </c>
      <c r="U24" s="48">
        <f>'[5]NRMCA mixture Eastern'!$O$57*'[4]Inflow Cement results3'!DK113</f>
        <v>312.46174150403061</v>
      </c>
      <c r="V24" s="48">
        <f>'[5]NRMCA mixture Eastern'!$O$57*'[4]Inflow Cement results3'!DL113</f>
        <v>317.253905693332</v>
      </c>
      <c r="W24" s="48">
        <f>'[5]NRMCA mixture Eastern'!$O$57*'[4]Inflow Cement results3'!DM113</f>
        <v>322.37673721734649</v>
      </c>
      <c r="X24" s="48">
        <f>'[5]NRMCA mixture Eastern'!$O$57*'[4]Inflow Cement results3'!DN113</f>
        <v>327.79381158063308</v>
      </c>
      <c r="Y24" s="48">
        <f>'[5]NRMCA mixture Eastern'!$O$57*'[4]Inflow Cement results3'!DO113</f>
        <v>333.63699746734352</v>
      </c>
      <c r="Z24" s="48">
        <f>'[5]NRMCA mixture Eastern'!$O$57*'[4]Inflow Cement results3'!DP113</f>
        <v>339.7767955831502</v>
      </c>
      <c r="AA24" s="48">
        <f>'[5]NRMCA mixture Eastern'!$O$57*'[4]Inflow Cement results3'!DQ113</f>
        <v>346.33875552597419</v>
      </c>
    </row>
    <row r="25" spans="1:27" x14ac:dyDescent="0.2">
      <c r="A25" s="65" t="str">
        <f>'[4]State Stock Calc'!A222</f>
        <v>Massachusetts</v>
      </c>
      <c r="B25" s="48">
        <f>'[5]NRMCA mixture Eastern'!$O$57*'[4]Inflow Cement results3'!CR118</f>
        <v>175.14598669865038</v>
      </c>
      <c r="C25" s="48">
        <f>'[5]NRMCA mixture Eastern'!$O$57*'[4]Inflow Cement results3'!CS118</f>
        <v>177.66124312304333</v>
      </c>
      <c r="D25" s="48">
        <f>'[5]NRMCA mixture Eastern'!$O$57*'[4]Inflow Cement results3'!CT118</f>
        <v>180.10710453890533</v>
      </c>
      <c r="E25" s="48">
        <f>'[5]NRMCA mixture Eastern'!$O$57*'[4]Inflow Cement results3'!CU118</f>
        <v>182.52761959715238</v>
      </c>
      <c r="F25" s="48">
        <f>'[5]NRMCA mixture Eastern'!$O$57*'[4]Inflow Cement results3'!CV118</f>
        <v>184.87010740144632</v>
      </c>
      <c r="G25" s="48">
        <f>'[5]NRMCA mixture Eastern'!$O$57*'[4]Inflow Cement results3'!CW118</f>
        <v>187.18054216187966</v>
      </c>
      <c r="H25" s="48">
        <f>'[5]NRMCA mixture Eastern'!$O$57*'[4]Inflow Cement results3'!CX118</f>
        <v>189.37380249949996</v>
      </c>
      <c r="I25" s="48">
        <f>'[5]NRMCA mixture Eastern'!$O$57*'[4]Inflow Cement results3'!CY118</f>
        <v>191.5280617304789</v>
      </c>
      <c r="J25" s="48">
        <f>'[5]NRMCA mixture Eastern'!$O$57*'[4]Inflow Cement results3'!CZ118</f>
        <v>194.11779407270856</v>
      </c>
      <c r="K25" s="48">
        <f>'[5]NRMCA mixture Eastern'!$O$57*'[4]Inflow Cement results3'!DA118</f>
        <v>196.75932153253854</v>
      </c>
      <c r="L25" s="48">
        <f>'[5]NRMCA mixture Eastern'!$O$57*'[4]Inflow Cement results3'!DB118</f>
        <v>199.46042368481849</v>
      </c>
      <c r="M25" s="48">
        <f>'[5]NRMCA mixture Eastern'!$O$57*'[4]Inflow Cement results3'!DC118</f>
        <v>202.2924875557438</v>
      </c>
      <c r="N25" s="48">
        <f>'[5]NRMCA mixture Eastern'!$O$57*'[4]Inflow Cement results3'!DD118</f>
        <v>205.19080286550479</v>
      </c>
      <c r="O25" s="48">
        <f>'[5]NRMCA mixture Eastern'!$O$57*'[4]Inflow Cement results3'!DE118</f>
        <v>208.22060272831877</v>
      </c>
      <c r="P25" s="48">
        <f>'[5]NRMCA mixture Eastern'!$O$57*'[4]Inflow Cement results3'!DF118</f>
        <v>211.34423157087409</v>
      </c>
      <c r="Q25" s="48">
        <f>'[5]NRMCA mixture Eastern'!$O$57*'[4]Inflow Cement results3'!DG118</f>
        <v>214.62239865042784</v>
      </c>
      <c r="R25" s="48">
        <f>'[5]NRMCA mixture Eastern'!$O$57*'[4]Inflow Cement results3'!DH118</f>
        <v>218.04750990755838</v>
      </c>
      <c r="S25" s="48">
        <f>'[5]NRMCA mixture Eastern'!$O$57*'[4]Inflow Cement results3'!DI118</f>
        <v>221.57715153674692</v>
      </c>
      <c r="T25" s="48">
        <f>'[5]NRMCA mixture Eastern'!$O$57*'[4]Inflow Cement results3'!DJ118</f>
        <v>225.37329010306027</v>
      </c>
      <c r="U25" s="48">
        <f>'[5]NRMCA mixture Eastern'!$O$57*'[4]Inflow Cement results3'!DK118</f>
        <v>229.36208826829542</v>
      </c>
      <c r="V25" s="48">
        <f>'[5]NRMCA mixture Eastern'!$O$57*'[4]Inflow Cement results3'!DL118</f>
        <v>233.60783614895576</v>
      </c>
      <c r="W25" s="48">
        <f>'[5]NRMCA mixture Eastern'!$O$57*'[4]Inflow Cement results3'!DM118</f>
        <v>238.07465060571855</v>
      </c>
      <c r="X25" s="48">
        <f>'[5]NRMCA mixture Eastern'!$O$57*'[4]Inflow Cement results3'!DN118</f>
        <v>242.7282791726166</v>
      </c>
      <c r="Y25" s="48">
        <f>'[5]NRMCA mixture Eastern'!$O$57*'[4]Inflow Cement results3'!DO118</f>
        <v>247.67581896851527</v>
      </c>
      <c r="Z25" s="48">
        <f>'[5]NRMCA mixture Eastern'!$O$57*'[4]Inflow Cement results3'!DP118</f>
        <v>252.8182501544548</v>
      </c>
      <c r="AA25" s="48">
        <f>'[5]NRMCA mixture Eastern'!$O$57*'[4]Inflow Cement results3'!DQ118</f>
        <v>258.26762537129787</v>
      </c>
    </row>
    <row r="26" spans="1:27" x14ac:dyDescent="0.2">
      <c r="A26" s="65" t="str">
        <f>'[4]State Stock Calc'!A232</f>
        <v>Michigan</v>
      </c>
      <c r="B26" s="48">
        <f>'[5]NRMCA mixture GL Midwest'!$O$57*'[4]Inflow Cement results3'!CR123</f>
        <v>194.43772600892666</v>
      </c>
      <c r="C26" s="48">
        <f>'[5]NRMCA mixture GL Midwest'!$O$57*'[4]Inflow Cement results3'!CS123</f>
        <v>196.35030205921882</v>
      </c>
      <c r="D26" s="48">
        <f>'[5]NRMCA mixture GL Midwest'!$O$57*'[4]Inflow Cement results3'!CT123</f>
        <v>198.14732021253459</v>
      </c>
      <c r="E26" s="48">
        <f>'[5]NRMCA mixture GL Midwest'!$O$57*'[4]Inflow Cement results3'!CU123</f>
        <v>199.86818567602796</v>
      </c>
      <c r="F26" s="48">
        <f>'[5]NRMCA mixture GL Midwest'!$O$57*'[4]Inflow Cement results3'!CV123</f>
        <v>201.45694624287819</v>
      </c>
      <c r="G26" s="48">
        <f>'[5]NRMCA mixture GL Midwest'!$O$57*'[4]Inflow Cement results3'!CW123</f>
        <v>202.95346387910985</v>
      </c>
      <c r="H26" s="48">
        <f>'[5]NRMCA mixture GL Midwest'!$O$57*'[4]Inflow Cement results3'!CX123</f>
        <v>204.26856339864835</v>
      </c>
      <c r="I26" s="48">
        <f>'[5]NRMCA mixture GL Midwest'!$O$57*'[4]Inflow Cement results3'!CY123</f>
        <v>205.47264812900352</v>
      </c>
      <c r="J26" s="48">
        <f>'[5]NRMCA mixture GL Midwest'!$O$57*'[4]Inflow Cement results3'!CZ123</f>
        <v>207.02509462991026</v>
      </c>
      <c r="K26" s="48">
        <f>'[5]NRMCA mixture GL Midwest'!$O$57*'[4]Inflow Cement results3'!DA123</f>
        <v>208.54302973997744</v>
      </c>
      <c r="L26" s="48">
        <f>'[5]NRMCA mixture GL Midwest'!$O$57*'[4]Inflow Cement results3'!DB123</f>
        <v>210.02716617528802</v>
      </c>
      <c r="M26" s="48">
        <f>'[5]NRMCA mixture GL Midwest'!$O$57*'[4]Inflow Cement results3'!DC123</f>
        <v>211.54055821753448</v>
      </c>
      <c r="N26" s="48">
        <f>'[5]NRMCA mixture GL Midwest'!$O$57*'[4]Inflow Cement results3'!DD123</f>
        <v>213.01241844312082</v>
      </c>
      <c r="O26" s="48">
        <f>'[5]NRMCA mixture GL Midwest'!$O$57*'[4]Inflow Cement results3'!DE123</f>
        <v>214.49935535994928</v>
      </c>
      <c r="P26" s="48">
        <f>'[5]NRMCA mixture GL Midwest'!$O$57*'[4]Inflow Cement results3'!DF123</f>
        <v>215.95661366378673</v>
      </c>
      <c r="Q26" s="48">
        <f>'[5]NRMCA mixture GL Midwest'!$O$57*'[4]Inflow Cement results3'!DG123</f>
        <v>217.4356370115753</v>
      </c>
      <c r="R26" s="48">
        <f>'[5]NRMCA mixture GL Midwest'!$O$57*'[4]Inflow Cement results3'!DH123</f>
        <v>218.92029147950441</v>
      </c>
      <c r="S26" s="48">
        <f>'[5]NRMCA mixture GL Midwest'!$O$57*'[4]Inflow Cement results3'!DI123</f>
        <v>220.35981707738921</v>
      </c>
      <c r="T26" s="48">
        <f>'[5]NRMCA mixture GL Midwest'!$O$57*'[4]Inflow Cement results3'!DJ123</f>
        <v>221.90326179390718</v>
      </c>
      <c r="U26" s="48">
        <f>'[5]NRMCA mixture GL Midwest'!$O$57*'[4]Inflow Cement results3'!DK123</f>
        <v>223.46783865146662</v>
      </c>
      <c r="V26" s="48">
        <f>'[5]NRMCA mixture GL Midwest'!$O$57*'[4]Inflow Cement results3'!DL123</f>
        <v>225.10567663708593</v>
      </c>
      <c r="W26" s="48">
        <f>'[5]NRMCA mixture GL Midwest'!$O$57*'[4]Inflow Cement results3'!DM123</f>
        <v>226.77059990121322</v>
      </c>
      <c r="X26" s="48">
        <f>'[5]NRMCA mixture GL Midwest'!$O$57*'[4]Inflow Cement results3'!DN123</f>
        <v>228.41832803782697</v>
      </c>
      <c r="Y26" s="48">
        <f>'[5]NRMCA mixture GL Midwest'!$O$57*'[4]Inflow Cement results3'!DO123</f>
        <v>230.14274735581793</v>
      </c>
      <c r="Z26" s="48">
        <f>'[5]NRMCA mixture GL Midwest'!$O$57*'[4]Inflow Cement results3'!DP123</f>
        <v>231.83755078590934</v>
      </c>
      <c r="AA26" s="48">
        <f>'[5]NRMCA mixture GL Midwest'!$O$57*'[4]Inflow Cement results3'!DQ123</f>
        <v>233.60286445725887</v>
      </c>
    </row>
    <row r="27" spans="1:27" x14ac:dyDescent="0.2">
      <c r="A27" s="65" t="str">
        <f>'[4]State Stock Calc'!A242</f>
        <v>Minnesota</v>
      </c>
      <c r="B27" s="48">
        <f>'[5]NRMCA mixture North Central'!$O$57*'[4]Inflow Cement results3'!CR128</f>
        <v>17.299016200057636</v>
      </c>
      <c r="C27" s="48">
        <f>'[5]NRMCA mixture North Central'!$O$57*'[4]Inflow Cement results3'!CS128</f>
        <v>17.475743872240894</v>
      </c>
      <c r="D27" s="48">
        <f>'[5]NRMCA mixture North Central'!$O$57*'[4]Inflow Cement results3'!CT128</f>
        <v>17.645212045737757</v>
      </c>
      <c r="E27" s="48">
        <f>'[5]NRMCA mixture North Central'!$O$57*'[4]Inflow Cement results3'!CU128</f>
        <v>17.811297982213205</v>
      </c>
      <c r="F27" s="48">
        <f>'[5]NRMCA mixture North Central'!$O$57*'[4]Inflow Cement results3'!CV128</f>
        <v>17.968852085838229</v>
      </c>
      <c r="G27" s="48">
        <f>'[5]NRMCA mixture North Central'!$O$57*'[4]Inflow Cement results3'!CW128</f>
        <v>18.121740729199633</v>
      </c>
      <c r="H27" s="48">
        <f>'[5]NRMCA mixture North Central'!$O$57*'[4]Inflow Cement results3'!CX128</f>
        <v>18.261679022369332</v>
      </c>
      <c r="I27" s="48">
        <f>'[5]NRMCA mixture North Central'!$O$57*'[4]Inflow Cement results3'!CY128</f>
        <v>18.395418955038419</v>
      </c>
      <c r="J27" s="48">
        <f>'[5]NRMCA mixture North Central'!$O$57*'[4]Inflow Cement results3'!CZ128</f>
        <v>18.56625189432852</v>
      </c>
      <c r="K27" s="48">
        <f>'[5]NRMCA mixture North Central'!$O$57*'[4]Inflow Cement results3'!DA128</f>
        <v>18.738353558795485</v>
      </c>
      <c r="L27" s="48">
        <f>'[5]NRMCA mixture North Central'!$O$57*'[4]Inflow Cement results3'!DB128</f>
        <v>18.912060470607518</v>
      </c>
      <c r="M27" s="48">
        <f>'[5]NRMCA mixture North Central'!$O$57*'[4]Inflow Cement results3'!DC128</f>
        <v>19.093633022499741</v>
      </c>
      <c r="N27" s="48">
        <f>'[5]NRMCA mixture North Central'!$O$57*'[4]Inflow Cement results3'!DD128</f>
        <v>19.276852489724501</v>
      </c>
      <c r="O27" s="48">
        <f>'[5]NRMCA mixture North Central'!$O$57*'[4]Inflow Cement results3'!DE128</f>
        <v>19.467527397173772</v>
      </c>
      <c r="P27" s="48">
        <f>'[5]NRMCA mixture North Central'!$O$57*'[4]Inflow Cement results3'!DF128</f>
        <v>19.662023507477254</v>
      </c>
      <c r="Q27" s="48">
        <f>'[5]NRMCA mixture North Central'!$O$57*'[4]Inflow Cement results3'!DG128</f>
        <v>19.865771814150978</v>
      </c>
      <c r="R27" s="48">
        <f>'[5]NRMCA mixture North Central'!$O$57*'[4]Inflow Cement results3'!DH128</f>
        <v>20.077891961679875</v>
      </c>
      <c r="S27" s="48">
        <f>'[5]NRMCA mixture North Central'!$O$57*'[4]Inflow Cement results3'!DI128</f>
        <v>20.294254515797846</v>
      </c>
      <c r="T27" s="48">
        <f>'[5]NRMCA mixture North Central'!$O$57*'[4]Inflow Cement results3'!DJ128</f>
        <v>20.529422503040671</v>
      </c>
      <c r="U27" s="48">
        <f>'[5]NRMCA mixture North Central'!$O$57*'[4]Inflow Cement results3'!DK128</f>
        <v>20.776160691688972</v>
      </c>
      <c r="V27" s="48">
        <f>'[5]NRMCA mixture North Central'!$O$57*'[4]Inflow Cement results3'!DL128</f>
        <v>21.039774123713979</v>
      </c>
      <c r="W27" s="48">
        <f>'[5]NRMCA mixture North Central'!$O$57*'[4]Inflow Cement results3'!DM128</f>
        <v>21.316201104829542</v>
      </c>
      <c r="X27" s="48">
        <f>'[5]NRMCA mixture North Central'!$O$57*'[4]Inflow Cement results3'!DN128</f>
        <v>21.601357096658774</v>
      </c>
      <c r="Y27" s="48">
        <f>'[5]NRMCA mixture North Central'!$O$57*'[4]Inflow Cement results3'!DO128</f>
        <v>21.903897757857731</v>
      </c>
      <c r="Z27" s="48">
        <f>'[5]NRMCA mixture North Central'!$O$57*'[4]Inflow Cement results3'!DP128</f>
        <v>22.213405785954301</v>
      </c>
      <c r="AA27" s="48">
        <f>'[5]NRMCA mixture North Central'!$O$57*'[4]Inflow Cement results3'!DQ128</f>
        <v>22.538556986211454</v>
      </c>
    </row>
    <row r="28" spans="1:27" x14ac:dyDescent="0.2">
      <c r="A28" s="65" t="str">
        <f>'[4]State Stock Calc'!A252</f>
        <v>Mississippi</v>
      </c>
      <c r="B28" s="48">
        <f>'[5]NRMCA mixture National'!$O$57*'[4]Inflow Cement results3'!CR133</f>
        <v>41.808328135378943</v>
      </c>
      <c r="C28" s="48">
        <f>'[5]NRMCA mixture National'!$O$57*'[4]Inflow Cement results3'!CS133</f>
        <v>42.158820520258814</v>
      </c>
      <c r="D28" s="48">
        <f>'[5]NRMCA mixture National'!$O$57*'[4]Inflow Cement results3'!CT133</f>
        <v>42.482846369027456</v>
      </c>
      <c r="E28" s="48">
        <f>'[5]NRMCA mixture National'!$O$57*'[4]Inflow Cement results3'!CU133</f>
        <v>42.78923499516047</v>
      </c>
      <c r="F28" s="48">
        <f>'[5]NRMCA mixture National'!$O$57*'[4]Inflow Cement results3'!CV133</f>
        <v>43.065170569804913</v>
      </c>
      <c r="G28" s="48">
        <f>'[5]NRMCA mixture National'!$O$57*'[4]Inflow Cement results3'!CW133</f>
        <v>43.319495394623786</v>
      </c>
      <c r="H28" s="48">
        <f>'[5]NRMCA mixture National'!$O$57*'[4]Inflow Cement results3'!CX133</f>
        <v>43.532002428245981</v>
      </c>
      <c r="I28" s="48">
        <f>'[5]NRMCA mixture National'!$O$57*'[4]Inflow Cement results3'!CY133</f>
        <v>43.718673018086633</v>
      </c>
      <c r="J28" s="48">
        <f>'[5]NRMCA mixture National'!$O$57*'[4]Inflow Cement results3'!CZ133</f>
        <v>43.983150300870939</v>
      </c>
      <c r="K28" s="48">
        <f>'[5]NRMCA mixture National'!$O$57*'[4]Inflow Cement results3'!DA133</f>
        <v>44.239777909924314</v>
      </c>
      <c r="L28" s="48">
        <f>'[5]NRMCA mixture National'!$O$57*'[4]Inflow Cement results3'!DB133</f>
        <v>44.489899041763245</v>
      </c>
      <c r="M28" s="48">
        <f>'[5]NRMCA mixture National'!$O$57*'[4]Inflow Cement results3'!DC133</f>
        <v>44.749385303413924</v>
      </c>
      <c r="N28" s="48">
        <f>'[5]NRMCA mixture National'!$O$57*'[4]Inflow Cement results3'!DD133</f>
        <v>45.004631161491425</v>
      </c>
      <c r="O28" s="48">
        <f>'[5]NRMCA mixture National'!$O$57*'[4]Inflow Cement results3'!DE133</f>
        <v>45.271137828456794</v>
      </c>
      <c r="P28" s="48">
        <f>'[5]NRMCA mixture National'!$O$57*'[4]Inflow Cement results3'!DF133</f>
        <v>45.542111908644003</v>
      </c>
      <c r="Q28" s="48">
        <f>'[5]NRMCA mixture National'!$O$57*'[4]Inflow Cement results3'!DG133</f>
        <v>45.832563923313977</v>
      </c>
      <c r="R28" s="48">
        <f>'[5]NRMCA mixture National'!$O$57*'[4]Inflow Cement results3'!DH133</f>
        <v>46.142448235730058</v>
      </c>
      <c r="S28" s="48">
        <f>'[5]NRMCA mixture National'!$O$57*'[4]Inflow Cement results3'!DI133</f>
        <v>46.463869468300615</v>
      </c>
      <c r="T28" s="48">
        <f>'[5]NRMCA mixture National'!$O$57*'[4]Inflow Cement results3'!DJ133</f>
        <v>46.833118641758617</v>
      </c>
      <c r="U28" s="48">
        <f>'[5]NRMCA mixture National'!$O$57*'[4]Inflow Cement results3'!DK133</f>
        <v>47.234154540905962</v>
      </c>
      <c r="V28" s="48">
        <f>'[5]NRMCA mixture National'!$O$57*'[4]Inflow Cement results3'!DL133</f>
        <v>47.680250537451073</v>
      </c>
      <c r="W28" s="48">
        <f>'[5]NRMCA mixture National'!$O$57*'[4]Inflow Cement results3'!DM133</f>
        <v>48.161878800052214</v>
      </c>
      <c r="X28" s="48">
        <f>'[5]NRMCA mixture National'!$O$57*'[4]Inflow Cement results3'!DN133</f>
        <v>48.668981466187674</v>
      </c>
      <c r="Y28" s="48">
        <f>'[5]NRMCA mixture National'!$O$57*'[4]Inflow Cement results3'!DO133</f>
        <v>49.221183526103829</v>
      </c>
      <c r="Z28" s="48">
        <f>'[5]NRMCA mixture National'!$O$57*'[4]Inflow Cement results3'!DP133</f>
        <v>49.792649546435413</v>
      </c>
      <c r="AA28" s="48">
        <f>'[5]NRMCA mixture National'!$O$57*'[4]Inflow Cement results3'!DQ133</f>
        <v>50.402474202656776</v>
      </c>
    </row>
    <row r="29" spans="1:27" x14ac:dyDescent="0.2">
      <c r="A29" s="65" t="str">
        <f>'[4]State Stock Calc'!A262</f>
        <v>Missouri</v>
      </c>
      <c r="B29" s="48">
        <f>'[5]NRMCA mixture South Central'!$O$57*'[4]Inflow Cement results3'!CR138</f>
        <v>106.18096224172189</v>
      </c>
      <c r="C29" s="48">
        <f>'[5]NRMCA mixture South Central'!$O$57*'[4]Inflow Cement results3'!CS138</f>
        <v>108.23976748791354</v>
      </c>
      <c r="D29" s="48">
        <f>'[5]NRMCA mixture South Central'!$O$57*'[4]Inflow Cement results3'!CT138</f>
        <v>110.18934478230067</v>
      </c>
      <c r="E29" s="48">
        <f>'[5]NRMCA mixture South Central'!$O$57*'[4]Inflow Cement results3'!CU138</f>
        <v>112.06119847835329</v>
      </c>
      <c r="F29" s="48">
        <f>'[5]NRMCA mixture South Central'!$O$57*'[4]Inflow Cement results3'!CV138</f>
        <v>113.82044034250778</v>
      </c>
      <c r="G29" s="48">
        <f>'[5]NRMCA mixture South Central'!$O$57*'[4]Inflow Cement results3'!CW138</f>
        <v>115.49783274203764</v>
      </c>
      <c r="H29" s="48">
        <f>'[5]NRMCA mixture South Central'!$O$57*'[4]Inflow Cement results3'!CX138</f>
        <v>117.03604300221238</v>
      </c>
      <c r="I29" s="48">
        <f>'[5]NRMCA mixture South Central'!$O$57*'[4]Inflow Cement results3'!CY138</f>
        <v>118.48672753762008</v>
      </c>
      <c r="J29" s="48">
        <f>'[5]NRMCA mixture South Central'!$O$57*'[4]Inflow Cement results3'!CZ138</f>
        <v>120.16192603505441</v>
      </c>
      <c r="K29" s="48">
        <f>'[5]NRMCA mixture South Central'!$O$57*'[4]Inflow Cement results3'!DA138</f>
        <v>121.80498136562804</v>
      </c>
      <c r="L29" s="48">
        <f>'[5]NRMCA mixture South Central'!$O$57*'[4]Inflow Cement results3'!DB138</f>
        <v>123.42057170516334</v>
      </c>
      <c r="M29" s="48">
        <f>'[5]NRMCA mixture South Central'!$O$57*'[4]Inflow Cement results3'!DC138</f>
        <v>125.05515321397931</v>
      </c>
      <c r="N29" s="48">
        <f>'[5]NRMCA mixture South Central'!$O$57*'[4]Inflow Cement results3'!DD138</f>
        <v>126.66607639396622</v>
      </c>
      <c r="O29" s="48">
        <f>'[5]NRMCA mixture South Central'!$O$57*'[4]Inflow Cement results3'!DE138</f>
        <v>128.29520057014301</v>
      </c>
      <c r="P29" s="48">
        <f>'[5]NRMCA mixture South Central'!$O$57*'[4]Inflow Cement results3'!DF138</f>
        <v>129.91640569067255</v>
      </c>
      <c r="Q29" s="48">
        <f>'[5]NRMCA mixture South Central'!$O$57*'[4]Inflow Cement results3'!DG138</f>
        <v>131.56575009909713</v>
      </c>
      <c r="R29" s="48">
        <f>'[5]NRMCA mixture South Central'!$O$57*'[4]Inflow Cement results3'!DH138</f>
        <v>133.23291399838882</v>
      </c>
      <c r="S29" s="48">
        <f>'[5]NRMCA mixture South Central'!$O$57*'[4]Inflow Cement results3'!DI138</f>
        <v>134.88313863857712</v>
      </c>
      <c r="T29" s="48">
        <f>'[5]NRMCA mixture South Central'!$O$57*'[4]Inflow Cement results3'!DJ138</f>
        <v>136.60950636480123</v>
      </c>
      <c r="U29" s="48">
        <f>'[5]NRMCA mixture South Central'!$O$57*'[4]Inflow Cement results3'!DK138</f>
        <v>138.35147162663728</v>
      </c>
      <c r="V29" s="48">
        <f>'[5]NRMCA mixture South Central'!$O$57*'[4]Inflow Cement results3'!DL138</f>
        <v>140.13424766657698</v>
      </c>
      <c r="W29" s="48">
        <f>'[5]NRMCA mixture South Central'!$O$57*'[4]Inflow Cement results3'!DM138</f>
        <v>141.91760016169712</v>
      </c>
      <c r="X29" s="48">
        <f>'[5]NRMCA mixture South Central'!$O$57*'[4]Inflow Cement results3'!DN138</f>
        <v>143.66159919217176</v>
      </c>
      <c r="Y29" s="48">
        <f>'[5]NRMCA mixture South Central'!$O$57*'[4]Inflow Cement results3'!DO138</f>
        <v>145.41436502281104</v>
      </c>
      <c r="Z29" s="48">
        <f>'[5]NRMCA mixture South Central'!$O$57*'[4]Inflow Cement results3'!DP138</f>
        <v>147.09502032616183</v>
      </c>
      <c r="AA29" s="48">
        <f>'[5]NRMCA mixture South Central'!$O$57*'[4]Inflow Cement results3'!DQ138</f>
        <v>148.75529424176597</v>
      </c>
    </row>
    <row r="30" spans="1:27" x14ac:dyDescent="0.2">
      <c r="A30" s="65" t="str">
        <f>'[4]State Stock Calc'!A272</f>
        <v>Montana</v>
      </c>
      <c r="B30" s="48">
        <f>'[5]NRMCA mixture Pacific NW'!$O$57*'[4]Inflow Cement results3'!CR143</f>
        <v>10.361213561589711</v>
      </c>
      <c r="C30" s="48">
        <f>'[5]NRMCA mixture Pacific NW'!$O$57*'[4]Inflow Cement results3'!CS143</f>
        <v>10.550797120576386</v>
      </c>
      <c r="D30" s="48">
        <f>'[5]NRMCA mixture Pacific NW'!$O$57*'[4]Inflow Cement results3'!CT143</f>
        <v>10.750893140105374</v>
      </c>
      <c r="E30" s="48">
        <f>'[5]NRMCA mixture Pacific NW'!$O$57*'[4]Inflow Cement results3'!CU143</f>
        <v>10.965438644453601</v>
      </c>
      <c r="F30" s="48">
        <f>'[5]NRMCA mixture Pacific NW'!$O$57*'[4]Inflow Cement results3'!CV143</f>
        <v>11.193607411168344</v>
      </c>
      <c r="G30" s="48">
        <f>'[5]NRMCA mixture Pacific NW'!$O$57*'[4]Inflow Cement results3'!CW143</f>
        <v>11.439717796278375</v>
      </c>
      <c r="H30" s="48">
        <f>'[5]NRMCA mixture Pacific NW'!$O$57*'[4]Inflow Cement results3'!CX143</f>
        <v>11.701580986933413</v>
      </c>
      <c r="I30" s="48">
        <f>'[5]NRMCA mixture Pacific NW'!$O$57*'[4]Inflow Cement results3'!CY143</f>
        <v>11.985510744769964</v>
      </c>
      <c r="J30" s="48">
        <f>'[5]NRMCA mixture Pacific NW'!$O$57*'[4]Inflow Cement results3'!CZ143</f>
        <v>12.318536417277704</v>
      </c>
      <c r="K30" s="48">
        <f>'[5]NRMCA mixture Pacific NW'!$O$57*'[4]Inflow Cement results3'!DA143</f>
        <v>12.68391148777947</v>
      </c>
      <c r="L30" s="48">
        <f>'[5]NRMCA mixture Pacific NW'!$O$57*'[4]Inflow Cement results3'!DB143</f>
        <v>13.085030842774826</v>
      </c>
      <c r="M30" s="48">
        <f>'[5]NRMCA mixture Pacific NW'!$O$57*'[4]Inflow Cement results3'!DC143</f>
        <v>13.528697323149332</v>
      </c>
      <c r="N30" s="48">
        <f>'[5]NRMCA mixture Pacific NW'!$O$57*'[4]Inflow Cement results3'!DD143</f>
        <v>14.014579126818081</v>
      </c>
      <c r="O30" s="48">
        <f>'[5]NRMCA mixture Pacific NW'!$O$57*'[4]Inflow Cement results3'!DE143</f>
        <v>14.548857242887376</v>
      </c>
      <c r="P30" s="48">
        <f>'[5]NRMCA mixture Pacific NW'!$O$57*'[4]Inflow Cement results3'!DF143</f>
        <v>15.131748848959468</v>
      </c>
      <c r="Q30" s="48">
        <f>'[5]NRMCA mixture Pacific NW'!$O$57*'[4]Inflow Cement results3'!DG143</f>
        <v>15.767689623482058</v>
      </c>
      <c r="R30" s="48">
        <f>'[5]NRMCA mixture Pacific NW'!$O$57*'[4]Inflow Cement results3'!DH143</f>
        <v>16.455964642660653</v>
      </c>
      <c r="S30" s="48">
        <f>'[5]NRMCA mixture Pacific NW'!$O$57*'[4]Inflow Cement results3'!DI143</f>
        <v>17.191624045763511</v>
      </c>
      <c r="T30" s="48">
        <f>'[5]NRMCA mixture Pacific NW'!$O$57*'[4]Inflow Cement results3'!DJ143</f>
        <v>17.977611087944087</v>
      </c>
      <c r="U30" s="48">
        <f>'[5]NRMCA mixture Pacific NW'!$O$57*'[4]Inflow Cement results3'!DK143</f>
        <v>18.799700467823008</v>
      </c>
      <c r="V30" s="48">
        <f>'[5]NRMCA mixture Pacific NW'!$O$57*'[4]Inflow Cement results3'!DL143</f>
        <v>19.645470186260358</v>
      </c>
      <c r="W30" s="48">
        <f>'[5]NRMCA mixture Pacific NW'!$O$57*'[4]Inflow Cement results3'!DM143</f>
        <v>20.489801018825549</v>
      </c>
      <c r="X30" s="48">
        <f>'[5]NRMCA mixture Pacific NW'!$O$57*'[4]Inflow Cement results3'!DN143</f>
        <v>21.299188395806059</v>
      </c>
      <c r="Y30" s="48">
        <f>'[5]NRMCA mixture Pacific NW'!$O$57*'[4]Inflow Cement results3'!DO143</f>
        <v>22.039368003998902</v>
      </c>
      <c r="Z30" s="48">
        <f>'[5]NRMCA mixture Pacific NW'!$O$57*'[4]Inflow Cement results3'!DP143</f>
        <v>22.65617005687173</v>
      </c>
      <c r="AA30" s="48">
        <f>'[5]NRMCA mixture Pacific NW'!$O$57*'[4]Inflow Cement results3'!DQ143</f>
        <v>23.102485784818978</v>
      </c>
    </row>
    <row r="31" spans="1:27" x14ac:dyDescent="0.2">
      <c r="A31" s="65" t="str">
        <f>'[4]State Stock Calc'!A282</f>
        <v>Nebraska</v>
      </c>
      <c r="B31" s="48">
        <f>'[5]NRMCA mixture North Central'!$O$57*'[4]Inflow Cement results3'!CR148</f>
        <v>10.306429928093149</v>
      </c>
      <c r="C31" s="48">
        <f>'[5]NRMCA mixture North Central'!$O$57*'[4]Inflow Cement results3'!CS148</f>
        <v>10.373105275453076</v>
      </c>
      <c r="D31" s="48">
        <f>'[5]NRMCA mixture North Central'!$O$57*'[4]Inflow Cement results3'!CT148</f>
        <v>10.433568857196855</v>
      </c>
      <c r="E31" s="48">
        <f>'[5]NRMCA mixture North Central'!$O$57*'[4]Inflow Cement results3'!CU148</f>
        <v>10.490375317064689</v>
      </c>
      <c r="F31" s="48">
        <f>'[5]NRMCA mixture North Central'!$O$57*'[4]Inflow Cement results3'!CV148</f>
        <v>10.540234140615574</v>
      </c>
      <c r="G31" s="48">
        <f>'[5]NRMCA mixture North Central'!$O$57*'[4]Inflow Cement results3'!CW148</f>
        <v>10.585762321693808</v>
      </c>
      <c r="H31" s="48">
        <f>'[5]NRMCA mixture North Central'!$O$57*'[4]Inflow Cement results3'!CX148</f>
        <v>10.621773119668791</v>
      </c>
      <c r="I31" s="48">
        <f>'[5]NRMCA mixture North Central'!$O$57*'[4]Inflow Cement results3'!CY148</f>
        <v>10.652913241602675</v>
      </c>
      <c r="J31" s="48">
        <f>'[5]NRMCA mixture North Central'!$O$57*'[4]Inflow Cement results3'!CZ148</f>
        <v>10.707429077454023</v>
      </c>
      <c r="K31" s="48">
        <f>'[5]NRMCA mixture North Central'!$O$57*'[4]Inflow Cement results3'!DA148</f>
        <v>10.762573260130191</v>
      </c>
      <c r="L31" s="48">
        <f>'[5]NRMCA mixture North Central'!$O$57*'[4]Inflow Cement results3'!DB148</f>
        <v>10.819107745759814</v>
      </c>
      <c r="M31" s="48">
        <f>'[5]NRMCA mixture North Central'!$O$57*'[4]Inflow Cement results3'!DC148</f>
        <v>10.881678055601869</v>
      </c>
      <c r="N31" s="48">
        <f>'[5]NRMCA mixture North Central'!$O$57*'[4]Inflow Cement results3'!DD148</f>
        <v>10.946979202620653</v>
      </c>
      <c r="O31" s="48">
        <f>'[5]NRMCA mixture North Central'!$O$57*'[4]Inflow Cement results3'!DE148</f>
        <v>11.019446350565806</v>
      </c>
      <c r="P31" s="48">
        <f>'[5]NRMCA mixture North Central'!$O$57*'[4]Inflow Cement results3'!DF148</f>
        <v>11.097454003183177</v>
      </c>
      <c r="Q31" s="48">
        <f>'[5]NRMCA mixture North Central'!$O$57*'[4]Inflow Cement results3'!DG148</f>
        <v>11.185104979666999</v>
      </c>
      <c r="R31" s="48">
        <f>'[5]NRMCA mixture North Central'!$O$57*'[4]Inflow Cement results3'!DH148</f>
        <v>11.282370716845916</v>
      </c>
      <c r="S31" s="48">
        <f>'[5]NRMCA mixture North Central'!$O$57*'[4]Inflow Cement results3'!DI148</f>
        <v>11.387046730495559</v>
      </c>
      <c r="T31" s="48">
        <f>'[5]NRMCA mixture North Central'!$O$57*'[4]Inflow Cement results3'!DJ148</f>
        <v>11.508604451839821</v>
      </c>
      <c r="U31" s="48">
        <f>'[5]NRMCA mixture North Central'!$O$57*'[4]Inflow Cement results3'!DK148</f>
        <v>11.642523935983411</v>
      </c>
      <c r="V31" s="48">
        <f>'[5]NRMCA mixture North Central'!$O$57*'[4]Inflow Cement results3'!DL148</f>
        <v>11.792049375361444</v>
      </c>
      <c r="W31" s="48">
        <f>'[5]NRMCA mixture North Central'!$O$57*'[4]Inflow Cement results3'!DM148</f>
        <v>11.954360028937387</v>
      </c>
      <c r="X31" s="48">
        <f>'[5]NRMCA mixture North Central'!$O$57*'[4]Inflow Cement results3'!DN148</f>
        <v>12.126510518170788</v>
      </c>
      <c r="Y31" s="48">
        <f>'[5]NRMCA mixture North Central'!$O$57*'[4]Inflow Cement results3'!DO148</f>
        <v>12.313404204791498</v>
      </c>
      <c r="Z31" s="48">
        <f>'[5]NRMCA mixture North Central'!$O$57*'[4]Inflow Cement results3'!DP148</f>
        <v>12.507916822902393</v>
      </c>
      <c r="AA31" s="48">
        <f>'[5]NRMCA mixture North Central'!$O$57*'[4]Inflow Cement results3'!DQ148</f>
        <v>12.714759071948501</v>
      </c>
    </row>
    <row r="32" spans="1:27" x14ac:dyDescent="0.2">
      <c r="A32" s="66" t="str">
        <f>'[4]State Stock Calc'!A292</f>
        <v>Nevada</v>
      </c>
      <c r="B32" s="48">
        <f>'[5]NRMCA mixture Pacific SW'!$O$57*'[4]Inflow Cement results3'!CR153</f>
        <v>29.412122491960389</v>
      </c>
      <c r="C32" s="48">
        <f>'[5]NRMCA mixture Pacific SW'!$O$57*'[4]Inflow Cement results3'!CS153</f>
        <v>29.67647630668678</v>
      </c>
      <c r="D32" s="48">
        <f>'[5]NRMCA mixture Pacific SW'!$O$57*'[4]Inflow Cement results3'!CT153</f>
        <v>29.916389461937669</v>
      </c>
      <c r="E32" s="48">
        <f>'[5]NRMCA mixture Pacific SW'!$O$57*'[4]Inflow Cement results3'!CU153</f>
        <v>30.13934967451166</v>
      </c>
      <c r="F32" s="48">
        <f>'[5]NRMCA mixture Pacific SW'!$O$57*'[4]Inflow Cement results3'!CV153</f>
        <v>30.334483304218566</v>
      </c>
      <c r="G32" s="48">
        <f>'[5]NRMCA mixture Pacific SW'!$O$57*'[4]Inflow Cement results3'!CW153</f>
        <v>30.509661870465006</v>
      </c>
      <c r="H32" s="48">
        <f>'[5]NRMCA mixture Pacific SW'!$O$57*'[4]Inflow Cement results3'!CX153</f>
        <v>30.648120850982998</v>
      </c>
      <c r="I32" s="48">
        <f>'[5]NRMCA mixture Pacific SW'!$O$57*'[4]Inflow Cement results3'!CY153</f>
        <v>30.764128869489753</v>
      </c>
      <c r="J32" s="48">
        <f>'[5]NRMCA mixture Pacific SW'!$O$57*'[4]Inflow Cement results3'!CZ153</f>
        <v>30.946325381485433</v>
      </c>
      <c r="K32" s="48">
        <f>'[5]NRMCA mixture Pacific SW'!$O$57*'[4]Inflow Cement results3'!DA153</f>
        <v>31.122185067783057</v>
      </c>
      <c r="L32" s="48">
        <f>'[5]NRMCA mixture Pacific SW'!$O$57*'[4]Inflow Cement results3'!DB153</f>
        <v>31.29329138819778</v>
      </c>
      <c r="M32" s="48">
        <f>'[5]NRMCA mixture Pacific SW'!$O$57*'[4]Inflow Cement results3'!DC153</f>
        <v>31.473308775771557</v>
      </c>
      <c r="N32" s="48">
        <f>'[5]NRMCA mixture Pacific SW'!$O$57*'[4]Inflow Cement results3'!DD153</f>
        <v>31.650678966237482</v>
      </c>
      <c r="O32" s="48">
        <f>'[5]NRMCA mixture Pacific SW'!$O$57*'[4]Inflow Cement results3'!DE153</f>
        <v>31.838125825200454</v>
      </c>
      <c r="P32" s="48">
        <f>'[5]NRMCA mixture Pacific SW'!$O$57*'[4]Inflow Cement results3'!DF153</f>
        <v>32.029189386444813</v>
      </c>
      <c r="Q32" s="48">
        <f>'[5]NRMCA mixture Pacific SW'!$O$57*'[4]Inflow Cement results3'!DG153</f>
        <v>32.235407612132306</v>
      </c>
      <c r="R32" s="48">
        <f>'[5]NRMCA mixture Pacific SW'!$O$57*'[4]Inflow Cement results3'!DH153</f>
        <v>32.455313131472721</v>
      </c>
      <c r="S32" s="48">
        <f>'[5]NRMCA mixture Pacific SW'!$O$57*'[4]Inflow Cement results3'!DI153</f>
        <v>32.680676149371564</v>
      </c>
      <c r="T32" s="48">
        <f>'[5]NRMCA mixture Pacific SW'!$O$57*'[4]Inflow Cement results3'!DJ153</f>
        <v>32.940050808137087</v>
      </c>
      <c r="U32" s="48">
        <f>'[5]NRMCA mixture Pacific SW'!$O$57*'[4]Inflow Cement results3'!DK153</f>
        <v>33.218195948927722</v>
      </c>
      <c r="V32" s="48">
        <f>'[5]NRMCA mixture Pacific SW'!$O$57*'[4]Inflow Cement results3'!DL153</f>
        <v>33.524489080571733</v>
      </c>
      <c r="W32" s="48">
        <f>'[5]NRMCA mixture Pacific SW'!$O$57*'[4]Inflow Cement results3'!DM153</f>
        <v>33.849600080907798</v>
      </c>
      <c r="X32" s="48">
        <f>'[5]NRMCA mixture Pacific SW'!$O$57*'[4]Inflow Cement results3'!DN153</f>
        <v>34.184236858971346</v>
      </c>
      <c r="Y32" s="48">
        <f>'[5]NRMCA mixture Pacific SW'!$O$57*'[4]Inflow Cement results3'!DO153</f>
        <v>34.544106722340835</v>
      </c>
      <c r="Z32" s="48">
        <f>'[5]NRMCA mixture Pacific SW'!$O$57*'[4]Inflow Cement results3'!DP153</f>
        <v>34.907835631667687</v>
      </c>
      <c r="AA32" s="48">
        <f>'[5]NRMCA mixture Pacific SW'!$O$57*'[4]Inflow Cement results3'!DQ153</f>
        <v>35.291562279280335</v>
      </c>
    </row>
    <row r="33" spans="1:27" x14ac:dyDescent="0.2">
      <c r="A33" s="65" t="str">
        <f>'[4]State Stock Calc'!A302</f>
        <v>New Hampshire</v>
      </c>
      <c r="B33" s="48">
        <f>'[5]NRMCA mixture Eastern'!$O$57*'[4]Inflow Cement results3'!CR158</f>
        <v>42.331643340518305</v>
      </c>
      <c r="C33" s="48">
        <f>'[5]NRMCA mixture Eastern'!$O$57*'[4]Inflow Cement results3'!CS158</f>
        <v>42.832439490741351</v>
      </c>
      <c r="D33" s="48">
        <f>'[5]NRMCA mixture Eastern'!$O$57*'[4]Inflow Cement results3'!CT158</f>
        <v>43.308167534623273</v>
      </c>
      <c r="E33" s="48">
        <f>'[5]NRMCA mixture Eastern'!$O$57*'[4]Inflow Cement results3'!CU158</f>
        <v>43.766612709396448</v>
      </c>
      <c r="F33" s="48">
        <f>'[5]NRMCA mixture Eastern'!$O$57*'[4]Inflow Cement results3'!CV158</f>
        <v>44.193207609291456</v>
      </c>
      <c r="G33" s="48">
        <f>'[5]NRMCA mixture Eastern'!$O$57*'[4]Inflow Cement results3'!CW158</f>
        <v>44.595097930790516</v>
      </c>
      <c r="H33" s="48">
        <f>'[5]NRMCA mixture Eastern'!$O$57*'[4]Inflow Cement results3'!CX158</f>
        <v>44.949591202630671</v>
      </c>
      <c r="I33" s="48">
        <f>'[5]NRMCA mixture Eastern'!$O$57*'[4]Inflow Cement results3'!CY158</f>
        <v>45.270593086782064</v>
      </c>
      <c r="J33" s="48">
        <f>'[5]NRMCA mixture Eastern'!$O$57*'[4]Inflow Cement results3'!CZ158</f>
        <v>45.661097293798072</v>
      </c>
      <c r="K33" s="48">
        <f>'[5]NRMCA mixture Eastern'!$O$57*'[4]Inflow Cement results3'!DA158</f>
        <v>46.031650810679906</v>
      </c>
      <c r="L33" s="48">
        <f>'[5]NRMCA mixture Eastern'!$O$57*'[4]Inflow Cement results3'!DB158</f>
        <v>46.38155448963817</v>
      </c>
      <c r="M33" s="48">
        <f>'[5]NRMCA mixture Eastern'!$O$57*'[4]Inflow Cement results3'!DC158</f>
        <v>46.72535555644378</v>
      </c>
      <c r="N33" s="48">
        <f>'[5]NRMCA mixture Eastern'!$O$57*'[4]Inflow Cement results3'!DD158</f>
        <v>47.048247573923838</v>
      </c>
      <c r="O33" s="48">
        <f>'[5]NRMCA mixture Eastern'!$O$57*'[4]Inflow Cement results3'!DE158</f>
        <v>47.365851279072885</v>
      </c>
      <c r="P33" s="48">
        <f>'[5]NRMCA mixture Eastern'!$O$57*'[4]Inflow Cement results3'!DF158</f>
        <v>47.672004485062971</v>
      </c>
      <c r="Q33" s="48">
        <f>'[5]NRMCA mixture Eastern'!$O$57*'[4]Inflow Cement results3'!DG158</f>
        <v>47.983740210636284</v>
      </c>
      <c r="R33" s="48">
        <f>'[5]NRMCA mixture Eastern'!$O$57*'[4]Inflow Cement results3'!DH158</f>
        <v>48.303747980111169</v>
      </c>
      <c r="S33" s="48">
        <f>'[5]NRMCA mixture Eastern'!$O$57*'[4]Inflow Cement results3'!DI158</f>
        <v>48.627632783740545</v>
      </c>
      <c r="T33" s="48">
        <f>'[5]NRMCA mixture Eastern'!$O$57*'[4]Inflow Cement results3'!DJ158</f>
        <v>48.996983181352469</v>
      </c>
      <c r="U33" s="48">
        <f>'[5]NRMCA mixture Eastern'!$O$57*'[4]Inflow Cement results3'!DK158</f>
        <v>49.400707381837435</v>
      </c>
      <c r="V33" s="48">
        <f>'[5]NRMCA mixture Eastern'!$O$57*'[4]Inflow Cement results3'!DL158</f>
        <v>49.858247192113041</v>
      </c>
      <c r="W33" s="48">
        <f>'[5]NRMCA mixture Eastern'!$O$57*'[4]Inflow Cement results3'!DM158</f>
        <v>50.366151420815171</v>
      </c>
      <c r="X33" s="48">
        <f>'[5]NRMCA mixture Eastern'!$O$57*'[4]Inflow Cement results3'!DN158</f>
        <v>50.920645559145385</v>
      </c>
      <c r="Y33" s="48">
        <f>'[5]NRMCA mixture Eastern'!$O$57*'[4]Inflow Cement results3'!DO158</f>
        <v>51.548553141762433</v>
      </c>
      <c r="Z33" s="48">
        <f>'[5]NRMCA mixture Eastern'!$O$57*'[4]Inflow Cement results3'!DP158</f>
        <v>52.230047309060083</v>
      </c>
      <c r="AA33" s="48">
        <f>'[5]NRMCA mixture Eastern'!$O$57*'[4]Inflow Cement results3'!DQ158</f>
        <v>52.991399546338471</v>
      </c>
    </row>
    <row r="34" spans="1:27" x14ac:dyDescent="0.2">
      <c r="A34" s="65" t="str">
        <f>'[4]State Stock Calc'!A312</f>
        <v>New Jersey</v>
      </c>
      <c r="B34" s="48">
        <f>'[5]NRMCA mixture Eastern'!$O$57*'[4]Inflow Cement results3'!CR163</f>
        <v>241.09669541057468</v>
      </c>
      <c r="C34" s="48">
        <f>'[5]NRMCA mixture Eastern'!$O$57*'[4]Inflow Cement results3'!CS163</f>
        <v>244.31693663793689</v>
      </c>
      <c r="D34" s="48">
        <f>'[5]NRMCA mixture Eastern'!$O$57*'[4]Inflow Cement results3'!CT163</f>
        <v>247.42715932285012</v>
      </c>
      <c r="E34" s="48">
        <f>'[5]NRMCA mixture Eastern'!$O$57*'[4]Inflow Cement results3'!CU163</f>
        <v>250.48408593119007</v>
      </c>
      <c r="F34" s="48">
        <f>'[5]NRMCA mixture Eastern'!$O$57*'[4]Inflow Cement results3'!CV163</f>
        <v>253.40992815027658</v>
      </c>
      <c r="G34" s="48">
        <f>'[5]NRMCA mixture Eastern'!$O$57*'[4]Inflow Cement results3'!CW163</f>
        <v>256.26317240561934</v>
      </c>
      <c r="H34" s="48">
        <f>'[5]NRMCA mixture Eastern'!$O$57*'[4]Inflow Cement results3'!CX163</f>
        <v>258.92113281646527</v>
      </c>
      <c r="I34" s="48">
        <f>'[5]NRMCA mixture Eastern'!$O$57*'[4]Inflow Cement results3'!CY163</f>
        <v>261.48785057124144</v>
      </c>
      <c r="J34" s="48">
        <f>'[5]NRMCA mixture Eastern'!$O$57*'[4]Inflow Cement results3'!CZ163</f>
        <v>264.6167520668526</v>
      </c>
      <c r="K34" s="48">
        <f>'[5]NRMCA mixture Eastern'!$O$57*'[4]Inflow Cement results3'!DA163</f>
        <v>267.7759299378917</v>
      </c>
      <c r="L34" s="48">
        <f>'[5]NRMCA mixture Eastern'!$O$57*'[4]Inflow Cement results3'!DB163</f>
        <v>270.97729326939401</v>
      </c>
      <c r="M34" s="48">
        <f>'[5]NRMCA mixture Eastern'!$O$57*'[4]Inflow Cement results3'!DC163</f>
        <v>274.32310097994878</v>
      </c>
      <c r="N34" s="48">
        <f>'[5]NRMCA mixture Eastern'!$O$57*'[4]Inflow Cement results3'!DD163</f>
        <v>277.72985948751602</v>
      </c>
      <c r="O34" s="48">
        <f>'[5]NRMCA mixture Eastern'!$O$57*'[4]Inflow Cement results3'!DE163</f>
        <v>281.29599857241186</v>
      </c>
      <c r="P34" s="48">
        <f>'[5]NRMCA mixture Eastern'!$O$57*'[4]Inflow Cement results3'!DF163</f>
        <v>284.97961373016392</v>
      </c>
      <c r="Q34" s="48">
        <f>'[5]NRMCA mixture Eastern'!$O$57*'[4]Inflow Cement results3'!DG163</f>
        <v>288.87612282705209</v>
      </c>
      <c r="R34" s="48">
        <f>'[5]NRMCA mixture Eastern'!$O$57*'[4]Inflow Cement results3'!DH163</f>
        <v>292.9872527926596</v>
      </c>
      <c r="S34" s="48">
        <f>'[5]NRMCA mixture Eastern'!$O$57*'[4]Inflow Cement results3'!DI163</f>
        <v>297.26663793601</v>
      </c>
      <c r="T34" s="48">
        <f>'[5]NRMCA mixture Eastern'!$O$57*'[4]Inflow Cement results3'!DJ163</f>
        <v>301.94933295148132</v>
      </c>
      <c r="U34" s="48">
        <f>'[5]NRMCA mixture Eastern'!$O$57*'[4]Inflow Cement results3'!DK163</f>
        <v>306.94305786748237</v>
      </c>
      <c r="V34" s="48">
        <f>'[5]NRMCA mixture Eastern'!$O$57*'[4]Inflow Cement results3'!DL163</f>
        <v>312.34392022028442</v>
      </c>
      <c r="W34" s="48">
        <f>'[5]NRMCA mixture Eastern'!$O$57*'[4]Inflow Cement results3'!DM163</f>
        <v>318.10678645690234</v>
      </c>
      <c r="X34" s="48">
        <f>'[5]NRMCA mixture Eastern'!$O$57*'[4]Inflow Cement results3'!DN163</f>
        <v>324.18549500884603</v>
      </c>
      <c r="Y34" s="48">
        <f>'[5]NRMCA mixture Eastern'!$O$57*'[4]Inflow Cement results3'!DO163</f>
        <v>330.72533543209863</v>
      </c>
      <c r="Z34" s="48">
        <f>'[5]NRMCA mixture Eastern'!$O$57*'[4]Inflow Cement results3'!DP163</f>
        <v>337.58386187958433</v>
      </c>
      <c r="AA34" s="48">
        <f>'[5]NRMCA mixture Eastern'!$O$57*'[4]Inflow Cement results3'!DQ163</f>
        <v>344.90661043358966</v>
      </c>
    </row>
    <row r="35" spans="1:27" x14ac:dyDescent="0.2">
      <c r="A35" s="65" t="str">
        <f>'[4]State Stock Calc'!A322</f>
        <v>New Mexico</v>
      </c>
      <c r="B35" s="48">
        <f>'[5]NRMCA mixture National'!$O$57*'[4]Inflow Cement results3'!CR168</f>
        <v>35.382907243114374</v>
      </c>
      <c r="C35" s="48">
        <f>'[5]NRMCA mixture National'!$O$57*'[4]Inflow Cement results3'!CS168</f>
        <v>35.709298965859823</v>
      </c>
      <c r="D35" s="48">
        <f>'[5]NRMCA mixture National'!$O$57*'[4]Inflow Cement results3'!CT168</f>
        <v>36.013085374365424</v>
      </c>
      <c r="E35" s="48">
        <f>'[5]NRMCA mixture National'!$O$57*'[4]Inflow Cement results3'!CU168</f>
        <v>36.301382653425883</v>
      </c>
      <c r="F35" s="48">
        <f>'[5]NRMCA mixture National'!$O$57*'[4]Inflow Cement results3'!CV168</f>
        <v>36.563602341794237</v>
      </c>
      <c r="G35" s="48">
        <f>'[5]NRMCA mixture National'!$O$57*'[4]Inflow Cement results3'!CW168</f>
        <v>36.806818943296214</v>
      </c>
      <c r="H35" s="48">
        <f>'[5]NRMCA mixture National'!$O$57*'[4]Inflow Cement results3'!CX168</f>
        <v>37.014261419449831</v>
      </c>
      <c r="I35" s="48">
        <f>'[5]NRMCA mixture National'!$O$57*'[4]Inflow Cement results3'!CY168</f>
        <v>37.198693893997401</v>
      </c>
      <c r="J35" s="48">
        <f>'[5]NRMCA mixture National'!$O$57*'[4]Inflow Cement results3'!CZ168</f>
        <v>37.444795450859083</v>
      </c>
      <c r="K35" s="48">
        <f>'[5]NRMCA mixture National'!$O$57*'[4]Inflow Cement results3'!DA168</f>
        <v>37.681883108358932</v>
      </c>
      <c r="L35" s="48">
        <f>'[5]NRMCA mixture National'!$O$57*'[4]Inflow Cement results3'!DB168</f>
        <v>37.910377636574658</v>
      </c>
      <c r="M35" s="48">
        <f>'[5]NRMCA mixture National'!$O$57*'[4]Inflow Cement results3'!DC168</f>
        <v>38.142490761667197</v>
      </c>
      <c r="N35" s="48">
        <f>'[5]NRMCA mixture National'!$O$57*'[4]Inflow Cement results3'!DD168</f>
        <v>38.366039719946343</v>
      </c>
      <c r="O35" s="48">
        <f>'[5]NRMCA mixture National'!$O$57*'[4]Inflow Cement results3'!DE168</f>
        <v>38.592650069603827</v>
      </c>
      <c r="P35" s="48">
        <f>'[5]NRMCA mixture National'!$O$57*'[4]Inflow Cement results3'!DF168</f>
        <v>38.815498734171655</v>
      </c>
      <c r="Q35" s="48">
        <f>'[5]NRMCA mixture National'!$O$57*'[4]Inflow Cement results3'!DG168</f>
        <v>39.045688862048245</v>
      </c>
      <c r="R35" s="48">
        <f>'[5]NRMCA mixture National'!$O$57*'[4]Inflow Cement results3'!DH168</f>
        <v>39.281936803068696</v>
      </c>
      <c r="S35" s="48">
        <f>'[5]NRMCA mixture National'!$O$57*'[4]Inflow Cement results3'!DI168</f>
        <v>39.516542999495421</v>
      </c>
      <c r="T35" s="48">
        <f>'[5]NRMCA mixture National'!$O$57*'[4]Inflow Cement results3'!DJ168</f>
        <v>39.778494281290648</v>
      </c>
      <c r="U35" s="48">
        <f>'[5]NRMCA mixture National'!$O$57*'[4]Inflow Cement results3'!DK168</f>
        <v>40.053772463044623</v>
      </c>
      <c r="V35" s="48">
        <f>'[5]NRMCA mixture National'!$O$57*'[4]Inflow Cement results3'!DL168</f>
        <v>40.352890184407229</v>
      </c>
      <c r="W35" s="48">
        <f>'[5]NRMCA mixture National'!$O$57*'[4]Inflow Cement results3'!DM168</f>
        <v>40.6678385651092</v>
      </c>
      <c r="X35" s="48">
        <f>'[5]NRMCA mixture National'!$O$57*'[4]Inflow Cement results3'!DN168</f>
        <v>40.99052986244071</v>
      </c>
      <c r="Y35" s="48">
        <f>'[5]NRMCA mixture National'!$O$57*'[4]Inflow Cement results3'!DO168</f>
        <v>41.337891242031645</v>
      </c>
      <c r="Z35" s="48">
        <f>'[5]NRMCA mixture National'!$O$57*'[4]Inflow Cement results3'!DP168</f>
        <v>41.689527004211193</v>
      </c>
      <c r="AA35" s="48">
        <f>'[5]NRMCA mixture National'!$O$57*'[4]Inflow Cement results3'!DQ168</f>
        <v>42.062649256541519</v>
      </c>
    </row>
    <row r="36" spans="1:27" x14ac:dyDescent="0.2">
      <c r="A36" s="65" t="str">
        <f>'[4]State Stock Calc'!A332</f>
        <v>New York</v>
      </c>
      <c r="B36" s="48">
        <f>'[5]NRMCA mixture Eastern'!$O$57*'[4]Inflow Cement results3'!CR173</f>
        <v>425.83145142245769</v>
      </c>
      <c r="C36" s="48">
        <f>'[5]NRMCA mixture Eastern'!$O$57*'[4]Inflow Cement results3'!CS173</f>
        <v>431.55977845747219</v>
      </c>
      <c r="D36" s="48">
        <f>'[5]NRMCA mixture Eastern'!$O$57*'[4]Inflow Cement results3'!CT173</f>
        <v>437.18074424760442</v>
      </c>
      <c r="E36" s="48">
        <f>'[5]NRMCA mixture Eastern'!$O$57*'[4]Inflow Cement results3'!CU173</f>
        <v>442.79719533648688</v>
      </c>
      <c r="F36" s="48">
        <f>'[5]NRMCA mixture Eastern'!$O$57*'[4]Inflow Cement results3'!CV173</f>
        <v>448.28668124936985</v>
      </c>
      <c r="G36" s="48">
        <f>'[5]NRMCA mixture Eastern'!$O$57*'[4]Inflow Cement results3'!CW173</f>
        <v>453.75466761926128</v>
      </c>
      <c r="H36" s="48">
        <f>'[5]NRMCA mixture Eastern'!$O$57*'[4]Inflow Cement results3'!CX173</f>
        <v>459.00311561038626</v>
      </c>
      <c r="I36" s="48">
        <f>'[5]NRMCA mixture Eastern'!$O$57*'[4]Inflow Cement results3'!CY173</f>
        <v>464.21413027793966</v>
      </c>
      <c r="J36" s="48">
        <f>'[5]NRMCA mixture Eastern'!$O$57*'[4]Inflow Cement results3'!CZ173</f>
        <v>470.49389404027858</v>
      </c>
      <c r="K36" s="48">
        <f>'[5]NRMCA mixture Eastern'!$O$57*'[4]Inflow Cement results3'!DA173</f>
        <v>476.96054662432061</v>
      </c>
      <c r="L36" s="48">
        <f>'[5]NRMCA mixture Eastern'!$O$57*'[4]Inflow Cement results3'!DB173</f>
        <v>483.6444214498336</v>
      </c>
      <c r="M36" s="48">
        <f>'[5]NRMCA mixture Eastern'!$O$57*'[4]Inflow Cement results3'!DC173</f>
        <v>490.72844020967005</v>
      </c>
      <c r="N36" s="48">
        <f>'[5]NRMCA mixture Eastern'!$O$57*'[4]Inflow Cement results3'!DD173</f>
        <v>498.08310292404667</v>
      </c>
      <c r="O36" s="48">
        <f>'[5]NRMCA mixture Eastern'!$O$57*'[4]Inflow Cement results3'!DE173</f>
        <v>505.88492960193378</v>
      </c>
      <c r="P36" s="48">
        <f>'[5]NRMCA mixture Eastern'!$O$57*'[4]Inflow Cement results3'!DF173</f>
        <v>514.07342855292711</v>
      </c>
      <c r="Q36" s="48">
        <f>'[5]NRMCA mixture Eastern'!$O$57*'[4]Inflow Cement results3'!DG173</f>
        <v>522.81916373700983</v>
      </c>
      <c r="R36" s="48">
        <f>'[5]NRMCA mixture Eastern'!$O$57*'[4]Inflow Cement results3'!DH173</f>
        <v>532.13407611403909</v>
      </c>
      <c r="S36" s="48">
        <f>'[5]NRMCA mixture Eastern'!$O$57*'[4]Inflow Cement results3'!DI173</f>
        <v>541.94802631404411</v>
      </c>
      <c r="T36" s="48">
        <f>'[5]NRMCA mixture Eastern'!$O$57*'[4]Inflow Cement results3'!DJ173</f>
        <v>552.66851299123562</v>
      </c>
      <c r="U36" s="48">
        <f>'[5]NRMCA mixture Eastern'!$O$57*'[4]Inflow Cement results3'!DK173</f>
        <v>564.1498198661925</v>
      </c>
      <c r="V36" s="48">
        <f>'[5]NRMCA mixture Eastern'!$O$57*'[4]Inflow Cement results3'!DL173</f>
        <v>576.56798077068936</v>
      </c>
      <c r="W36" s="48">
        <f>'[5]NRMCA mixture Eastern'!$O$57*'[4]Inflow Cement results3'!DM173</f>
        <v>589.86184862722507</v>
      </c>
      <c r="X36" s="48">
        <f>'[5]NRMCA mixture Eastern'!$O$57*'[4]Inflow Cement results3'!DN173</f>
        <v>603.97110124836797</v>
      </c>
      <c r="Y36" s="48">
        <f>'[5]NRMCA mixture Eastern'!$O$57*'[4]Inflow Cement results3'!DO173</f>
        <v>619.16624288024275</v>
      </c>
      <c r="Z36" s="48">
        <f>'[5]NRMCA mixture Eastern'!$O$57*'[4]Inflow Cement results3'!DP173</f>
        <v>635.2295119764002</v>
      </c>
      <c r="AA36" s="48">
        <f>'[5]NRMCA mixture Eastern'!$O$57*'[4]Inflow Cement results3'!DQ173</f>
        <v>652.43941167556261</v>
      </c>
    </row>
    <row r="37" spans="1:27" x14ac:dyDescent="0.2">
      <c r="A37" s="65" t="str">
        <f>'[4]State Stock Calc'!A342</f>
        <v>North Carolina</v>
      </c>
      <c r="B37" s="48">
        <f>'[5]NRMCA mixture National'!$O$57*'[4]Inflow Cement results3'!CR178</f>
        <v>134.2597069761629</v>
      </c>
      <c r="C37" s="48">
        <f>'[5]NRMCA mixture National'!$O$57*'[4]Inflow Cement results3'!CS178</f>
        <v>135.95242764603356</v>
      </c>
      <c r="D37" s="48">
        <f>'[5]NRMCA mixture National'!$O$57*'[4]Inflow Cement results3'!CT178</f>
        <v>137.56511417634221</v>
      </c>
      <c r="E37" s="48">
        <f>'[5]NRMCA mixture National'!$O$57*'[4]Inflow Cement results3'!CU178</f>
        <v>139.12037588591556</v>
      </c>
      <c r="F37" s="48">
        <f>'[5]NRMCA mixture National'!$O$57*'[4]Inflow Cement results3'!CV178</f>
        <v>140.5784815970656</v>
      </c>
      <c r="G37" s="48">
        <f>'[5]NRMCA mixture National'!$O$57*'[4]Inflow Cement results3'!CW178</f>
        <v>141.96169996385473</v>
      </c>
      <c r="H37" s="48">
        <f>'[5]NRMCA mixture National'!$O$57*'[4]Inflow Cement results3'!CX178</f>
        <v>143.2077699012774</v>
      </c>
      <c r="I37" s="48">
        <f>'[5]NRMCA mixture National'!$O$57*'[4]Inflow Cement results3'!CY178</f>
        <v>144.35899877423913</v>
      </c>
      <c r="J37" s="48">
        <f>'[5]NRMCA mixture National'!$O$57*'[4]Inflow Cement results3'!CZ178</f>
        <v>145.71633363829955</v>
      </c>
      <c r="K37" s="48">
        <f>'[5]NRMCA mixture National'!$O$57*'[4]Inflow Cement results3'!DA178</f>
        <v>147.02741470253025</v>
      </c>
      <c r="L37" s="48">
        <f>'[5]NRMCA mixture National'!$O$57*'[4]Inflow Cement results3'!DB178</f>
        <v>148.29269702893149</v>
      </c>
      <c r="M37" s="48">
        <f>'[5]NRMCA mixture National'!$O$57*'[4]Inflow Cement results3'!DC178</f>
        <v>149.5559744315326</v>
      </c>
      <c r="N37" s="48">
        <f>'[5]NRMCA mixture National'!$O$57*'[4]Inflow Cement results3'!DD178</f>
        <v>150.77395892937886</v>
      </c>
      <c r="O37" s="48">
        <f>'[5]NRMCA mixture National'!$O$57*'[4]Inflow Cement results3'!DE178</f>
        <v>151.99037023228146</v>
      </c>
      <c r="P37" s="48">
        <f>'[5]NRMCA mixture National'!$O$57*'[4]Inflow Cement results3'!DF178</f>
        <v>153.18327997659151</v>
      </c>
      <c r="Q37" s="48">
        <f>'[5]NRMCA mixture National'!$O$57*'[4]Inflow Cement results3'!DG178</f>
        <v>154.39741216526946</v>
      </c>
      <c r="R37" s="48">
        <f>'[5]NRMCA mixture National'!$O$57*'[4]Inflow Cement results3'!DH178</f>
        <v>155.63392482088233</v>
      </c>
      <c r="S37" s="48">
        <f>'[5]NRMCA mixture National'!$O$57*'[4]Inflow Cement results3'!DI178</f>
        <v>156.87155548567446</v>
      </c>
      <c r="T37" s="48">
        <f>'[5]NRMCA mixture National'!$O$57*'[4]Inflow Cement results3'!DJ178</f>
        <v>158.2261336655086</v>
      </c>
      <c r="U37" s="48">
        <f>'[5]NRMCA mixture National'!$O$57*'[4]Inflow Cement results3'!DK178</f>
        <v>159.65642209258522</v>
      </c>
      <c r="V37" s="48">
        <f>'[5]NRMCA mixture National'!$O$57*'[4]Inflow Cement results3'!DL178</f>
        <v>161.2130424150817</v>
      </c>
      <c r="W37" s="48">
        <f>'[5]NRMCA mixture National'!$O$57*'[4]Inflow Cement results3'!DM178</f>
        <v>162.87848925289506</v>
      </c>
      <c r="X37" s="48">
        <f>'[5]NRMCA mixture National'!$O$57*'[4]Inflow Cement results3'!DN178</f>
        <v>164.63469383323655</v>
      </c>
      <c r="Y37" s="48">
        <f>'[5]NRMCA mixture National'!$O$57*'[4]Inflow Cement results3'!DO178</f>
        <v>166.55763194262443</v>
      </c>
      <c r="Z37" s="48">
        <f>'[5]NRMCA mixture National'!$O$57*'[4]Inflow Cement results3'!DP178</f>
        <v>168.58205710170051</v>
      </c>
      <c r="AA37" s="48">
        <f>'[5]NRMCA mixture National'!$O$57*'[4]Inflow Cement results3'!DQ178</f>
        <v>170.78384934390746</v>
      </c>
    </row>
    <row r="38" spans="1:27" x14ac:dyDescent="0.2">
      <c r="A38" s="65" t="str">
        <f>'[4]State Stock Calc'!A352</f>
        <v>North Dakota</v>
      </c>
      <c r="B38" s="48">
        <f>'[5]NRMCA mixture North Central'!$O$57*'[4]Inflow Cement results3'!CR183</f>
        <v>3.4872457590083799</v>
      </c>
      <c r="C38" s="48">
        <f>'[5]NRMCA mixture North Central'!$O$57*'[4]Inflow Cement results3'!CS183</f>
        <v>3.5059419833173591</v>
      </c>
      <c r="D38" s="48">
        <f>'[5]NRMCA mixture North Central'!$O$57*'[4]Inflow Cement results3'!CT183</f>
        <v>3.5225137828700639</v>
      </c>
      <c r="E38" s="48">
        <f>'[5]NRMCA mixture North Central'!$O$57*'[4]Inflow Cement results3'!CU183</f>
        <v>3.5378445314118938</v>
      </c>
      <c r="F38" s="48">
        <f>'[5]NRMCA mixture North Central'!$O$57*'[4]Inflow Cement results3'!CV183</f>
        <v>3.5506221239621287</v>
      </c>
      <c r="G38" s="48">
        <f>'[5]NRMCA mixture North Central'!$O$57*'[4]Inflow Cement results3'!CW183</f>
        <v>3.561719548205621</v>
      </c>
      <c r="H38" s="48">
        <f>'[5]NRMCA mixture North Central'!$O$57*'[4]Inflow Cement results3'!CX183</f>
        <v>3.5690837453026276</v>
      </c>
      <c r="I38" s="48">
        <f>'[5]NRMCA mixture North Central'!$O$57*'[4]Inflow Cement results3'!CY183</f>
        <v>3.5743174558805397</v>
      </c>
      <c r="J38" s="48">
        <f>'[5]NRMCA mixture North Central'!$O$57*'[4]Inflow Cement results3'!CZ183</f>
        <v>3.58782677604722</v>
      </c>
      <c r="K38" s="48">
        <f>'[5]NRMCA mixture North Central'!$O$57*'[4]Inflow Cement results3'!DA183</f>
        <v>3.6010125003484892</v>
      </c>
      <c r="L38" s="48">
        <f>'[5]NRMCA mixture North Central'!$O$57*'[4]Inflow Cement results3'!DB183</f>
        <v>3.6140794518776747</v>
      </c>
      <c r="M38" s="48">
        <f>'[5]NRMCA mixture North Central'!$O$57*'[4]Inflow Cement results3'!DC183</f>
        <v>3.6287472546345914</v>
      </c>
      <c r="N38" s="48">
        <f>'[5]NRMCA mixture North Central'!$O$57*'[4]Inflow Cement results3'!DD183</f>
        <v>3.6438687175963271</v>
      </c>
      <c r="O38" s="48">
        <f>'[5]NRMCA mixture North Central'!$O$57*'[4]Inflow Cement results3'!DE183</f>
        <v>3.6613206665131051</v>
      </c>
      <c r="P38" s="48">
        <f>'[5]NRMCA mixture North Central'!$O$57*'[4]Inflow Cement results3'!DF183</f>
        <v>3.6808879359274216</v>
      </c>
      <c r="Q38" s="48">
        <f>'[5]NRMCA mixture North Central'!$O$57*'[4]Inflow Cement results3'!DG183</f>
        <v>3.7046883277651506</v>
      </c>
      <c r="R38" s="48">
        <f>'[5]NRMCA mixture North Central'!$O$57*'[4]Inflow Cement results3'!DH183</f>
        <v>3.7335029167342033</v>
      </c>
      <c r="S38" s="48">
        <f>'[5]NRMCA mixture North Central'!$O$57*'[4]Inflow Cement results3'!DI183</f>
        <v>3.7674943032547747</v>
      </c>
      <c r="T38" s="48">
        <f>'[5]NRMCA mixture North Central'!$O$57*'[4]Inflow Cement results3'!DJ183</f>
        <v>3.8113419496181753</v>
      </c>
      <c r="U38" s="48">
        <f>'[5]NRMCA mixture North Central'!$O$57*'[4]Inflow Cement results3'!DK183</f>
        <v>3.8645963052745951</v>
      </c>
      <c r="V38" s="48">
        <f>'[5]NRMCA mixture North Central'!$O$57*'[4]Inflow Cement results3'!DL183</f>
        <v>3.9297141171441479</v>
      </c>
      <c r="W38" s="48">
        <f>'[5]NRMCA mixture North Central'!$O$57*'[4]Inflow Cement results3'!DM183</f>
        <v>4.0067910289026774</v>
      </c>
      <c r="X38" s="48">
        <f>'[5]NRMCA mixture North Central'!$O$57*'[4]Inflow Cement results3'!DN183</f>
        <v>4.0956684110679991</v>
      </c>
      <c r="Y38" s="48">
        <f>'[5]NRMCA mixture North Central'!$O$57*'[4]Inflow Cement results3'!DO183</f>
        <v>4.1988047756865017</v>
      </c>
      <c r="Z38" s="48">
        <f>'[5]NRMCA mixture North Central'!$O$57*'[4]Inflow Cement results3'!DP183</f>
        <v>4.3137640862284599</v>
      </c>
      <c r="AA38" s="48">
        <f>'[5]NRMCA mixture North Central'!$O$57*'[4]Inflow Cement results3'!DQ183</f>
        <v>4.4420650078411823</v>
      </c>
    </row>
    <row r="39" spans="1:27" x14ac:dyDescent="0.2">
      <c r="A39" s="65" t="str">
        <f>'[4]State Stock Calc'!A362</f>
        <v>Ohio</v>
      </c>
      <c r="B39" s="48">
        <f>'[5]NRMCA mixture GL Midwest'!$O$57*'[4]Inflow Cement results3'!CR188</f>
        <v>250.9580068633326</v>
      </c>
      <c r="C39" s="48">
        <f>'[5]NRMCA mixture GL Midwest'!$O$57*'[4]Inflow Cement results3'!CS188</f>
        <v>253.18079612451982</v>
      </c>
      <c r="D39" s="48">
        <f>'[5]NRMCA mixture GL Midwest'!$O$57*'[4]Inflow Cement results3'!CT188</f>
        <v>255.24808286783963</v>
      </c>
      <c r="E39" s="48">
        <f>'[5]NRMCA mixture GL Midwest'!$O$57*'[4]Inflow Cement results3'!CU188</f>
        <v>257.20931237419933</v>
      </c>
      <c r="F39" s="48">
        <f>'[5]NRMCA mixture GL Midwest'!$O$57*'[4]Inflow Cement results3'!CV188</f>
        <v>258.98649519411879</v>
      </c>
      <c r="G39" s="48">
        <f>'[5]NRMCA mixture GL Midwest'!$O$57*'[4]Inflow Cement results3'!CW188</f>
        <v>260.62828282190674</v>
      </c>
      <c r="H39" s="48">
        <f>'[5]NRMCA mixture GL Midwest'!$O$57*'[4]Inflow Cement results3'!CX188</f>
        <v>262.01226194824687</v>
      </c>
      <c r="I39" s="48">
        <f>'[5]NRMCA mixture GL Midwest'!$O$57*'[4]Inflow Cement results3'!CY188</f>
        <v>263.22798637109616</v>
      </c>
      <c r="J39" s="48">
        <f>'[5]NRMCA mixture GL Midwest'!$O$57*'[4]Inflow Cement results3'!CZ188</f>
        <v>264.8799503242833</v>
      </c>
      <c r="K39" s="48">
        <f>'[5]NRMCA mixture GL Midwest'!$O$57*'[4]Inflow Cement results3'!DA188</f>
        <v>266.45972889336485</v>
      </c>
      <c r="L39" s="48">
        <f>'[5]NRMCA mixture GL Midwest'!$O$57*'[4]Inflow Cement results3'!DB188</f>
        <v>267.96921050194914</v>
      </c>
      <c r="M39" s="48">
        <f>'[5]NRMCA mixture GL Midwest'!$O$57*'[4]Inflow Cement results3'!DC188</f>
        <v>269.4951671906569</v>
      </c>
      <c r="N39" s="48">
        <f>'[5]NRMCA mixture GL Midwest'!$O$57*'[4]Inflow Cement results3'!DD188</f>
        <v>270.95053066777035</v>
      </c>
      <c r="O39" s="48">
        <f>'[5]NRMCA mixture GL Midwest'!$O$57*'[4]Inflow Cement results3'!DE188</f>
        <v>272.41937700505275</v>
      </c>
      <c r="P39" s="48">
        <f>'[5]NRMCA mixture GL Midwest'!$O$57*'[4]Inflow Cement results3'!DF188</f>
        <v>273.85496012326843</v>
      </c>
      <c r="Q39" s="48">
        <f>'[5]NRMCA mixture GL Midwest'!$O$57*'[4]Inflow Cement results3'!DG188</f>
        <v>275.33998543726517</v>
      </c>
      <c r="R39" s="48">
        <f>'[5]NRMCA mixture GL Midwest'!$O$57*'[4]Inflow Cement results3'!DH188</f>
        <v>276.8703224153997</v>
      </c>
      <c r="S39" s="48">
        <f>'[5]NRMCA mixture GL Midwest'!$O$57*'[4]Inflow Cement results3'!DI188</f>
        <v>278.39807684344925</v>
      </c>
      <c r="T39" s="48">
        <f>'[5]NRMCA mixture GL Midwest'!$O$57*'[4]Inflow Cement results3'!DJ188</f>
        <v>280.13918079072636</v>
      </c>
      <c r="U39" s="48">
        <f>'[5]NRMCA mixture GL Midwest'!$O$57*'[4]Inflow Cement results3'!DK188</f>
        <v>282.00473345115751</v>
      </c>
      <c r="V39" s="48">
        <f>'[5]NRMCA mixture GL Midwest'!$O$57*'[4]Inflow Cement results3'!DL188</f>
        <v>284.08256389769934</v>
      </c>
      <c r="W39" s="48">
        <f>'[5]NRMCA mixture GL Midwest'!$O$57*'[4]Inflow Cement results3'!DM188</f>
        <v>286.3295646419615</v>
      </c>
      <c r="X39" s="48">
        <f>'[5]NRMCA mixture GL Midwest'!$O$57*'[4]Inflow Cement results3'!DN188</f>
        <v>288.70241029125003</v>
      </c>
      <c r="Y39" s="48">
        <f>'[5]NRMCA mixture GL Midwest'!$O$57*'[4]Inflow Cement results3'!DO188</f>
        <v>291.33524742637888</v>
      </c>
      <c r="Z39" s="48">
        <f>'[5]NRMCA mixture GL Midwest'!$O$57*'[4]Inflow Cement results3'!DP188</f>
        <v>294.09454282819013</v>
      </c>
      <c r="AA39" s="48">
        <f>'[5]NRMCA mixture GL Midwest'!$O$57*'[4]Inflow Cement results3'!DQ188</f>
        <v>297.11194292748604</v>
      </c>
    </row>
    <row r="40" spans="1:27" x14ac:dyDescent="0.2">
      <c r="A40" s="65" t="str">
        <f>'[4]State Stock Calc'!A372</f>
        <v>Oklahoma</v>
      </c>
      <c r="B40" s="48">
        <f>'[5]NRMCA mixture South Central'!$O$57*'[4]Inflow Cement results3'!CR193</f>
        <v>77.78211202918591</v>
      </c>
      <c r="C40" s="48">
        <f>'[5]NRMCA mixture South Central'!$O$57*'[4]Inflow Cement results3'!CS193</f>
        <v>78.5287576047686</v>
      </c>
      <c r="D40" s="48">
        <f>'[5]NRMCA mixture South Central'!$O$57*'[4]Inflow Cement results3'!CT193</f>
        <v>79.234022782394234</v>
      </c>
      <c r="E40" s="48">
        <f>'[5]NRMCA mixture South Central'!$O$57*'[4]Inflow Cement results3'!CU193</f>
        <v>79.915579928053845</v>
      </c>
      <c r="F40" s="48">
        <f>'[5]NRMCA mixture South Central'!$O$57*'[4]Inflow Cement results3'!CV193</f>
        <v>80.54919646283588</v>
      </c>
      <c r="G40" s="48">
        <f>'[5]NRMCA mixture South Central'!$O$57*'[4]Inflow Cement results3'!CW193</f>
        <v>81.15298503854639</v>
      </c>
      <c r="H40" s="48">
        <f>'[5]NRMCA mixture South Central'!$O$57*'[4]Inflow Cement results3'!CX193</f>
        <v>81.688637354056326</v>
      </c>
      <c r="I40" s="48">
        <f>'[5]NRMCA mixture South Central'!$O$57*'[4]Inflow Cement results3'!CY193</f>
        <v>82.188615249967739</v>
      </c>
      <c r="J40" s="48">
        <f>'[5]NRMCA mixture South Central'!$O$57*'[4]Inflow Cement results3'!CZ193</f>
        <v>82.857445991241178</v>
      </c>
      <c r="K40" s="48">
        <f>'[5]NRMCA mixture South Central'!$O$57*'[4]Inflow Cement results3'!DA193</f>
        <v>83.529956404368264</v>
      </c>
      <c r="L40" s="48">
        <f>'[5]NRMCA mixture South Central'!$O$57*'[4]Inflow Cement results3'!DB193</f>
        <v>84.210929291056388</v>
      </c>
      <c r="M40" s="48">
        <f>'[5]NRMCA mixture South Central'!$O$57*'[4]Inflow Cement results3'!DC193</f>
        <v>84.933915982603111</v>
      </c>
      <c r="N40" s="48">
        <f>'[5]NRMCA mixture South Central'!$O$57*'[4]Inflow Cement results3'!DD193</f>
        <v>85.674856532286896</v>
      </c>
      <c r="O40" s="48">
        <f>'[5]NRMCA mixture South Central'!$O$57*'[4]Inflow Cement results3'!DE193</f>
        <v>86.467174074299436</v>
      </c>
      <c r="P40" s="48">
        <f>'[5]NRMCA mixture South Central'!$O$57*'[4]Inflow Cement results3'!DF193</f>
        <v>87.300833348525472</v>
      </c>
      <c r="Q40" s="48">
        <f>'[5]NRMCA mixture South Central'!$O$57*'[4]Inflow Cement results3'!DG193</f>
        <v>88.209268711370029</v>
      </c>
      <c r="R40" s="48">
        <f>'[5]NRMCA mixture South Central'!$O$57*'[4]Inflow Cement results3'!DH193</f>
        <v>89.19682255214812</v>
      </c>
      <c r="S40" s="48">
        <f>'[5]NRMCA mixture South Central'!$O$57*'[4]Inflow Cement results3'!DI193</f>
        <v>90.252795017917563</v>
      </c>
      <c r="T40" s="48">
        <f>'[5]NRMCA mixture South Central'!$O$57*'[4]Inflow Cement results3'!DJ193</f>
        <v>91.454717022931121</v>
      </c>
      <c r="U40" s="48">
        <f>'[5]NRMCA mixture South Central'!$O$57*'[4]Inflow Cement results3'!DK193</f>
        <v>92.776882113626399</v>
      </c>
      <c r="V40" s="48">
        <f>'[5]NRMCA mixture South Central'!$O$57*'[4]Inflow Cement results3'!DL193</f>
        <v>94.251968522305674</v>
      </c>
      <c r="W40" s="48">
        <f>'[5]NRMCA mixture South Central'!$O$57*'[4]Inflow Cement results3'!DM193</f>
        <v>95.867130734598589</v>
      </c>
      <c r="X40" s="48">
        <f>'[5]NRMCA mixture South Central'!$O$57*'[4]Inflow Cement results3'!DN193</f>
        <v>97.607669096506868</v>
      </c>
      <c r="Y40" s="48">
        <f>'[5]NRMCA mixture South Central'!$O$57*'[4]Inflow Cement results3'!DO193</f>
        <v>99.517144726813441</v>
      </c>
      <c r="Z40" s="48">
        <f>'[5]NRMCA mixture South Central'!$O$57*'[4]Inflow Cement results3'!DP193</f>
        <v>101.54635938617231</v>
      </c>
      <c r="AA40" s="48">
        <f>'[5]NRMCA mixture South Central'!$O$57*'[4]Inflow Cement results3'!DQ193</f>
        <v>103.73390358413384</v>
      </c>
    </row>
    <row r="41" spans="1:27" x14ac:dyDescent="0.2">
      <c r="A41" s="65" t="str">
        <f>'[4]State Stock Calc'!A382</f>
        <v>Oregon</v>
      </c>
      <c r="B41" s="48">
        <f>'[5]NRMCA mixture Pacific NW'!$O$57*'[4]Inflow Cement results3'!CR198</f>
        <v>29.780410584445814</v>
      </c>
      <c r="C41" s="48">
        <f>'[5]NRMCA mixture Pacific NW'!$O$57*'[4]Inflow Cement results3'!CS198</f>
        <v>30.140931467516207</v>
      </c>
      <c r="D41" s="48">
        <f>'[5]NRMCA mixture Pacific NW'!$O$57*'[4]Inflow Cement results3'!CT198</f>
        <v>30.481556359242919</v>
      </c>
      <c r="E41" s="48">
        <f>'[5]NRMCA mixture Pacific NW'!$O$57*'[4]Inflow Cement results3'!CU198</f>
        <v>30.808188626070468</v>
      </c>
      <c r="F41" s="48">
        <f>'[5]NRMCA mixture Pacific NW'!$O$57*'[4]Inflow Cement results3'!CV198</f>
        <v>31.110372905139052</v>
      </c>
      <c r="G41" s="48">
        <f>'[5]NRMCA mixture Pacific NW'!$O$57*'[4]Inflow Cement results3'!CW198</f>
        <v>31.393982007059076</v>
      </c>
      <c r="H41" s="48">
        <f>'[5]NRMCA mixture Pacific NW'!$O$57*'[4]Inflow Cement results3'!CX198</f>
        <v>31.643029883135483</v>
      </c>
      <c r="I41" s="48">
        <f>'[5]NRMCA mixture Pacific NW'!$O$57*'[4]Inflow Cement results3'!CY198</f>
        <v>31.868852754436176</v>
      </c>
      <c r="J41" s="48">
        <f>'[5]NRMCA mixture Pacific NW'!$O$57*'[4]Inflow Cement results3'!CZ198</f>
        <v>32.148799471804402</v>
      </c>
      <c r="K41" s="48">
        <f>'[5]NRMCA mixture Pacific NW'!$O$57*'[4]Inflow Cement results3'!DA198</f>
        <v>32.417838511322323</v>
      </c>
      <c r="L41" s="48">
        <f>'[5]NRMCA mixture Pacific NW'!$O$57*'[4]Inflow Cement results3'!DB198</f>
        <v>32.676571471867049</v>
      </c>
      <c r="M41" s="48">
        <f>'[5]NRMCA mixture Pacific NW'!$O$57*'[4]Inflow Cement results3'!DC198</f>
        <v>32.936617172638918</v>
      </c>
      <c r="N41" s="48">
        <f>'[5]NRMCA mixture Pacific NW'!$O$57*'[4]Inflow Cement results3'!DD198</f>
        <v>33.187497182255804</v>
      </c>
      <c r="O41" s="48">
        <f>'[5]NRMCA mixture Pacific NW'!$O$57*'[4]Inflow Cement results3'!DE198</f>
        <v>33.440650305180682</v>
      </c>
      <c r="P41" s="48">
        <f>'[5]NRMCA mixture Pacific NW'!$O$57*'[4]Inflow Cement results3'!DF198</f>
        <v>33.690754125095772</v>
      </c>
      <c r="Q41" s="48">
        <f>'[5]NRMCA mixture Pacific NW'!$O$57*'[4]Inflow Cement results3'!DG198</f>
        <v>33.948846376207761</v>
      </c>
      <c r="R41" s="48">
        <f>'[5]NRMCA mixture Pacific NW'!$O$57*'[4]Inflow Cement results3'!DH198</f>
        <v>34.214618320722543</v>
      </c>
      <c r="S41" s="48">
        <f>'[5]NRMCA mixture Pacific NW'!$O$57*'[4]Inflow Cement results3'!DI198</f>
        <v>34.481852317261954</v>
      </c>
      <c r="T41" s="48">
        <f>'[5]NRMCA mixture Pacific NW'!$O$57*'[4]Inflow Cement results3'!DJ198</f>
        <v>34.777554276519247</v>
      </c>
      <c r="U41" s="48">
        <f>'[5]NRMCA mixture Pacific NW'!$O$57*'[4]Inflow Cement results3'!DK198</f>
        <v>35.08950564927445</v>
      </c>
      <c r="V41" s="48">
        <f>'[5]NRMCA mixture Pacific NW'!$O$57*'[4]Inflow Cement results3'!DL198</f>
        <v>35.427674591572362</v>
      </c>
      <c r="W41" s="48">
        <f>'[5]NRMCA mixture Pacific NW'!$O$57*'[4]Inflow Cement results3'!DM198</f>
        <v>35.785133515644951</v>
      </c>
      <c r="X41" s="48">
        <f>'[5]NRMCA mixture Pacific NW'!$O$57*'[4]Inflow Cement results3'!DN198</f>
        <v>36.154844939737593</v>
      </c>
      <c r="Y41" s="48">
        <f>'[5]NRMCA mixture Pacific NW'!$O$57*'[4]Inflow Cement results3'!DO198</f>
        <v>36.55240084746395</v>
      </c>
      <c r="Z41" s="48">
        <f>'[5]NRMCA mixture Pacific NW'!$O$57*'[4]Inflow Cement results3'!DP198</f>
        <v>36.959560585523363</v>
      </c>
      <c r="AA41" s="48">
        <f>'[5]NRMCA mixture Pacific NW'!$O$57*'[4]Inflow Cement results3'!DQ198</f>
        <v>37.392152334903329</v>
      </c>
    </row>
    <row r="42" spans="1:27" x14ac:dyDescent="0.2">
      <c r="A42" s="65" t="str">
        <f>'[4]State Stock Calc'!A392</f>
        <v>Pennsylvania</v>
      </c>
      <c r="B42" s="48">
        <f>'[5]NRMCA mixture Eastern'!$O$57*'[4]Inflow Cement results3'!CR203</f>
        <v>465.53899421261536</v>
      </c>
      <c r="C42" s="48">
        <f>'[5]NRMCA mixture Eastern'!$O$57*'[4]Inflow Cement results3'!CS203</f>
        <v>469.79418573236461</v>
      </c>
      <c r="D42" s="48">
        <f>'[5]NRMCA mixture Eastern'!$O$57*'[4]Inflow Cement results3'!CT203</f>
        <v>473.76006521301338</v>
      </c>
      <c r="E42" s="48">
        <f>'[5]NRMCA mixture Eastern'!$O$57*'[4]Inflow Cement results3'!CU203</f>
        <v>477.53800062106495</v>
      </c>
      <c r="F42" s="48">
        <f>'[5]NRMCA mixture Eastern'!$O$57*'[4]Inflow Cement results3'!CV203</f>
        <v>480.97777147571708</v>
      </c>
      <c r="G42" s="48">
        <f>'[5]NRMCA mixture Eastern'!$O$57*'[4]Inflow Cement results3'!CW203</f>
        <v>484.17909099153917</v>
      </c>
      <c r="H42" s="48">
        <f>'[5]NRMCA mixture Eastern'!$O$57*'[4]Inflow Cement results3'!CX203</f>
        <v>486.90468422955269</v>
      </c>
      <c r="I42" s="48">
        <f>'[5]NRMCA mixture Eastern'!$O$57*'[4]Inflow Cement results3'!CY203</f>
        <v>489.33442839500225</v>
      </c>
      <c r="J42" s="48">
        <f>'[5]NRMCA mixture Eastern'!$O$57*'[4]Inflow Cement results3'!CZ203</f>
        <v>492.65693839410312</v>
      </c>
      <c r="K42" s="48">
        <f>'[5]NRMCA mixture Eastern'!$O$57*'[4]Inflow Cement results3'!DA203</f>
        <v>495.87368626974785</v>
      </c>
      <c r="L42" s="48">
        <f>'[5]NRMCA mixture Eastern'!$O$57*'[4]Inflow Cement results3'!DB203</f>
        <v>498.99002929291373</v>
      </c>
      <c r="M42" s="48">
        <f>'[5]NRMCA mixture Eastern'!$O$57*'[4]Inflow Cement results3'!DC203</f>
        <v>502.17724898274548</v>
      </c>
      <c r="N42" s="48">
        <f>'[5]NRMCA mixture Eastern'!$O$57*'[4]Inflow Cement results3'!DD203</f>
        <v>505.2663161463804</v>
      </c>
      <c r="O42" s="48">
        <f>'[5]NRMCA mixture Eastern'!$O$57*'[4]Inflow Cement results3'!DE203</f>
        <v>508.42343822284221</v>
      </c>
      <c r="P42" s="48">
        <f>'[5]NRMCA mixture Eastern'!$O$57*'[4]Inflow Cement results3'!DF203</f>
        <v>511.55940876152329</v>
      </c>
      <c r="Q42" s="48">
        <f>'[5]NRMCA mixture Eastern'!$O$57*'[4]Inflow Cement results3'!DG203</f>
        <v>514.83814624151205</v>
      </c>
      <c r="R42" s="48">
        <f>'[5]NRMCA mixture Eastern'!$O$57*'[4]Inflow Cement results3'!DH203</f>
        <v>518.25415550439845</v>
      </c>
      <c r="S42" s="48">
        <f>'[5]NRMCA mixture Eastern'!$O$57*'[4]Inflow Cement results3'!DI203</f>
        <v>521.71695901878093</v>
      </c>
      <c r="T42" s="48">
        <f>'[5]NRMCA mixture Eastern'!$O$57*'[4]Inflow Cement results3'!DJ203</f>
        <v>525.64881863553001</v>
      </c>
      <c r="U42" s="48">
        <f>'[5]NRMCA mixture Eastern'!$O$57*'[4]Inflow Cement results3'!DK203</f>
        <v>529.87762809702167</v>
      </c>
      <c r="V42" s="48">
        <f>'[5]NRMCA mixture Eastern'!$O$57*'[4]Inflow Cement results3'!DL203</f>
        <v>534.573679086418</v>
      </c>
      <c r="W42" s="48">
        <f>'[5]NRMCA mixture Eastern'!$O$57*'[4]Inflow Cement results3'!DM203</f>
        <v>539.65123809914235</v>
      </c>
      <c r="X42" s="48">
        <f>'[5]NRMCA mixture Eastern'!$O$57*'[4]Inflow Cement results3'!DN203</f>
        <v>545.02271221776277</v>
      </c>
      <c r="Y42" s="48">
        <f>'[5]NRMCA mixture Eastern'!$O$57*'[4]Inflow Cement results3'!DO203</f>
        <v>550.94232154035808</v>
      </c>
      <c r="Z42" s="48">
        <f>'[5]NRMCA mixture Eastern'!$O$57*'[4]Inflow Cement results3'!DP203</f>
        <v>557.14391970274198</v>
      </c>
      <c r="AA42" s="48">
        <f>'[5]NRMCA mixture Eastern'!$O$57*'[4]Inflow Cement results3'!DQ203</f>
        <v>563.87313212214929</v>
      </c>
    </row>
    <row r="43" spans="1:27" x14ac:dyDescent="0.2">
      <c r="A43" s="65" t="str">
        <f>'[4]State Stock Calc'!A402</f>
        <v>Rhode Island</v>
      </c>
      <c r="B43" s="48">
        <f>'[5]NRMCA mixture Eastern'!$O$57*'[4]Inflow Cement results3'!CR208</f>
        <v>20.41728568791072</v>
      </c>
      <c r="C43" s="48">
        <f>'[5]NRMCA mixture Eastern'!$O$57*'[4]Inflow Cement results3'!CS208</f>
        <v>20.755140560087977</v>
      </c>
      <c r="D43" s="48">
        <f>'[5]NRMCA mixture Eastern'!$O$57*'[4]Inflow Cement results3'!CT208</f>
        <v>21.088134420486497</v>
      </c>
      <c r="E43" s="48">
        <f>'[5]NRMCA mixture Eastern'!$O$57*'[4]Inflow Cement results3'!CU208</f>
        <v>21.421468854516444</v>
      </c>
      <c r="F43" s="48">
        <f>'[5]NRMCA mixture Eastern'!$O$57*'[4]Inflow Cement results3'!CV208</f>
        <v>21.748972360017099</v>
      </c>
      <c r="G43" s="48">
        <f>'[5]NRMCA mixture Eastern'!$O$57*'[4]Inflow Cement results3'!CW208</f>
        <v>22.076351783762966</v>
      </c>
      <c r="H43" s="48">
        <f>'[5]NRMCA mixture Eastern'!$O$57*'[4]Inflow Cement results3'!CX208</f>
        <v>22.393963840170006</v>
      </c>
      <c r="I43" s="48">
        <f>'[5]NRMCA mixture Eastern'!$O$57*'[4]Inflow Cement results3'!CY208</f>
        <v>22.711849638642985</v>
      </c>
      <c r="J43" s="48">
        <f>'[5]NRMCA mixture Eastern'!$O$57*'[4]Inflow Cement results3'!CZ208</f>
        <v>23.087606813979544</v>
      </c>
      <c r="K43" s="48">
        <f>'[5]NRMCA mixture Eastern'!$O$57*'[4]Inflow Cement results3'!DA208</f>
        <v>23.477038833460977</v>
      </c>
      <c r="L43" s="48">
        <f>'[5]NRMCA mixture Eastern'!$O$57*'[4]Inflow Cement results3'!DB208</f>
        <v>23.882769157816231</v>
      </c>
      <c r="M43" s="48">
        <f>'[5]NRMCA mixture Eastern'!$O$57*'[4]Inflow Cement results3'!DC208</f>
        <v>24.31523576513273</v>
      </c>
      <c r="N43" s="48">
        <f>'[5]NRMCA mixture Eastern'!$O$57*'[4]Inflow Cement results3'!DD208</f>
        <v>24.768768188697056</v>
      </c>
      <c r="O43" s="48">
        <f>'[5]NRMCA mixture Eastern'!$O$57*'[4]Inflow Cement results3'!DE208</f>
        <v>25.253240560529864</v>
      </c>
      <c r="P43" s="48">
        <f>'[5]NRMCA mixture Eastern'!$O$57*'[4]Inflow Cement results3'!DF208</f>
        <v>25.766165163373273</v>
      </c>
      <c r="Q43" s="48">
        <f>'[5]NRMCA mixture Eastern'!$O$57*'[4]Inflow Cement results3'!DG208</f>
        <v>26.316673007902036</v>
      </c>
      <c r="R43" s="48">
        <f>'[5]NRMCA mixture Eastern'!$O$57*'[4]Inflow Cement results3'!DH208</f>
        <v>26.905505432462014</v>
      </c>
      <c r="S43" s="48">
        <f>'[5]NRMCA mixture Eastern'!$O$57*'[4]Inflow Cement results3'!DI208</f>
        <v>27.528939179197717</v>
      </c>
      <c r="T43" s="48">
        <f>'[5]NRMCA mixture Eastern'!$O$57*'[4]Inflow Cement results3'!DJ208</f>
        <v>28.207561057917623</v>
      </c>
      <c r="U43" s="48">
        <f>'[5]NRMCA mixture Eastern'!$O$57*'[4]Inflow Cement results3'!DK208</f>
        <v>28.933368226178843</v>
      </c>
      <c r="V43" s="48">
        <f>'[5]NRMCA mixture Eastern'!$O$57*'[4]Inflow Cement results3'!DL208</f>
        <v>29.714755419597456</v>
      </c>
      <c r="W43" s="48">
        <f>'[5]NRMCA mixture Eastern'!$O$57*'[4]Inflow Cement results3'!DM208</f>
        <v>30.547860063466281</v>
      </c>
      <c r="X43" s="48">
        <f>'[5]NRMCA mixture Eastern'!$O$57*'[4]Inflow Cement results3'!DN208</f>
        <v>31.428848551615673</v>
      </c>
      <c r="Y43" s="48">
        <f>'[5]NRMCA mixture Eastern'!$O$57*'[4]Inflow Cement results3'!DO208</f>
        <v>32.370973854281907</v>
      </c>
      <c r="Z43" s="48">
        <f>'[5]NRMCA mixture Eastern'!$O$57*'[4]Inflow Cement results3'!DP208</f>
        <v>33.36248639066072</v>
      </c>
      <c r="AA43" s="48">
        <f>'[5]NRMCA mixture Eastern'!$O$57*'[4]Inflow Cement results3'!DQ208</f>
        <v>34.417357870581924</v>
      </c>
    </row>
    <row r="44" spans="1:27" x14ac:dyDescent="0.2">
      <c r="A44" s="65" t="str">
        <f>'[4]State Stock Calc'!A412</f>
        <v>South Carolina</v>
      </c>
      <c r="B44" s="48">
        <f>'[5]NRMCA mixture National'!$O$57*'[4]Inflow Cement results3'!CR213</f>
        <v>72.247066523438903</v>
      </c>
      <c r="C44" s="48">
        <f>'[5]NRMCA mixture National'!$O$57*'[4]Inflow Cement results3'!CS213</f>
        <v>73.584284443589112</v>
      </c>
      <c r="D44" s="48">
        <f>'[5]NRMCA mixture National'!$O$57*'[4]Inflow Cement results3'!CT213</f>
        <v>74.904871722305046</v>
      </c>
      <c r="E44" s="48">
        <f>'[5]NRMCA mixture National'!$O$57*'[4]Inflow Cement results3'!CU213</f>
        <v>76.221321137441791</v>
      </c>
      <c r="F44" s="48">
        <f>'[5]NRMCA mixture National'!$O$57*'[4]Inflow Cement results3'!CV213</f>
        <v>77.513703706749013</v>
      </c>
      <c r="G44" s="48">
        <f>'[5]NRMCA mixture National'!$O$57*'[4]Inflow Cement results3'!CW213</f>
        <v>78.794854199214782</v>
      </c>
      <c r="H44" s="48">
        <f>'[5]NRMCA mixture National'!$O$57*'[4]Inflow Cement results3'!CX213</f>
        <v>80.033420813215471</v>
      </c>
      <c r="I44" s="48">
        <f>'[5]NRMCA mixture National'!$O$57*'[4]Inflow Cement results3'!CY213</f>
        <v>81.253354766736393</v>
      </c>
      <c r="J44" s="48">
        <f>'[5]NRMCA mixture National'!$O$57*'[4]Inflow Cement results3'!CZ213</f>
        <v>82.616390664154068</v>
      </c>
      <c r="K44" s="48">
        <f>'[5]NRMCA mixture National'!$O$57*'[4]Inflow Cement results3'!DA213</f>
        <v>83.992141307664397</v>
      </c>
      <c r="L44" s="48">
        <f>'[5]NRMCA mixture National'!$O$57*'[4]Inflow Cement results3'!DB213</f>
        <v>85.383526625189731</v>
      </c>
      <c r="M44" s="48">
        <f>'[5]NRMCA mixture National'!$O$57*'[4]Inflow Cement results3'!DC213</f>
        <v>86.816585397012574</v>
      </c>
      <c r="N44" s="48">
        <f>'[5]NRMCA mixture National'!$O$57*'[4]Inflow Cement results3'!DD213</f>
        <v>88.270726389172921</v>
      </c>
      <c r="O44" s="48">
        <f>'[5]NRMCA mixture National'!$O$57*'[4]Inflow Cement results3'!DE213</f>
        <v>89.771460746157544</v>
      </c>
      <c r="P44" s="48">
        <f>'[5]NRMCA mixture National'!$O$57*'[4]Inflow Cement results3'!DF213</f>
        <v>91.308684506269202</v>
      </c>
      <c r="Q44" s="48">
        <f>'[5]NRMCA mixture National'!$O$57*'[4]Inflow Cement results3'!DG213</f>
        <v>92.907621641654174</v>
      </c>
      <c r="R44" s="48">
        <f>'[5]NRMCA mixture National'!$O$57*'[4]Inflow Cement results3'!DH213</f>
        <v>94.569579612464324</v>
      </c>
      <c r="S44" s="48">
        <f>'[5]NRMCA mixture National'!$O$57*'[4]Inflow Cement results3'!DI213</f>
        <v>96.283035188925126</v>
      </c>
      <c r="T44" s="48">
        <f>'[5]NRMCA mixture National'!$O$57*'[4]Inflow Cement results3'!DJ213</f>
        <v>98.110828599032558</v>
      </c>
      <c r="U44" s="48">
        <f>'[5]NRMCA mixture National'!$O$57*'[4]Inflow Cement results3'!DK213</f>
        <v>100.03015590633029</v>
      </c>
      <c r="V44" s="48">
        <f>'[5]NRMCA mixture National'!$O$57*'[4]Inflow Cement results3'!DL213</f>
        <v>102.06820288607713</v>
      </c>
      <c r="W44" s="48">
        <f>'[5]NRMCA mixture National'!$O$57*'[4]Inflow Cement results3'!DM213</f>
        <v>104.21470700305314</v>
      </c>
      <c r="X44" s="48">
        <f>'[5]NRMCA mixture National'!$O$57*'[4]Inflow Cement results3'!DN213</f>
        <v>106.45874298863342</v>
      </c>
      <c r="Y44" s="48">
        <f>'[5]NRMCA mixture National'!$O$57*'[4]Inflow Cement results3'!DO213</f>
        <v>108.84168356038059</v>
      </c>
      <c r="Z44" s="48">
        <f>'[5]NRMCA mixture National'!$O$57*'[4]Inflow Cement results3'!DP213</f>
        <v>111.32633114342671</v>
      </c>
      <c r="AA44" s="48">
        <f>'[5]NRMCA mixture National'!$O$57*'[4]Inflow Cement results3'!DQ213</f>
        <v>113.9542385767314</v>
      </c>
    </row>
    <row r="45" spans="1:27" x14ac:dyDescent="0.2">
      <c r="A45" s="65" t="str">
        <f>'[4]State Stock Calc'!A422</f>
        <v>South Dakota</v>
      </c>
      <c r="B45" s="48">
        <f>'[5]NRMCA mixture North Central'!$O$57*'[4]Inflow Cement results3'!CR218</f>
        <v>3.3049795105143045</v>
      </c>
      <c r="C45" s="48">
        <f>'[5]NRMCA mixture North Central'!$O$57*'[4]Inflow Cement results3'!CS218</f>
        <v>3.3363792501848089</v>
      </c>
      <c r="D45" s="48">
        <f>'[5]NRMCA mixture North Central'!$O$57*'[4]Inflow Cement results3'!CT218</f>
        <v>3.3668413958548529</v>
      </c>
      <c r="E45" s="48">
        <f>'[5]NRMCA mixture North Central'!$O$57*'[4]Inflow Cement results3'!CU218</f>
        <v>3.3974455383424718</v>
      </c>
      <c r="F45" s="48">
        <f>'[5]NRMCA mixture North Central'!$O$57*'[4]Inflow Cement results3'!CV218</f>
        <v>3.4271691944301974</v>
      </c>
      <c r="G45" s="48">
        <f>'[5]NRMCA mixture North Central'!$O$57*'[4]Inflow Cement results3'!CW218</f>
        <v>3.4571692375983334</v>
      </c>
      <c r="H45" s="48">
        <f>'[5]NRMCA mixture North Central'!$O$57*'[4]Inflow Cement results3'!CX218</f>
        <v>3.4857679733778135</v>
      </c>
      <c r="I45" s="48">
        <f>'[5]NRMCA mixture North Central'!$O$57*'[4]Inflow Cement results3'!CY218</f>
        <v>3.5148873195201822</v>
      </c>
      <c r="J45" s="48">
        <f>'[5]NRMCA mixture North Central'!$O$57*'[4]Inflow Cement results3'!CZ218</f>
        <v>3.5550971134504126</v>
      </c>
      <c r="K45" s="48">
        <f>'[5]NRMCA mixture North Central'!$O$57*'[4]Inflow Cement results3'!DA218</f>
        <v>3.5983087910776299</v>
      </c>
      <c r="L45" s="48">
        <f>'[5]NRMCA mixture North Central'!$O$57*'[4]Inflow Cement results3'!DB218</f>
        <v>3.6450113488012938</v>
      </c>
      <c r="M45" s="48">
        <f>'[5]NRMCA mixture North Central'!$O$57*'[4]Inflow Cement results3'!DC218</f>
        <v>3.6970999717342261</v>
      </c>
      <c r="N45" s="48">
        <f>'[5]NRMCA mixture North Central'!$O$57*'[4]Inflow Cement results3'!DD218</f>
        <v>3.7535295648201128</v>
      </c>
      <c r="O45" s="48">
        <f>'[5]NRMCA mixture North Central'!$O$57*'[4]Inflow Cement results3'!DE218</f>
        <v>3.8160662822216267</v>
      </c>
      <c r="P45" s="48">
        <f>'[5]NRMCA mixture North Central'!$O$57*'[4]Inflow Cement results3'!DF218</f>
        <v>3.8842167335062765</v>
      </c>
      <c r="Q45" s="48">
        <f>'[5]NRMCA mixture North Central'!$O$57*'[4]Inflow Cement results3'!DG218</f>
        <v>3.9595563793932356</v>
      </c>
      <c r="R45" s="48">
        <f>'[5]NRMCA mixture North Central'!$O$57*'[4]Inflow Cement results3'!DH218</f>
        <v>4.0420991480794042</v>
      </c>
      <c r="S45" s="48">
        <f>'[5]NRMCA mixture North Central'!$O$57*'[4]Inflow Cement results3'!DI218</f>
        <v>4.1310058548891897</v>
      </c>
      <c r="T45" s="48">
        <f>'[5]NRMCA mixture North Central'!$O$57*'[4]Inflow Cement results3'!DJ218</f>
        <v>4.2297038755675551</v>
      </c>
      <c r="U45" s="48">
        <f>'[5]NRMCA mixture North Central'!$O$57*'[4]Inflow Cement results3'!DK218</f>
        <v>4.3364066980110811</v>
      </c>
      <c r="V45" s="48">
        <f>'[5]NRMCA mixture North Central'!$O$57*'[4]Inflow Cement results3'!DL218</f>
        <v>4.4521522937265035</v>
      </c>
      <c r="W45" s="48">
        <f>'[5]NRMCA mixture North Central'!$O$57*'[4]Inflow Cement results3'!DM218</f>
        <v>4.5756903713087391</v>
      </c>
      <c r="X45" s="48">
        <f>'[5]NRMCA mixture North Central'!$O$57*'[4]Inflow Cement results3'!DN218</f>
        <v>4.7056815221124113</v>
      </c>
      <c r="Y45" s="48">
        <f>'[5]NRMCA mixture North Central'!$O$57*'[4]Inflow Cement results3'!DO218</f>
        <v>4.8436811475523944</v>
      </c>
      <c r="Z45" s="48">
        <f>'[5]NRMCA mixture North Central'!$O$57*'[4]Inflow Cement results3'!DP218</f>
        <v>4.9867427857753874</v>
      </c>
      <c r="AA45" s="48">
        <f>'[5]NRMCA mixture North Central'!$O$57*'[4]Inflow Cement results3'!DQ218</f>
        <v>5.1363178765402004</v>
      </c>
    </row>
    <row r="46" spans="1:27" x14ac:dyDescent="0.2">
      <c r="A46" s="66" t="str">
        <f>'[4]State Stock Calc'!A432</f>
        <v>Tennessee</v>
      </c>
      <c r="B46" s="48">
        <f>'[5]NRMCA mixture National'!$O$57*'[4]Inflow Cement results3'!CR223</f>
        <v>101.06846122811484</v>
      </c>
      <c r="C46" s="48">
        <f>'[5]NRMCA mixture National'!$O$57*'[4]Inflow Cement results3'!CS223</f>
        <v>102.39513935985545</v>
      </c>
      <c r="D46" s="48">
        <f>'[5]NRMCA mixture National'!$O$57*'[4]Inflow Cement results3'!CT223</f>
        <v>103.65377935265204</v>
      </c>
      <c r="E46" s="48">
        <f>'[5]NRMCA mixture National'!$O$57*'[4]Inflow Cement results3'!CU223</f>
        <v>104.86190882605922</v>
      </c>
      <c r="F46" s="48">
        <f>'[5]NRMCA mixture National'!$O$57*'[4]Inflow Cement results3'!CV223</f>
        <v>105.98842610548826</v>
      </c>
      <c r="G46" s="48">
        <f>'[5]NRMCA mixture National'!$O$57*'[4]Inflow Cement results3'!CW223</f>
        <v>107.05089514007318</v>
      </c>
      <c r="H46" s="48">
        <f>'[5]NRMCA mixture National'!$O$57*'[4]Inflow Cement results3'!CX223</f>
        <v>108.00107560051863</v>
      </c>
      <c r="I46" s="48">
        <f>'[5]NRMCA mixture National'!$O$57*'[4]Inflow Cement results3'!CY223</f>
        <v>108.87255832903529</v>
      </c>
      <c r="J46" s="48">
        <f>'[5]NRMCA mixture National'!$O$57*'[4]Inflow Cement results3'!CZ223</f>
        <v>109.90016264451205</v>
      </c>
      <c r="K46" s="48">
        <f>'[5]NRMCA mixture National'!$O$57*'[4]Inflow Cement results3'!DA223</f>
        <v>110.88772343083937</v>
      </c>
      <c r="L46" s="48">
        <f>'[5]NRMCA mixture National'!$O$57*'[4]Inflow Cement results3'!DB223</f>
        <v>111.83643951873411</v>
      </c>
      <c r="M46" s="48">
        <f>'[5]NRMCA mixture National'!$O$57*'[4]Inflow Cement results3'!DC223</f>
        <v>112.78118194530803</v>
      </c>
      <c r="N46" s="48">
        <f>'[5]NRMCA mixture National'!$O$57*'[4]Inflow Cement results3'!DD223</f>
        <v>113.68911981831633</v>
      </c>
      <c r="O46" s="48">
        <f>'[5]NRMCA mixture National'!$O$57*'[4]Inflow Cement results3'!DE223</f>
        <v>114.59474251452583</v>
      </c>
      <c r="P46" s="48">
        <f>'[5]NRMCA mixture National'!$O$57*'[4]Inflow Cement results3'!DF223</f>
        <v>115.48121880744681</v>
      </c>
      <c r="Q46" s="48">
        <f>'[5]NRMCA mixture National'!$O$57*'[4]Inflow Cement results3'!DG223</f>
        <v>116.38272405868729</v>
      </c>
      <c r="R46" s="48">
        <f>'[5]NRMCA mixture National'!$O$57*'[4]Inflow Cement results3'!DH223</f>
        <v>117.29887196400513</v>
      </c>
      <c r="S46" s="48">
        <f>'[5]NRMCA mixture National'!$O$57*'[4]Inflow Cement results3'!DI223</f>
        <v>118.21106719955206</v>
      </c>
      <c r="T46" s="48">
        <f>'[5]NRMCA mixture National'!$O$57*'[4]Inflow Cement results3'!DJ223</f>
        <v>119.20539039108871</v>
      </c>
      <c r="U46" s="48">
        <f>'[5]NRMCA mixture National'!$O$57*'[4]Inflow Cement results3'!DK223</f>
        <v>120.24558041638605</v>
      </c>
      <c r="V46" s="48">
        <f>'[5]NRMCA mixture National'!$O$57*'[4]Inflow Cement results3'!DL223</f>
        <v>121.36521186692929</v>
      </c>
      <c r="W46" s="48">
        <f>'[5]NRMCA mixture National'!$O$57*'[4]Inflow Cement results3'!DM223</f>
        <v>122.54458405485846</v>
      </c>
      <c r="X46" s="48">
        <f>'[5]NRMCA mixture National'!$O$57*'[4]Inflow Cement results3'!DN223</f>
        <v>123.76314560182942</v>
      </c>
      <c r="Y46" s="48">
        <f>'[5]NRMCA mixture National'!$O$57*'[4]Inflow Cement results3'!DO223</f>
        <v>125.07232774572599</v>
      </c>
      <c r="Z46" s="48">
        <f>'[5]NRMCA mixture National'!$O$57*'[4]Inflow Cement results3'!DP223</f>
        <v>126.41537058662377</v>
      </c>
      <c r="AA46" s="48">
        <f>'[5]NRMCA mixture National'!$O$57*'[4]Inflow Cement results3'!DQ223</f>
        <v>127.84427328622671</v>
      </c>
    </row>
    <row r="47" spans="1:27" x14ac:dyDescent="0.2">
      <c r="A47" s="65" t="str">
        <f>'[4]State Stock Calc'!A442</f>
        <v>Texas</v>
      </c>
      <c r="B47" s="48">
        <f>'[5]NRMCA mixture South Central'!$O$57*'[4]Inflow Cement results3'!CR228</f>
        <v>610.65225318888361</v>
      </c>
      <c r="C47" s="48">
        <f>'[5]NRMCA mixture South Central'!$O$57*'[4]Inflow Cement results3'!CS228</f>
        <v>623.10555501196711</v>
      </c>
      <c r="D47" s="48">
        <f>'[5]NRMCA mixture South Central'!$O$57*'[4]Inflow Cement results3'!CT228</f>
        <v>636.12714718425195</v>
      </c>
      <c r="E47" s="48">
        <f>'[5]NRMCA mixture South Central'!$O$57*'[4]Inflow Cement results3'!CU228</f>
        <v>649.96218280486403</v>
      </c>
      <c r="F47" s="48">
        <f>'[5]NRMCA mixture South Central'!$O$57*'[4]Inflow Cement results3'!CV228</f>
        <v>664.5189022787913</v>
      </c>
      <c r="G47" s="48">
        <f>'[5]NRMCA mixture South Central'!$O$57*'[4]Inflow Cement results3'!CW228</f>
        <v>680.06378973532935</v>
      </c>
      <c r="H47" s="48">
        <f>'[5]NRMCA mixture South Central'!$O$57*'[4]Inflow Cement results3'!CX228</f>
        <v>696.40378385656959</v>
      </c>
      <c r="I47" s="48">
        <f>'[5]NRMCA mixture South Central'!$O$57*'[4]Inflow Cement results3'!CY228</f>
        <v>713.93586681681165</v>
      </c>
      <c r="J47" s="48">
        <f>'[5]NRMCA mixture South Central'!$O$57*'[4]Inflow Cement results3'!CZ228</f>
        <v>734.49179760856623</v>
      </c>
      <c r="K47" s="48">
        <f>'[5]NRMCA mixture South Central'!$O$57*'[4]Inflow Cement results3'!DA228</f>
        <v>756.83428039647617</v>
      </c>
      <c r="L47" s="48">
        <f>'[5]NRMCA mixture South Central'!$O$57*'[4]Inflow Cement results3'!DB228</f>
        <v>781.12031549371272</v>
      </c>
      <c r="M47" s="48">
        <f>'[5]NRMCA mixture South Central'!$O$57*'[4]Inflow Cement results3'!DC228</f>
        <v>807.72360187481092</v>
      </c>
      <c r="N47" s="48">
        <f>'[5]NRMCA mixture South Central'!$O$57*'[4]Inflow Cement results3'!DD228</f>
        <v>836.49599970803433</v>
      </c>
      <c r="O47" s="48">
        <f>'[5]NRMCA mixture South Central'!$O$57*'[4]Inflow Cement results3'!DE228</f>
        <v>867.71045763803647</v>
      </c>
      <c r="P47" s="48">
        <f>'[5]NRMCA mixture South Central'!$O$57*'[4]Inflow Cement results3'!DF228</f>
        <v>901.18941803294456</v>
      </c>
      <c r="Q47" s="48">
        <f>'[5]NRMCA mixture South Central'!$O$57*'[4]Inflow Cement results3'!DG228</f>
        <v>937.007818528229</v>
      </c>
      <c r="R47" s="48">
        <f>'[5]NRMCA mixture South Central'!$O$57*'[4]Inflow Cement results3'!DH228</f>
        <v>974.84598145132634</v>
      </c>
      <c r="S47" s="48">
        <f>'[5]NRMCA mixture South Central'!$O$57*'[4]Inflow Cement results3'!DI228</f>
        <v>1014.0647685354278</v>
      </c>
      <c r="T47" s="48">
        <f>'[5]NRMCA mixture South Central'!$O$57*'[4]Inflow Cement results3'!DJ228</f>
        <v>1054.5601918602968</v>
      </c>
      <c r="U47" s="48">
        <f>'[5]NRMCA mixture South Central'!$O$57*'[4]Inflow Cement results3'!DK228</f>
        <v>1095.0780418180029</v>
      </c>
      <c r="V47" s="48">
        <f>'[5]NRMCA mixture South Central'!$O$57*'[4]Inflow Cement results3'!DL228</f>
        <v>1134.5796721149804</v>
      </c>
      <c r="W47" s="48">
        <f>'[5]NRMCA mixture South Central'!$O$57*'[4]Inflow Cement results3'!DM228</f>
        <v>1171.3323869671849</v>
      </c>
      <c r="X47" s="48">
        <f>'[5]NRMCA mixture South Central'!$O$57*'[4]Inflow Cement results3'!DN228</f>
        <v>1203.3127507921272</v>
      </c>
      <c r="Y47" s="48">
        <f>'[5]NRMCA mixture South Central'!$O$57*'[4]Inflow Cement results3'!DO228</f>
        <v>1228.8325309477343</v>
      </c>
      <c r="Z47" s="48">
        <f>'[5]NRMCA mixture South Central'!$O$57*'[4]Inflow Cement results3'!DP228</f>
        <v>1245.3326032890934</v>
      </c>
      <c r="AA47" s="48">
        <f>'[5]NRMCA mixture South Central'!$O$57*'[4]Inflow Cement results3'!DQ228</f>
        <v>1251.2331056166327</v>
      </c>
    </row>
    <row r="48" spans="1:27" x14ac:dyDescent="0.2">
      <c r="A48" s="66" t="str">
        <f>'[4]State Stock Calc'!A452</f>
        <v>Utah</v>
      </c>
      <c r="B48" s="48">
        <f>'[5]NRMCA mixture National'!$O$57*'[4]Inflow Cement results3'!CR233</f>
        <v>66.563624031900915</v>
      </c>
      <c r="C48" s="48">
        <f>'[5]NRMCA mixture National'!$O$57*'[4]Inflow Cement results3'!CS233</f>
        <v>68.125244140237982</v>
      </c>
      <c r="D48" s="48">
        <f>'[5]NRMCA mixture National'!$O$57*'[4]Inflow Cement results3'!CT233</f>
        <v>69.716313319260934</v>
      </c>
      <c r="E48" s="48">
        <f>'[5]NRMCA mixture National'!$O$57*'[4]Inflow Cement results3'!CU233</f>
        <v>71.35420139558714</v>
      </c>
      <c r="F48" s="48">
        <f>'[5]NRMCA mixture National'!$O$57*'[4]Inflow Cement results3'!CV233</f>
        <v>73.02712157049092</v>
      </c>
      <c r="G48" s="48">
        <f>'[5]NRMCA mixture National'!$O$57*'[4]Inflow Cement results3'!CW233</f>
        <v>74.753532661173921</v>
      </c>
      <c r="H48" s="48">
        <f>'[5]NRMCA mixture National'!$O$57*'[4]Inflow Cement results3'!CX233</f>
        <v>76.512149131607615</v>
      </c>
      <c r="I48" s="48">
        <f>'[5]NRMCA mixture National'!$O$57*'[4]Inflow Cement results3'!CY233</f>
        <v>78.332084557060455</v>
      </c>
      <c r="J48" s="48">
        <f>'[5]NRMCA mixture National'!$O$57*'[4]Inflow Cement results3'!CZ233</f>
        <v>80.366435969898063</v>
      </c>
      <c r="K48" s="48">
        <f>'[5]NRMCA mixture National'!$O$57*'[4]Inflow Cement results3'!DA233</f>
        <v>82.504466041183889</v>
      </c>
      <c r="L48" s="48">
        <f>'[5]NRMCA mixture National'!$O$57*'[4]Inflow Cement results3'!DB233</f>
        <v>84.755737837476048</v>
      </c>
      <c r="M48" s="48">
        <f>'[5]NRMCA mixture National'!$O$57*'[4]Inflow Cement results3'!DC233</f>
        <v>87.149531099406019</v>
      </c>
      <c r="N48" s="48">
        <f>'[5]NRMCA mixture National'!$O$57*'[4]Inflow Cement results3'!DD233</f>
        <v>89.671220759972925</v>
      </c>
      <c r="O48" s="48">
        <f>'[5]NRMCA mixture National'!$O$57*'[4]Inflow Cement results3'!DE233</f>
        <v>92.344122058342407</v>
      </c>
      <c r="P48" s="48">
        <f>'[5]NRMCA mixture National'!$O$57*'[4]Inflow Cement results3'!DF233</f>
        <v>95.154020661203845</v>
      </c>
      <c r="Q48" s="48">
        <f>'[5]NRMCA mixture National'!$O$57*'[4]Inflow Cement results3'!DG233</f>
        <v>98.109999314713164</v>
      </c>
      <c r="R48" s="48">
        <f>'[5]NRMCA mixture National'!$O$57*'[4]Inflow Cement results3'!DH233</f>
        <v>101.18764333379765</v>
      </c>
      <c r="S48" s="48">
        <f>'[5]NRMCA mixture National'!$O$57*'[4]Inflow Cement results3'!DI233</f>
        <v>104.33443286717409</v>
      </c>
      <c r="T48" s="48">
        <f>'[5]NRMCA mixture National'!$O$57*'[4]Inflow Cement results3'!DJ233</f>
        <v>107.54290537019162</v>
      </c>
      <c r="U48" s="48">
        <f>'[5]NRMCA mixture National'!$O$57*'[4]Inflow Cement results3'!DK233</f>
        <v>110.70145616572844</v>
      </c>
      <c r="V48" s="48">
        <f>'[5]NRMCA mixture National'!$O$57*'[4]Inflow Cement results3'!DL233</f>
        <v>113.71123030435812</v>
      </c>
      <c r="W48" s="48">
        <f>'[5]NRMCA mixture National'!$O$57*'[4]Inflow Cement results3'!DM233</f>
        <v>116.40445916112046</v>
      </c>
      <c r="X48" s="48">
        <f>'[5]NRMCA mixture National'!$O$57*'[4]Inflow Cement results3'!DN233</f>
        <v>118.57871179275068</v>
      </c>
      <c r="Y48" s="48">
        <f>'[5]NRMCA mixture National'!$O$57*'[4]Inflow Cement results3'!DO233</f>
        <v>120.05345134372381</v>
      </c>
      <c r="Z48" s="48">
        <f>'[5]NRMCA mixture National'!$O$57*'[4]Inflow Cement results3'!DP233</f>
        <v>120.56992235825382</v>
      </c>
      <c r="AA48" s="48">
        <f>'[5]NRMCA mixture National'!$O$57*'[4]Inflow Cement results3'!DQ233</f>
        <v>119.96438869161226</v>
      </c>
    </row>
    <row r="49" spans="1:27" x14ac:dyDescent="0.2">
      <c r="A49" s="65" t="str">
        <f>'[4]State Stock Calc'!A462</f>
        <v>Vermont</v>
      </c>
      <c r="B49" s="48">
        <f>'[5]NRMCA mixture Eastern'!$O$57*'[4]Inflow Cement results3'!CR238</f>
        <v>18.474534492406239</v>
      </c>
      <c r="C49" s="48">
        <f>'[5]NRMCA mixture Eastern'!$O$57*'[4]Inflow Cement results3'!CS238</f>
        <v>18.681447702586158</v>
      </c>
      <c r="D49" s="48">
        <f>'[5]NRMCA mixture Eastern'!$O$57*'[4]Inflow Cement results3'!CT238</f>
        <v>18.881191958639512</v>
      </c>
      <c r="E49" s="48">
        <f>'[5]NRMCA mixture Eastern'!$O$57*'[4]Inflow Cement results3'!CU238</f>
        <v>19.077828818348745</v>
      </c>
      <c r="F49" s="48">
        <f>'[5]NRMCA mixture Eastern'!$O$57*'[4]Inflow Cement results3'!CV238</f>
        <v>19.265604204038656</v>
      </c>
      <c r="G49" s="48">
        <f>'[5]NRMCA mixture Eastern'!$O$57*'[4]Inflow Cement results3'!CW238</f>
        <v>19.448483246090884</v>
      </c>
      <c r="H49" s="48">
        <f>'[5]NRMCA mixture Eastern'!$O$57*'[4]Inflow Cement results3'!CX238</f>
        <v>19.617267108002387</v>
      </c>
      <c r="I49" s="48">
        <f>'[5]NRMCA mixture Eastern'!$O$57*'[4]Inflow Cement results3'!CY238</f>
        <v>19.779039583372981</v>
      </c>
      <c r="J49" s="48">
        <f>'[5]NRMCA mixture Eastern'!$O$57*'[4]Inflow Cement results3'!CZ238</f>
        <v>19.980475138680323</v>
      </c>
      <c r="K49" s="48">
        <f>'[5]NRMCA mixture Eastern'!$O$57*'[4]Inflow Cement results3'!DA238</f>
        <v>20.182762297628241</v>
      </c>
      <c r="L49" s="48">
        <f>'[5]NRMCA mixture Eastern'!$O$57*'[4]Inflow Cement results3'!DB238</f>
        <v>20.386368639766186</v>
      </c>
      <c r="M49" s="48">
        <f>'[5]NRMCA mixture Eastern'!$O$57*'[4]Inflow Cement results3'!DC238</f>
        <v>20.598376445859429</v>
      </c>
      <c r="N49" s="48">
        <f>'[5]NRMCA mixture Eastern'!$O$57*'[4]Inflow Cement results3'!DD238</f>
        <v>20.812602790796412</v>
      </c>
      <c r="O49" s="48">
        <f>'[5]NRMCA mixture Eastern'!$O$57*'[4]Inflow Cement results3'!DE238</f>
        <v>21.036141389403522</v>
      </c>
      <c r="P49" s="48">
        <f>'[5]NRMCA mixture Eastern'!$O$57*'[4]Inflow Cement results3'!DF238</f>
        <v>21.266125088015816</v>
      </c>
      <c r="Q49" s="48">
        <f>'[5]NRMCA mixture Eastern'!$O$57*'[4]Inflow Cement results3'!DG238</f>
        <v>21.509744196360781</v>
      </c>
      <c r="R49" s="48">
        <f>'[5]NRMCA mixture Eastern'!$O$57*'[4]Inflow Cement results3'!DH238</f>
        <v>21.767560353827129</v>
      </c>
      <c r="S49" s="48">
        <f>'[5]NRMCA mixture Eastern'!$O$57*'[4]Inflow Cement results3'!DI238</f>
        <v>22.036761853176944</v>
      </c>
      <c r="T49" s="48">
        <f>'[5]NRMCA mixture Eastern'!$O$57*'[4]Inflow Cement results3'!DJ238</f>
        <v>22.334897232351484</v>
      </c>
      <c r="U49" s="48">
        <f>'[5]NRMCA mixture Eastern'!$O$57*'[4]Inflow Cement results3'!DK238</f>
        <v>22.65592220695396</v>
      </c>
      <c r="V49" s="48">
        <f>'[5]NRMCA mixture Eastern'!$O$57*'[4]Inflow Cement results3'!DL238</f>
        <v>23.007368949980595</v>
      </c>
      <c r="W49" s="48">
        <f>'[5]NRMCA mixture Eastern'!$O$57*'[4]Inflow Cement results3'!DM238</f>
        <v>23.386536550355785</v>
      </c>
      <c r="X49" s="48">
        <f>'[5]NRMCA mixture Eastern'!$O$57*'[4]Inflow Cement results3'!DN238</f>
        <v>23.790582446100103</v>
      </c>
      <c r="Y49" s="48">
        <f>'[5]NRMCA mixture Eastern'!$O$57*'[4]Inflow Cement results3'!DO238</f>
        <v>24.230394643688413</v>
      </c>
      <c r="Z49" s="48">
        <f>'[5]NRMCA mixture Eastern'!$O$57*'[4]Inflow Cement results3'!DP238</f>
        <v>24.695997250406542</v>
      </c>
      <c r="AA49" s="48">
        <f>'[5]NRMCA mixture Eastern'!$O$57*'[4]Inflow Cement results3'!DQ238</f>
        <v>25.198079834151976</v>
      </c>
    </row>
    <row r="50" spans="1:27" x14ac:dyDescent="0.2">
      <c r="A50" s="65" t="str">
        <f>'[4]State Stock Calc'!A472</f>
        <v>Virginia</v>
      </c>
      <c r="B50" s="48">
        <f>'[5]NRMCA mixture Eastern'!$O$57*'[4]Inflow Cement results3'!CR243</f>
        <v>376.01423013225917</v>
      </c>
      <c r="C50" s="48">
        <f>'[5]NRMCA mixture Eastern'!$O$57*'[4]Inflow Cement results3'!CS243</f>
        <v>381.17456593223812</v>
      </c>
      <c r="D50" s="48">
        <f>'[5]NRMCA mixture Eastern'!$O$57*'[4]Inflow Cement results3'!CT243</f>
        <v>386.1189952500049</v>
      </c>
      <c r="E50" s="48">
        <f>'[5]NRMCA mixture Eastern'!$O$57*'[4]Inflow Cement results3'!CU243</f>
        <v>390.91132733578161</v>
      </c>
      <c r="F50" s="48">
        <f>'[5]NRMCA mixture Eastern'!$O$57*'[4]Inflow Cement results3'!CV243</f>
        <v>395.43908671758555</v>
      </c>
      <c r="G50" s="48">
        <f>'[5]NRMCA mixture Eastern'!$O$57*'[4]Inflow Cement results3'!CW243</f>
        <v>399.76751244248391</v>
      </c>
      <c r="H50" s="48">
        <f>'[5]NRMCA mixture Eastern'!$O$57*'[4]Inflow Cement results3'!CX243</f>
        <v>403.72284069086265</v>
      </c>
      <c r="I50" s="48">
        <f>'[5]NRMCA mixture Eastern'!$O$57*'[4]Inflow Cement results3'!CY243</f>
        <v>407.43057199518211</v>
      </c>
      <c r="J50" s="48">
        <f>'[5]NRMCA mixture Eastern'!$O$57*'[4]Inflow Cement results3'!CZ243</f>
        <v>411.75439920896798</v>
      </c>
      <c r="K50" s="48">
        <f>'[5]NRMCA mixture Eastern'!$O$57*'[4]Inflow Cement results3'!DA243</f>
        <v>415.98477457924798</v>
      </c>
      <c r="L50" s="48">
        <f>'[5]NRMCA mixture Eastern'!$O$57*'[4]Inflow Cement results3'!DB243</f>
        <v>420.13306589820837</v>
      </c>
      <c r="M50" s="48">
        <f>'[5]NRMCA mixture Eastern'!$O$57*'[4]Inflow Cement results3'!DC243</f>
        <v>424.33509839987039</v>
      </c>
      <c r="N50" s="48">
        <f>'[5]NRMCA mixture Eastern'!$O$57*'[4]Inflow Cement results3'!DD243</f>
        <v>428.47917772570315</v>
      </c>
      <c r="O50" s="48">
        <f>'[5]NRMCA mixture Eastern'!$O$57*'[4]Inflow Cement results3'!DE243</f>
        <v>432.70123227005166</v>
      </c>
      <c r="P50" s="48">
        <f>'[5]NRMCA mixture Eastern'!$O$57*'[4]Inflow Cement results3'!DF243</f>
        <v>436.94932370197932</v>
      </c>
      <c r="Q50" s="48">
        <f>'[5]NRMCA mixture Eastern'!$O$57*'[4]Inflow Cement results3'!DG243</f>
        <v>441.35989001288362</v>
      </c>
      <c r="R50" s="48">
        <f>'[5]NRMCA mixture Eastern'!$O$57*'[4]Inflow Cement results3'!DH243</f>
        <v>445.94315182771965</v>
      </c>
      <c r="S50" s="48">
        <f>'[5]NRMCA mixture Eastern'!$O$57*'[4]Inflow Cement results3'!DI243</f>
        <v>450.64283429169711</v>
      </c>
      <c r="T50" s="48">
        <f>'[5]NRMCA mixture Eastern'!$O$57*'[4]Inflow Cement results3'!DJ243</f>
        <v>455.79081968677883</v>
      </c>
      <c r="U50" s="48">
        <f>'[5]NRMCA mixture Eastern'!$O$57*'[4]Inflow Cement results3'!DK243</f>
        <v>461.26837126847715</v>
      </c>
      <c r="V50" s="48">
        <f>'[5]NRMCA mixture Eastern'!$O$57*'[4]Inflow Cement results3'!DL243</f>
        <v>467.21597888857929</v>
      </c>
      <c r="W50" s="48">
        <f>'[5]NRMCA mixture Eastern'!$O$57*'[4]Inflow Cement results3'!DM243</f>
        <v>473.5772461039719</v>
      </c>
      <c r="X50" s="48">
        <f>'[5]NRMCA mixture Eastern'!$O$57*'[4]Inflow Cement results3'!DN243</f>
        <v>480.29173678563336</v>
      </c>
      <c r="Y50" s="48">
        <f>'[5]NRMCA mixture Eastern'!$O$57*'[4]Inflow Cement results3'!DO243</f>
        <v>487.56542258620004</v>
      </c>
      <c r="Z50" s="48">
        <f>'[5]NRMCA mixture Eastern'!$O$57*'[4]Inflow Cement results3'!DP243</f>
        <v>495.19911543148396</v>
      </c>
      <c r="AA50" s="48">
        <f>'[5]NRMCA mixture Eastern'!$O$57*'[4]Inflow Cement results3'!DQ243</f>
        <v>503.39486053922724</v>
      </c>
    </row>
    <row r="51" spans="1:27" x14ac:dyDescent="0.2">
      <c r="A51" s="65" t="str">
        <f>'[4]State Stock Calc'!A482</f>
        <v>Washington</v>
      </c>
      <c r="B51" s="48">
        <f>'[5]NRMCA mixture Pacific NW'!$O$57*'[4]Inflow Cement results3'!CR248</f>
        <v>63.7650186210955</v>
      </c>
      <c r="C51" s="48">
        <f>'[5]NRMCA mixture Pacific NW'!$O$57*'[4]Inflow Cement results3'!CS248</f>
        <v>64.390091417633442</v>
      </c>
      <c r="D51" s="48">
        <f>'[5]NRMCA mixture Pacific NW'!$O$57*'[4]Inflow Cement results3'!CT248</f>
        <v>64.990140194881249</v>
      </c>
      <c r="E51" s="48">
        <f>'[5]NRMCA mixture Pacific NW'!$O$57*'[4]Inflow Cement results3'!CU248</f>
        <v>65.577261542288056</v>
      </c>
      <c r="F51" s="48">
        <f>'[5]NRMCA mixture Pacific NW'!$O$57*'[4]Inflow Cement results3'!CV248</f>
        <v>66.134493445508767</v>
      </c>
      <c r="G51" s="48">
        <f>'[5]NRMCA mixture Pacific NW'!$O$57*'[4]Inflow Cement results3'!CW248</f>
        <v>66.67395691049542</v>
      </c>
      <c r="H51" s="48">
        <f>'[5]NRMCA mixture Pacific NW'!$O$57*'[4]Inflow Cement results3'!CX248</f>
        <v>67.168552003129946</v>
      </c>
      <c r="I51" s="48">
        <f>'[5]NRMCA mixture Pacific NW'!$O$57*'[4]Inflow Cement results3'!CY248</f>
        <v>67.640180751136683</v>
      </c>
      <c r="J51" s="48">
        <f>'[5]NRMCA mixture Pacific NW'!$O$57*'[4]Inflow Cement results3'!CZ248</f>
        <v>68.231177134255233</v>
      </c>
      <c r="K51" s="48">
        <f>'[5]NRMCA mixture Pacific NW'!$O$57*'[4]Inflow Cement results3'!DA248</f>
        <v>68.826521348731362</v>
      </c>
      <c r="L51" s="48">
        <f>'[5]NRMCA mixture Pacific NW'!$O$57*'[4]Inflow Cement results3'!DB248</f>
        <v>69.429183175362468</v>
      </c>
      <c r="M51" s="48">
        <f>'[5]NRMCA mixture Pacific NW'!$O$57*'[4]Inflow Cement results3'!DC248</f>
        <v>70.062276738947332</v>
      </c>
      <c r="N51" s="48">
        <f>'[5]NRMCA mixture Pacific NW'!$O$57*'[4]Inflow Cement results3'!DD248</f>
        <v>70.70832982975314</v>
      </c>
      <c r="O51" s="48">
        <f>'[5]NRMCA mixture Pacific NW'!$O$57*'[4]Inflow Cement results3'!DE248</f>
        <v>71.389874486818726</v>
      </c>
      <c r="P51" s="48">
        <f>'[5]NRMCA mixture Pacific NW'!$O$57*'[4]Inflow Cement results3'!DF248</f>
        <v>72.098362717024557</v>
      </c>
      <c r="Q51" s="48">
        <f>'[5]NRMCA mixture Pacific NW'!$O$57*'[4]Inflow Cement results3'!DG248</f>
        <v>72.855257689379869</v>
      </c>
      <c r="R51" s="48">
        <f>'[5]NRMCA mixture Pacific NW'!$O$57*'[4]Inflow Cement results3'!DH248</f>
        <v>73.66075651407445</v>
      </c>
      <c r="S51" s="48">
        <f>'[5]NRMCA mixture Pacific NW'!$O$57*'[4]Inflow Cement results3'!DI248</f>
        <v>74.503502886410644</v>
      </c>
      <c r="T51" s="48">
        <f>'[5]NRMCA mixture Pacific NW'!$O$57*'[4]Inflow Cement results3'!DJ248</f>
        <v>75.434236923934449</v>
      </c>
      <c r="U51" s="48">
        <f>'[5]NRMCA mixture Pacific NW'!$O$57*'[4]Inflow Cement results3'!DK248</f>
        <v>76.429858280741996</v>
      </c>
      <c r="V51" s="48">
        <f>'[5]NRMCA mixture Pacific NW'!$O$57*'[4]Inflow Cement results3'!DL248</f>
        <v>77.508650920782856</v>
      </c>
      <c r="W51" s="48">
        <f>'[5]NRMCA mixture Pacific NW'!$O$57*'[4]Inflow Cement results3'!DM248</f>
        <v>78.656606464611471</v>
      </c>
      <c r="X51" s="48">
        <f>'[5]NRMCA mixture Pacific NW'!$O$57*'[4]Inflow Cement results3'!DN248</f>
        <v>79.858955066814161</v>
      </c>
      <c r="Y51" s="48">
        <f>'[5]NRMCA mixture Pacific NW'!$O$57*'[4]Inflow Cement results3'!DO248</f>
        <v>81.144123208049209</v>
      </c>
      <c r="Z51" s="48">
        <f>'[5]NRMCA mixture Pacific NW'!$O$57*'[4]Inflow Cement results3'!DP248</f>
        <v>82.475595671402161</v>
      </c>
      <c r="AA51" s="48">
        <f>'[5]NRMCA mixture Pacific NW'!$O$57*'[4]Inflow Cement results3'!DQ248</f>
        <v>83.882487377567557</v>
      </c>
    </row>
    <row r="52" spans="1:27" x14ac:dyDescent="0.2">
      <c r="A52" s="65" t="str">
        <f>'[4]State Stock Calc'!A492</f>
        <v>West Virginia</v>
      </c>
      <c r="B52" s="48">
        <f>'[5]NRMCA mixture Eastern'!$O$57*'[4]Inflow Cement results3'!CR253</f>
        <v>72.985990292398881</v>
      </c>
      <c r="C52" s="48">
        <f>'[5]NRMCA mixture Eastern'!$O$57*'[4]Inflow Cement results3'!CS253</f>
        <v>73.757693647053713</v>
      </c>
      <c r="D52" s="48">
        <f>'[5]NRMCA mixture Eastern'!$O$57*'[4]Inflow Cement results3'!CT253</f>
        <v>74.503210443556554</v>
      </c>
      <c r="E52" s="48">
        <f>'[5]NRMCA mixture Eastern'!$O$57*'[4]Inflow Cement results3'!CU253</f>
        <v>75.237534310633947</v>
      </c>
      <c r="F52" s="48">
        <f>'[5]NRMCA mixture Eastern'!$O$57*'[4]Inflow Cement results3'!CV253</f>
        <v>75.938170218139163</v>
      </c>
      <c r="G52" s="48">
        <f>'[5]NRMCA mixture Eastern'!$O$57*'[4]Inflow Cement results3'!CW253</f>
        <v>76.619302736264586</v>
      </c>
      <c r="H52" s="48">
        <f>'[5]NRMCA mixture Eastern'!$O$57*'[4]Inflow Cement results3'!CX253</f>
        <v>77.245117872370244</v>
      </c>
      <c r="I52" s="48">
        <f>'[5]NRMCA mixture Eastern'!$O$57*'[4]Inflow Cement results3'!CY253</f>
        <v>77.841679603133542</v>
      </c>
      <c r="J52" s="48">
        <f>'[5]NRMCA mixture Eastern'!$O$57*'[4]Inflow Cement results3'!CZ253</f>
        <v>78.585595147396575</v>
      </c>
      <c r="K52" s="48">
        <f>'[5]NRMCA mixture Eastern'!$O$57*'[4]Inflow Cement results3'!DA253</f>
        <v>79.329562073932706</v>
      </c>
      <c r="L52" s="48">
        <f>'[5]NRMCA mixture Eastern'!$O$57*'[4]Inflow Cement results3'!DB253</f>
        <v>80.075883487619507</v>
      </c>
      <c r="M52" s="48">
        <f>'[5]NRMCA mixture Eastern'!$O$57*'[4]Inflow Cement results3'!DC253</f>
        <v>80.85261284930516</v>
      </c>
      <c r="N52" s="48">
        <f>'[5]NRMCA mixture Eastern'!$O$57*'[4]Inflow Cement results3'!DD253</f>
        <v>81.638074400140354</v>
      </c>
      <c r="O52" s="48">
        <f>'[5]NRMCA mixture Eastern'!$O$57*'[4]Inflow Cement results3'!DE253</f>
        <v>82.46148015774925</v>
      </c>
      <c r="P52" s="48">
        <f>'[5]NRMCA mixture Eastern'!$O$57*'[4]Inflow Cement results3'!DF253</f>
        <v>83.314521644624776</v>
      </c>
      <c r="Q52" s="48">
        <f>'[5]NRMCA mixture Eastern'!$O$57*'[4]Inflow Cement results3'!DG253</f>
        <v>84.227069393006872</v>
      </c>
      <c r="R52" s="48">
        <f>'[5]NRMCA mixture Eastern'!$O$57*'[4]Inflow Cement results3'!DH253</f>
        <v>85.203496839322511</v>
      </c>
      <c r="S52" s="48">
        <f>'[5]NRMCA mixture Eastern'!$O$57*'[4]Inflow Cement results3'!DI253</f>
        <v>86.23467564985954</v>
      </c>
      <c r="T52" s="48">
        <f>'[5]NRMCA mixture Eastern'!$O$57*'[4]Inflow Cement results3'!DJ253</f>
        <v>87.38770318933642</v>
      </c>
      <c r="U52" s="48">
        <f>'[5]NRMCA mixture Eastern'!$O$57*'[4]Inflow Cement results3'!DK253</f>
        <v>88.638734756661435</v>
      </c>
      <c r="V52" s="48">
        <f>'[5]NRMCA mixture Eastern'!$O$57*'[4]Inflow Cement results3'!DL253</f>
        <v>90.01379471134527</v>
      </c>
      <c r="W52" s="48">
        <f>'[5]NRMCA mixture Eastern'!$O$57*'[4]Inflow Cement results3'!DM253</f>
        <v>91.498211402423649</v>
      </c>
      <c r="X52" s="48">
        <f>'[5]NRMCA mixture Eastern'!$O$57*'[4]Inflow Cement results3'!DN253</f>
        <v>93.074822959060342</v>
      </c>
      <c r="Y52" s="48">
        <f>'[5]NRMCA mixture Eastern'!$O$57*'[4]Inflow Cement results3'!DO253</f>
        <v>94.776578167093376</v>
      </c>
      <c r="Z52" s="48">
        <f>'[5]NRMCA mixture Eastern'!$O$57*'[4]Inflow Cement results3'!DP253</f>
        <v>96.555420753382421</v>
      </c>
      <c r="AA52" s="48">
        <f>'[5]NRMCA mixture Eastern'!$O$57*'[4]Inflow Cement results3'!DQ253</f>
        <v>98.44000242669307</v>
      </c>
    </row>
    <row r="53" spans="1:27" x14ac:dyDescent="0.2">
      <c r="A53" s="65" t="str">
        <f>'[4]State Stock Calc'!A502</f>
        <v>Wisconsin</v>
      </c>
      <c r="B53" s="48">
        <f>'[5]NRMCA mixture GL Midwest'!$O$57*'[4]Inflow Cement results3'!CR258</f>
        <v>138.34652850317167</v>
      </c>
      <c r="C53" s="48">
        <f>'[5]NRMCA mixture GL Midwest'!$O$57*'[4]Inflow Cement results3'!CS258</f>
        <v>139.63985465821409</v>
      </c>
      <c r="D53" s="48">
        <f>'[5]NRMCA mixture GL Midwest'!$O$57*'[4]Inflow Cement results3'!CT258</f>
        <v>140.85886373093555</v>
      </c>
      <c r="E53" s="48">
        <f>'[5]NRMCA mixture GL Midwest'!$O$57*'[4]Inflow Cement results3'!CU258</f>
        <v>142.03297275561354</v>
      </c>
      <c r="F53" s="48">
        <f>'[5]NRMCA mixture GL Midwest'!$O$57*'[4]Inflow Cement results3'!CV258</f>
        <v>143.12237978162557</v>
      </c>
      <c r="G53" s="48">
        <f>'[5]NRMCA mixture GL Midwest'!$O$57*'[4]Inflow Cement results3'!CW258</f>
        <v>144.15613677410889</v>
      </c>
      <c r="H53" s="48">
        <f>'[5]NRMCA mixture GL Midwest'!$O$57*'[4]Inflow Cement results3'!CX258</f>
        <v>145.06983826317779</v>
      </c>
      <c r="I53" s="48">
        <f>'[5]NRMCA mixture GL Midwest'!$O$57*'[4]Inflow Cement results3'!CY258</f>
        <v>145.91415555525361</v>
      </c>
      <c r="J53" s="48">
        <f>'[5]NRMCA mixture GL Midwest'!$O$57*'[4]Inflow Cement results3'!CZ258</f>
        <v>147.02071675187292</v>
      </c>
      <c r="K53" s="48">
        <f>'[5]NRMCA mixture GL Midwest'!$O$57*'[4]Inflow Cement results3'!DA258</f>
        <v>148.11313363483936</v>
      </c>
      <c r="L53" s="48">
        <f>'[5]NRMCA mixture GL Midwest'!$O$57*'[4]Inflow Cement results3'!DB258</f>
        <v>149.19242361422258</v>
      </c>
      <c r="M53" s="48">
        <f>'[5]NRMCA mixture GL Midwest'!$O$57*'[4]Inflow Cement results3'!DC258</f>
        <v>150.30523576416988</v>
      </c>
      <c r="N53" s="48">
        <f>'[5]NRMCA mixture GL Midwest'!$O$57*'[4]Inflow Cement results3'!DD258</f>
        <v>151.40226600765359</v>
      </c>
      <c r="O53" s="48">
        <f>'[5]NRMCA mixture GL Midwest'!$O$57*'[4]Inflow Cement results3'!DE258</f>
        <v>152.52708107708088</v>
      </c>
      <c r="P53" s="48">
        <f>'[5]NRMCA mixture GL Midwest'!$O$57*'[4]Inflow Cement results3'!DF258</f>
        <v>153.65086327634259</v>
      </c>
      <c r="Q53" s="48">
        <f>'[5]NRMCA mixture GL Midwest'!$O$57*'[4]Inflow Cement results3'!DG258</f>
        <v>154.81515420787935</v>
      </c>
      <c r="R53" s="48">
        <f>'[5]NRMCA mixture GL Midwest'!$O$57*'[4]Inflow Cement results3'!DH258</f>
        <v>156.01337359343069</v>
      </c>
      <c r="S53" s="48">
        <f>'[5]NRMCA mixture GL Midwest'!$O$57*'[4]Inflow Cement results3'!DI258</f>
        <v>157.21440417444617</v>
      </c>
      <c r="T53" s="48">
        <f>'[5]NRMCA mixture GL Midwest'!$O$57*'[4]Inflow Cement results3'!DJ258</f>
        <v>158.53200543112561</v>
      </c>
      <c r="U53" s="48">
        <f>'[5]NRMCA mixture GL Midwest'!$O$57*'[4]Inflow Cement results3'!DK258</f>
        <v>159.91220840880518</v>
      </c>
      <c r="V53" s="48">
        <f>'[5]NRMCA mixture GL Midwest'!$O$57*'[4]Inflow Cement results3'!DL258</f>
        <v>161.3983016172179</v>
      </c>
      <c r="W53" s="48">
        <f>'[5]NRMCA mixture GL Midwest'!$O$57*'[4]Inflow Cement results3'!DM258</f>
        <v>162.96159931412927</v>
      </c>
      <c r="X53" s="48">
        <f>'[5]NRMCA mixture GL Midwest'!$O$57*'[4]Inflow Cement results3'!DN258</f>
        <v>164.57348282161828</v>
      </c>
      <c r="Y53" s="48">
        <f>'[5]NRMCA mixture GL Midwest'!$O$57*'[4]Inflow Cement results3'!DO258</f>
        <v>166.30382988798149</v>
      </c>
      <c r="Z53" s="48">
        <f>'[5]NRMCA mixture GL Midwest'!$O$57*'[4]Inflow Cement results3'!DP258</f>
        <v>168.07525781599145</v>
      </c>
      <c r="AA53" s="48">
        <f>'[5]NRMCA mixture GL Midwest'!$O$57*'[4]Inflow Cement results3'!DQ258</f>
        <v>169.95767990294826</v>
      </c>
    </row>
    <row r="54" spans="1:27" x14ac:dyDescent="0.2">
      <c r="A54" s="65" t="str">
        <f>'[4]State Stock Calc'!A512</f>
        <v>Wyoming</v>
      </c>
      <c r="B54" s="48">
        <f>'[5]NRMCA mixture National'!$O$57*'[4]Inflow Cement results3'!CR263</f>
        <v>11.037747177650457</v>
      </c>
      <c r="C54" s="48">
        <f>'[5]NRMCA mixture National'!$O$57*'[4]Inflow Cement results3'!CS263</f>
        <v>11.098708724458449</v>
      </c>
      <c r="D54" s="48">
        <f>'[5]NRMCA mixture National'!$O$57*'[4]Inflow Cement results3'!CT263</f>
        <v>11.154848830180303</v>
      </c>
      <c r="E54" s="48">
        <f>'[5]NRMCA mixture National'!$O$57*'[4]Inflow Cement results3'!CU263</f>
        <v>11.209408896051004</v>
      </c>
      <c r="F54" s="48">
        <f>'[5]NRMCA mixture National'!$O$57*'[4]Inflow Cement results3'!CV263</f>
        <v>11.25938658550691</v>
      </c>
      <c r="G54" s="48">
        <f>'[5]NRMCA mixture National'!$O$57*'[4]Inflow Cement results3'!CW263</f>
        <v>11.308453637648496</v>
      </c>
      <c r="H54" s="48">
        <f>'[5]NRMCA mixture National'!$O$57*'[4]Inflow Cement results3'!CX263</f>
        <v>11.351933984933099</v>
      </c>
      <c r="I54" s="48">
        <f>'[5]NRMCA mixture National'!$O$57*'[4]Inflow Cement results3'!CY263</f>
        <v>11.396161467031023</v>
      </c>
      <c r="J54" s="48">
        <f>'[5]NRMCA mixture National'!$O$57*'[4]Inflow Cement results3'!CZ263</f>
        <v>11.473626471365401</v>
      </c>
      <c r="K54" s="48">
        <f>'[5]NRMCA mixture National'!$O$57*'[4]Inflow Cement results3'!DA263</f>
        <v>11.56094299764386</v>
      </c>
      <c r="L54" s="48">
        <f>'[5]NRMCA mixture National'!$O$57*'[4]Inflow Cement results3'!DB263</f>
        <v>11.660597079109477</v>
      </c>
      <c r="M54" s="48">
        <f>'[5]NRMCA mixture National'!$O$57*'[4]Inflow Cement results3'!DC263</f>
        <v>11.779308151368301</v>
      </c>
      <c r="N54" s="48">
        <f>'[5]NRMCA mixture National'!$O$57*'[4]Inflow Cement results3'!DD263</f>
        <v>11.914876940152444</v>
      </c>
      <c r="O54" s="48">
        <f>'[5]NRMCA mixture National'!$O$57*'[4]Inflow Cement results3'!DE263</f>
        <v>12.073327581602726</v>
      </c>
      <c r="P54" s="48">
        <f>'[5]NRMCA mixture National'!$O$57*'[4]Inflow Cement results3'!DF263</f>
        <v>12.25358203204715</v>
      </c>
      <c r="Q54" s="48">
        <f>'[5]NRMCA mixture National'!$O$57*'[4]Inflow Cement results3'!DG263</f>
        <v>12.460345627806307</v>
      </c>
      <c r="R54" s="48">
        <f>'[5]NRMCA mixture National'!$O$57*'[4]Inflow Cement results3'!DH263</f>
        <v>12.693155549818748</v>
      </c>
      <c r="S54" s="48">
        <f>'[5]NRMCA mixture National'!$O$57*'[4]Inflow Cement results3'!DI263</f>
        <v>12.948482042396135</v>
      </c>
      <c r="T54" s="48">
        <f>'[5]NRMCA mixture National'!$O$57*'[4]Inflow Cement results3'!DJ263</f>
        <v>13.235051562728414</v>
      </c>
      <c r="U54" s="48">
        <f>'[5]NRMCA mixture National'!$O$57*'[4]Inflow Cement results3'!DK263</f>
        <v>13.545513672903089</v>
      </c>
      <c r="V54" s="48">
        <f>'[5]NRMCA mixture National'!$O$57*'[4]Inflow Cement results3'!DL263</f>
        <v>13.880575463753363</v>
      </c>
      <c r="W54" s="48">
        <f>'[5]NRMCA mixture National'!$O$57*'[4]Inflow Cement results3'!DM263</f>
        <v>14.233814199303543</v>
      </c>
      <c r="X54" s="48">
        <f>'[5]NRMCA mixture National'!$O$57*'[4]Inflow Cement results3'!DN263</f>
        <v>14.598384961473078</v>
      </c>
      <c r="Y54" s="48">
        <f>'[5]NRMCA mixture National'!$O$57*'[4]Inflow Cement results3'!DO263</f>
        <v>14.97604136252494</v>
      </c>
      <c r="Z54" s="48">
        <f>'[5]NRMCA mixture National'!$O$57*'[4]Inflow Cement results3'!DP263</f>
        <v>15.355226835118447</v>
      </c>
      <c r="AA54" s="48">
        <f>'[5]NRMCA mixture National'!$O$57*'[4]Inflow Cement results3'!DQ263</f>
        <v>15.737735263719813</v>
      </c>
    </row>
    <row r="57" spans="1:27" x14ac:dyDescent="0.2">
      <c r="B57" s="49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9" spans="1:27" ht="1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7C84-A51C-5649-B340-29A1DDD64EEC}">
  <dimension ref="A1:AF55"/>
  <sheetViews>
    <sheetView topLeftCell="A5" workbookViewId="0">
      <selection activeCell="C47" sqref="C47"/>
    </sheetView>
  </sheetViews>
  <sheetFormatPr baseColWidth="10" defaultRowHeight="15" x14ac:dyDescent="0.2"/>
  <cols>
    <col min="1" max="1" width="10.83203125" style="59"/>
    <col min="2" max="2" width="12.6640625" style="8" bestFit="1" customWidth="1"/>
    <col min="3" max="3" width="39.6640625" style="8" customWidth="1"/>
    <col min="4" max="9" width="10.83203125" style="8"/>
    <col min="10" max="27" width="11.6640625" style="8" bestFit="1" customWidth="1"/>
    <col min="28" max="16384" width="10.83203125" style="8"/>
  </cols>
  <sheetData>
    <row r="1" spans="1:32" ht="18" x14ac:dyDescent="0.25">
      <c r="A1" s="58" t="s">
        <v>265</v>
      </c>
    </row>
    <row r="3" spans="1:32" x14ac:dyDescent="0.2">
      <c r="A3" s="45"/>
      <c r="B3" s="45">
        <v>2025</v>
      </c>
      <c r="C3" s="45">
        <v>2026</v>
      </c>
      <c r="D3" s="45">
        <v>2027</v>
      </c>
      <c r="E3" s="45">
        <v>2028</v>
      </c>
      <c r="F3" s="45">
        <v>2029</v>
      </c>
      <c r="G3" s="45">
        <v>2030</v>
      </c>
      <c r="H3" s="45">
        <v>2031</v>
      </c>
      <c r="I3" s="45">
        <v>2032</v>
      </c>
      <c r="J3" s="45">
        <v>2033</v>
      </c>
      <c r="K3" s="45">
        <v>2034</v>
      </c>
      <c r="L3" s="45">
        <v>2035</v>
      </c>
      <c r="M3" s="45">
        <v>2036</v>
      </c>
      <c r="N3" s="45">
        <v>2037</v>
      </c>
      <c r="O3" s="45">
        <v>2038</v>
      </c>
      <c r="P3" s="45">
        <v>2039</v>
      </c>
      <c r="Q3" s="45">
        <v>2040</v>
      </c>
      <c r="R3" s="45">
        <v>2041</v>
      </c>
      <c r="S3" s="45">
        <v>2042</v>
      </c>
      <c r="T3" s="45">
        <v>2043</v>
      </c>
      <c r="U3" s="45">
        <v>2044</v>
      </c>
      <c r="V3" s="45">
        <v>2045</v>
      </c>
      <c r="W3" s="45">
        <v>2046</v>
      </c>
      <c r="X3" s="45">
        <v>2047</v>
      </c>
      <c r="Y3" s="45">
        <v>2048</v>
      </c>
      <c r="Z3" s="45">
        <v>2049</v>
      </c>
      <c r="AA3" s="45">
        <v>2050</v>
      </c>
    </row>
    <row r="4" spans="1:32" x14ac:dyDescent="0.2">
      <c r="A4" s="61" t="s">
        <v>182</v>
      </c>
      <c r="B4" s="63">
        <f>SUM(B5:B54)</f>
        <v>206525579.45683381</v>
      </c>
      <c r="C4" s="63">
        <f t="shared" ref="C4:Z4" si="0">SUM(C5:C54)</f>
        <v>211119677.6677773</v>
      </c>
      <c r="D4" s="63">
        <f t="shared" si="0"/>
        <v>215639712.75609648</v>
      </c>
      <c r="E4" s="63">
        <f t="shared" si="0"/>
        <v>220096360.31109372</v>
      </c>
      <c r="F4" s="63">
        <f t="shared" si="0"/>
        <v>224501272.74367628</v>
      </c>
      <c r="G4" s="63">
        <f t="shared" si="0"/>
        <v>228867001.02994439</v>
      </c>
      <c r="H4" s="63">
        <f t="shared" si="0"/>
        <v>233206893.40339532</v>
      </c>
      <c r="I4" s="63">
        <f t="shared" si="0"/>
        <v>237534934.58778894</v>
      </c>
      <c r="J4" s="63">
        <f t="shared" si="0"/>
        <v>241865491.92881975</v>
      </c>
      <c r="K4" s="63">
        <f t="shared" si="0"/>
        <v>246212945.47278947</v>
      </c>
      <c r="L4" s="63">
        <f t="shared" si="0"/>
        <v>250591197.6205273</v>
      </c>
      <c r="M4" s="63">
        <f t="shared" si="0"/>
        <v>255013081.97137842</v>
      </c>
      <c r="N4" s="63">
        <f t="shared" si="0"/>
        <v>259489715.60620648</v>
      </c>
      <c r="O4" s="63">
        <f t="shared" si="0"/>
        <v>264029858.49156693</v>
      </c>
      <c r="P4" s="63">
        <f t="shared" si="0"/>
        <v>268639352.73365283</v>
      </c>
      <c r="Q4" s="63">
        <f t="shared" si="0"/>
        <v>273320710.13633513</v>
      </c>
      <c r="R4" s="63">
        <f t="shared" si="0"/>
        <v>278072899.05953753</v>
      </c>
      <c r="S4" s="63">
        <f t="shared" si="0"/>
        <v>282891354.00678807</v>
      </c>
      <c r="T4" s="63">
        <f t="shared" si="0"/>
        <v>287768198.86339438</v>
      </c>
      <c r="U4" s="63">
        <f t="shared" si="0"/>
        <v>292692643.37874353</v>
      </c>
      <c r="V4" s="63">
        <f t="shared" si="0"/>
        <v>297651488.25490624</v>
      </c>
      <c r="W4" s="63">
        <f t="shared" si="0"/>
        <v>302629661.73350012</v>
      </c>
      <c r="X4" s="63">
        <f t="shared" si="0"/>
        <v>307610712.37735182</v>
      </c>
      <c r="Y4" s="63">
        <f t="shared" si="0"/>
        <v>312577198.57493818</v>
      </c>
      <c r="Z4" s="63">
        <f t="shared" si="0"/>
        <v>317510942.03891897</v>
      </c>
      <c r="AA4" s="63">
        <f>SUM(AA5:AA54)</f>
        <v>322393144.8033911</v>
      </c>
    </row>
    <row r="5" spans="1:32" x14ac:dyDescent="0.2">
      <c r="A5" s="62" t="s">
        <v>0</v>
      </c>
      <c r="B5" s="46">
        <f>'[3]State Cement Outflow'!BY2*'[3]States conc cem ratio'!$BS2/'[3]States conc density'!$BS2*1000000</f>
        <v>3536879.1195425736</v>
      </c>
      <c r="C5" s="46">
        <f>'[3]State Cement Outflow'!BZ2*'[3]States conc cem ratio'!$BS2/'[3]States conc density'!$BS2*1000000</f>
        <v>3625717.6551014371</v>
      </c>
      <c r="D5" s="46">
        <f>'[3]State Cement Outflow'!CA2*'[3]States conc cem ratio'!$BS2/'[3]States conc density'!$BS2*1000000</f>
        <v>3712992.6943829767</v>
      </c>
      <c r="E5" s="46">
        <f>'[3]State Cement Outflow'!CB2*'[3]States conc cem ratio'!$BS2/'[3]States conc density'!$BS2*1000000</f>
        <v>3798817.2719689752</v>
      </c>
      <c r="F5" s="46">
        <f>'[3]State Cement Outflow'!CC2*'[3]States conc cem ratio'!$BS2/'[3]States conc density'!$BS2*1000000</f>
        <v>3883327.0149508659</v>
      </c>
      <c r="G5" s="46">
        <f>'[3]State Cement Outflow'!CD2*'[3]States conc cem ratio'!$BS2/'[3]States conc density'!$BS2*1000000</f>
        <v>3966680.1762375813</v>
      </c>
      <c r="H5" s="46">
        <f>'[3]State Cement Outflow'!CE2*'[3]States conc cem ratio'!$BS2/'[3]States conc density'!$BS2*1000000</f>
        <v>4049057.0337708453</v>
      </c>
      <c r="I5" s="46">
        <f>'[3]State Cement Outflow'!CF2*'[3]States conc cem ratio'!$BS2/'[3]States conc density'!$BS2*1000000</f>
        <v>4130657.8178213877</v>
      </c>
      <c r="J5" s="46">
        <f>'[3]State Cement Outflow'!CG2*'[3]States conc cem ratio'!$BS2/'[3]States conc density'!$BS2*1000000</f>
        <v>4211698.4054816533</v>
      </c>
      <c r="K5" s="46">
        <f>'[3]State Cement Outflow'!CH2*'[3]States conc cem ratio'!$BS2/'[3]States conc density'!$BS2*1000000</f>
        <v>4292403.2649940001</v>
      </c>
      <c r="L5" s="46">
        <f>'[3]State Cement Outflow'!CI2*'[3]States conc cem ratio'!$BS2/'[3]States conc density'!$BS2*1000000</f>
        <v>4372995.5271253027</v>
      </c>
      <c r="M5" s="46">
        <f>'[3]State Cement Outflow'!CJ2*'[3]States conc cem ratio'!$BS2/'[3]States conc density'!$BS2*1000000</f>
        <v>4453684.555699111</v>
      </c>
      <c r="N5" s="46">
        <f>'[3]State Cement Outflow'!CK2*'[3]States conc cem ratio'!$BS2/'[3]States conc density'!$BS2*1000000</f>
        <v>4534651.9040699927</v>
      </c>
      <c r="O5" s="46">
        <f>'[3]State Cement Outflow'!CL2*'[3]States conc cem ratio'!$BS2/'[3]States conc density'!$BS2*1000000</f>
        <v>4616036.9818041613</v>
      </c>
      <c r="P5" s="46">
        <f>'[3]State Cement Outflow'!CM2*'[3]States conc cem ratio'!$BS2/'[3]States conc density'!$BS2*1000000</f>
        <v>4697924.0217416277</v>
      </c>
      <c r="Q5" s="46">
        <f>'[3]State Cement Outflow'!CN2*'[3]States conc cem ratio'!$BS2/'[3]States conc density'!$BS2*1000000</f>
        <v>4780331.9612694038</v>
      </c>
      <c r="R5" s="46">
        <f>'[3]State Cement Outflow'!CO2*'[3]States conc cem ratio'!$BS2/'[3]States conc density'!$BS2*1000000</f>
        <v>4863208.6048508678</v>
      </c>
      <c r="S5" s="46">
        <f>'[3]State Cement Outflow'!CP2*'[3]States conc cem ratio'!$BS2/'[3]States conc density'!$BS2*1000000</f>
        <v>4946429.9432494966</v>
      </c>
      <c r="T5" s="46">
        <f>'[3]State Cement Outflow'!CQ2*'[3]States conc cem ratio'!$BS2/'[3]States conc density'!$BS2*1000000</f>
        <v>5029804.8467703406</v>
      </c>
      <c r="U5" s="46">
        <f>'[3]State Cement Outflow'!CR2*'[3]States conc cem ratio'!$BS2/'[3]States conc density'!$BS2*1000000</f>
        <v>5113084.6408654572</v>
      </c>
      <c r="V5" s="46">
        <f>'[3]State Cement Outflow'!CS2*'[3]States conc cem ratio'!$BS2/'[3]States conc density'!$BS2*1000000</f>
        <v>5195976.4392880704</v>
      </c>
      <c r="W5" s="46">
        <f>'[3]State Cement Outflow'!CT2*'[3]States conc cem ratio'!$BS2/'[3]States conc density'!$BS2*1000000</f>
        <v>5278158.6611204958</v>
      </c>
      <c r="X5" s="46">
        <f>'[3]State Cement Outflow'!CU2*'[3]States conc cem ratio'!$BS2/'[3]States conc density'!$BS2*1000000</f>
        <v>5359296.9608387165</v>
      </c>
      <c r="Y5" s="46">
        <f>'[3]State Cement Outflow'!CV2*'[3]States conc cem ratio'!$BS2/'[3]States conc density'!$BS2*1000000</f>
        <v>5439058.8710992951</v>
      </c>
      <c r="Z5" s="46">
        <f>'[3]State Cement Outflow'!CW2*'[3]States conc cem ratio'!$BS2/'[3]States conc density'!$BS2*1000000</f>
        <v>5517125.7639267473</v>
      </c>
      <c r="AA5" s="46">
        <f>'[3]State Cement Outflow'!CX2*'[3]States conc cem ratio'!$BS2/'[3]States conc density'!$BS2*1000000</f>
        <v>5593201.2100784779</v>
      </c>
      <c r="AB5" s="43"/>
      <c r="AC5" s="43"/>
      <c r="AD5" s="43"/>
      <c r="AE5" s="43"/>
      <c r="AF5" s="43"/>
    </row>
    <row r="6" spans="1:32" x14ac:dyDescent="0.2">
      <c r="A6" s="62" t="s">
        <v>144</v>
      </c>
      <c r="B6" s="46">
        <f>'[3]State Cement Outflow'!BY3*'[3]States conc cem ratio'!$BS3/'[3]States conc density'!$BS3*1000000</f>
        <v>1037888.3833917461</v>
      </c>
      <c r="C6" s="46">
        <f>'[3]State Cement Outflow'!BZ3*'[3]States conc cem ratio'!$BS3/'[3]States conc density'!$BS3*1000000</f>
        <v>1066215.5023240987</v>
      </c>
      <c r="D6" s="46">
        <f>'[3]State Cement Outflow'!CA3*'[3]States conc cem ratio'!$BS3/'[3]States conc density'!$BS3*1000000</f>
        <v>1094172.1933927301</v>
      </c>
      <c r="E6" s="46">
        <f>'[3]State Cement Outflow'!CB3*'[3]States conc cem ratio'!$BS3/'[3]States conc density'!$BS3*1000000</f>
        <v>1121795.8464130119</v>
      </c>
      <c r="F6" s="46">
        <f>'[3]State Cement Outflow'!CC3*'[3]States conc cem ratio'!$BS3/'[3]States conc density'!$BS3*1000000</f>
        <v>1149136.6381258399</v>
      </c>
      <c r="G6" s="46">
        <f>'[3]State Cement Outflow'!CD3*'[3]States conc cem ratio'!$BS3/'[3]States conc density'!$BS3*1000000</f>
        <v>1176258.0905462825</v>
      </c>
      <c r="H6" s="46">
        <f>'[3]State Cement Outflow'!CE3*'[3]States conc cem ratio'!$BS3/'[3]States conc density'!$BS3*1000000</f>
        <v>1203237.0802065118</v>
      </c>
      <c r="I6" s="46">
        <f>'[3]State Cement Outflow'!CF3*'[3]States conc cem ratio'!$BS3/'[3]States conc density'!$BS3*1000000</f>
        <v>1230163.0016534193</v>
      </c>
      <c r="J6" s="46">
        <f>'[3]State Cement Outflow'!CG3*'[3]States conc cem ratio'!$BS3/'[3]States conc density'!$BS3*1000000</f>
        <v>1257135.8538935953</v>
      </c>
      <c r="K6" s="46">
        <f>'[3]State Cement Outflow'!CH3*'[3]States conc cem ratio'!$BS3/'[3]States conc density'!$BS3*1000000</f>
        <v>1284263.1277039999</v>
      </c>
      <c r="L6" s="46">
        <f>'[3]State Cement Outflow'!CI3*'[3]States conc cem ratio'!$BS3/'[3]States conc density'!$BS3*1000000</f>
        <v>1311655.5138990532</v>
      </c>
      <c r="M6" s="46">
        <f>'[3]State Cement Outflow'!CJ3*'[3]States conc cem ratio'!$BS3/'[3]States conc density'!$BS3*1000000</f>
        <v>1339421.6123573864</v>
      </c>
      <c r="N6" s="46">
        <f>'[3]State Cement Outflow'!CK3*'[3]States conc cem ratio'!$BS3/'[3]States conc density'!$BS3*1000000</f>
        <v>1367661.9802645519</v>
      </c>
      <c r="O6" s="46">
        <f>'[3]State Cement Outflow'!CL3*'[3]States conc cem ratio'!$BS3/'[3]States conc density'!$BS3*1000000</f>
        <v>1396462.9952936345</v>
      </c>
      <c r="P6" s="46">
        <f>'[3]State Cement Outflow'!CM3*'[3]States conc cem ratio'!$BS3/'[3]States conc density'!$BS3*1000000</f>
        <v>1425891.1046900998</v>
      </c>
      <c r="Q6" s="46">
        <f>'[3]State Cement Outflow'!CN3*'[3]States conc cem ratio'!$BS3/'[3]States conc density'!$BS3*1000000</f>
        <v>1455988.0642500159</v>
      </c>
      <c r="R6" s="46">
        <f>'[3]State Cement Outflow'!CO3*'[3]States conc cem ratio'!$BS3/'[3]States conc density'!$BS3*1000000</f>
        <v>1486767.7225811051</v>
      </c>
      <c r="S6" s="46">
        <f>'[3]State Cement Outflow'!CP3*'[3]States conc cem ratio'!$BS3/'[3]States conc density'!$BS3*1000000</f>
        <v>1518214.7596691526</v>
      </c>
      <c r="T6" s="46">
        <f>'[3]State Cement Outflow'!CQ3*'[3]States conc cem ratio'!$BS3/'[3]States conc density'!$BS3*1000000</f>
        <v>1550285.5393548617</v>
      </c>
      <c r="U6" s="46">
        <f>'[3]State Cement Outflow'!CR3*'[3]States conc cem ratio'!$BS3/'[3]States conc density'!$BS3*1000000</f>
        <v>1582910.900724299</v>
      </c>
      <c r="V6" s="46">
        <f>'[3]State Cement Outflow'!CS3*'[3]States conc cem ratio'!$BS3/'[3]States conc density'!$BS3*1000000</f>
        <v>1616000.3450005853</v>
      </c>
      <c r="W6" s="46">
        <f>'[3]State Cement Outflow'!CT3*'[3]States conc cem ratio'!$BS3/'[3]States conc density'!$BS3*1000000</f>
        <v>1649446.7557000523</v>
      </c>
      <c r="X6" s="46">
        <f>'[3]State Cement Outflow'!CU3*'[3]States conc cem ratio'!$BS3/'[3]States conc density'!$BS3*1000000</f>
        <v>1683130.6168518069</v>
      </c>
      <c r="Y6" s="46">
        <f>'[3]State Cement Outflow'!CV3*'[3]States conc cem ratio'!$BS3/'[3]States conc density'!$BS3*1000000</f>
        <v>1716922.7433781314</v>
      </c>
      <c r="Z6" s="46">
        <f>'[3]State Cement Outflow'!CW3*'[3]States conc cem ratio'!$BS3/'[3]States conc density'!$BS3*1000000</f>
        <v>1750684.8330529737</v>
      </c>
      <c r="AA6" s="46">
        <f>'[3]State Cement Outflow'!CX3*'[3]States conc cem ratio'!$BS3/'[3]States conc density'!$BS3*1000000</f>
        <v>1784267.6447960138</v>
      </c>
      <c r="AB6" s="43"/>
      <c r="AC6" s="43"/>
      <c r="AD6" s="43"/>
      <c r="AE6" s="43"/>
      <c r="AF6" s="43"/>
    </row>
    <row r="7" spans="1:32" x14ac:dyDescent="0.2">
      <c r="A7" s="62" t="s">
        <v>57</v>
      </c>
      <c r="B7" s="46">
        <f>'[3]State Cement Outflow'!BY4*'[3]States conc cem ratio'!$BS4/'[3]States conc density'!$BS4*1000000</f>
        <v>4944255.1856210809</v>
      </c>
      <c r="C7" s="46">
        <f>'[3]State Cement Outflow'!BZ4*'[3]States conc cem ratio'!$BS4/'[3]States conc density'!$BS4*1000000</f>
        <v>5075533.7306645885</v>
      </c>
      <c r="D7" s="46">
        <f>'[3]State Cement Outflow'!CA4*'[3]States conc cem ratio'!$BS4/'[3]States conc density'!$BS4*1000000</f>
        <v>5204555.7029764336</v>
      </c>
      <c r="E7" s="46">
        <f>'[3]State Cement Outflow'!CB4*'[3]States conc cem ratio'!$BS4/'[3]States conc density'!$BS4*1000000</f>
        <v>5331523.8485851893</v>
      </c>
      <c r="F7" s="46">
        <f>'[3]State Cement Outflow'!CC4*'[3]States conc cem ratio'!$BS4/'[3]States conc density'!$BS4*1000000</f>
        <v>5456698.9721227949</v>
      </c>
      <c r="G7" s="46">
        <f>'[3]State Cement Outflow'!CD4*'[3]States conc cem ratio'!$BS4/'[3]States conc density'!$BS4*1000000</f>
        <v>5580402.5060199965</v>
      </c>
      <c r="H7" s="46">
        <f>'[3]State Cement Outflow'!CE4*'[3]States conc cem ratio'!$BS4/'[3]States conc density'!$BS4*1000000</f>
        <v>5703017.2541093826</v>
      </c>
      <c r="I7" s="46">
        <f>'[3]State Cement Outflow'!CF4*'[3]States conc cem ratio'!$BS4/'[3]States conc density'!$BS4*1000000</f>
        <v>5824984.5116140582</v>
      </c>
      <c r="J7" s="46">
        <f>'[3]State Cement Outflow'!CG4*'[3]States conc cem ratio'!$BS4/'[3]States conc density'!$BS4*1000000</f>
        <v>5946795.7245845925</v>
      </c>
      <c r="K7" s="46">
        <f>'[3]State Cement Outflow'!CH4*'[3]States conc cem ratio'!$BS4/'[3]States conc density'!$BS4*1000000</f>
        <v>6068977.2130127111</v>
      </c>
      <c r="L7" s="46">
        <f>'[3]State Cement Outflow'!CI4*'[3]States conc cem ratio'!$BS4/'[3]States conc density'!$BS4*1000000</f>
        <v>6192067.2836253392</v>
      </c>
      <c r="M7" s="46">
        <f>'[3]State Cement Outflow'!CJ4*'[3]States conc cem ratio'!$BS4/'[3]States conc density'!$BS4*1000000</f>
        <v>6316586.2206597999</v>
      </c>
      <c r="N7" s="46">
        <f>'[3]State Cement Outflow'!CK4*'[3]States conc cem ratio'!$BS4/'[3]States conc density'!$BS4*1000000</f>
        <v>6443000.9716633987</v>
      </c>
      <c r="O7" s="46">
        <f>'[3]State Cement Outflow'!CL4*'[3]States conc cem ratio'!$BS4/'[3]States conc density'!$BS4*1000000</f>
        <v>6571687.5796287656</v>
      </c>
      <c r="P7" s="46">
        <f>'[3]State Cement Outflow'!CM4*'[3]States conc cem ratio'!$BS4/'[3]States conc density'!$BS4*1000000</f>
        <v>6702895.2927853242</v>
      </c>
      <c r="Q7" s="46">
        <f>'[3]State Cement Outflow'!CN4*'[3]States conc cem ratio'!$BS4/'[3]States conc density'!$BS4*1000000</f>
        <v>6836716.6148280306</v>
      </c>
      <c r="R7" s="46">
        <f>'[3]State Cement Outflow'!CO4*'[3]States conc cem ratio'!$BS4/'[3]States conc density'!$BS4*1000000</f>
        <v>6973067.2554060686</v>
      </c>
      <c r="S7" s="46">
        <f>'[3]State Cement Outflow'!CP4*'[3]States conc cem ratio'!$BS4/'[3]States conc density'!$BS4*1000000</f>
        <v>7111679.0395126725</v>
      </c>
      <c r="T7" s="46">
        <f>'[3]State Cement Outflow'!CQ4*'[3]States conc cem ratio'!$BS4/'[3]States conc density'!$BS4*1000000</f>
        <v>7252107.4777754787</v>
      </c>
      <c r="U7" s="46">
        <f>'[3]State Cement Outflow'!CR4*'[3]States conc cem ratio'!$BS4/'[3]States conc density'!$BS4*1000000</f>
        <v>7393754.0986318039</v>
      </c>
      <c r="V7" s="46">
        <f>'[3]State Cement Outflow'!CS4*'[3]States conc cem ratio'!$BS4/'[3]States conc density'!$BS4*1000000</f>
        <v>7535902.0287571717</v>
      </c>
      <c r="W7" s="46">
        <f>'[3]State Cement Outflow'!CT4*'[3]States conc cem ratio'!$BS4/'[3]States conc density'!$BS4*1000000</f>
        <v>7677761.8868337888</v>
      </c>
      <c r="X7" s="46">
        <f>'[3]State Cement Outflow'!CU4*'[3]States conc cem ratio'!$BS4/'[3]States conc density'!$BS4*1000000</f>
        <v>7818523.9844854735</v>
      </c>
      <c r="Y7" s="46">
        <f>'[3]State Cement Outflow'!CV4*'[3]States conc cem ratio'!$BS4/'[3]States conc density'!$BS4*1000000</f>
        <v>7957412.206425298</v>
      </c>
      <c r="Z7" s="46">
        <f>'[3]State Cement Outflow'!CW4*'[3]States conc cem ratio'!$BS4/'[3]States conc density'!$BS4*1000000</f>
        <v>8093734.8167878566</v>
      </c>
      <c r="AA7" s="46">
        <f>'[3]State Cement Outflow'!CX4*'[3]States conc cem ratio'!$BS4/'[3]States conc density'!$BS4*1000000</f>
        <v>8226927.8113909345</v>
      </c>
      <c r="AB7" s="43"/>
      <c r="AC7" s="43"/>
      <c r="AD7" s="43"/>
      <c r="AE7" s="43"/>
      <c r="AF7" s="43"/>
    </row>
    <row r="8" spans="1:32" x14ac:dyDescent="0.2">
      <c r="A8" s="62" t="s">
        <v>12</v>
      </c>
      <c r="B8" s="46">
        <f>'[3]State Cement Outflow'!BY5*'[3]States conc cem ratio'!$BS5/'[3]States conc density'!$BS5*1000000</f>
        <v>2526915.6995478459</v>
      </c>
      <c r="C8" s="46">
        <f>'[3]State Cement Outflow'!BZ5*'[3]States conc cem ratio'!$BS5/'[3]States conc density'!$BS5*1000000</f>
        <v>2571025.1801073095</v>
      </c>
      <c r="D8" s="46">
        <f>'[3]State Cement Outflow'!CA5*'[3]States conc cem ratio'!$BS5/'[3]States conc density'!$BS5*1000000</f>
        <v>2614474.118812663</v>
      </c>
      <c r="E8" s="46">
        <f>'[3]State Cement Outflow'!CB5*'[3]States conc cem ratio'!$BS5/'[3]States conc density'!$BS5*1000000</f>
        <v>2657418.4286012864</v>
      </c>
      <c r="F8" s="46">
        <f>'[3]State Cement Outflow'!CC5*'[3]States conc cem ratio'!$BS5/'[3]States conc density'!$BS5*1000000</f>
        <v>2700005.9597471231</v>
      </c>
      <c r="G8" s="46">
        <f>'[3]State Cement Outflow'!CD5*'[3]States conc cem ratio'!$BS5/'[3]States conc density'!$BS5*1000000</f>
        <v>2742374.0175668076</v>
      </c>
      <c r="H8" s="46">
        <f>'[3]State Cement Outflow'!CE5*'[3]States conc cem ratio'!$BS5/'[3]States conc density'!$BS5*1000000</f>
        <v>2784647.4390459182</v>
      </c>
      <c r="I8" s="46">
        <f>'[3]State Cement Outflow'!CF5*'[3]States conc cem ratio'!$BS5/'[3]States conc density'!$BS5*1000000</f>
        <v>2826936.8409949006</v>
      </c>
      <c r="J8" s="46">
        <f>'[3]State Cement Outflow'!CG5*'[3]States conc cem ratio'!$BS5/'[3]States conc density'!$BS5*1000000</f>
        <v>2869336.6165810991</v>
      </c>
      <c r="K8" s="46">
        <f>'[3]State Cement Outflow'!CH5*'[3]States conc cem ratio'!$BS5/'[3]States conc density'!$BS5*1000000</f>
        <v>2911922.3411917961</v>
      </c>
      <c r="L8" s="46">
        <f>'[3]State Cement Outflow'!CI5*'[3]States conc cem ratio'!$BS5/'[3]States conc density'!$BS5*1000000</f>
        <v>2954747.4540200802</v>
      </c>
      <c r="M8" s="46">
        <f>'[3]State Cement Outflow'!CJ5*'[3]States conc cem ratio'!$BS5/'[3]States conc density'!$BS5*1000000</f>
        <v>2997839.3665863303</v>
      </c>
      <c r="N8" s="46">
        <f>'[3]State Cement Outflow'!CK5*'[3]States conc cem ratio'!$BS5/'[3]States conc density'!$BS5*1000000</f>
        <v>3041195.4365048846</v>
      </c>
      <c r="O8" s="46">
        <f>'[3]State Cement Outflow'!CL5*'[3]States conc cem ratio'!$BS5/'[3]States conc density'!$BS5*1000000</f>
        <v>3084779.4464297639</v>
      </c>
      <c r="P8" s="46">
        <f>'[3]State Cement Outflow'!CM5*'[3]States conc cem ratio'!$BS5/'[3]States conc density'!$BS5*1000000</f>
        <v>3128519.2775285514</v>
      </c>
      <c r="Q8" s="46">
        <f>'[3]State Cement Outflow'!CN5*'[3]States conc cem ratio'!$BS5/'[3]States conc density'!$BS5*1000000</f>
        <v>3172306.3440748951</v>
      </c>
      <c r="R8" s="46">
        <f>'[3]State Cement Outflow'!CO5*'[3]States conc cem ratio'!$BS5/'[3]States conc density'!$BS5*1000000</f>
        <v>3215997.0963419839</v>
      </c>
      <c r="S8" s="46">
        <f>'[3]State Cement Outflow'!CP5*'[3]States conc cem ratio'!$BS5/'[3]States conc density'!$BS5*1000000</f>
        <v>3259416.5813568714</v>
      </c>
      <c r="T8" s="46">
        <f>'[3]State Cement Outflow'!CQ5*'[3]States conc cem ratio'!$BS5/'[3]States conc density'!$BS5*1000000</f>
        <v>3302363.7674657581</v>
      </c>
      <c r="U8" s="46">
        <f>'[3]State Cement Outflow'!CR5*'[3]States conc cem ratio'!$BS5/'[3]States conc density'!$BS5*1000000</f>
        <v>3344618.1613197774</v>
      </c>
      <c r="V8" s="46">
        <f>'[3]State Cement Outflow'!CS5*'[3]States conc cem ratio'!$BS5/'[3]States conc density'!$BS5*1000000</f>
        <v>3385947.2026224812</v>
      </c>
      <c r="W8" s="46">
        <f>'[3]State Cement Outflow'!CT5*'[3]States conc cem ratio'!$BS5/'[3]States conc density'!$BS5*1000000</f>
        <v>3426113.9906664803</v>
      </c>
      <c r="X8" s="46">
        <f>'[3]State Cement Outflow'!CU5*'[3]States conc cem ratio'!$BS5/'[3]States conc density'!$BS5*1000000</f>
        <v>3464885.0199753297</v>
      </c>
      <c r="Y8" s="46">
        <f>'[3]State Cement Outflow'!CV5*'[3]States conc cem ratio'!$BS5/'[3]States conc density'!$BS5*1000000</f>
        <v>3502037.7147791348</v>
      </c>
      <c r="Z8" s="46">
        <f>'[3]State Cement Outflow'!CW5*'[3]States conc cem ratio'!$BS5/'[3]States conc density'!$BS5*1000000</f>
        <v>3537367.6070077922</v>
      </c>
      <c r="AA8" s="46">
        <f>'[3]State Cement Outflow'!CX5*'[3]States conc cem ratio'!$BS5/'[3]States conc density'!$BS5*1000000</f>
        <v>3570694.9881114485</v>
      </c>
      <c r="AB8" s="43"/>
      <c r="AC8" s="43"/>
      <c r="AD8" s="43"/>
      <c r="AE8" s="43"/>
      <c r="AF8" s="43"/>
    </row>
    <row r="9" spans="1:32" x14ac:dyDescent="0.2">
      <c r="A9" s="62" t="s">
        <v>59</v>
      </c>
      <c r="B9" s="46">
        <f>'[3]State Cement Outflow'!BY6*'[3]States conc cem ratio'!$BS6/'[3]States conc density'!$BS6*1000000</f>
        <v>19514104.840873461</v>
      </c>
      <c r="C9" s="46">
        <f>'[3]State Cement Outflow'!BZ6*'[3]States conc cem ratio'!$BS6/'[3]States conc density'!$BS6*1000000</f>
        <v>19908635.10772917</v>
      </c>
      <c r="D9" s="46">
        <f>'[3]State Cement Outflow'!CA6*'[3]States conc cem ratio'!$BS6/'[3]States conc density'!$BS6*1000000</f>
        <v>20298061.659727249</v>
      </c>
      <c r="E9" s="46">
        <f>'[3]State Cement Outflow'!CB6*'[3]States conc cem ratio'!$BS6/'[3]States conc density'!$BS6*1000000</f>
        <v>20683982.067567229</v>
      </c>
      <c r="F9" s="46">
        <f>'[3]State Cement Outflow'!CC6*'[3]States conc cem ratio'!$BS6/'[3]States conc density'!$BS6*1000000</f>
        <v>21068173.044401649</v>
      </c>
      <c r="G9" s="46">
        <f>'[3]State Cement Outflow'!CD6*'[3]States conc cem ratio'!$BS6/'[3]States conc density'!$BS6*1000000</f>
        <v>21452589.2173247</v>
      </c>
      <c r="H9" s="46">
        <f>'[3]State Cement Outflow'!CE6*'[3]States conc cem ratio'!$BS6/'[3]States conc density'!$BS6*1000000</f>
        <v>21839350.426873423</v>
      </c>
      <c r="I9" s="46">
        <f>'[3]State Cement Outflow'!CF6*'[3]States conc cem ratio'!$BS6/'[3]States conc density'!$BS6*1000000</f>
        <v>22230710.691888511</v>
      </c>
      <c r="J9" s="46">
        <f>'[3]State Cement Outflow'!CG6*'[3]States conc cem ratio'!$BS6/'[3]States conc density'!$BS6*1000000</f>
        <v>22629002.934255403</v>
      </c>
      <c r="K9" s="46">
        <f>'[3]State Cement Outflow'!CH6*'[3]States conc cem ratio'!$BS6/'[3]States conc density'!$BS6*1000000</f>
        <v>23036556.075864483</v>
      </c>
      <c r="L9" s="46">
        <f>'[3]State Cement Outflow'!CI6*'[3]States conc cem ratio'!$BS6/'[3]States conc density'!$BS6*1000000</f>
        <v>23455585.186200082</v>
      </c>
      <c r="M9" s="46">
        <f>'[3]State Cement Outflow'!CJ6*'[3]States conc cem ratio'!$BS6/'[3]States conc density'!$BS6*1000000</f>
        <v>23888060.452132337</v>
      </c>
      <c r="N9" s="46">
        <f>'[3]State Cement Outflow'!CK6*'[3]States conc cem ratio'!$BS6/'[3]States conc density'!$BS6*1000000</f>
        <v>24335565.871482503</v>
      </c>
      <c r="O9" s="46">
        <f>'[3]State Cement Outflow'!CL6*'[3]States conc cem ratio'!$BS6/'[3]States conc density'!$BS6*1000000</f>
        <v>24799162.528784279</v>
      </c>
      <c r="P9" s="46">
        <f>'[3]State Cement Outflow'!CM6*'[3]States conc cem ratio'!$BS6/'[3]States conc density'!$BS6*1000000</f>
        <v>25279273.026880275</v>
      </c>
      <c r="Q9" s="46">
        <f>'[3]State Cement Outflow'!CN6*'[3]States conc cem ratio'!$BS6/'[3]States conc density'!$BS6*1000000</f>
        <v>25775602.51954237</v>
      </c>
      <c r="R9" s="46">
        <f>'[3]State Cement Outflow'!CO6*'[3]States conc cem ratio'!$BS6/'[3]States conc density'!$BS6*1000000</f>
        <v>26287107.85398804</v>
      </c>
      <c r="S9" s="46">
        <f>'[3]State Cement Outflow'!CP6*'[3]States conc cem ratio'!$BS6/'[3]States conc density'!$BS6*1000000</f>
        <v>26812020.243854105</v>
      </c>
      <c r="T9" s="46">
        <f>'[3]State Cement Outflow'!CQ6*'[3]States conc cem ratio'!$BS6/'[3]States conc density'!$BS6*1000000</f>
        <v>27347919.762704801</v>
      </c>
      <c r="U9" s="46">
        <f>'[3]State Cement Outflow'!CR6*'[3]States conc cem ratio'!$BS6/'[3]States conc density'!$BS6*1000000</f>
        <v>27891853.09456699</v>
      </c>
      <c r="V9" s="46">
        <f>'[3]State Cement Outflow'!CS6*'[3]States conc cem ratio'!$BS6/'[3]States conc density'!$BS6*1000000</f>
        <v>28440480.662112072</v>
      </c>
      <c r="W9" s="46">
        <f>'[3]State Cement Outflow'!CT6*'[3]States conc cem ratio'!$BS6/'[3]States conc density'!$BS6*1000000</f>
        <v>28990236.422121674</v>
      </c>
      <c r="X9" s="46">
        <f>'[3]State Cement Outflow'!CU6*'[3]States conc cem ratio'!$BS6/'[3]States conc density'!$BS6*1000000</f>
        <v>29537483.698697984</v>
      </c>
      <c r="Y9" s="46">
        <f>'[3]State Cement Outflow'!CV6*'[3]States conc cem ratio'!$BS6/'[3]States conc density'!$BS6*1000000</f>
        <v>30078653.21818633</v>
      </c>
      <c r="Z9" s="46">
        <f>'[3]State Cement Outflow'!CW6*'[3]States conc cem ratio'!$BS6/'[3]States conc density'!$BS6*1000000</f>
        <v>30610354.235692341</v>
      </c>
      <c r="AA9" s="46">
        <f>'[3]State Cement Outflow'!CX6*'[3]States conc cem ratio'!$BS6/'[3]States conc density'!$BS6*1000000</f>
        <v>31129455.145269323</v>
      </c>
      <c r="AB9" s="43"/>
      <c r="AC9" s="43"/>
      <c r="AD9" s="43"/>
      <c r="AE9" s="43"/>
      <c r="AF9" s="43"/>
    </row>
    <row r="10" spans="1:32" x14ac:dyDescent="0.2">
      <c r="A10" s="62" t="s">
        <v>24</v>
      </c>
      <c r="B10" s="46">
        <f>'[3]State Cement Outflow'!BY7*'[3]States conc cem ratio'!$BS7/'[3]States conc density'!$BS7*1000000</f>
        <v>3759395.6476061321</v>
      </c>
      <c r="C10" s="46">
        <f>'[3]State Cement Outflow'!BZ7*'[3]States conc cem ratio'!$BS7/'[3]States conc density'!$BS7*1000000</f>
        <v>3855027.5610582726</v>
      </c>
      <c r="D10" s="46">
        <f>'[3]State Cement Outflow'!CA7*'[3]States conc cem ratio'!$BS7/'[3]States conc density'!$BS7*1000000</f>
        <v>3948983.6610907479</v>
      </c>
      <c r="E10" s="46">
        <f>'[3]State Cement Outflow'!CB7*'[3]States conc cem ratio'!$BS7/'[3]States conc density'!$BS7*1000000</f>
        <v>4041457.0724360114</v>
      </c>
      <c r="F10" s="46">
        <f>'[3]State Cement Outflow'!CC7*'[3]States conc cem ratio'!$BS7/'[3]States conc density'!$BS7*1000000</f>
        <v>4132689.7592341192</v>
      </c>
      <c r="G10" s="46">
        <f>'[3]State Cement Outflow'!CD7*'[3]States conc cem ratio'!$BS7/'[3]States conc density'!$BS7*1000000</f>
        <v>4222973.8418511041</v>
      </c>
      <c r="H10" s="46">
        <f>'[3]State Cement Outflow'!CE7*'[3]States conc cem ratio'!$BS7/'[3]States conc density'!$BS7*1000000</f>
        <v>4312650.5720250579</v>
      </c>
      <c r="I10" s="46">
        <f>'[3]State Cement Outflow'!CF7*'[3]States conc cem ratio'!$BS7/'[3]States conc density'!$BS7*1000000</f>
        <v>4402105.9824428698</v>
      </c>
      <c r="J10" s="46">
        <f>'[3]State Cement Outflow'!CG7*'[3]States conc cem ratio'!$BS7/'[3]States conc density'!$BS7*1000000</f>
        <v>4491762.5423348267</v>
      </c>
      <c r="K10" s="46">
        <f>'[3]State Cement Outflow'!CH7*'[3]States conc cem ratio'!$BS7/'[3]States conc density'!$BS7*1000000</f>
        <v>4582066.6167879235</v>
      </c>
      <c r="L10" s="46">
        <f>'[3]State Cement Outflow'!CI7*'[3]States conc cem ratio'!$BS7/'[3]States conc density'!$BS7*1000000</f>
        <v>4673472.0912592197</v>
      </c>
      <c r="M10" s="46">
        <f>'[3]State Cement Outflow'!CJ7*'[3]States conc cem ratio'!$BS7/'[3]States conc density'!$BS7*1000000</f>
        <v>4766421.1069591204</v>
      </c>
      <c r="N10" s="46">
        <f>'[3]State Cement Outflow'!CK7*'[3]States conc cem ratio'!$BS7/'[3]States conc density'!$BS7*1000000</f>
        <v>4861323.3631435093</v>
      </c>
      <c r="O10" s="46">
        <f>'[3]State Cement Outflow'!CL7*'[3]States conc cem ratio'!$BS7/'[3]States conc density'!$BS7*1000000</f>
        <v>4958535.7838709131</v>
      </c>
      <c r="P10" s="46">
        <f>'[3]State Cement Outflow'!CM7*'[3]States conc cem ratio'!$BS7/'[3]States conc density'!$BS7*1000000</f>
        <v>5058344.4449636638</v>
      </c>
      <c r="Q10" s="46">
        <f>'[3]State Cement Outflow'!CN7*'[3]States conc cem ratio'!$BS7/'[3]States conc density'!$BS7*1000000</f>
        <v>5160950.4765642164</v>
      </c>
      <c r="R10" s="46">
        <f>'[3]State Cement Outflow'!CO7*'[3]States conc cem ratio'!$BS7/'[3]States conc density'!$BS7*1000000</f>
        <v>5266461.2115292642</v>
      </c>
      <c r="S10" s="46">
        <f>'[3]State Cement Outflow'!CP7*'[3]States conc cem ratio'!$BS7/'[3]States conc density'!$BS7*1000000</f>
        <v>5374887.2017115895</v>
      </c>
      <c r="T10" s="46">
        <f>'[3]State Cement Outflow'!CQ7*'[3]States conc cem ratio'!$BS7/'[3]States conc density'!$BS7*1000000</f>
        <v>5486144.97358415</v>
      </c>
      <c r="U10" s="46">
        <f>'[3]State Cement Outflow'!CR7*'[3]States conc cem ratio'!$BS7/'[3]States conc density'!$BS7*1000000</f>
        <v>5600064.666011299</v>
      </c>
      <c r="V10" s="46">
        <f>'[3]State Cement Outflow'!CS7*'[3]States conc cem ratio'!$BS7/'[3]States conc density'!$BS7*1000000</f>
        <v>5716401.1137141865</v>
      </c>
      <c r="W10" s="46">
        <f>'[3]State Cement Outflow'!CT7*'[3]States conc cem ratio'!$BS7/'[3]States conc density'!$BS7*1000000</f>
        <v>5834846.6157998191</v>
      </c>
      <c r="X10" s="46">
        <f>'[3]State Cement Outflow'!CU7*'[3]States conc cem ratio'!$BS7/'[3]States conc density'!$BS7*1000000</f>
        <v>5955043.6189812059</v>
      </c>
      <c r="Y10" s="46">
        <f>'[3]State Cement Outflow'!CV7*'[3]States conc cem ratio'!$BS7/'[3]States conc density'!$BS7*1000000</f>
        <v>6076595.8461218663</v>
      </c>
      <c r="Z10" s="46">
        <f>'[3]State Cement Outflow'!CW7*'[3]States conc cem ratio'!$BS7/'[3]States conc density'!$BS7*1000000</f>
        <v>6199076.943965002</v>
      </c>
      <c r="AA10" s="46">
        <f>'[3]State Cement Outflow'!CX7*'[3]States conc cem ratio'!$BS7/'[3]States conc density'!$BS7*1000000</f>
        <v>6322036.3914017631</v>
      </c>
      <c r="AB10" s="43"/>
      <c r="AC10" s="43"/>
      <c r="AD10" s="43"/>
      <c r="AE10" s="43"/>
      <c r="AF10" s="43"/>
    </row>
    <row r="11" spans="1:32" x14ac:dyDescent="0.2">
      <c r="A11" s="62" t="s">
        <v>60</v>
      </c>
      <c r="B11" s="46">
        <f>'[3]State Cement Outflow'!BY8*'[3]States conc cem ratio'!$BS8/'[3]States conc density'!$BS8*1000000</f>
        <v>1456771.9880601822</v>
      </c>
      <c r="C11" s="46">
        <f>'[3]State Cement Outflow'!BZ8*'[3]States conc cem ratio'!$BS8/'[3]States conc density'!$BS8*1000000</f>
        <v>1492207.6576226458</v>
      </c>
      <c r="D11" s="46">
        <f>'[3]State Cement Outflow'!CA8*'[3]States conc cem ratio'!$BS8/'[3]States conc density'!$BS8*1000000</f>
        <v>1526917.8210973451</v>
      </c>
      <c r="E11" s="46">
        <f>'[3]State Cement Outflow'!CB8*'[3]States conc cem ratio'!$BS8/'[3]States conc density'!$BS8*1000000</f>
        <v>1560954.1853397449</v>
      </c>
      <c r="F11" s="46">
        <f>'[3]State Cement Outflow'!CC8*'[3]States conc cem ratio'!$BS8/'[3]States conc density'!$BS8*1000000</f>
        <v>1594374.6707081292</v>
      </c>
      <c r="G11" s="46">
        <f>'[3]State Cement Outflow'!CD8*'[3]States conc cem ratio'!$BS8/'[3]States conc density'!$BS8*1000000</f>
        <v>1627241.6486486178</v>
      </c>
      <c r="H11" s="46">
        <f>'[3]State Cement Outflow'!CE8*'[3]States conc cem ratio'!$BS8/'[3]States conc density'!$BS8*1000000</f>
        <v>1659619.9535773261</v>
      </c>
      <c r="I11" s="46">
        <f>'[3]State Cement Outflow'!CF8*'[3]States conc cem ratio'!$BS8/'[3]States conc density'!$BS8*1000000</f>
        <v>1691574.805692743</v>
      </c>
      <c r="J11" s="46">
        <f>'[3]State Cement Outflow'!CG8*'[3]States conc cem ratio'!$BS8/'[3]States conc density'!$BS8*1000000</f>
        <v>1723169.8833996663</v>
      </c>
      <c r="K11" s="46">
        <f>'[3]State Cement Outflow'!CH8*'[3]States conc cem ratio'!$BS8/'[3]States conc density'!$BS8*1000000</f>
        <v>1754465.8295983851</v>
      </c>
      <c r="L11" s="46">
        <f>'[3]State Cement Outflow'!CI8*'[3]States conc cem ratio'!$BS8/'[3]States conc density'!$BS8*1000000</f>
        <v>1785519.4490322326</v>
      </c>
      <c r="M11" s="46">
        <f>'[3]State Cement Outflow'!CJ8*'[3]States conc cem ratio'!$BS8/'[3]States conc density'!$BS8*1000000</f>
        <v>1816383.7594652981</v>
      </c>
      <c r="N11" s="46">
        <f>'[3]State Cement Outflow'!CK8*'[3]States conc cem ratio'!$BS8/'[3]States conc density'!$BS8*1000000</f>
        <v>1847108.9193307729</v>
      </c>
      <c r="O11" s="46">
        <f>'[3]State Cement Outflow'!CL8*'[3]States conc cem ratio'!$BS8/'[3]States conc density'!$BS8*1000000</f>
        <v>1877743.8970946858</v>
      </c>
      <c r="P11" s="46">
        <f>'[3]State Cement Outflow'!CM8*'[3]States conc cem ratio'!$BS8/'[3]States conc density'!$BS8*1000000</f>
        <v>1908338.5990400219</v>
      </c>
      <c r="Q11" s="46">
        <f>'[3]State Cement Outflow'!CN8*'[3]States conc cem ratio'!$BS8/'[3]States conc density'!$BS8*1000000</f>
        <v>1938946.0511993642</v>
      </c>
      <c r="R11" s="46">
        <f>'[3]State Cement Outflow'!CO8*'[3]States conc cem ratio'!$BS8/'[3]States conc density'!$BS8*1000000</f>
        <v>1969624.1488262343</v>
      </c>
      <c r="S11" s="46">
        <f>'[3]State Cement Outflow'!CP8*'[3]States conc cem ratio'!$BS8/'[3]States conc density'!$BS8*1000000</f>
        <v>2000436.4497912643</v>
      </c>
      <c r="T11" s="46">
        <f>'[3]State Cement Outflow'!CQ8*'[3]States conc cem ratio'!$BS8/'[3]States conc density'!$BS8*1000000</f>
        <v>2031451.5031998041</v>
      </c>
      <c r="U11" s="46">
        <f>'[3]State Cement Outflow'!CR8*'[3]States conc cem ratio'!$BS8/'[3]States conc density'!$BS8*1000000</f>
        <v>2062740.280484797</v>
      </c>
      <c r="V11" s="46">
        <f>'[3]State Cement Outflow'!CS8*'[3]States conc cem ratio'!$BS8/'[3]States conc density'!$BS8*1000000</f>
        <v>2094371.4237937958</v>
      </c>
      <c r="W11" s="46">
        <f>'[3]State Cement Outflow'!CT8*'[3]States conc cem ratio'!$BS8/'[3]States conc density'!$BS8*1000000</f>
        <v>2126404.2519327179</v>
      </c>
      <c r="X11" s="46">
        <f>'[3]State Cement Outflow'!CU8*'[3]States conc cem ratio'!$BS8/'[3]States conc density'!$BS8*1000000</f>
        <v>2158879.7607417228</v>
      </c>
      <c r="Y11" s="46">
        <f>'[3]State Cement Outflow'!CV8*'[3]States conc cem ratio'!$BS8/'[3]States conc density'!$BS8*1000000</f>
        <v>2191810.1953159729</v>
      </c>
      <c r="Z11" s="46">
        <f>'[3]State Cement Outflow'!CW8*'[3]States conc cem ratio'!$BS8/'[3]States conc density'!$BS8*1000000</f>
        <v>2225168.106609867</v>
      </c>
      <c r="AA11" s="46">
        <f>'[3]State Cement Outflow'!CX8*'[3]States conc cem ratio'!$BS8/'[3]States conc density'!$BS8*1000000</f>
        <v>2258876.0705611687</v>
      </c>
      <c r="AB11" s="43"/>
      <c r="AC11" s="43"/>
      <c r="AD11" s="43"/>
      <c r="AE11" s="43"/>
      <c r="AF11" s="43"/>
    </row>
    <row r="12" spans="1:32" x14ac:dyDescent="0.2">
      <c r="A12" s="62" t="s">
        <v>61</v>
      </c>
      <c r="B12" s="46">
        <f>'[3]State Cement Outflow'!BY9*'[3]States conc cem ratio'!$BS9/'[3]States conc density'!$BS9*1000000</f>
        <v>535391.63648175017</v>
      </c>
      <c r="C12" s="46">
        <f>'[3]State Cement Outflow'!BZ9*'[3]States conc cem ratio'!$BS9/'[3]States conc density'!$BS9*1000000</f>
        <v>547689.72998209775</v>
      </c>
      <c r="D12" s="46">
        <f>'[3]State Cement Outflow'!CA9*'[3]States conc cem ratio'!$BS9/'[3]States conc density'!$BS9*1000000</f>
        <v>559796.17304224521</v>
      </c>
      <c r="E12" s="46">
        <f>'[3]State Cement Outflow'!CB9*'[3]States conc cem ratio'!$BS9/'[3]States conc density'!$BS9*1000000</f>
        <v>571718.60911976011</v>
      </c>
      <c r="F12" s="46">
        <f>'[3]State Cement Outflow'!CC9*'[3]States conc cem ratio'!$BS9/'[3]States conc density'!$BS9*1000000</f>
        <v>583457.40879535838</v>
      </c>
      <c r="G12" s="46">
        <f>'[3]State Cement Outflow'!CD9*'[3]States conc cem ratio'!$BS9/'[3]States conc density'!$BS9*1000000</f>
        <v>595003.53223793593</v>
      </c>
      <c r="H12" s="46">
        <f>'[3]State Cement Outflow'!CE9*'[3]States conc cem ratio'!$BS9/'[3]States conc density'!$BS9*1000000</f>
        <v>606337.18043124082</v>
      </c>
      <c r="I12" s="46">
        <f>'[3]State Cement Outflow'!CF9*'[3]States conc cem ratio'!$BS9/'[3]States conc density'!$BS9*1000000</f>
        <v>617427.56659958919</v>
      </c>
      <c r="J12" s="46">
        <f>'[3]State Cement Outflow'!CG9*'[3]States conc cem ratio'!$BS9/'[3]States conc density'!$BS9*1000000</f>
        <v>628234.01169999701</v>
      </c>
      <c r="K12" s="46">
        <f>'[3]State Cement Outflow'!CH9*'[3]States conc cem ratio'!$BS9/'[3]States conc density'!$BS9*1000000</f>
        <v>638708.37749271479</v>
      </c>
      <c r="L12" s="46">
        <f>'[3]State Cement Outflow'!CI9*'[3]States conc cem ratio'!$BS9/'[3]States conc density'!$BS9*1000000</f>
        <v>648798.63521089917</v>
      </c>
      <c r="M12" s="46">
        <f>'[3]State Cement Outflow'!CJ9*'[3]States conc cem ratio'!$BS9/'[3]States conc density'!$BS9*1000000</f>
        <v>658453.17285768792</v>
      </c>
      <c r="N12" s="46">
        <f>'[3]State Cement Outflow'!CK9*'[3]States conc cem ratio'!$BS9/'[3]States conc density'!$BS9*1000000</f>
        <v>667625.31026130158</v>
      </c>
      <c r="O12" s="46">
        <f>'[3]State Cement Outflow'!CL9*'[3]States conc cem ratio'!$BS9/'[3]States conc density'!$BS9*1000000</f>
        <v>676277.44311889552</v>
      </c>
      <c r="P12" s="46">
        <f>'[3]State Cement Outflow'!CM9*'[3]States conc cem ratio'!$BS9/'[3]States conc density'!$BS9*1000000</f>
        <v>684384.28011453256</v>
      </c>
      <c r="Q12" s="46">
        <f>'[3]State Cement Outflow'!CN9*'[3]States conc cem ratio'!$BS9/'[3]States conc density'!$BS9*1000000</f>
        <v>691934.75808194594</v>
      </c>
      <c r="R12" s="46">
        <f>'[3]State Cement Outflow'!CO9*'[3]States conc cem ratio'!$BS9/'[3]States conc density'!$BS9*1000000</f>
        <v>698932.3962066602</v>
      </c>
      <c r="S12" s="46">
        <f>'[3]State Cement Outflow'!CP9*'[3]States conc cem ratio'!$BS9/'[3]States conc density'!$BS9*1000000</f>
        <v>705394.05587508227</v>
      </c>
      <c r="T12" s="46">
        <f>'[3]State Cement Outflow'!CQ9*'[3]States conc cem ratio'!$BS9/'[3]States conc density'!$BS9*1000000</f>
        <v>711347.28372079832</v>
      </c>
      <c r="U12" s="46">
        <f>'[3]State Cement Outflow'!CR9*'[3]States conc cem ratio'!$BS9/'[3]States conc density'!$BS9*1000000</f>
        <v>716826.60836912808</v>
      </c>
      <c r="V12" s="46">
        <f>'[3]State Cement Outflow'!CS9*'[3]States conc cem ratio'!$BS9/'[3]States conc density'!$BS9*1000000</f>
        <v>721869.31196456822</v>
      </c>
      <c r="W12" s="46">
        <f>'[3]State Cement Outflow'!CT9*'[3]States conc cem ratio'!$BS9/'[3]States conc density'!$BS9*1000000</f>
        <v>726511.2807100768</v>
      </c>
      <c r="X12" s="46">
        <f>'[3]State Cement Outflow'!CU9*'[3]States conc cem ratio'!$BS9/'[3]States conc density'!$BS9*1000000</f>
        <v>730783.53351075156</v>
      </c>
      <c r="Y12" s="46">
        <f>'[3]State Cement Outflow'!CV9*'[3]States conc cem ratio'!$BS9/'[3]States conc density'!$BS9*1000000</f>
        <v>734709.92587410088</v>
      </c>
      <c r="Z12" s="46">
        <f>'[3]State Cement Outflow'!CW9*'[3]States conc cem ratio'!$BS9/'[3]States conc density'!$BS9*1000000</f>
        <v>738306.33822875784</v>
      </c>
      <c r="AA12" s="46">
        <f>'[3]State Cement Outflow'!CX9*'[3]States conc cem ratio'!$BS9/'[3]States conc density'!$BS9*1000000</f>
        <v>741581.41520621208</v>
      </c>
      <c r="AB12" s="43"/>
      <c r="AC12" s="43"/>
      <c r="AD12" s="43"/>
      <c r="AE12" s="43"/>
      <c r="AF12" s="43"/>
    </row>
    <row r="13" spans="1:32" x14ac:dyDescent="0.2">
      <c r="A13" s="62" t="s">
        <v>62</v>
      </c>
      <c r="B13" s="46">
        <f>'[3]State Cement Outflow'!BY11*'[3]States conc cem ratio'!$BS11/'[3]States conc density'!$BS11*1000000</f>
        <v>13830105.020346327</v>
      </c>
      <c r="C13" s="46">
        <f>'[3]State Cement Outflow'!BZ11*'[3]States conc cem ratio'!$BS11/'[3]States conc density'!$BS11*1000000</f>
        <v>14222270.303899577</v>
      </c>
      <c r="D13" s="46">
        <f>'[3]State Cement Outflow'!CA11*'[3]States conc cem ratio'!$BS11/'[3]States conc density'!$BS11*1000000</f>
        <v>14607118.209479515</v>
      </c>
      <c r="E13" s="46">
        <f>'[3]State Cement Outflow'!CB11*'[3]States conc cem ratio'!$BS11/'[3]States conc density'!$BS11*1000000</f>
        <v>14984644.217936145</v>
      </c>
      <c r="F13" s="46">
        <f>'[3]State Cement Outflow'!CC11*'[3]States conc cem ratio'!$BS11/'[3]States conc density'!$BS11*1000000</f>
        <v>15354897.341211148</v>
      </c>
      <c r="G13" s="46">
        <f>'[3]State Cement Outflow'!CD11*'[3]States conc cem ratio'!$BS11/'[3]States conc density'!$BS11*1000000</f>
        <v>15717983.860820772</v>
      </c>
      <c r="H13" s="46">
        <f>'[3]State Cement Outflow'!CE11*'[3]States conc cem ratio'!$BS11/'[3]States conc density'!$BS11*1000000</f>
        <v>16074077.524796436</v>
      </c>
      <c r="I13" s="46">
        <f>'[3]State Cement Outflow'!CF11*'[3]States conc cem ratio'!$BS11/'[3]States conc density'!$BS11*1000000</f>
        <v>16423433.809646085</v>
      </c>
      <c r="J13" s="46">
        <f>'[3]State Cement Outflow'!CG11*'[3]States conc cem ratio'!$BS11/'[3]States conc density'!$BS11*1000000</f>
        <v>16766404.270792631</v>
      </c>
      <c r="K13" s="46">
        <f>'[3]State Cement Outflow'!CH11*'[3]States conc cem ratio'!$BS11/'[3]States conc density'!$BS11*1000000</f>
        <v>17103446.090170976</v>
      </c>
      <c r="L13" s="46">
        <f>'[3]State Cement Outflow'!CI11*'[3]States conc cem ratio'!$BS11/'[3]States conc density'!$BS11*1000000</f>
        <v>17435122.123577032</v>
      </c>
      <c r="M13" s="46">
        <f>'[3]State Cement Outflow'!CJ11*'[3]States conc cem ratio'!$BS11/'[3]States conc density'!$BS11*1000000</f>
        <v>17762088.198271621</v>
      </c>
      <c r="N13" s="46">
        <f>'[3]State Cement Outflow'!CK11*'[3]States conc cem ratio'!$BS11/'[3]States conc density'!$BS11*1000000</f>
        <v>18085066.870424483</v>
      </c>
      <c r="O13" s="46">
        <f>'[3]State Cement Outflow'!CL11*'[3]States conc cem ratio'!$BS11/'[3]States conc density'!$BS11*1000000</f>
        <v>18404809.744365711</v>
      </c>
      <c r="P13" s="46">
        <f>'[3]State Cement Outflow'!CM11*'[3]States conc cem ratio'!$BS11/'[3]States conc density'!$BS11*1000000</f>
        <v>18722053.051646162</v>
      </c>
      <c r="Q13" s="46">
        <f>'[3]State Cement Outflow'!CN11*'[3]States conc cem ratio'!$BS11/'[3]States conc density'!$BS11*1000000</f>
        <v>19037472.84782128</v>
      </c>
      <c r="R13" s="46">
        <f>'[3]State Cement Outflow'!CO11*'[3]States conc cem ratio'!$BS11/'[3]States conc density'!$BS11*1000000</f>
        <v>19351646.562477645</v>
      </c>
      <c r="S13" s="46">
        <f>'[3]State Cement Outflow'!CP11*'[3]States conc cem ratio'!$BS11/'[3]States conc density'!$BS11*1000000</f>
        <v>19665026.765724614</v>
      </c>
      <c r="T13" s="46">
        <f>'[3]State Cement Outflow'!CQ11*'[3]States conc cem ratio'!$BS11/'[3]States conc density'!$BS11*1000000</f>
        <v>19977931.238826785</v>
      </c>
      <c r="U13" s="46">
        <f>'[3]State Cement Outflow'!CR11*'[3]States conc cem ratio'!$BS11/'[3]States conc density'!$BS11*1000000</f>
        <v>20290551.241514176</v>
      </c>
      <c r="V13" s="46">
        <f>'[3]State Cement Outflow'!CS11*'[3]States conc cem ratio'!$BS11/'[3]States conc density'!$BS11*1000000</f>
        <v>20602977.674913615</v>
      </c>
      <c r="W13" s="46">
        <f>'[3]State Cement Outflow'!CT11*'[3]States conc cem ratio'!$BS11/'[3]States conc density'!$BS11*1000000</f>
        <v>20915242.883209631</v>
      </c>
      <c r="X13" s="46">
        <f>'[3]State Cement Outflow'!CU11*'[3]States conc cem ratio'!$BS11/'[3]States conc density'!$BS11*1000000</f>
        <v>21227374.176826708</v>
      </c>
      <c r="Y13" s="46">
        <f>'[3]State Cement Outflow'!CV11*'[3]States conc cem ratio'!$BS11/'[3]States conc density'!$BS11*1000000</f>
        <v>21539453.783921968</v>
      </c>
      <c r="Z13" s="46">
        <f>'[3]State Cement Outflow'!CW11*'[3]States conc cem ratio'!$BS11/'[3]States conc density'!$BS11*1000000</f>
        <v>21851678.893449549</v>
      </c>
      <c r="AA13" s="46">
        <f>'[3]State Cement Outflow'!CX11*'[3]States conc cem ratio'!$BS11/'[3]States conc density'!$BS11*1000000</f>
        <v>22164414.909639165</v>
      </c>
      <c r="AB13" s="43"/>
      <c r="AC13" s="43"/>
      <c r="AD13" s="43"/>
      <c r="AE13" s="43"/>
      <c r="AF13" s="43"/>
    </row>
    <row r="14" spans="1:32" x14ac:dyDescent="0.2">
      <c r="A14" s="62" t="s">
        <v>63</v>
      </c>
      <c r="B14" s="46">
        <f>'[3]State Cement Outflow'!BY12*'[3]States conc cem ratio'!$BS12/'[3]States conc density'!$BS12*1000000</f>
        <v>7710413.6575589031</v>
      </c>
      <c r="C14" s="46">
        <f>'[3]State Cement Outflow'!BZ12*'[3]States conc cem ratio'!$BS12/'[3]States conc density'!$BS12*1000000</f>
        <v>7907328.4710188797</v>
      </c>
      <c r="D14" s="46">
        <f>'[3]State Cement Outflow'!CA12*'[3]States conc cem ratio'!$BS12/'[3]States conc density'!$BS12*1000000</f>
        <v>8100254.5981751746</v>
      </c>
      <c r="E14" s="46">
        <f>'[3]State Cement Outflow'!CB12*'[3]States conc cem ratio'!$BS12/'[3]States conc density'!$BS12*1000000</f>
        <v>8289275.401001147</v>
      </c>
      <c r="F14" s="46">
        <f>'[3]State Cement Outflow'!CC12*'[3]States conc cem ratio'!$BS12/'[3]States conc density'!$BS12*1000000</f>
        <v>8474483.1834025513</v>
      </c>
      <c r="G14" s="46">
        <f>'[3]State Cement Outflow'!CD12*'[3]States conc cem ratio'!$BS12/'[3]States conc density'!$BS12*1000000</f>
        <v>8655978.6420361698</v>
      </c>
      <c r="H14" s="46">
        <f>'[3]State Cement Outflow'!CE12*'[3]States conc cem ratio'!$BS12/'[3]States conc density'!$BS12*1000000</f>
        <v>8833873.8881797623</v>
      </c>
      <c r="I14" s="46">
        <f>'[3]State Cement Outflow'!CF12*'[3]States conc cem ratio'!$BS12/'[3]States conc density'!$BS12*1000000</f>
        <v>9008297.682102222</v>
      </c>
      <c r="J14" s="46">
        <f>'[3]State Cement Outflow'!CG12*'[3]States conc cem ratio'!$BS12/'[3]States conc density'!$BS12*1000000</f>
        <v>9179400.6812219154</v>
      </c>
      <c r="K14" s="46">
        <f>'[3]State Cement Outflow'!CH12*'[3]States conc cem ratio'!$BS12/'[3]States conc density'!$BS12*1000000</f>
        <v>9347358.0429845322</v>
      </c>
      <c r="L14" s="46">
        <f>'[3]State Cement Outflow'!CI12*'[3]States conc cem ratio'!$BS12/'[3]States conc density'!$BS12*1000000</f>
        <v>9512366.8969908599</v>
      </c>
      <c r="M14" s="46">
        <f>'[3]State Cement Outflow'!CJ12*'[3]States conc cem ratio'!$BS12/'[3]States conc density'!$BS12*1000000</f>
        <v>9674637.1060741022</v>
      </c>
      <c r="N14" s="46">
        <f>'[3]State Cement Outflow'!CK12*'[3]States conc cem ratio'!$BS12/'[3]States conc density'!$BS12*1000000</f>
        <v>9834375.2456605844</v>
      </c>
      <c r="O14" s="46">
        <f>'[3]State Cement Outflow'!CL12*'[3]States conc cem ratio'!$BS12/'[3]States conc density'!$BS12*1000000</f>
        <v>9991763.5029636696</v>
      </c>
      <c r="P14" s="46">
        <f>'[3]State Cement Outflow'!CM12*'[3]States conc cem ratio'!$BS12/'[3]States conc density'!$BS12*1000000</f>
        <v>10146936.770034133</v>
      </c>
      <c r="Q14" s="46">
        <f>'[3]State Cement Outflow'!CN12*'[3]States conc cem ratio'!$BS12/'[3]States conc density'!$BS12*1000000</f>
        <v>10299962.143932346</v>
      </c>
      <c r="R14" s="46">
        <f>'[3]State Cement Outflow'!CO12*'[3]States conc cem ratio'!$BS12/'[3]States conc density'!$BS12*1000000</f>
        <v>10450825.095841037</v>
      </c>
      <c r="S14" s="46">
        <f>'[3]State Cement Outflow'!CP12*'[3]States conc cem ratio'!$BS12/'[3]States conc density'!$BS12*1000000</f>
        <v>10599425.730657047</v>
      </c>
      <c r="T14" s="46">
        <f>'[3]State Cement Outflow'!CQ12*'[3]States conc cem ratio'!$BS12/'[3]States conc density'!$BS12*1000000</f>
        <v>10745587.072975174</v>
      </c>
      <c r="U14" s="46">
        <f>'[3]State Cement Outflow'!CR12*'[3]States conc cem ratio'!$BS12/'[3]States conc density'!$BS12*1000000</f>
        <v>10889075.560384942</v>
      </c>
      <c r="V14" s="46">
        <f>'[3]State Cement Outflow'!CS12*'[3]States conc cem ratio'!$BS12/'[3]States conc density'!$BS12*1000000</f>
        <v>11029632.262897668</v>
      </c>
      <c r="W14" s="46">
        <f>'[3]State Cement Outflow'!CT12*'[3]States conc cem ratio'!$BS12/'[3]States conc density'!$BS12*1000000</f>
        <v>11167012.014261542</v>
      </c>
      <c r="X14" s="46">
        <f>'[3]State Cement Outflow'!CU12*'[3]States conc cem ratio'!$BS12/'[3]States conc density'!$BS12*1000000</f>
        <v>11301026.71601514</v>
      </c>
      <c r="Y14" s="46">
        <f>'[3]State Cement Outflow'!CV12*'[3]States conc cem ratio'!$BS12/'[3]States conc density'!$BS12*1000000</f>
        <v>11431588.530058492</v>
      </c>
      <c r="Z14" s="46">
        <f>'[3]State Cement Outflow'!CW12*'[3]States conc cem ratio'!$BS12/'[3]States conc density'!$BS12*1000000</f>
        <v>11558748.460818635</v>
      </c>
      <c r="AA14" s="46">
        <f>'[3]State Cement Outflow'!CX12*'[3]States conc cem ratio'!$BS12/'[3]States conc density'!$BS12*1000000</f>
        <v>11682725.939583739</v>
      </c>
      <c r="AB14" s="43"/>
      <c r="AC14" s="43"/>
      <c r="AD14" s="43"/>
      <c r="AE14" s="43"/>
      <c r="AF14" s="43"/>
    </row>
    <row r="15" spans="1:32" x14ac:dyDescent="0.2">
      <c r="A15" s="62" t="s">
        <v>146</v>
      </c>
      <c r="B15" s="46">
        <f>'[3]State Cement Outflow'!BY13*'[3]States conc cem ratio'!$BS13/'[3]States conc density'!$BS13*1000000</f>
        <v>825537.37775907374</v>
      </c>
      <c r="C15" s="46">
        <f>'[3]State Cement Outflow'!BZ13*'[3]States conc cem ratio'!$BS13/'[3]States conc density'!$BS13*1000000</f>
        <v>847183.51303734723</v>
      </c>
      <c r="D15" s="46">
        <f>'[3]State Cement Outflow'!CA13*'[3]States conc cem ratio'!$BS13/'[3]States conc density'!$BS13*1000000</f>
        <v>868497.07255183428</v>
      </c>
      <c r="E15" s="46">
        <f>'[3]State Cement Outflow'!CB13*'[3]States conc cem ratio'!$BS13/'[3]States conc density'!$BS13*1000000</f>
        <v>889520.05861558381</v>
      </c>
      <c r="F15" s="46">
        <f>'[3]State Cement Outflow'!CC13*'[3]States conc cem ratio'!$BS13/'[3]States conc density'!$BS13*1000000</f>
        <v>910304.42966715572</v>
      </c>
      <c r="G15" s="46">
        <f>'[3]State Cement Outflow'!CD13*'[3]States conc cem ratio'!$BS13/'[3]States conc density'!$BS13*1000000</f>
        <v>930912.10786835349</v>
      </c>
      <c r="H15" s="46">
        <f>'[3]State Cement Outflow'!CE13*'[3]States conc cem ratio'!$BS13/'[3]States conc density'!$BS13*1000000</f>
        <v>951414.69444001419</v>
      </c>
      <c r="I15" s="46">
        <f>'[3]State Cement Outflow'!CF13*'[3]States conc cem ratio'!$BS13/'[3]States conc density'!$BS13*1000000</f>
        <v>971892.71159012278</v>
      </c>
      <c r="J15" s="46">
        <f>'[3]State Cement Outflow'!CG13*'[3]States conc cem ratio'!$BS13/'[3]States conc density'!$BS13*1000000</f>
        <v>992434.16907868907</v>
      </c>
      <c r="K15" s="46">
        <f>'[3]State Cement Outflow'!CH13*'[3]States conc cem ratio'!$BS13/'[3]States conc density'!$BS13*1000000</f>
        <v>1013132.2576454069</v>
      </c>
      <c r="L15" s="46">
        <f>'[3]State Cement Outflow'!CI13*'[3]States conc cem ratio'!$BS13/'[3]States conc density'!$BS13*1000000</f>
        <v>1034082.0195096479</v>
      </c>
      <c r="M15" s="46">
        <f>'[3]State Cement Outflow'!CJ13*'[3]States conc cem ratio'!$BS13/'[3]States conc density'!$BS13*1000000</f>
        <v>1055375.9496939785</v>
      </c>
      <c r="N15" s="46">
        <f>'[3]State Cement Outflow'!CK13*'[3]States conc cem ratio'!$BS13/'[3]States conc density'!$BS13*1000000</f>
        <v>1077098.6368888363</v>
      </c>
      <c r="O15" s="46">
        <f>'[3]State Cement Outflow'!CL13*'[3]States conc cem ratio'!$BS13/'[3]States conc density'!$BS13*1000000</f>
        <v>1099320.7353949905</v>
      </c>
      <c r="P15" s="46">
        <f>'[3]State Cement Outflow'!CM13*'[3]States conc cem ratio'!$BS13/'[3]States conc density'!$BS13*1000000</f>
        <v>1122092.7316040047</v>
      </c>
      <c r="Q15" s="46">
        <f>'[3]State Cement Outflow'!CN13*'[3]States conc cem ratio'!$BS13/'[3]States conc density'!$BS13*1000000</f>
        <v>1145439.0863000653</v>
      </c>
      <c r="R15" s="46">
        <f>'[3]State Cement Outflow'!CO13*'[3]States conc cem ratio'!$BS13/'[3]States conc density'!$BS13*1000000</f>
        <v>1169353.3630130861</v>
      </c>
      <c r="S15" s="46">
        <f>'[3]State Cement Outflow'!CP13*'[3]States conc cem ratio'!$BS13/'[3]States conc density'!$BS13*1000000</f>
        <v>1193794.8768790402</v>
      </c>
      <c r="T15" s="46">
        <f>'[3]State Cement Outflow'!CQ13*'[3]States conc cem ratio'!$BS13/'[3]States conc density'!$BS13*1000000</f>
        <v>1218687.2264428774</v>
      </c>
      <c r="U15" s="46">
        <f>'[3]State Cement Outflow'!CR13*'[3]States conc cem ratio'!$BS13/'[3]States conc density'!$BS13*1000000</f>
        <v>1243918.8347606105</v>
      </c>
      <c r="V15" s="46">
        <f>'[3]State Cement Outflow'!CS13*'[3]States conc cem ratio'!$BS13/'[3]States conc density'!$BS13*1000000</f>
        <v>1269345.3753356985</v>
      </c>
      <c r="W15" s="46">
        <f>'[3]State Cement Outflow'!CT13*'[3]States conc cem ratio'!$BS13/'[3]States conc density'!$BS13*1000000</f>
        <v>1294793.7474257457</v>
      </c>
      <c r="X15" s="46">
        <f>'[3]State Cement Outflow'!CU13*'[3]States conc cem ratio'!$BS13/'[3]States conc density'!$BS13*1000000</f>
        <v>1320067.1390267527</v>
      </c>
      <c r="Y15" s="46">
        <f>'[3]State Cement Outflow'!CV13*'[3]States conc cem ratio'!$BS13/'[3]States conc density'!$BS13*1000000</f>
        <v>1344950.6962632639</v>
      </c>
      <c r="Z15" s="46">
        <f>'[3]State Cement Outflow'!CW13*'[3]States conc cem ratio'!$BS13/'[3]States conc density'!$BS13*1000000</f>
        <v>1369217.3969278308</v>
      </c>
      <c r="AA15" s="46">
        <f>'[3]State Cement Outflow'!CX13*'[3]States conc cem ratio'!$BS13/'[3]States conc density'!$BS13*1000000</f>
        <v>1392633.8685042812</v>
      </c>
      <c r="AB15" s="43"/>
      <c r="AC15" s="43"/>
      <c r="AD15" s="43"/>
      <c r="AE15" s="43"/>
      <c r="AF15" s="43"/>
    </row>
    <row r="16" spans="1:32" x14ac:dyDescent="0.2">
      <c r="A16" s="62" t="s">
        <v>64</v>
      </c>
      <c r="B16" s="46">
        <f>'[3]State Cement Outflow'!BY14*'[3]States conc cem ratio'!$BS14/'[3]States conc density'!$BS14*1000000</f>
        <v>989806.65304069896</v>
      </c>
      <c r="C16" s="46">
        <f>'[3]State Cement Outflow'!BZ14*'[3]States conc cem ratio'!$BS14/'[3]States conc density'!$BS14*1000000</f>
        <v>1016820.9775730857</v>
      </c>
      <c r="D16" s="46">
        <f>'[3]State Cement Outflow'!CA14*'[3]States conc cem ratio'!$BS14/'[3]States conc density'!$BS14*1000000</f>
        <v>1043481.5569601976</v>
      </c>
      <c r="E16" s="46">
        <f>'[3]State Cement Outflow'!CB14*'[3]States conc cem ratio'!$BS14/'[3]States conc density'!$BS14*1000000</f>
        <v>1069823.6896541179</v>
      </c>
      <c r="F16" s="46">
        <f>'[3]State Cement Outflow'!CC14*'[3]States conc cem ratio'!$BS14/'[3]States conc density'!$BS14*1000000</f>
        <v>1095894.6624330867</v>
      </c>
      <c r="G16" s="46">
        <f>'[3]State Cement Outflow'!CD14*'[3]States conc cem ratio'!$BS14/'[3]States conc density'!$BS14*1000000</f>
        <v>1121754.2024241781</v>
      </c>
      <c r="H16" s="46">
        <f>'[3]State Cement Outflow'!CE14*'[3]States conc cem ratio'!$BS14/'[3]States conc density'!$BS14*1000000</f>
        <v>1147474.3920886873</v>
      </c>
      <c r="I16" s="46">
        <f>'[3]State Cement Outflow'!CF14*'[3]States conc cem ratio'!$BS14/'[3]States conc density'!$BS14*1000000</f>
        <v>1173138.7692235084</v>
      </c>
      <c r="J16" s="46">
        <f>'[3]State Cement Outflow'!CG14*'[3]States conc cem ratio'!$BS14/'[3]States conc density'!$BS14*1000000</f>
        <v>1198840.3991409896</v>
      </c>
      <c r="K16" s="46">
        <f>'[3]State Cement Outflow'!CH14*'[3]States conc cem ratio'!$BS14/'[3]States conc density'!$BS14*1000000</f>
        <v>1224678.812833617</v>
      </c>
      <c r="L16" s="46">
        <f>'[3]State Cement Outflow'!CI14*'[3]States conc cem ratio'!$BS14/'[3]States conc density'!$BS14*1000000</f>
        <v>1250755.8422222754</v>
      </c>
      <c r="M16" s="46">
        <f>'[3]State Cement Outflow'!CJ14*'[3]States conc cem ratio'!$BS14/'[3]States conc density'!$BS14*1000000</f>
        <v>1277170.5364697839</v>
      </c>
      <c r="N16" s="46">
        <f>'[3]State Cement Outflow'!CK14*'[3]States conc cem ratio'!$BS14/'[3]States conc density'!$BS14*1000000</f>
        <v>1304013.4939542303</v>
      </c>
      <c r="O16" s="46">
        <f>'[3]State Cement Outflow'!CL14*'[3]States conc cem ratio'!$BS14/'[3]States conc density'!$BS14*1000000</f>
        <v>1331361.0739337581</v>
      </c>
      <c r="P16" s="46">
        <f>'[3]State Cement Outflow'!CM14*'[3]States conc cem ratio'!$BS14/'[3]States conc density'!$BS14*1000000</f>
        <v>1359270.0423560322</v>
      </c>
      <c r="Q16" s="46">
        <f>'[3]State Cement Outflow'!CN14*'[3]States conc cem ratio'!$BS14/'[3]States conc density'!$BS14*1000000</f>
        <v>1387773.2426326924</v>
      </c>
      <c r="R16" s="46">
        <f>'[3]State Cement Outflow'!CO14*'[3]States conc cem ratio'!$BS14/'[3]States conc density'!$BS14*1000000</f>
        <v>1416876.8528984147</v>
      </c>
      <c r="S16" s="46">
        <f>'[3]State Cement Outflow'!CP14*'[3]States conc cem ratio'!$BS14/'[3]States conc density'!$BS14*1000000</f>
        <v>1446559.6880839828</v>
      </c>
      <c r="T16" s="46">
        <f>'[3]State Cement Outflow'!CQ14*'[3]States conc cem ratio'!$BS14/'[3]States conc density'!$BS14*1000000</f>
        <v>1476774.8243287192</v>
      </c>
      <c r="U16" s="46">
        <f>'[3]State Cement Outflow'!CR14*'[3]States conc cem ratio'!$BS14/'[3]States conc density'!$BS14*1000000</f>
        <v>1507453.5695258924</v>
      </c>
      <c r="V16" s="46">
        <f>'[3]State Cement Outflow'!CS14*'[3]States conc cem ratio'!$BS14/'[3]States conc density'!$BS14*1000000</f>
        <v>1538511.4964277949</v>
      </c>
      <c r="W16" s="46">
        <f>'[3]State Cement Outflow'!CT14*'[3]States conc cem ratio'!$BS14/'[3]States conc density'!$BS14*1000000</f>
        <v>1569855.9326321748</v>
      </c>
      <c r="X16" s="46">
        <f>'[3]State Cement Outflow'!CU14*'[3]States conc cem ratio'!$BS14/'[3]States conc density'!$BS14*1000000</f>
        <v>1601394.0223645307</v>
      </c>
      <c r="Y16" s="46">
        <f>'[3]State Cement Outflow'!CV14*'[3]States conc cem ratio'!$BS14/'[3]States conc density'!$BS14*1000000</f>
        <v>1633040.3040173205</v>
      </c>
      <c r="Z16" s="46">
        <f>'[3]State Cement Outflow'!CW14*'[3]States conc cem ratio'!$BS14/'[3]States conc density'!$BS14*1000000</f>
        <v>1664722.7409705597</v>
      </c>
      <c r="AA16" s="46">
        <f>'[3]State Cement Outflow'!CX14*'[3]States conc cem ratio'!$BS14/'[3]States conc density'!$BS14*1000000</f>
        <v>1696386.3278997997</v>
      </c>
      <c r="AB16" s="43"/>
      <c r="AC16" s="43"/>
      <c r="AD16" s="43"/>
      <c r="AE16" s="43"/>
      <c r="AF16" s="43"/>
    </row>
    <row r="17" spans="1:32" x14ac:dyDescent="0.2">
      <c r="A17" s="62" t="s">
        <v>11</v>
      </c>
      <c r="B17" s="46">
        <f>'[3]State Cement Outflow'!BY15*'[3]States conc cem ratio'!$BS15/'[3]States conc density'!$BS15*1000000</f>
        <v>8384600.6301304922</v>
      </c>
      <c r="C17" s="46">
        <f>'[3]State Cement Outflow'!BZ15*'[3]States conc cem ratio'!$BS15/'[3]States conc density'!$BS15*1000000</f>
        <v>8562382.7760754079</v>
      </c>
      <c r="D17" s="46">
        <f>'[3]State Cement Outflow'!CA15*'[3]States conc cem ratio'!$BS15/'[3]States conc density'!$BS15*1000000</f>
        <v>8737083.3264891878</v>
      </c>
      <c r="E17" s="46">
        <f>'[3]State Cement Outflow'!CB15*'[3]States conc cem ratio'!$BS15/'[3]States conc density'!$BS15*1000000</f>
        <v>8909038.382120287</v>
      </c>
      <c r="F17" s="46">
        <f>'[3]State Cement Outflow'!CC15*'[3]States conc cem ratio'!$BS15/'[3]States conc density'!$BS15*1000000</f>
        <v>9078587.8780218158</v>
      </c>
      <c r="G17" s="46">
        <f>'[3]State Cement Outflow'!CD15*'[3]States conc cem ratio'!$BS15/'[3]States conc density'!$BS15*1000000</f>
        <v>9246074.2588814702</v>
      </c>
      <c r="H17" s="46">
        <f>'[3]State Cement Outflow'!CE15*'[3]States conc cem ratio'!$BS15/'[3]States conc density'!$BS15*1000000</f>
        <v>9411843.2691810727</v>
      </c>
      <c r="I17" s="46">
        <f>'[3]State Cement Outflow'!CF15*'[3]States conc cem ratio'!$BS15/'[3]States conc density'!$BS15*1000000</f>
        <v>9576245.5366153196</v>
      </c>
      <c r="J17" s="46">
        <f>'[3]State Cement Outflow'!CG15*'[3]States conc cem ratio'!$BS15/'[3]States conc density'!$BS15*1000000</f>
        <v>9739637.4242235348</v>
      </c>
      <c r="K17" s="46">
        <f>'[3]State Cement Outflow'!CH15*'[3]States conc cem ratio'!$BS15/'[3]States conc density'!$BS15*1000000</f>
        <v>9902379.6699289791</v>
      </c>
      <c r="L17" s="46">
        <f>'[3]State Cement Outflow'!CI15*'[3]States conc cem ratio'!$BS15/'[3]States conc density'!$BS15*1000000</f>
        <v>10064832.673686318</v>
      </c>
      <c r="M17" s="46">
        <f>'[3]State Cement Outflow'!CJ15*'[3]States conc cem ratio'!$BS15/'[3]States conc density'!$BS15*1000000</f>
        <v>10227347.914898172</v>
      </c>
      <c r="N17" s="46">
        <f>'[3]State Cement Outflow'!CK15*'[3]States conc cem ratio'!$BS15/'[3]States conc density'!$BS15*1000000</f>
        <v>10390255.778146181</v>
      </c>
      <c r="O17" s="46">
        <f>'[3]State Cement Outflow'!CL15*'[3]States conc cem ratio'!$BS15/'[3]States conc density'!$BS15*1000000</f>
        <v>10553850.849259622</v>
      </c>
      <c r="P17" s="46">
        <f>'[3]State Cement Outflow'!CM15*'[3]States conc cem ratio'!$BS15/'[3]States conc density'!$BS15*1000000</f>
        <v>10718376.306117302</v>
      </c>
      <c r="Q17" s="46">
        <f>'[3]State Cement Outflow'!CN15*'[3]States conc cem ratio'!$BS15/'[3]States conc density'!$BS15*1000000</f>
        <v>10884009.201284403</v>
      </c>
      <c r="R17" s="46">
        <f>'[3]State Cement Outflow'!CO15*'[3]States conc cem ratio'!$BS15/'[3]States conc density'!$BS15*1000000</f>
        <v>11050848.149367394</v>
      </c>
      <c r="S17" s="46">
        <f>'[3]State Cement Outflow'!CP15*'[3]States conc cem ratio'!$BS15/'[3]States conc density'!$BS15*1000000</f>
        <v>11218904.253211819</v>
      </c>
      <c r="T17" s="46">
        <f>'[3]State Cement Outflow'!CQ15*'[3]States conc cem ratio'!$BS15/'[3]States conc density'!$BS15*1000000</f>
        <v>11388095.214058654</v>
      </c>
      <c r="U17" s="46">
        <f>'[3]State Cement Outflow'!CR15*'[3]States conc cem ratio'!$BS15/'[3]States conc density'!$BS15*1000000</f>
        <v>11558241.736397019</v>
      </c>
      <c r="V17" s="46">
        <f>'[3]State Cement Outflow'!CS15*'[3]States conc cem ratio'!$BS15/'[3]States conc density'!$BS15*1000000</f>
        <v>11729064.835532133</v>
      </c>
      <c r="W17" s="46">
        <f>'[3]State Cement Outflow'!CT15*'[3]States conc cem ratio'!$BS15/'[3]States conc density'!$BS15*1000000</f>
        <v>11900182.689483527</v>
      </c>
      <c r="X17" s="46">
        <f>'[3]State Cement Outflow'!CU15*'[3]States conc cem ratio'!$BS15/'[3]States conc density'!$BS15*1000000</f>
        <v>12071106.300316852</v>
      </c>
      <c r="Y17" s="46">
        <f>'[3]State Cement Outflow'!CV15*'[3]States conc cem ratio'!$BS15/'[3]States conc density'!$BS15*1000000</f>
        <v>12241234.304529011</v>
      </c>
      <c r="Z17" s="46">
        <f>'[3]State Cement Outflow'!CW15*'[3]States conc cem ratio'!$BS15/'[3]States conc density'!$BS15*1000000</f>
        <v>12409848.488966452</v>
      </c>
      <c r="AA17" s="46">
        <f>'[3]State Cement Outflow'!CX15*'[3]States conc cem ratio'!$BS15/'[3]States conc density'!$BS15*1000000</f>
        <v>12576112.538794016</v>
      </c>
      <c r="AB17" s="43"/>
      <c r="AC17" s="43"/>
      <c r="AD17" s="43"/>
      <c r="AE17" s="43"/>
      <c r="AF17" s="43"/>
    </row>
    <row r="18" spans="1:32" x14ac:dyDescent="0.2">
      <c r="A18" s="62" t="s">
        <v>13</v>
      </c>
      <c r="B18" s="46">
        <f>'[3]State Cement Outflow'!BY16*'[3]States conc cem ratio'!$BS16/'[3]States conc density'!$BS16*1000000</f>
        <v>4508310.3341373168</v>
      </c>
      <c r="C18" s="46">
        <f>'[3]State Cement Outflow'!BZ16*'[3]States conc cem ratio'!$BS16/'[3]States conc density'!$BS16*1000000</f>
        <v>4618499.8908023871</v>
      </c>
      <c r="D18" s="46">
        <f>'[3]State Cement Outflow'!CA16*'[3]States conc cem ratio'!$BS16/'[3]States conc density'!$BS16*1000000</f>
        <v>4726670.5872735837</v>
      </c>
      <c r="E18" s="46">
        <f>'[3]State Cement Outflow'!CB16*'[3]States conc cem ratio'!$BS16/'[3]States conc density'!$BS16*1000000</f>
        <v>4833008.6393100079</v>
      </c>
      <c r="F18" s="46">
        <f>'[3]State Cement Outflow'!CC16*'[3]States conc cem ratio'!$BS16/'[3]States conc density'!$BS16*1000000</f>
        <v>4937722.2657443695</v>
      </c>
      <c r="G18" s="46">
        <f>'[3]State Cement Outflow'!CD16*'[3]States conc cem ratio'!$BS16/'[3]States conc density'!$BS16*1000000</f>
        <v>5041036.0099049658</v>
      </c>
      <c r="H18" s="46">
        <f>'[3]State Cement Outflow'!CE16*'[3]States conc cem ratio'!$BS16/'[3]States conc density'!$BS16*1000000</f>
        <v>5143184.4369928408</v>
      </c>
      <c r="I18" s="46">
        <f>'[3]State Cement Outflow'!CF16*'[3]States conc cem ratio'!$BS16/'[3]States conc density'!$BS16*1000000</f>
        <v>5244405.3715781746</v>
      </c>
      <c r="J18" s="46">
        <f>'[3]State Cement Outflow'!CG16*'[3]States conc cem ratio'!$BS16/'[3]States conc density'!$BS16*1000000</f>
        <v>5344932.9637406617</v>
      </c>
      <c r="K18" s="46">
        <f>'[3]State Cement Outflow'!CH16*'[3]States conc cem ratio'!$BS16/'[3]States conc density'!$BS16*1000000</f>
        <v>5444990.9241768969</v>
      </c>
      <c r="L18" s="46">
        <f>'[3]State Cement Outflow'!CI16*'[3]States conc cem ratio'!$BS16/'[3]States conc density'!$BS16*1000000</f>
        <v>5544786.2501432551</v>
      </c>
      <c r="M18" s="46">
        <f>'[3]State Cement Outflow'!CJ16*'[3]States conc cem ratio'!$BS16/'[3]States conc density'!$BS16*1000000</f>
        <v>5644503.7013196694</v>
      </c>
      <c r="N18" s="46">
        <f>'[3]State Cement Outflow'!CK16*'[3]States conc cem ratio'!$BS16/'[3]States conc density'!$BS16*1000000</f>
        <v>5744301.2119883075</v>
      </c>
      <c r="O18" s="46">
        <f>'[3]State Cement Outflow'!CL16*'[3]States conc cem ratio'!$BS16/'[3]States conc density'!$BS16*1000000</f>
        <v>5844306.3694218136</v>
      </c>
      <c r="P18" s="46">
        <f>'[3]State Cement Outflow'!CM16*'[3]States conc cem ratio'!$BS16/'[3]States conc density'!$BS16*1000000</f>
        <v>5944614.0550741311</v>
      </c>
      <c r="Q18" s="46">
        <f>'[3]State Cement Outflow'!CN16*'[3]States conc cem ratio'!$BS16/'[3]States conc density'!$BS16*1000000</f>
        <v>6045285.3217127779</v>
      </c>
      <c r="R18" s="46">
        <f>'[3]State Cement Outflow'!CO16*'[3]States conc cem ratio'!$BS16/'[3]States conc density'!$BS16*1000000</f>
        <v>6146347.5390483215</v>
      </c>
      <c r="S18" s="46">
        <f>'[3]State Cement Outflow'!CP16*'[3]States conc cem ratio'!$BS16/'[3]States conc density'!$BS16*1000000</f>
        <v>6247795.7533974554</v>
      </c>
      <c r="T18" s="46">
        <f>'[3]State Cement Outflow'!CQ16*'[3]States conc cem ratio'!$BS16/'[3]States conc density'!$BS16*1000000</f>
        <v>6349595.0552916192</v>
      </c>
      <c r="U18" s="46">
        <f>'[3]State Cement Outflow'!CR16*'[3]States conc cem ratio'!$BS16/'[3]States conc density'!$BS16*1000000</f>
        <v>6451683.539191314</v>
      </c>
      <c r="V18" s="46">
        <f>'[3]State Cement Outflow'!CS16*'[3]States conc cem ratio'!$BS16/'[3]States conc density'!$BS16*1000000</f>
        <v>6553975.2116888473</v>
      </c>
      <c r="W18" s="46">
        <f>'[3]State Cement Outflow'!CT16*'[3]States conc cem ratio'!$BS16/'[3]States conc density'!$BS16*1000000</f>
        <v>6656362.0301360264</v>
      </c>
      <c r="X18" s="46">
        <f>'[3]State Cement Outflow'!CU16*'[3]States conc cem ratio'!$BS16/'[3]States conc density'!$BS16*1000000</f>
        <v>6758714.2169851614</v>
      </c>
      <c r="Y18" s="46">
        <f>'[3]State Cement Outflow'!CV16*'[3]States conc cem ratio'!$BS16/'[3]States conc density'!$BS16*1000000</f>
        <v>6860878.1632316113</v>
      </c>
      <c r="Z18" s="46">
        <f>'[3]State Cement Outflow'!CW16*'[3]States conc cem ratio'!$BS16/'[3]States conc density'!$BS16*1000000</f>
        <v>6962671.625176101</v>
      </c>
      <c r="AA18" s="46">
        <f>'[3]State Cement Outflow'!CX16*'[3]States conc cem ratio'!$BS16/'[3]States conc density'!$BS16*1000000</f>
        <v>7063876.4835999776</v>
      </c>
      <c r="AB18" s="43"/>
      <c r="AC18" s="43"/>
      <c r="AD18" s="43"/>
      <c r="AE18" s="43"/>
      <c r="AF18" s="43"/>
    </row>
    <row r="19" spans="1:32" x14ac:dyDescent="0.2">
      <c r="A19" s="62" t="s">
        <v>14</v>
      </c>
      <c r="B19" s="46">
        <f>'[3]State Cement Outflow'!BY17*'[3]States conc cem ratio'!$BS17/'[3]States conc density'!$BS17*1000000</f>
        <v>3794531.1773932516</v>
      </c>
      <c r="C19" s="46">
        <f>'[3]State Cement Outflow'!BZ17*'[3]States conc cem ratio'!$BS17/'[3]States conc density'!$BS17*1000000</f>
        <v>3860570.8592920508</v>
      </c>
      <c r="D19" s="46">
        <f>'[3]State Cement Outflow'!CA17*'[3]States conc cem ratio'!$BS17/'[3]States conc density'!$BS17*1000000</f>
        <v>3926014.6388879451</v>
      </c>
      <c r="E19" s="46">
        <f>'[3]State Cement Outflow'!CB17*'[3]States conc cem ratio'!$BS17/'[3]States conc density'!$BS17*1000000</f>
        <v>3991233.6533486089</v>
      </c>
      <c r="F19" s="46">
        <f>'[3]State Cement Outflow'!CC17*'[3]States conc cem ratio'!$BS17/'[3]States conc density'!$BS17*1000000</f>
        <v>4056613.1590293706</v>
      </c>
      <c r="G19" s="46">
        <f>'[3]State Cement Outflow'!CD17*'[3]States conc cem ratio'!$BS17/'[3]States conc density'!$BS17*1000000</f>
        <v>4122546.8037212333</v>
      </c>
      <c r="H19" s="46">
        <f>'[3]State Cement Outflow'!CE17*'[3]States conc cem ratio'!$BS17/'[3]States conc density'!$BS17*1000000</f>
        <v>4189429.7080559451</v>
      </c>
      <c r="I19" s="46">
        <f>'[3]State Cement Outflow'!CF17*'[3]States conc cem ratio'!$BS17/'[3]States conc density'!$BS17*1000000</f>
        <v>4257650.0260203397</v>
      </c>
      <c r="J19" s="46">
        <f>'[3]State Cement Outflow'!CG17*'[3]States conc cem ratio'!$BS17/'[3]States conc density'!$BS17*1000000</f>
        <v>4327578.8456490031</v>
      </c>
      <c r="K19" s="46">
        <f>'[3]State Cement Outflow'!CH17*'[3]States conc cem ratio'!$BS17/'[3]States conc density'!$BS17*1000000</f>
        <v>4399558.5922050579</v>
      </c>
      <c r="L19" s="46">
        <f>'[3]State Cement Outflow'!CI17*'[3]States conc cem ratio'!$BS17/'[3]States conc density'!$BS17*1000000</f>
        <v>4473890.4815221764</v>
      </c>
      <c r="M19" s="46">
        <f>'[3]State Cement Outflow'!CJ17*'[3]States conc cem ratio'!$BS17/'[3]States conc density'!$BS17*1000000</f>
        <v>4550821.969089807</v>
      </c>
      <c r="N19" s="46">
        <f>'[3]State Cement Outflow'!CK17*'[3]States conc cem ratio'!$BS17/'[3]States conc density'!$BS17*1000000</f>
        <v>4630535.4464058671</v>
      </c>
      <c r="O19" s="46">
        <f>'[3]State Cement Outflow'!CL17*'[3]States conc cem ratio'!$BS17/'[3]States conc density'!$BS17*1000000</f>
        <v>4713139.5437425207</v>
      </c>
      <c r="P19" s="46">
        <f>'[3]State Cement Outflow'!CM17*'[3]States conc cem ratio'!$BS17/'[3]States conc density'!$BS17*1000000</f>
        <v>4798664.2357847337</v>
      </c>
      <c r="Q19" s="46">
        <f>'[3]State Cement Outflow'!CN17*'[3]States conc cem ratio'!$BS17/'[3]States conc density'!$BS17*1000000</f>
        <v>4887060.5013897642</v>
      </c>
      <c r="R19" s="46">
        <f>'[3]State Cement Outflow'!CO17*'[3]States conc cem ratio'!$BS17/'[3]States conc density'!$BS17*1000000</f>
        <v>4978204.613922203</v>
      </c>
      <c r="S19" s="46">
        <f>'[3]State Cement Outflow'!CP17*'[3]States conc cem ratio'!$BS17/'[3]States conc density'!$BS17*1000000</f>
        <v>5071906.3402726864</v>
      </c>
      <c r="T19" s="46">
        <f>'[3]State Cement Outflow'!CQ17*'[3]States conc cem ratio'!$BS17/'[3]States conc density'!$BS17*1000000</f>
        <v>5167919.5447118133</v>
      </c>
      <c r="U19" s="46">
        <f>'[3]State Cement Outflow'!CR17*'[3]States conc cem ratio'!$BS17/'[3]States conc density'!$BS17*1000000</f>
        <v>5265953.083822662</v>
      </c>
      <c r="V19" s="46">
        <f>'[3]State Cement Outflow'!CS17*'[3]States conc cem ratio'!$BS17/'[3]States conc density'!$BS17*1000000</f>
        <v>5365679.5935842479</v>
      </c>
      <c r="W19" s="46">
        <f>'[3]State Cement Outflow'!CT17*'[3]States conc cem ratio'!$BS17/'[3]States conc density'!$BS17*1000000</f>
        <v>5466739.9321327861</v>
      </c>
      <c r="X19" s="46">
        <f>'[3]State Cement Outflow'!CU17*'[3]States conc cem ratio'!$BS17/'[3]States conc density'!$BS17*1000000</f>
        <v>5568741.7072712146</v>
      </c>
      <c r="Y19" s="46">
        <f>'[3]State Cement Outflow'!CV17*'[3]States conc cem ratio'!$BS17/'[3]States conc density'!$BS17*1000000</f>
        <v>5671251.4366979087</v>
      </c>
      <c r="Z19" s="46">
        <f>'[3]State Cement Outflow'!CW17*'[3]States conc cem ratio'!$BS17/'[3]States conc density'!$BS17*1000000</f>
        <v>5773781.289037697</v>
      </c>
      <c r="AA19" s="46">
        <f>'[3]State Cement Outflow'!CX17*'[3]States conc cem ratio'!$BS17/'[3]States conc density'!$BS17*1000000</f>
        <v>5875772.7615169827</v>
      </c>
      <c r="AB19" s="43"/>
      <c r="AC19" s="43"/>
      <c r="AD19" s="43"/>
      <c r="AE19" s="43"/>
      <c r="AF19" s="43"/>
    </row>
    <row r="20" spans="1:32" x14ac:dyDescent="0.2">
      <c r="A20" s="62" t="s">
        <v>15</v>
      </c>
      <c r="B20" s="46">
        <f>'[3]State Cement Outflow'!BY18*'[3]States conc cem ratio'!$BS18/'[3]States conc density'!$BS18*1000000</f>
        <v>3498372.2216341658</v>
      </c>
      <c r="C20" s="46">
        <f>'[3]State Cement Outflow'!BZ18*'[3]States conc cem ratio'!$BS18/'[3]States conc density'!$BS18*1000000</f>
        <v>3565743.6128430786</v>
      </c>
      <c r="D20" s="46">
        <f>'[3]State Cement Outflow'!CA18*'[3]States conc cem ratio'!$BS18/'[3]States conc density'!$BS18*1000000</f>
        <v>3632121.3091800259</v>
      </c>
      <c r="E20" s="46">
        <f>'[3]State Cement Outflow'!CB18*'[3]States conc cem ratio'!$BS18/'[3]States conc density'!$BS18*1000000</f>
        <v>3697739.0444603199</v>
      </c>
      <c r="F20" s="46">
        <f>'[3]State Cement Outflow'!CC18*'[3]States conc cem ratio'!$BS18/'[3]States conc density'!$BS18*1000000</f>
        <v>3762838.1721524359</v>
      </c>
      <c r="G20" s="46">
        <f>'[3]State Cement Outflow'!CD18*'[3]States conc cem ratio'!$BS18/'[3]States conc density'!$BS18*1000000</f>
        <v>3827666.3909614473</v>
      </c>
      <c r="H20" s="46">
        <f>'[3]State Cement Outflow'!CE18*'[3]States conc cem ratio'!$BS18/'[3]States conc density'!$BS18*1000000</f>
        <v>3892476.5278587728</v>
      </c>
      <c r="I20" s="46">
        <f>'[3]State Cement Outflow'!CF18*'[3]States conc cem ratio'!$BS18/'[3]States conc density'!$BS18*1000000</f>
        <v>3957524.5533911558</v>
      </c>
      <c r="J20" s="46">
        <f>'[3]State Cement Outflow'!CG18*'[3]States conc cem ratio'!$BS18/'[3]States conc density'!$BS18*1000000</f>
        <v>4023066.0009682858</v>
      </c>
      <c r="K20" s="46">
        <f>'[3]State Cement Outflow'!CH18*'[3]States conc cem ratio'!$BS18/'[3]States conc density'!$BS18*1000000</f>
        <v>4089350.1387316007</v>
      </c>
      <c r="L20" s="46">
        <f>'[3]State Cement Outflow'!CI18*'[3]States conc cem ratio'!$BS18/'[3]States conc density'!$BS18*1000000</f>
        <v>4156611.5815707771</v>
      </c>
      <c r="M20" s="46">
        <f>'[3]State Cement Outflow'!CJ18*'[3]States conc cem ratio'!$BS18/'[3]States conc density'!$BS18*1000000</f>
        <v>4225059.4672194673</v>
      </c>
      <c r="N20" s="46">
        <f>'[3]State Cement Outflow'!CK18*'[3]States conc cem ratio'!$BS18/'[3]States conc density'!$BS18*1000000</f>
        <v>4294864.761064156</v>
      </c>
      <c r="O20" s="46">
        <f>'[3]State Cement Outflow'!CL18*'[3]States conc cem ratio'!$BS18/'[3]States conc density'!$BS18*1000000</f>
        <v>4366146.6077948455</v>
      </c>
      <c r="P20" s="46">
        <f>'[3]State Cement Outflow'!CM18*'[3]States conc cem ratio'!$BS18/'[3]States conc density'!$BS18*1000000</f>
        <v>4438958.8528678799</v>
      </c>
      <c r="Q20" s="46">
        <f>'[3]State Cement Outflow'!CN18*'[3]States conc cem ratio'!$BS18/'[3]States conc density'!$BS18*1000000</f>
        <v>4513277.8961281804</v>
      </c>
      <c r="R20" s="46">
        <f>'[3]State Cement Outflow'!CO18*'[3]States conc cem ratio'!$BS18/'[3]States conc density'!$BS18*1000000</f>
        <v>4588992.9367338018</v>
      </c>
      <c r="S20" s="46">
        <f>'[3]State Cement Outflow'!CP18*'[3]States conc cem ratio'!$BS18/'[3]States conc density'!$BS18*1000000</f>
        <v>4665899.4662403017</v>
      </c>
      <c r="T20" s="46">
        <f>'[3]State Cement Outflow'!CQ18*'[3]States conc cem ratio'!$BS18/'[3]States conc density'!$BS18*1000000</f>
        <v>4743696.6089681592</v>
      </c>
      <c r="U20" s="46">
        <f>'[3]State Cement Outflow'!CR18*'[3]States conc cem ratio'!$BS18/'[3]States conc density'!$BS18*1000000</f>
        <v>4821988.6288004825</v>
      </c>
      <c r="V20" s="46">
        <f>'[3]State Cement Outflow'!CS18*'[3]States conc cem ratio'!$BS18/'[3]States conc density'!$BS18*1000000</f>
        <v>4900290.6437259633</v>
      </c>
      <c r="W20" s="46">
        <f>'[3]State Cement Outflow'!CT18*'[3]States conc cem ratio'!$BS18/'[3]States conc density'!$BS18*1000000</f>
        <v>4978038.3359749364</v>
      </c>
      <c r="X20" s="46">
        <f>'[3]State Cement Outflow'!CU18*'[3]States conc cem ratio'!$BS18/'[3]States conc density'!$BS18*1000000</f>
        <v>5054601.2389269201</v>
      </c>
      <c r="Y20" s="46">
        <f>'[3]State Cement Outflow'!CV18*'[3]States conc cem ratio'!$BS18/'[3]States conc density'!$BS18*1000000</f>
        <v>5129299.0392154846</v>
      </c>
      <c r="Z20" s="46">
        <f>'[3]State Cement Outflow'!CW18*'[3]States conc cem ratio'!$BS18/'[3]States conc density'!$BS18*1000000</f>
        <v>5201420.2563962033</v>
      </c>
      <c r="AA20" s="46">
        <f>'[3]State Cement Outflow'!CX18*'[3]States conc cem ratio'!$BS18/'[3]States conc density'!$BS18*1000000</f>
        <v>5270242.6370772524</v>
      </c>
      <c r="AB20" s="43"/>
      <c r="AC20" s="43"/>
      <c r="AD20" s="43"/>
      <c r="AE20" s="43"/>
      <c r="AF20" s="43"/>
    </row>
    <row r="21" spans="1:32" x14ac:dyDescent="0.2">
      <c r="A21" s="62" t="s">
        <v>33</v>
      </c>
      <c r="B21" s="46">
        <f>'[3]State Cement Outflow'!BY19*'[3]States conc cem ratio'!$BS19/'[3]States conc density'!$BS19*1000000</f>
        <v>3125653.5971644926</v>
      </c>
      <c r="C21" s="46">
        <f>'[3]State Cement Outflow'!BZ19*'[3]States conc cem ratio'!$BS19/'[3]States conc density'!$BS19*1000000</f>
        <v>3197386.3343604682</v>
      </c>
      <c r="D21" s="46">
        <f>'[3]State Cement Outflow'!CA19*'[3]States conc cem ratio'!$BS19/'[3]States conc density'!$BS19*1000000</f>
        <v>3267979.3545527337</v>
      </c>
      <c r="E21" s="46">
        <f>'[3]State Cement Outflow'!CB19*'[3]States conc cem ratio'!$BS19/'[3]States conc density'!$BS19*1000000</f>
        <v>3337572.0507006715</v>
      </c>
      <c r="F21" s="46">
        <f>'[3]State Cement Outflow'!CC19*'[3]States conc cem ratio'!$BS19/'[3]States conc density'!$BS19*1000000</f>
        <v>3406312.4740686575</v>
      </c>
      <c r="G21" s="46">
        <f>'[3]State Cement Outflow'!CD19*'[3]States conc cem ratio'!$BS19/'[3]States conc density'!$BS19*1000000</f>
        <v>3474354.3287440347</v>
      </c>
      <c r="H21" s="46">
        <f>'[3]State Cement Outflow'!CE19*'[3]States conc cem ratio'!$BS19/'[3]States conc density'!$BS19*1000000</f>
        <v>3541853.9023758662</v>
      </c>
      <c r="I21" s="46">
        <f>'[3]State Cement Outflow'!CF19*'[3]States conc cem ratio'!$BS19/'[3]States conc density'!$BS19*1000000</f>
        <v>3608966.6723523485</v>
      </c>
      <c r="J21" s="46">
        <f>'[3]State Cement Outflow'!CG19*'[3]States conc cem ratio'!$BS19/'[3]States conc density'!$BS19*1000000</f>
        <v>3675843.3763858145</v>
      </c>
      <c r="K21" s="46">
        <f>'[3]State Cement Outflow'!CH19*'[3]States conc cem ratio'!$BS19/'[3]States conc density'!$BS19*1000000</f>
        <v>3742625.4728395324</v>
      </c>
      <c r="L21" s="46">
        <f>'[3]State Cement Outflow'!CI19*'[3]States conc cem ratio'!$BS19/'[3]States conc density'!$BS19*1000000</f>
        <v>3809440.122889379</v>
      </c>
      <c r="M21" s="46">
        <f>'[3]State Cement Outflow'!CJ19*'[3]States conc cem ratio'!$BS19/'[3]States conc density'!$BS19*1000000</f>
        <v>3876395.0504357521</v>
      </c>
      <c r="N21" s="46">
        <f>'[3]State Cement Outflow'!CK19*'[3]States conc cem ratio'!$BS19/'[3]States conc density'!$BS19*1000000</f>
        <v>3943573.7986170677</v>
      </c>
      <c r="O21" s="46">
        <f>'[3]State Cement Outflow'!CL19*'[3]States conc cem ratio'!$BS19/'[3]States conc density'!$BS19*1000000</f>
        <v>4011031.9298815941</v>
      </c>
      <c r="P21" s="46">
        <f>'[3]State Cement Outflow'!CM19*'[3]States conc cem ratio'!$BS19/'[3]States conc density'!$BS19*1000000</f>
        <v>4078794.5731151504</v>
      </c>
      <c r="Q21" s="46">
        <f>'[3]State Cement Outflow'!CN19*'[3]States conc cem ratio'!$BS19/'[3]States conc density'!$BS19*1000000</f>
        <v>4146855.4290927979</v>
      </c>
      <c r="R21" s="46">
        <f>'[3]State Cement Outflow'!CO19*'[3]States conc cem ratio'!$BS19/'[3]States conc density'!$BS19*1000000</f>
        <v>4215176.986458919</v>
      </c>
      <c r="S21" s="46">
        <f>'[3]State Cement Outflow'!CP19*'[3]States conc cem ratio'!$BS19/'[3]States conc density'!$BS19*1000000</f>
        <v>4283691.3905752627</v>
      </c>
      <c r="T21" s="46">
        <f>'[3]State Cement Outflow'!CQ19*'[3]States conc cem ratio'!$BS19/'[3]States conc density'!$BS19*1000000</f>
        <v>4352301.2566385139</v>
      </c>
      <c r="U21" s="46">
        <f>'[3]State Cement Outflow'!CR19*'[3]States conc cem ratio'!$BS19/'[3]States conc density'!$BS19*1000000</f>
        <v>4420879.7902656533</v>
      </c>
      <c r="V21" s="46">
        <f>'[3]State Cement Outflow'!CS19*'[3]States conc cem ratio'!$BS19/'[3]States conc density'!$BS19*1000000</f>
        <v>4489269.8677444821</v>
      </c>
      <c r="W21" s="46">
        <f>'[3]State Cement Outflow'!CT19*'[3]States conc cem ratio'!$BS19/'[3]States conc density'!$BS19*1000000</f>
        <v>4557282.160361208</v>
      </c>
      <c r="X21" s="46">
        <f>'[3]State Cement Outflow'!CU19*'[3]States conc cem ratio'!$BS19/'[3]States conc density'!$BS19*1000000</f>
        <v>4624692.843752319</v>
      </c>
      <c r="Y21" s="46">
        <f>'[3]State Cement Outflow'!CV19*'[3]States conc cem ratio'!$BS19/'[3]States conc density'!$BS19*1000000</f>
        <v>4691241.7870093547</v>
      </c>
      <c r="Z21" s="46">
        <f>'[3]State Cement Outflow'!CW19*'[3]States conc cem ratio'!$BS19/'[3]States conc density'!$BS19*1000000</f>
        <v>4756632.2691036789</v>
      </c>
      <c r="AA21" s="46">
        <f>'[3]State Cement Outflow'!CX19*'[3]States conc cem ratio'!$BS19/'[3]States conc density'!$BS19*1000000</f>
        <v>4820533.1787662553</v>
      </c>
      <c r="AB21" s="43"/>
      <c r="AC21" s="43"/>
      <c r="AD21" s="43"/>
      <c r="AE21" s="43"/>
      <c r="AF21" s="43"/>
    </row>
    <row r="22" spans="1:32" x14ac:dyDescent="0.2">
      <c r="A22" s="62" t="s">
        <v>25</v>
      </c>
      <c r="B22" s="46">
        <f>'[3]State Cement Outflow'!BY20*'[3]States conc cem ratio'!$BS20/'[3]States conc density'!$BS20*1000000</f>
        <v>4869826.000066109</v>
      </c>
      <c r="C22" s="46">
        <f>'[3]State Cement Outflow'!BZ20*'[3]States conc cem ratio'!$BS20/'[3]States conc density'!$BS20*1000000</f>
        <v>4942182.4831127701</v>
      </c>
      <c r="D22" s="46">
        <f>'[3]State Cement Outflow'!CA20*'[3]States conc cem ratio'!$BS20/'[3]States conc density'!$BS20*1000000</f>
        <v>5013731.3258536411</v>
      </c>
      <c r="E22" s="46">
        <f>'[3]State Cement Outflow'!CB20*'[3]States conc cem ratio'!$BS20/'[3]States conc density'!$BS20*1000000</f>
        <v>5084793.7441308685</v>
      </c>
      <c r="F22" s="46">
        <f>'[3]State Cement Outflow'!CC20*'[3]States conc cem ratio'!$BS20/'[3]States conc density'!$BS20*1000000</f>
        <v>5155654.6199911414</v>
      </c>
      <c r="G22" s="46">
        <f>'[3]State Cement Outflow'!CD20*'[3]States conc cem ratio'!$BS20/'[3]States conc density'!$BS20*1000000</f>
        <v>5226560.0458185859</v>
      </c>
      <c r="H22" s="46">
        <f>'[3]State Cement Outflow'!CE20*'[3]States conc cem ratio'!$BS20/'[3]States conc density'!$BS20*1000000</f>
        <v>5297720.6529378016</v>
      </c>
      <c r="I22" s="46">
        <f>'[3]State Cement Outflow'!CF20*'[3]States conc cem ratio'!$BS20/'[3]States conc density'!$BS20*1000000</f>
        <v>5369321.3760682056</v>
      </c>
      <c r="J22" s="46">
        <f>'[3]State Cement Outflow'!CG20*'[3]States conc cem ratio'!$BS20/'[3]States conc density'!$BS20*1000000</f>
        <v>5441537.444724611</v>
      </c>
      <c r="K22" s="46">
        <f>'[3]State Cement Outflow'!CH20*'[3]States conc cem ratio'!$BS20/'[3]States conc density'!$BS20*1000000</f>
        <v>5514555.1792217633</v>
      </c>
      <c r="L22" s="46">
        <f>'[3]State Cement Outflow'!CI20*'[3]States conc cem ratio'!$BS20/'[3]States conc density'!$BS20*1000000</f>
        <v>5588594.8140862891</v>
      </c>
      <c r="M22" s="46">
        <f>'[3]State Cement Outflow'!CJ20*'[3]States conc cem ratio'!$BS20/'[3]States conc density'!$BS20*1000000</f>
        <v>5663931.3954617027</v>
      </c>
      <c r="N22" s="46">
        <f>'[3]State Cement Outflow'!CK20*'[3]States conc cem ratio'!$BS20/'[3]States conc density'!$BS20*1000000</f>
        <v>5740909.1467680782</v>
      </c>
      <c r="O22" s="46">
        <f>'[3]State Cement Outflow'!CL20*'[3]States conc cem ratio'!$BS20/'[3]States conc density'!$BS20*1000000</f>
        <v>5819944.8349169474</v>
      </c>
      <c r="P22" s="46">
        <f>'[3]State Cement Outflow'!CM20*'[3]States conc cem ratio'!$BS20/'[3]States conc density'!$BS20*1000000</f>
        <v>5901516.6960736001</v>
      </c>
      <c r="Q22" s="46">
        <f>'[3]State Cement Outflow'!CN20*'[3]States conc cem ratio'!$BS20/'[3]States conc density'!$BS20*1000000</f>
        <v>5986137.282076316</v>
      </c>
      <c r="R22" s="46">
        <f>'[3]State Cement Outflow'!CO20*'[3]States conc cem ratio'!$BS20/'[3]States conc density'!$BS20*1000000</f>
        <v>6074310.8607846508</v>
      </c>
      <c r="S22" s="46">
        <f>'[3]State Cement Outflow'!CP20*'[3]States conc cem ratio'!$BS20/'[3]States conc density'!$BS20*1000000</f>
        <v>6166478.3282558369</v>
      </c>
      <c r="T22" s="46">
        <f>'[3]State Cement Outflow'!CQ20*'[3]States conc cem ratio'!$BS20/'[3]States conc density'!$BS20*1000000</f>
        <v>6262954.5559750106</v>
      </c>
      <c r="U22" s="46">
        <f>'[3]State Cement Outflow'!CR20*'[3]States conc cem ratio'!$BS20/'[3]States conc density'!$BS20*1000000</f>
        <v>6363864.4101904184</v>
      </c>
      <c r="V22" s="46">
        <f>'[3]State Cement Outflow'!CS20*'[3]States conc cem ratio'!$BS20/'[3]States conc density'!$BS20*1000000</f>
        <v>6469084.2303505661</v>
      </c>
      <c r="W22" s="46">
        <f>'[3]State Cement Outflow'!CT20*'[3]States conc cem ratio'!$BS20/'[3]States conc density'!$BS20*1000000</f>
        <v>6578195.3858222384</v>
      </c>
      <c r="X22" s="46">
        <f>'[3]State Cement Outflow'!CU20*'[3]States conc cem ratio'!$BS20/'[3]States conc density'!$BS20*1000000</f>
        <v>6690455.7636855124</v>
      </c>
      <c r="Y22" s="46">
        <f>'[3]State Cement Outflow'!CV20*'[3]States conc cem ratio'!$BS20/'[3]States conc density'!$BS20*1000000</f>
        <v>6804793.7759778872</v>
      </c>
      <c r="Z22" s="46">
        <f>'[3]State Cement Outflow'!CW20*'[3]States conc cem ratio'!$BS20/'[3]States conc density'!$BS20*1000000</f>
        <v>6919827.7564403843</v>
      </c>
      <c r="AA22" s="46">
        <f>'[3]State Cement Outflow'!CX20*'[3]States conc cem ratio'!$BS20/'[3]States conc density'!$BS20*1000000</f>
        <v>7033911.4698894667</v>
      </c>
      <c r="AB22" s="43"/>
      <c r="AC22" s="43"/>
      <c r="AD22" s="43"/>
      <c r="AE22" s="43"/>
      <c r="AF22" s="43"/>
    </row>
    <row r="23" spans="1:32" x14ac:dyDescent="0.2">
      <c r="A23" s="62" t="s">
        <v>65</v>
      </c>
      <c r="B23" s="46">
        <f>'[3]State Cement Outflow'!BY21*'[3]States conc cem ratio'!$BS21/'[3]States conc density'!$BS21*1000000</f>
        <v>512764.34193886665</v>
      </c>
      <c r="C23" s="46">
        <f>'[3]State Cement Outflow'!BZ21*'[3]States conc cem ratio'!$BS21/'[3]States conc density'!$BS21*1000000</f>
        <v>523769.96926623053</v>
      </c>
      <c r="D23" s="46">
        <f>'[3]State Cement Outflow'!CA21*'[3]States conc cem ratio'!$BS21/'[3]States conc density'!$BS21*1000000</f>
        <v>534571.40346892457</v>
      </c>
      <c r="E23" s="46">
        <f>'[3]State Cement Outflow'!CB21*'[3]States conc cem ratio'!$BS21/'[3]States conc density'!$BS21*1000000</f>
        <v>545169.02489613078</v>
      </c>
      <c r="F23" s="46">
        <f>'[3]State Cement Outflow'!CC21*'[3]States conc cem ratio'!$BS21/'[3]States conc density'!$BS21*1000000</f>
        <v>555557.88663134933</v>
      </c>
      <c r="G23" s="46">
        <f>'[3]State Cement Outflow'!CD21*'[3]States conc cem ratio'!$BS21/'[3]States conc density'!$BS21*1000000</f>
        <v>565727.33400374174</v>
      </c>
      <c r="H23" s="46">
        <f>'[3]State Cement Outflow'!CE21*'[3]States conc cem ratio'!$BS21/'[3]States conc density'!$BS21*1000000</f>
        <v>575661.28013816103</v>
      </c>
      <c r="I23" s="46">
        <f>'[3]State Cement Outflow'!CF21*'[3]States conc cem ratio'!$BS21/'[3]States conc density'!$BS21*1000000</f>
        <v>585339.21570105106</v>
      </c>
      <c r="J23" s="46">
        <f>'[3]State Cement Outflow'!CG21*'[3]States conc cem ratio'!$BS21/'[3]States conc density'!$BS21*1000000</f>
        <v>594737.95412696293</v>
      </c>
      <c r="K23" s="46">
        <f>'[3]State Cement Outflow'!CH21*'[3]States conc cem ratio'!$BS21/'[3]States conc density'!$BS21*1000000</f>
        <v>603834.01459622313</v>
      </c>
      <c r="L23" s="46">
        <f>'[3]State Cement Outflow'!CI21*'[3]States conc cem ratio'!$BS21/'[3]States conc density'!$BS21*1000000</f>
        <v>612606.44193181884</v>
      </c>
      <c r="M23" s="46">
        <f>'[3]State Cement Outflow'!CJ21*'[3]States conc cem ratio'!$BS21/'[3]States conc density'!$BS21*1000000</f>
        <v>621039.77763921209</v>
      </c>
      <c r="N23" s="46">
        <f>'[3]State Cement Outflow'!CK21*'[3]States conc cem ratio'!$BS21/'[3]States conc density'!$BS21*1000000</f>
        <v>629126.84928247053</v>
      </c>
      <c r="O23" s="46">
        <f>'[3]State Cement Outflow'!CL21*'[3]States conc cem ratio'!$BS21/'[3]States conc density'!$BS21*1000000</f>
        <v>636871.0478605096</v>
      </c>
      <c r="P23" s="46">
        <f>'[3]State Cement Outflow'!CM21*'[3]States conc cem ratio'!$BS21/'[3]States conc density'!$BS21*1000000</f>
        <v>644287.81549645658</v>
      </c>
      <c r="Q23" s="46">
        <f>'[3]State Cement Outflow'!CN21*'[3]States conc cem ratio'!$BS21/'[3]States conc density'!$BS21*1000000</f>
        <v>651405.15893960802</v>
      </c>
      <c r="R23" s="46">
        <f>'[3]State Cement Outflow'!CO21*'[3]States conc cem ratio'!$BS21/'[3]States conc density'!$BS21*1000000</f>
        <v>658263.1210877191</v>
      </c>
      <c r="S23" s="46">
        <f>'[3]State Cement Outflow'!CP21*'[3]States conc cem ratio'!$BS21/'[3]States conc density'!$BS21*1000000</f>
        <v>664912.26250808593</v>
      </c>
      <c r="T23" s="46">
        <f>'[3]State Cement Outflow'!CQ21*'[3]States conc cem ratio'!$BS21/'[3]States conc density'!$BS21*1000000</f>
        <v>671411.30788104772</v>
      </c>
      <c r="U23" s="46">
        <f>'[3]State Cement Outflow'!CR21*'[3]States conc cem ratio'!$BS21/'[3]States conc density'!$BS21*1000000</f>
        <v>677824.1828574863</v>
      </c>
      <c r="V23" s="46">
        <f>'[3]State Cement Outflow'!CS21*'[3]States conc cem ratio'!$BS21/'[3]States conc density'!$BS21*1000000</f>
        <v>684216.6969653134</v>
      </c>
      <c r="W23" s="46">
        <f>'[3]State Cement Outflow'!CT21*'[3]States conc cem ratio'!$BS21/'[3]States conc density'!$BS21*1000000</f>
        <v>690653.11915021308</v>
      </c>
      <c r="X23" s="46">
        <f>'[3]State Cement Outflow'!CU21*'[3]States conc cem ratio'!$BS21/'[3]States conc density'!$BS21*1000000</f>
        <v>697192.85422091209</v>
      </c>
      <c r="Y23" s="46">
        <f>'[3]State Cement Outflow'!CV21*'[3]States conc cem ratio'!$BS21/'[3]States conc density'!$BS21*1000000</f>
        <v>703887.37625142455</v>
      </c>
      <c r="Z23" s="46">
        <f>'[3]State Cement Outflow'!CW21*'[3]States conc cem ratio'!$BS21/'[3]States conc density'!$BS21*1000000</f>
        <v>710777.52461109334</v>
      </c>
      <c r="AA23" s="46">
        <f>'[3]State Cement Outflow'!CX21*'[3]States conc cem ratio'!$BS21/'[3]States conc density'!$BS21*1000000</f>
        <v>717891.23088305187</v>
      </c>
      <c r="AB23" s="43"/>
      <c r="AC23" s="43"/>
      <c r="AD23" s="43"/>
      <c r="AE23" s="43"/>
      <c r="AF23" s="43"/>
    </row>
    <row r="24" spans="1:32" x14ac:dyDescent="0.2">
      <c r="A24" s="62" t="s">
        <v>66</v>
      </c>
      <c r="B24" s="46">
        <f>'[3]State Cement Outflow'!BY22*'[3]States conc cem ratio'!$BS22/'[3]States conc density'!$BS22*1000000</f>
        <v>2506273.9402265241</v>
      </c>
      <c r="C24" s="46">
        <f>'[3]State Cement Outflow'!BZ22*'[3]States conc cem ratio'!$BS22/'[3]States conc density'!$BS22*1000000</f>
        <v>2572544.8945082556</v>
      </c>
      <c r="D24" s="46">
        <f>'[3]State Cement Outflow'!CA22*'[3]States conc cem ratio'!$BS22/'[3]States conc density'!$BS22*1000000</f>
        <v>2637483.1062841485</v>
      </c>
      <c r="E24" s="46">
        <f>'[3]State Cement Outflow'!CB22*'[3]States conc cem ratio'!$BS22/'[3]States conc density'!$BS22*1000000</f>
        <v>2701111.9018607051</v>
      </c>
      <c r="F24" s="46">
        <f>'[3]State Cement Outflow'!CC22*'[3]States conc cem ratio'!$BS22/'[3]States conc density'!$BS22*1000000</f>
        <v>2763464.5324345082</v>
      </c>
      <c r="G24" s="46">
        <f>'[3]State Cement Outflow'!CD22*'[3]States conc cem ratio'!$BS22/'[3]States conc density'!$BS22*1000000</f>
        <v>2824585.8698337548</v>
      </c>
      <c r="H24" s="46">
        <f>'[3]State Cement Outflow'!CE22*'[3]States conc cem ratio'!$BS22/'[3]States conc density'!$BS22*1000000</f>
        <v>2884535.1386001692</v>
      </c>
      <c r="I24" s="46">
        <f>'[3]State Cement Outflow'!CF22*'[3]States conc cem ratio'!$BS22/'[3]States conc density'!$BS22*1000000</f>
        <v>2943389.1511034523</v>
      </c>
      <c r="J24" s="46">
        <f>'[3]State Cement Outflow'!CG22*'[3]States conc cem ratio'!$BS22/'[3]States conc density'!$BS22*1000000</f>
        <v>3001245.3577690097</v>
      </c>
      <c r="K24" s="46">
        <f>'[3]State Cement Outflow'!CH22*'[3]States conc cem ratio'!$BS22/'[3]States conc density'!$BS22*1000000</f>
        <v>3058223.9991196301</v>
      </c>
      <c r="L24" s="46">
        <f>'[3]State Cement Outflow'!CI22*'[3]States conc cem ratio'!$BS22/'[3]States conc density'!$BS22*1000000</f>
        <v>3114468.778187505</v>
      </c>
      <c r="M24" s="46">
        <f>'[3]State Cement Outflow'!CJ22*'[3]States conc cem ratio'!$BS22/'[3]States conc density'!$BS22*1000000</f>
        <v>3170145.7436997872</v>
      </c>
      <c r="N24" s="46">
        <f>'[3]State Cement Outflow'!CK22*'[3]States conc cem ratio'!$BS22/'[3]States conc density'!$BS22*1000000</f>
        <v>3225440.4200228262</v>
      </c>
      <c r="O24" s="46">
        <f>'[3]State Cement Outflow'!CL22*'[3]States conc cem ratio'!$BS22/'[3]States conc density'!$BS22*1000000</f>
        <v>3280553.5399506129</v>
      </c>
      <c r="P24" s="46">
        <f>'[3]State Cement Outflow'!CM22*'[3]States conc cem ratio'!$BS22/'[3]States conc density'!$BS22*1000000</f>
        <v>3335695.9314077599</v>
      </c>
      <c r="Q24" s="46">
        <f>'[3]State Cement Outflow'!CN22*'[3]States conc cem ratio'!$BS22/'[3]States conc density'!$BS22*1000000</f>
        <v>3391083.1162344478</v>
      </c>
      <c r="R24" s="46">
        <f>'[3]State Cement Outflow'!CO22*'[3]States conc cem ratio'!$BS22/'[3]States conc density'!$BS22*1000000</f>
        <v>3446929.9992196467</v>
      </c>
      <c r="S24" s="46">
        <f>'[3]State Cement Outflow'!CP22*'[3]States conc cem ratio'!$BS22/'[3]States conc density'!$BS22*1000000</f>
        <v>3503445.7269843682</v>
      </c>
      <c r="T24" s="46">
        <f>'[3]State Cement Outflow'!CQ22*'[3]States conc cem ratio'!$BS22/'[3]States conc density'!$BS22*1000000</f>
        <v>3560828.494036186</v>
      </c>
      <c r="U24" s="46">
        <f>'[3]State Cement Outflow'!CR22*'[3]States conc cem ratio'!$BS22/'[3]States conc density'!$BS22*1000000</f>
        <v>3619259.8885573386</v>
      </c>
      <c r="V24" s="46">
        <f>'[3]State Cement Outflow'!CS22*'[3]States conc cem ratio'!$BS22/'[3]States conc density'!$BS22*1000000</f>
        <v>3678898.3870499302</v>
      </c>
      <c r="W24" s="46">
        <f>'[3]State Cement Outflow'!CT22*'[3]States conc cem ratio'!$BS22/'[3]States conc density'!$BS22*1000000</f>
        <v>3739871.8398680892</v>
      </c>
      <c r="X24" s="46">
        <f>'[3]State Cement Outflow'!CU22*'[3]States conc cem ratio'!$BS22/'[3]States conc density'!$BS22*1000000</f>
        <v>3802269.1781975739</v>
      </c>
      <c r="Y24" s="46">
        <f>'[3]State Cement Outflow'!CV22*'[3]States conc cem ratio'!$BS22/'[3]States conc density'!$BS22*1000000</f>
        <v>3866132.0006986791</v>
      </c>
      <c r="Z24" s="46">
        <f>'[3]State Cement Outflow'!CW22*'[3]States conc cem ratio'!$BS22/'[3]States conc density'!$BS22*1000000</f>
        <v>3931447.0316665429</v>
      </c>
      <c r="AA24" s="46">
        <f>'[3]State Cement Outflow'!CX22*'[3]States conc cem ratio'!$BS22/'[3]States conc density'!$BS22*1000000</f>
        <v>3998140.5758950035</v>
      </c>
      <c r="AB24" s="43"/>
      <c r="AC24" s="43"/>
      <c r="AD24" s="43"/>
      <c r="AE24" s="43"/>
      <c r="AF24" s="43"/>
    </row>
    <row r="25" spans="1:32" x14ac:dyDescent="0.2">
      <c r="A25" s="62" t="s">
        <v>67</v>
      </c>
      <c r="B25" s="46">
        <f>'[3]State Cement Outflow'!BY23*'[3]States conc cem ratio'!$BS23/'[3]States conc density'!$BS23*1000000</f>
        <v>2436429.6211244478</v>
      </c>
      <c r="C25" s="46">
        <f>'[3]State Cement Outflow'!BZ23*'[3]States conc cem ratio'!$BS23/'[3]States conc density'!$BS23*1000000</f>
        <v>2497120.3345717476</v>
      </c>
      <c r="D25" s="46">
        <f>'[3]State Cement Outflow'!CA23*'[3]States conc cem ratio'!$BS23/'[3]States conc density'!$BS23*1000000</f>
        <v>2557060.7807000396</v>
      </c>
      <c r="E25" s="46">
        <f>'[3]State Cement Outflow'!CB23*'[3]States conc cem ratio'!$BS23/'[3]States conc density'!$BS23*1000000</f>
        <v>2616440.939733386</v>
      </c>
      <c r="F25" s="46">
        <f>'[3]State Cement Outflow'!CC23*'[3]States conc cem ratio'!$BS23/'[3]States conc density'!$BS23*1000000</f>
        <v>2675481.0412138635</v>
      </c>
      <c r="G25" s="46">
        <f>'[3]State Cement Outflow'!CD23*'[3]States conc cem ratio'!$BS23/'[3]States conc density'!$BS23*1000000</f>
        <v>2734423.4595506112</v>
      </c>
      <c r="H25" s="46">
        <f>'[3]State Cement Outflow'!CE23*'[3]States conc cem ratio'!$BS23/'[3]States conc density'!$BS23*1000000</f>
        <v>2793520.8205029517</v>
      </c>
      <c r="I25" s="46">
        <f>'[3]State Cement Outflow'!CF23*'[3]States conc cem ratio'!$BS23/'[3]States conc density'!$BS23*1000000</f>
        <v>2853020.810606082</v>
      </c>
      <c r="J25" s="46">
        <f>'[3]State Cement Outflow'!CG23*'[3]States conc cem ratio'!$BS23/'[3]States conc density'!$BS23*1000000</f>
        <v>2913148.8257112019</v>
      </c>
      <c r="K25" s="46">
        <f>'[3]State Cement Outflow'!CH23*'[3]States conc cem ratio'!$BS23/'[3]States conc density'!$BS23*1000000</f>
        <v>2974090.0917247804</v>
      </c>
      <c r="L25" s="46">
        <f>'[3]State Cement Outflow'!CI23*'[3]States conc cem ratio'!$BS23/'[3]States conc density'!$BS23*1000000</f>
        <v>3035973.1457887078</v>
      </c>
      <c r="M25" s="46">
        <f>'[3]State Cement Outflow'!CJ23*'[3]States conc cem ratio'!$BS23/'[3]States conc density'!$BS23*1000000</f>
        <v>3098856.5370153878</v>
      </c>
      <c r="N25" s="46">
        <f>'[3]State Cement Outflow'!CK23*'[3]States conc cem ratio'!$BS23/'[3]States conc density'!$BS23*1000000</f>
        <v>3162720.3035987131</v>
      </c>
      <c r="O25" s="46">
        <f>'[3]State Cement Outflow'!CL23*'[3]States conc cem ratio'!$BS23/'[3]States conc density'!$BS23*1000000</f>
        <v>3227463.2629324687</v>
      </c>
      <c r="P25" s="46">
        <f>'[3]State Cement Outflow'!CM23*'[3]States conc cem ratio'!$BS23/'[3]States conc density'!$BS23*1000000</f>
        <v>3292906.4966734569</v>
      </c>
      <c r="Q25" s="46">
        <f>'[3]State Cement Outflow'!CN23*'[3]States conc cem ratio'!$BS23/'[3]States conc density'!$BS23*1000000</f>
        <v>3358802.7167507573</v>
      </c>
      <c r="R25" s="46">
        <f>'[3]State Cement Outflow'!CO23*'[3]States conc cem ratio'!$BS23/'[3]States conc density'!$BS23*1000000</f>
        <v>3424850.547836714</v>
      </c>
      <c r="S25" s="46">
        <f>'[3]State Cement Outflow'!CP23*'[3]States conc cem ratio'!$BS23/'[3]States conc density'!$BS23*1000000</f>
        <v>3490712.2261882038</v>
      </c>
      <c r="T25" s="46">
        <f>'[3]State Cement Outflow'!CQ23*'[3]States conc cem ratio'!$BS23/'[3]States conc density'!$BS23*1000000</f>
        <v>3556032.8437517043</v>
      </c>
      <c r="U25" s="46">
        <f>'[3]State Cement Outflow'!CR23*'[3]States conc cem ratio'!$BS23/'[3]States conc density'!$BS23*1000000</f>
        <v>3620459.0943469931</v>
      </c>
      <c r="V25" s="46">
        <f>'[3]State Cement Outflow'!CS23*'[3]States conc cem ratio'!$BS23/'[3]States conc density'!$BS23*1000000</f>
        <v>3683655.5298196482</v>
      </c>
      <c r="W25" s="46">
        <f>'[3]State Cement Outflow'!CT23*'[3]States conc cem ratio'!$BS23/'[3]States conc density'!$BS23*1000000</f>
        <v>3745316.6215123599</v>
      </c>
      <c r="X25" s="46">
        <f>'[3]State Cement Outflow'!CU23*'[3]States conc cem ratio'!$BS23/'[3]States conc density'!$BS23*1000000</f>
        <v>3805173.438877102</v>
      </c>
      <c r="Y25" s="46">
        <f>'[3]State Cement Outflow'!CV23*'[3]States conc cem ratio'!$BS23/'[3]States conc density'!$BS23*1000000</f>
        <v>3862994.4609112688</v>
      </c>
      <c r="Z25" s="46">
        <f>'[3]State Cement Outflow'!CW23*'[3]States conc cem ratio'!$BS23/'[3]States conc density'!$BS23*1000000</f>
        <v>3918580.8435335406</v>
      </c>
      <c r="AA25" s="46">
        <f>'[3]State Cement Outflow'!CX23*'[3]States conc cem ratio'!$BS23/'[3]States conc density'!$BS23*1000000</f>
        <v>3971757.2573140203</v>
      </c>
      <c r="AB25" s="43"/>
      <c r="AC25" s="43"/>
      <c r="AD25" s="43"/>
      <c r="AE25" s="43"/>
      <c r="AF25" s="43"/>
    </row>
    <row r="26" spans="1:32" x14ac:dyDescent="0.2">
      <c r="A26" s="62" t="s">
        <v>26</v>
      </c>
      <c r="B26" s="46">
        <f>'[3]State Cement Outflow'!BY24*'[3]States conc cem ratio'!$BS24/'[3]States conc density'!$BS24*1000000</f>
        <v>6642066.1502299663</v>
      </c>
      <c r="C26" s="46">
        <f>'[3]State Cement Outflow'!BZ24*'[3]States conc cem ratio'!$BS24/'[3]States conc density'!$BS24*1000000</f>
        <v>6795403.4233319592</v>
      </c>
      <c r="D26" s="46">
        <f>'[3]State Cement Outflow'!CA24*'[3]States conc cem ratio'!$BS24/'[3]States conc density'!$BS24*1000000</f>
        <v>6946986.22544007</v>
      </c>
      <c r="E26" s="46">
        <f>'[3]State Cement Outflow'!CB24*'[3]States conc cem ratio'!$BS24/'[3]States conc density'!$BS24*1000000</f>
        <v>7097242.8045036392</v>
      </c>
      <c r="F26" s="46">
        <f>'[3]State Cement Outflow'!CC24*'[3]States conc cem ratio'!$BS24/'[3]States conc density'!$BS24*1000000</f>
        <v>7246640.0395365199</v>
      </c>
      <c r="G26" s="46">
        <f>'[3]State Cement Outflow'!CD24*'[3]States conc cem ratio'!$BS24/'[3]States conc density'!$BS24*1000000</f>
        <v>7395665.460846724</v>
      </c>
      <c r="H26" s="46">
        <f>'[3]State Cement Outflow'!CE24*'[3]States conc cem ratio'!$BS24/'[3]States conc density'!$BS24*1000000</f>
        <v>7544802.8671634421</v>
      </c>
      <c r="I26" s="46">
        <f>'[3]State Cement Outflow'!CF24*'[3]States conc cem ratio'!$BS24/'[3]States conc density'!$BS24*1000000</f>
        <v>7694501.9429726386</v>
      </c>
      <c r="J26" s="46">
        <f>'[3]State Cement Outflow'!CG24*'[3]States conc cem ratio'!$BS24/'[3]States conc density'!$BS24*1000000</f>
        <v>7845143.4778552502</v>
      </c>
      <c r="K26" s="46">
        <f>'[3]State Cement Outflow'!CH24*'[3]States conc cem ratio'!$BS24/'[3]States conc density'!$BS24*1000000</f>
        <v>7997002.8870934928</v>
      </c>
      <c r="L26" s="46">
        <f>'[3]State Cement Outflow'!CI24*'[3]States conc cem ratio'!$BS24/'[3]States conc density'!$BS24*1000000</f>
        <v>8150215.521674552</v>
      </c>
      <c r="M26" s="46">
        <f>'[3]State Cement Outflow'!CJ24*'[3]States conc cem ratio'!$BS24/'[3]States conc density'!$BS24*1000000</f>
        <v>8304747.5828684764</v>
      </c>
      <c r="N26" s="46">
        <f>'[3]State Cement Outflow'!CK24*'[3]States conc cem ratio'!$BS24/'[3]States conc density'!$BS24*1000000</f>
        <v>8460376.2463209089</v>
      </c>
      <c r="O26" s="46">
        <f>'[3]State Cement Outflow'!CL24*'[3]States conc cem ratio'!$BS24/'[3]States conc density'!$BS24*1000000</f>
        <v>8616681.863622034</v>
      </c>
      <c r="P26" s="46">
        <f>'[3]State Cement Outflow'!CM24*'[3]States conc cem ratio'!$BS24/'[3]States conc density'!$BS24*1000000</f>
        <v>8773053.9376538359</v>
      </c>
      <c r="Q26" s="46">
        <f>'[3]State Cement Outflow'!CN24*'[3]States conc cem ratio'!$BS24/'[3]States conc density'!$BS24*1000000</f>
        <v>8928711.1198262405</v>
      </c>
      <c r="R26" s="46">
        <f>'[3]State Cement Outflow'!CO24*'[3]States conc cem ratio'!$BS24/'[3]States conc density'!$BS24*1000000</f>
        <v>9082733.9520224817</v>
      </c>
      <c r="S26" s="46">
        <f>'[3]State Cement Outflow'!CP24*'[3]States conc cem ratio'!$BS24/'[3]States conc density'!$BS24*1000000</f>
        <v>9234107.683882935</v>
      </c>
      <c r="T26" s="46">
        <f>'[3]State Cement Outflow'!CQ24*'[3]States conc cem ratio'!$BS24/'[3]States conc density'!$BS24*1000000</f>
        <v>9381771.4273198992</v>
      </c>
      <c r="U26" s="46">
        <f>'[3]State Cement Outflow'!CR24*'[3]States conc cem ratio'!$BS24/'[3]States conc density'!$BS24*1000000</f>
        <v>9524669.309391534</v>
      </c>
      <c r="V26" s="46">
        <f>'[3]State Cement Outflow'!CS24*'[3]States conc cem ratio'!$BS24/'[3]States conc density'!$BS24*1000000</f>
        <v>9661799.2306244504</v>
      </c>
      <c r="W26" s="46">
        <f>'[3]State Cement Outflow'!CT24*'[3]States conc cem ratio'!$BS24/'[3]States conc density'!$BS24*1000000</f>
        <v>9792255.3277646378</v>
      </c>
      <c r="X26" s="46">
        <f>'[3]State Cement Outflow'!CU24*'[3]States conc cem ratio'!$BS24/'[3]States conc density'!$BS24*1000000</f>
        <v>9915261.1921146959</v>
      </c>
      <c r="Y26" s="46">
        <f>'[3]State Cement Outflow'!CV24*'[3]States conc cem ratio'!$BS24/'[3]States conc density'!$BS24*1000000</f>
        <v>10030192.145304462</v>
      </c>
      <c r="Z26" s="46">
        <f>'[3]State Cement Outflow'!CW24*'[3]States conc cem ratio'!$BS24/'[3]States conc density'!$BS24*1000000</f>
        <v>10136586.212751485</v>
      </c>
      <c r="AA26" s="46">
        <f>'[3]State Cement Outflow'!CX24*'[3]States conc cem ratio'!$BS24/'[3]States conc density'!$BS24*1000000</f>
        <v>10234144.644520644</v>
      </c>
      <c r="AB26" s="43"/>
      <c r="AC26" s="43"/>
      <c r="AD26" s="43"/>
      <c r="AE26" s="43"/>
      <c r="AF26" s="43"/>
    </row>
    <row r="27" spans="1:32" x14ac:dyDescent="0.2">
      <c r="A27" s="62" t="s">
        <v>16</v>
      </c>
      <c r="B27" s="46">
        <f>'[3]State Cement Outflow'!BY25*'[3]States conc cem ratio'!$BS25/'[3]States conc density'!$BS25*1000000</f>
        <v>4023388.7249487336</v>
      </c>
      <c r="C27" s="46">
        <f>'[3]State Cement Outflow'!BZ25*'[3]States conc cem ratio'!$BS25/'[3]States conc density'!$BS25*1000000</f>
        <v>4103986.2501015714</v>
      </c>
      <c r="D27" s="46">
        <f>'[3]State Cement Outflow'!CA25*'[3]States conc cem ratio'!$BS25/'[3]States conc density'!$BS25*1000000</f>
        <v>4183519.9620809378</v>
      </c>
      <c r="E27" s="46">
        <f>'[3]State Cement Outflow'!CB25*'[3]States conc cem ratio'!$BS25/'[3]States conc density'!$BS25*1000000</f>
        <v>4262258.0962321814</v>
      </c>
      <c r="F27" s="46">
        <f>'[3]State Cement Outflow'!CC25*'[3]States conc cem ratio'!$BS25/'[3]States conc density'!$BS25*1000000</f>
        <v>4340478.1415770045</v>
      </c>
      <c r="G27" s="46">
        <f>'[3]State Cement Outflow'!CD25*'[3]States conc cem ratio'!$BS25/'[3]States conc density'!$BS25*1000000</f>
        <v>4418460.0117088743</v>
      </c>
      <c r="H27" s="46">
        <f>'[3]State Cement Outflow'!CE25*'[3]States conc cem ratio'!$BS25/'[3]States conc density'!$BS25*1000000</f>
        <v>4496477.3496221537</v>
      </c>
      <c r="I27" s="46">
        <f>'[3]State Cement Outflow'!CF25*'[3]States conc cem ratio'!$BS25/'[3]States conc density'!$BS25*1000000</f>
        <v>4574786.7199789174</v>
      </c>
      <c r="J27" s="46">
        <f>'[3]State Cement Outflow'!CG25*'[3]States conc cem ratio'!$BS25/'[3]States conc density'!$BS25*1000000</f>
        <v>4653614.8959961357</v>
      </c>
      <c r="K27" s="46">
        <f>'[3]State Cement Outflow'!CH25*'[3]States conc cem ratio'!$BS25/'[3]States conc density'!$BS25*1000000</f>
        <v>4733144.97806089</v>
      </c>
      <c r="L27" s="46">
        <f>'[3]State Cement Outflow'!CI25*'[3]States conc cem ratio'!$BS25/'[3]States conc density'!$BS25*1000000</f>
        <v>4813502.5855249818</v>
      </c>
      <c r="M27" s="46">
        <f>'[3]State Cement Outflow'!CJ25*'[3]States conc cem ratio'!$BS25/'[3]States conc density'!$BS25*1000000</f>
        <v>4894743.7233665735</v>
      </c>
      <c r="N27" s="46">
        <f>'[3]State Cement Outflow'!CK25*'[3]States conc cem ratio'!$BS25/'[3]States conc density'!$BS25*1000000</f>
        <v>4976846.0346060228</v>
      </c>
      <c r="O27" s="46">
        <f>'[3]State Cement Outflow'!CL25*'[3]States conc cem ratio'!$BS25/'[3]States conc density'!$BS25*1000000</f>
        <v>5059704.9444072125</v>
      </c>
      <c r="P27" s="46">
        <f>'[3]State Cement Outflow'!CM25*'[3]States conc cem ratio'!$BS25/'[3]States conc density'!$BS25*1000000</f>
        <v>5143135.6874942146</v>
      </c>
      <c r="Q27" s="46">
        <f>'[3]State Cement Outflow'!CN25*'[3]States conc cem ratio'!$BS25/'[3]States conc density'!$BS25*1000000</f>
        <v>5226881.4645768851</v>
      </c>
      <c r="R27" s="46">
        <f>'[3]State Cement Outflow'!CO25*'[3]States conc cem ratio'!$BS25/'[3]States conc density'!$BS25*1000000</f>
        <v>5310627.1285189111</v>
      </c>
      <c r="S27" s="46">
        <f>'[3]State Cement Outflow'!CP25*'[3]States conc cem ratio'!$BS25/'[3]States conc density'!$BS25*1000000</f>
        <v>5394017.0102381706</v>
      </c>
      <c r="T27" s="46">
        <f>'[3]State Cement Outflow'!CQ25*'[3]States conc cem ratio'!$BS25/'[3]States conc density'!$BS25*1000000</f>
        <v>5476674.8953196183</v>
      </c>
      <c r="U27" s="46">
        <f>'[3]State Cement Outflow'!CR25*'[3]States conc cem ratio'!$BS25/'[3]States conc density'!$BS25*1000000</f>
        <v>5558223.8515245048</v>
      </c>
      <c r="V27" s="46">
        <f>'[3]State Cement Outflow'!CS25*'[3]States conc cem ratio'!$BS25/'[3]States conc density'!$BS25*1000000</f>
        <v>5638303.6304386901</v>
      </c>
      <c r="W27" s="46">
        <f>'[3]State Cement Outflow'!CT25*'[3]States conc cem ratio'!$BS25/'[3]States conc density'!$BS25*1000000</f>
        <v>5716583.7193047404</v>
      </c>
      <c r="X27" s="46">
        <f>'[3]State Cement Outflow'!CU25*'[3]States conc cem ratio'!$BS25/'[3]States conc density'!$BS25*1000000</f>
        <v>5792770.752315768</v>
      </c>
      <c r="Y27" s="46">
        <f>'[3]State Cement Outflow'!CV25*'[3]States conc cem ratio'!$BS25/'[3]States conc density'!$BS25*1000000</f>
        <v>5866609.8146253787</v>
      </c>
      <c r="Z27" s="46">
        <f>'[3]State Cement Outflow'!CW25*'[3]States conc cem ratio'!$BS25/'[3]States conc density'!$BS25*1000000</f>
        <v>5937880.0647704415</v>
      </c>
      <c r="AA27" s="46">
        <f>'[3]State Cement Outflow'!CX25*'[3]States conc cem ratio'!$BS25/'[3]States conc density'!$BS25*1000000</f>
        <v>6006385.9225486703</v>
      </c>
      <c r="AB27" s="43"/>
      <c r="AC27" s="43"/>
      <c r="AD27" s="43"/>
      <c r="AE27" s="43"/>
      <c r="AF27" s="43"/>
    </row>
    <row r="28" spans="1:32" x14ac:dyDescent="0.2">
      <c r="A28" s="62" t="s">
        <v>18</v>
      </c>
      <c r="B28" s="46">
        <f>'[3]State Cement Outflow'!BY26*'[3]States conc cem ratio'!$BS26/'[3]States conc density'!$BS26*1000000</f>
        <v>2355699.5659997584</v>
      </c>
      <c r="C28" s="46">
        <f>'[3]State Cement Outflow'!BZ26*'[3]States conc cem ratio'!$BS26/'[3]States conc density'!$BS26*1000000</f>
        <v>2405306.7524771462</v>
      </c>
      <c r="D28" s="46">
        <f>'[3]State Cement Outflow'!CA26*'[3]States conc cem ratio'!$BS26/'[3]States conc density'!$BS26*1000000</f>
        <v>2453984.730900357</v>
      </c>
      <c r="E28" s="46">
        <f>'[3]State Cement Outflow'!CB26*'[3]States conc cem ratio'!$BS26/'[3]States conc density'!$BS26*1000000</f>
        <v>2501861.0817093528</v>
      </c>
      <c r="F28" s="46">
        <f>'[3]State Cement Outflow'!CC26*'[3]States conc cem ratio'!$BS26/'[3]States conc density'!$BS26*1000000</f>
        <v>2549067.6300845374</v>
      </c>
      <c r="G28" s="46">
        <f>'[3]State Cement Outflow'!CD26*'[3]States conc cem ratio'!$BS26/'[3]States conc density'!$BS26*1000000</f>
        <v>2595738.072146921</v>
      </c>
      <c r="H28" s="46">
        <f>'[3]State Cement Outflow'!CE26*'[3]States conc cem ratio'!$BS26/'[3]States conc density'!$BS26*1000000</f>
        <v>2642005.7988804094</v>
      </c>
      <c r="I28" s="46">
        <f>'[3]State Cement Outflow'!CF26*'[3]States conc cem ratio'!$BS26/'[3]States conc density'!$BS26*1000000</f>
        <v>2688001.8407210433</v>
      </c>
      <c r="J28" s="46">
        <f>'[3]State Cement Outflow'!CG26*'[3]States conc cem ratio'!$BS26/'[3]States conc density'!$BS26*1000000</f>
        <v>2733852.8452840107</v>
      </c>
      <c r="K28" s="46">
        <f>'[3]State Cement Outflow'!CH26*'[3]States conc cem ratio'!$BS26/'[3]States conc density'!$BS26*1000000</f>
        <v>2779678.9859445817</v>
      </c>
      <c r="L28" s="46">
        <f>'[3]State Cement Outflow'!CI26*'[3]States conc cem ratio'!$BS26/'[3]States conc density'!$BS26*1000000</f>
        <v>2825591.6871843212</v>
      </c>
      <c r="M28" s="46">
        <f>'[3]State Cement Outflow'!CJ26*'[3]States conc cem ratio'!$BS26/'[3]States conc density'!$BS26*1000000</f>
        <v>2871691.0543795158</v>
      </c>
      <c r="N28" s="46">
        <f>'[3]State Cement Outflow'!CK26*'[3]States conc cem ratio'!$BS26/'[3]States conc density'!$BS26*1000000</f>
        <v>2918062.9203289431</v>
      </c>
      <c r="O28" s="46">
        <f>'[3]State Cement Outflow'!CL26*'[3]States conc cem ratio'!$BS26/'[3]States conc density'!$BS26*1000000</f>
        <v>2964775.4727212237</v>
      </c>
      <c r="P28" s="46">
        <f>'[3]State Cement Outflow'!CM26*'[3]States conc cem ratio'!$BS26/'[3]States conc density'!$BS26*1000000</f>
        <v>3011875.5038616136</v>
      </c>
      <c r="Q28" s="46">
        <f>'[3]State Cement Outflow'!CN26*'[3]States conc cem ratio'!$BS26/'[3]States conc density'!$BS26*1000000</f>
        <v>3059384.4172363272</v>
      </c>
      <c r="R28" s="46">
        <f>'[3]State Cement Outflow'!CO26*'[3]States conc cem ratio'!$BS26/'[3]States conc density'!$BS26*1000000</f>
        <v>3107294.2188882525</v>
      </c>
      <c r="S28" s="46">
        <f>'[3]State Cement Outflow'!CP26*'[3]States conc cem ratio'!$BS26/'[3]States conc density'!$BS26*1000000</f>
        <v>3155563.7940004929</v>
      </c>
      <c r="T28" s="46">
        <f>'[3]State Cement Outflow'!CQ26*'[3]States conc cem ratio'!$BS26/'[3]States conc density'!$BS26*1000000</f>
        <v>3204115.7997155781</v>
      </c>
      <c r="U28" s="46">
        <f>'[3]State Cement Outflow'!CR26*'[3]States conc cem ratio'!$BS26/'[3]States conc density'!$BS26*1000000</f>
        <v>3252834.4822362172</v>
      </c>
      <c r="V28" s="46">
        <f>'[3]State Cement Outflow'!CS26*'[3]States conc cem ratio'!$BS26/'[3]States conc density'!$BS26*1000000</f>
        <v>3301564.6546605784</v>
      </c>
      <c r="W28" s="46">
        <f>'[3]State Cement Outflow'!CT26*'[3]States conc cem ratio'!$BS26/'[3]States conc density'!$BS26*1000000</f>
        <v>3350111.9746802966</v>
      </c>
      <c r="X28" s="46">
        <f>'[3]State Cement Outflow'!CU26*'[3]States conc cem ratio'!$BS26/'[3]States conc density'!$BS26*1000000</f>
        <v>3398244.5703829587</v>
      </c>
      <c r="Y28" s="46">
        <f>'[3]State Cement Outflow'!CV26*'[3]States conc cem ratio'!$BS26/'[3]States conc density'!$BS26*1000000</f>
        <v>3445696.0045508519</v>
      </c>
      <c r="Z28" s="46">
        <f>'[3]State Cement Outflow'!CW26*'[3]States conc cem ratio'!$BS26/'[3]States conc density'!$BS26*1000000</f>
        <v>3492169.5509236166</v>
      </c>
      <c r="AA28" s="46">
        <f>'[3]State Cement Outflow'!CX26*'[3]States conc cem ratio'!$BS26/'[3]States conc density'!$BS26*1000000</f>
        <v>3537343.7651486993</v>
      </c>
      <c r="AB28" s="43"/>
      <c r="AC28" s="43"/>
      <c r="AD28" s="43"/>
      <c r="AE28" s="43"/>
      <c r="AF28" s="43"/>
    </row>
    <row r="29" spans="1:32" x14ac:dyDescent="0.2">
      <c r="A29" s="62" t="s">
        <v>20</v>
      </c>
      <c r="B29" s="46">
        <f>'[3]State Cement Outflow'!BY27*'[3]States conc cem ratio'!$BS27/'[3]States conc density'!$BS27*1000000</f>
        <v>5964892.8938298747</v>
      </c>
      <c r="C29" s="46">
        <f>'[3]State Cement Outflow'!BZ27*'[3]States conc cem ratio'!$BS27/'[3]States conc density'!$BS27*1000000</f>
        <v>6070583.3314580591</v>
      </c>
      <c r="D29" s="46">
        <f>'[3]State Cement Outflow'!CA27*'[3]States conc cem ratio'!$BS27/'[3]States conc density'!$BS27*1000000</f>
        <v>6174686.2780768992</v>
      </c>
      <c r="E29" s="46">
        <f>'[3]State Cement Outflow'!CB27*'[3]States conc cem ratio'!$BS27/'[3]States conc density'!$BS27*1000000</f>
        <v>6277574.7097664084</v>
      </c>
      <c r="F29" s="46">
        <f>'[3]State Cement Outflow'!CC27*'[3]States conc cem ratio'!$BS27/'[3]States conc density'!$BS27*1000000</f>
        <v>6379619.149137374</v>
      </c>
      <c r="G29" s="46">
        <f>'[3]State Cement Outflow'!CD27*'[3]States conc cem ratio'!$BS27/'[3]States conc density'!$BS27*1000000</f>
        <v>6481184.9306416707</v>
      </c>
      <c r="H29" s="46">
        <f>'[3]State Cement Outflow'!CE27*'[3]States conc cem ratio'!$BS27/'[3]States conc density'!$BS27*1000000</f>
        <v>6582628.8082195874</v>
      </c>
      <c r="I29" s="46">
        <f>'[3]State Cement Outflow'!CF27*'[3]States conc cem ratio'!$BS27/'[3]States conc density'!$BS27*1000000</f>
        <v>6684293.2836760515</v>
      </c>
      <c r="J29" s="46">
        <f>'[3]State Cement Outflow'!CG27*'[3]States conc cem ratio'!$BS27/'[3]States conc density'!$BS27*1000000</f>
        <v>6786497.1702287858</v>
      </c>
      <c r="K29" s="46">
        <f>'[3]State Cement Outflow'!CH27*'[3]States conc cem ratio'!$BS27/'[3]States conc density'!$BS27*1000000</f>
        <v>6889521.3447736725</v>
      </c>
      <c r="L29" s="46">
        <f>'[3]State Cement Outflow'!CI27*'[3]States conc cem ratio'!$BS27/'[3]States conc density'!$BS27*1000000</f>
        <v>6993589.3772406913</v>
      </c>
      <c r="M29" s="46">
        <f>'[3]State Cement Outflow'!CJ27*'[3]States conc cem ratio'!$BS27/'[3]States conc density'!$BS27*1000000</f>
        <v>7098843.6899913577</v>
      </c>
      <c r="N29" s="46">
        <f>'[3]State Cement Outflow'!CK27*'[3]States conc cem ratio'!$BS27/'[3]States conc density'!$BS27*1000000</f>
        <v>7205318.9627967756</v>
      </c>
      <c r="O29" s="46">
        <f>'[3]State Cement Outflow'!CL27*'[3]States conc cem ratio'!$BS27/'[3]States conc density'!$BS27*1000000</f>
        <v>7312915.4745869748</v>
      </c>
      <c r="P29" s="46">
        <f>'[3]State Cement Outflow'!CM27*'[3]States conc cem ratio'!$BS27/'[3]States conc density'!$BS27*1000000</f>
        <v>7421375.7567943707</v>
      </c>
      <c r="Q29" s="46">
        <f>'[3]State Cement Outflow'!CN27*'[3]States conc cem ratio'!$BS27/'[3]States conc density'!$BS27*1000000</f>
        <v>7530268.144982961</v>
      </c>
      <c r="R29" s="46">
        <f>'[3]State Cement Outflow'!CO27*'[3]States conc cem ratio'!$BS27/'[3]States conc density'!$BS27*1000000</f>
        <v>7638980.4461429482</v>
      </c>
      <c r="S29" s="46">
        <f>'[3]State Cement Outflow'!CP27*'[3]States conc cem ratio'!$BS27/'[3]States conc density'!$BS27*1000000</f>
        <v>7746725.9826083435</v>
      </c>
      <c r="T29" s="46">
        <f>'[3]State Cement Outflow'!CQ27*'[3]States conc cem ratio'!$BS27/'[3]States conc density'!$BS27*1000000</f>
        <v>7852562.8421097882</v>
      </c>
      <c r="U29" s="46">
        <f>'[3]State Cement Outflow'!CR27*'[3]States conc cem ratio'!$BS27/'[3]States conc density'!$BS27*1000000</f>
        <v>7955425.4789897259</v>
      </c>
      <c r="V29" s="46">
        <f>'[3]State Cement Outflow'!CS27*'[3]States conc cem ratio'!$BS27/'[3]States conc density'!$BS27*1000000</f>
        <v>8054166.1720315339</v>
      </c>
      <c r="W29" s="46">
        <f>'[3]State Cement Outflow'!CT27*'[3]States conc cem ratio'!$BS27/'[3]States conc density'!$BS27*1000000</f>
        <v>8147602.5642444566</v>
      </c>
      <c r="X29" s="46">
        <f>'[3]State Cement Outflow'!CU27*'[3]States conc cem ratio'!$BS27/'[3]States conc density'!$BS27*1000000</f>
        <v>8234566.8453750741</v>
      </c>
      <c r="Y29" s="46">
        <f>'[3]State Cement Outflow'!CV27*'[3]States conc cem ratio'!$BS27/'[3]States conc density'!$BS27*1000000</f>
        <v>8313952.2165544108</v>
      </c>
      <c r="Z29" s="46">
        <f>'[3]State Cement Outflow'!CW27*'[3]States conc cem ratio'!$BS27/'[3]States conc density'!$BS27*1000000</f>
        <v>8384753.0582548566</v>
      </c>
      <c r="AA29" s="46">
        <f>'[3]State Cement Outflow'!CX27*'[3]States conc cem ratio'!$BS27/'[3]States conc density'!$BS27*1000000</f>
        <v>8446096.5083508994</v>
      </c>
      <c r="AB29" s="43"/>
      <c r="AC29" s="43"/>
      <c r="AD29" s="43"/>
      <c r="AE29" s="43"/>
      <c r="AF29" s="43"/>
    </row>
    <row r="30" spans="1:32" x14ac:dyDescent="0.2">
      <c r="A30" s="62" t="s">
        <v>68</v>
      </c>
      <c r="B30" s="46">
        <f>'[3]State Cement Outflow'!BY28*'[3]States conc cem ratio'!$BS28/'[3]States conc density'!$BS28*1000000</f>
        <v>685472.21971117391</v>
      </c>
      <c r="C30" s="46">
        <f>'[3]State Cement Outflow'!BZ28*'[3]States conc cem ratio'!$BS28/'[3]States conc density'!$BS28*1000000</f>
        <v>697620.72294111189</v>
      </c>
      <c r="D30" s="46">
        <f>'[3]State Cement Outflow'!CA28*'[3]States conc cem ratio'!$BS28/'[3]States conc density'!$BS28*1000000</f>
        <v>709682.24858931964</v>
      </c>
      <c r="E30" s="46">
        <f>'[3]State Cement Outflow'!CB28*'[3]States conc cem ratio'!$BS28/'[3]States conc density'!$BS28*1000000</f>
        <v>721717.97942655382</v>
      </c>
      <c r="F30" s="46">
        <f>'[3]State Cement Outflow'!CC28*'[3]States conc cem ratio'!$BS28/'[3]States conc density'!$BS28*1000000</f>
        <v>733792.43716935965</v>
      </c>
      <c r="G30" s="46">
        <f>'[3]State Cement Outflow'!CD28*'[3]States conc cem ratio'!$BS28/'[3]States conc density'!$BS28*1000000</f>
        <v>745973.10754485277</v>
      </c>
      <c r="H30" s="46">
        <f>'[3]State Cement Outflow'!CE28*'[3]States conc cem ratio'!$BS28/'[3]States conc density'!$BS28*1000000</f>
        <v>758329.78375760734</v>
      </c>
      <c r="I30" s="46">
        <f>'[3]State Cement Outflow'!CF28*'[3]States conc cem ratio'!$BS28/'[3]States conc density'!$BS28*1000000</f>
        <v>770933.45531019755</v>
      </c>
      <c r="J30" s="46">
        <f>'[3]State Cement Outflow'!CG28*'[3]States conc cem ratio'!$BS28/'[3]States conc density'!$BS28*1000000</f>
        <v>783854.61318131781</v>
      </c>
      <c r="K30" s="46">
        <f>'[3]State Cement Outflow'!CH28*'[3]States conc cem ratio'!$BS28/'[3]States conc density'!$BS28*1000000</f>
        <v>797160.92592776846</v>
      </c>
      <c r="L30" s="46">
        <f>'[3]State Cement Outflow'!CI28*'[3]States conc cem ratio'!$BS28/'[3]States conc density'!$BS28*1000000</f>
        <v>810914.35627444566</v>
      </c>
      <c r="M30" s="46">
        <f>'[3]State Cement Outflow'!CJ28*'[3]States conc cem ratio'!$BS28/'[3]States conc density'!$BS28*1000000</f>
        <v>825167.91426148079</v>
      </c>
      <c r="N30" s="46">
        <f>'[3]State Cement Outflow'!CK28*'[3]States conc cem ratio'!$BS28/'[3]States conc density'!$BS28*1000000</f>
        <v>839962.352970507</v>
      </c>
      <c r="O30" s="46">
        <f>'[3]State Cement Outflow'!CL28*'[3]States conc cem ratio'!$BS28/'[3]States conc density'!$BS28*1000000</f>
        <v>855323.1782201532</v>
      </c>
      <c r="P30" s="46">
        <f>'[3]State Cement Outflow'!CM28*'[3]States conc cem ratio'!$BS28/'[3]States conc density'!$BS28*1000000</f>
        <v>871258.34574129037</v>
      </c>
      <c r="Q30" s="46">
        <f>'[3]State Cement Outflow'!CN28*'[3]States conc cem ratio'!$BS28/'[3]States conc density'!$BS28*1000000</f>
        <v>887756.95523213351</v>
      </c>
      <c r="R30" s="46">
        <f>'[3]State Cement Outflow'!CO28*'[3]States conc cem ratio'!$BS28/'[3]States conc density'!$BS28*1000000</f>
        <v>904789.13338999625</v>
      </c>
      <c r="S30" s="46">
        <f>'[3]State Cement Outflow'!CP28*'[3]States conc cem ratio'!$BS28/'[3]States conc density'!$BS28*1000000</f>
        <v>922307.15098795004</v>
      </c>
      <c r="T30" s="46">
        <f>'[3]State Cement Outflow'!CQ28*'[3]States conc cem ratio'!$BS28/'[3]States conc density'!$BS28*1000000</f>
        <v>940247.66775993153</v>
      </c>
      <c r="U30" s="46">
        <f>'[3]State Cement Outflow'!CR28*'[3]States conc cem ratio'!$BS28/'[3]States conc density'!$BS28*1000000</f>
        <v>958534.86377968278</v>
      </c>
      <c r="V30" s="46">
        <f>'[3]State Cement Outflow'!CS28*'[3]States conc cem ratio'!$BS28/'[3]States conc density'!$BS28*1000000</f>
        <v>977084.11040336674</v>
      </c>
      <c r="W30" s="46">
        <f>'[3]State Cement Outflow'!CT28*'[3]States conc cem ratio'!$BS28/'[3]States conc density'!$BS28*1000000</f>
        <v>995805.76591838279</v>
      </c>
      <c r="X30" s="46">
        <f>'[3]State Cement Outflow'!CU28*'[3]States conc cem ratio'!$BS28/'[3]States conc density'!$BS28*1000000</f>
        <v>1014608.6578910565</v>
      </c>
      <c r="Y30" s="46">
        <f>'[3]State Cement Outflow'!CV28*'[3]States conc cem ratio'!$BS28/'[3]States conc density'!$BS28*1000000</f>
        <v>1033402.8435058453</v>
      </c>
      <c r="Z30" s="46">
        <f>'[3]State Cement Outflow'!CW28*'[3]States conc cem ratio'!$BS28/'[3]States conc density'!$BS28*1000000</f>
        <v>1052101.3267713112</v>
      </c>
      <c r="AA30" s="46">
        <f>'[3]State Cement Outflow'!CX28*'[3]States conc cem ratio'!$BS28/'[3]States conc density'!$BS28*1000000</f>
        <v>1070620.5558657087</v>
      </c>
      <c r="AB30" s="43"/>
      <c r="AC30" s="43"/>
      <c r="AD30" s="43"/>
      <c r="AE30" s="43"/>
      <c r="AF30" s="43"/>
    </row>
    <row r="31" spans="1:32" x14ac:dyDescent="0.2">
      <c r="A31" s="62" t="s">
        <v>17</v>
      </c>
      <c r="B31" s="46">
        <f>'[3]State Cement Outflow'!BY29*'[3]States conc cem ratio'!$BS29/'[3]States conc density'!$BS29*1000000</f>
        <v>2593953.10744029</v>
      </c>
      <c r="C31" s="46">
        <f>'[3]State Cement Outflow'!BZ29*'[3]States conc cem ratio'!$BS29/'[3]States conc density'!$BS29*1000000</f>
        <v>2639415.7885494623</v>
      </c>
      <c r="D31" s="46">
        <f>'[3]State Cement Outflow'!CA29*'[3]States conc cem ratio'!$BS29/'[3]States conc density'!$BS29*1000000</f>
        <v>2684255.9535988602</v>
      </c>
      <c r="E31" s="46">
        <f>'[3]State Cement Outflow'!CB29*'[3]States conc cem ratio'!$BS29/'[3]States conc density'!$BS29*1000000</f>
        <v>2728668.8541918295</v>
      </c>
      <c r="F31" s="46">
        <f>'[3]State Cement Outflow'!CC29*'[3]States conc cem ratio'!$BS29/'[3]States conc density'!$BS29*1000000</f>
        <v>2772859.1702110469</v>
      </c>
      <c r="G31" s="46">
        <f>'[3]State Cement Outflow'!CD29*'[3]States conc cem ratio'!$BS29/'[3]States conc density'!$BS29*1000000</f>
        <v>2817042.9589266097</v>
      </c>
      <c r="H31" s="46">
        <f>'[3]State Cement Outflow'!CE29*'[3]States conc cem ratio'!$BS29/'[3]States conc density'!$BS29*1000000</f>
        <v>2861449.5149028995</v>
      </c>
      <c r="I31" s="46">
        <f>'[3]State Cement Outflow'!CF29*'[3]States conc cem ratio'!$BS29/'[3]States conc density'!$BS29*1000000</f>
        <v>2906322.023703333</v>
      </c>
      <c r="J31" s="46">
        <f>'[3]State Cement Outflow'!CG29*'[3]States conc cem ratio'!$BS29/'[3]States conc density'!$BS29*1000000</f>
        <v>2951915.9158104789</v>
      </c>
      <c r="K31" s="46">
        <f>'[3]State Cement Outflow'!CH29*'[3]States conc cem ratio'!$BS29/'[3]States conc density'!$BS29*1000000</f>
        <v>2998494.1030467842</v>
      </c>
      <c r="L31" s="46">
        <f>'[3]State Cement Outflow'!CI29*'[3]States conc cem ratio'!$BS29/'[3]States conc density'!$BS29*1000000</f>
        <v>3046318.7846859768</v>
      </c>
      <c r="M31" s="46">
        <f>'[3]State Cement Outflow'!CJ29*'[3]States conc cem ratio'!$BS29/'[3]States conc density'!$BS29*1000000</f>
        <v>3095640.152585052</v>
      </c>
      <c r="N31" s="46">
        <f>'[3]State Cement Outflow'!CK29*'[3]States conc cem ratio'!$BS29/'[3]States conc density'!$BS29*1000000</f>
        <v>3146682.9640162382</v>
      </c>
      <c r="O31" s="46">
        <f>'[3]State Cement Outflow'!CL29*'[3]States conc cem ratio'!$BS29/'[3]States conc density'!$BS29*1000000</f>
        <v>3199632.4381475826</v>
      </c>
      <c r="P31" s="46">
        <f>'[3]State Cement Outflow'!CM29*'[3]States conc cem ratio'!$BS29/'[3]States conc density'!$BS29*1000000</f>
        <v>3254621.152509172</v>
      </c>
      <c r="Q31" s="46">
        <f>'[3]State Cement Outflow'!CN29*'[3]States conc cem ratio'!$BS29/'[3]States conc density'!$BS29*1000000</f>
        <v>3311718.5207261699</v>
      </c>
      <c r="R31" s="46">
        <f>'[3]State Cement Outflow'!CO29*'[3]States conc cem ratio'!$BS29/'[3]States conc density'!$BS29*1000000</f>
        <v>3370924.0479950402</v>
      </c>
      <c r="S31" s="46">
        <f>'[3]State Cement Outflow'!CP29*'[3]States conc cem ratio'!$BS29/'[3]States conc density'!$BS29*1000000</f>
        <v>3432164.970375434</v>
      </c>
      <c r="T31" s="46">
        <f>'[3]State Cement Outflow'!CQ29*'[3]States conc cem ratio'!$BS29/'[3]States conc density'!$BS29*1000000</f>
        <v>3495298.2024143571</v>
      </c>
      <c r="U31" s="46">
        <f>'[3]State Cement Outflow'!CR29*'[3]States conc cem ratio'!$BS29/'[3]States conc density'!$BS29*1000000</f>
        <v>3560115.8640410975</v>
      </c>
      <c r="V31" s="46">
        <f>'[3]State Cement Outflow'!CS29*'[3]States conc cem ratio'!$BS29/'[3]States conc density'!$BS29*1000000</f>
        <v>3626353.1406782656</v>
      </c>
      <c r="W31" s="46">
        <f>'[3]State Cement Outflow'!CT29*'[3]States conc cem ratio'!$BS29/'[3]States conc density'!$BS29*1000000</f>
        <v>3693696.9402231113</v>
      </c>
      <c r="X31" s="46">
        <f>'[3]State Cement Outflow'!CU29*'[3]States conc cem ratio'!$BS29/'[3]States conc density'!$BS29*1000000</f>
        <v>3761793.8092509029</v>
      </c>
      <c r="Y31" s="46">
        <f>'[3]State Cement Outflow'!CV29*'[3]States conc cem ratio'!$BS29/'[3]States conc density'!$BS29*1000000</f>
        <v>3830255.8778620535</v>
      </c>
      <c r="Z31" s="46">
        <f>'[3]State Cement Outflow'!CW29*'[3]States conc cem ratio'!$BS29/'[3]States conc density'!$BS29*1000000</f>
        <v>3898664.1787945423</v>
      </c>
      <c r="AA31" s="46">
        <f>'[3]State Cement Outflow'!CX29*'[3]States conc cem ratio'!$BS29/'[3]States conc density'!$BS29*1000000</f>
        <v>3966569.4287388097</v>
      </c>
      <c r="AB31" s="43"/>
      <c r="AC31" s="43"/>
      <c r="AD31" s="43"/>
      <c r="AE31" s="43"/>
      <c r="AF31" s="43"/>
    </row>
    <row r="32" spans="1:32" x14ac:dyDescent="0.2">
      <c r="A32" s="62" t="s">
        <v>69</v>
      </c>
      <c r="B32" s="46">
        <f>'[3]State Cement Outflow'!BY30*'[3]States conc cem ratio'!$BS30/'[3]States conc density'!$BS30*1000000</f>
        <v>3243860.6000800598</v>
      </c>
      <c r="C32" s="46">
        <f>'[3]State Cement Outflow'!BZ30*'[3]States conc cem ratio'!$BS30/'[3]States conc density'!$BS30*1000000</f>
        <v>3327175.1849969132</v>
      </c>
      <c r="D32" s="46">
        <f>'[3]State Cement Outflow'!CA30*'[3]States conc cem ratio'!$BS30/'[3]States conc density'!$BS30*1000000</f>
        <v>3409419.9031089912</v>
      </c>
      <c r="E32" s="46">
        <f>'[3]State Cement Outflow'!CB30*'[3]States conc cem ratio'!$BS30/'[3]States conc density'!$BS30*1000000</f>
        <v>3490795.7037031874</v>
      </c>
      <c r="F32" s="46">
        <f>'[3]State Cement Outflow'!CC30*'[3]States conc cem ratio'!$BS30/'[3]States conc density'!$BS30*1000000</f>
        <v>3571540.3031512713</v>
      </c>
      <c r="G32" s="46">
        <f>'[3]State Cement Outflow'!CD30*'[3]States conc cem ratio'!$BS30/'[3]States conc density'!$BS30*1000000</f>
        <v>3651924.4061955358</v>
      </c>
      <c r="H32" s="46">
        <f>'[3]State Cement Outflow'!CE30*'[3]States conc cem ratio'!$BS30/'[3]States conc density'!$BS30*1000000</f>
        <v>3732245.6972531965</v>
      </c>
      <c r="I32" s="46">
        <f>'[3]State Cement Outflow'!CF30*'[3]States conc cem ratio'!$BS30/'[3]States conc density'!$BS30*1000000</f>
        <v>3812820.0982083231</v>
      </c>
      <c r="J32" s="46">
        <f>'[3]State Cement Outflow'!CG30*'[3]States conc cem ratio'!$BS30/'[3]States conc density'!$BS30*1000000</f>
        <v>3893969.9883384872</v>
      </c>
      <c r="K32" s="46">
        <f>'[3]State Cement Outflow'!CH30*'[3]States conc cem ratio'!$BS30/'[3]States conc density'!$BS30*1000000</f>
        <v>3976009.4262347268</v>
      </c>
      <c r="L32" s="46">
        <f>'[3]State Cement Outflow'!CI30*'[3]States conc cem ratio'!$BS30/'[3]States conc density'!$BS30*1000000</f>
        <v>4059226.8817365207</v>
      </c>
      <c r="M32" s="46">
        <f>'[3]State Cement Outflow'!CJ30*'[3]States conc cem ratio'!$BS30/'[3]States conc density'!$BS30*1000000</f>
        <v>4143866.5037000091</v>
      </c>
      <c r="N32" s="46">
        <f>'[3]State Cement Outflow'!CK30*'[3]States conc cem ratio'!$BS30/'[3]States conc density'!$BS30*1000000</f>
        <v>4230109.4065557504</v>
      </c>
      <c r="O32" s="46">
        <f>'[3]State Cement Outflow'!CL30*'[3]States conc cem ratio'!$BS30/'[3]States conc density'!$BS30*1000000</f>
        <v>4318056.7449290976</v>
      </c>
      <c r="P32" s="46">
        <f>'[3]State Cement Outflow'!CM30*'[3]States conc cem ratio'!$BS30/'[3]States conc density'!$BS30*1000000</f>
        <v>4407716.3877755525</v>
      </c>
      <c r="Q32" s="46">
        <f>'[3]State Cement Outflow'!CN30*'[3]States conc cem ratio'!$BS30/'[3]States conc density'!$BS30*1000000</f>
        <v>4498994.7841138784</v>
      </c>
      <c r="R32" s="46">
        <f>'[3]State Cement Outflow'!CO30*'[3]States conc cem ratio'!$BS30/'[3]States conc density'!$BS30*1000000</f>
        <v>4591695.1642475836</v>
      </c>
      <c r="S32" s="46">
        <f>'[3]State Cement Outflow'!CP30*'[3]States conc cem ratio'!$BS30/'[3]States conc density'!$BS30*1000000</f>
        <v>4685522.6036972282</v>
      </c>
      <c r="T32" s="46">
        <f>'[3]State Cement Outflow'!CQ30*'[3]States conc cem ratio'!$BS30/'[3]States conc density'!$BS30*1000000</f>
        <v>4780095.7580721378</v>
      </c>
      <c r="U32" s="46">
        <f>'[3]State Cement Outflow'!CR30*'[3]States conc cem ratio'!$BS30/'[3]States conc density'!$BS30*1000000</f>
        <v>4874964.3210503189</v>
      </c>
      <c r="V32" s="46">
        <f>'[3]State Cement Outflow'!CS30*'[3]States conc cem ratio'!$BS30/'[3]States conc density'!$BS30*1000000</f>
        <v>4969630.5383104812</v>
      </c>
      <c r="W32" s="46">
        <f>'[3]State Cement Outflow'!CT30*'[3]States conc cem ratio'!$BS30/'[3]States conc density'!$BS30*1000000</f>
        <v>5063572.5224749949</v>
      </c>
      <c r="X32" s="46">
        <f>'[3]State Cement Outflow'!CU30*'[3]States conc cem ratio'!$BS30/'[3]States conc density'!$BS30*1000000</f>
        <v>5156266.7717862977</v>
      </c>
      <c r="Y32" s="46">
        <f>'[3]State Cement Outflow'!CV30*'[3]States conc cem ratio'!$BS30/'[3]States conc density'!$BS30*1000000</f>
        <v>5247207.3064913666</v>
      </c>
      <c r="Z32" s="46">
        <f>'[3]State Cement Outflow'!CW30*'[3]States conc cem ratio'!$BS30/'[3]States conc density'!$BS30*1000000</f>
        <v>5335919.2634614324</v>
      </c>
      <c r="AA32" s="46">
        <f>'[3]State Cement Outflow'!CX30*'[3]States conc cem ratio'!$BS30/'[3]States conc density'!$BS30*1000000</f>
        <v>5421965.6095253462</v>
      </c>
      <c r="AB32" s="43"/>
      <c r="AC32" s="43"/>
      <c r="AD32" s="43"/>
      <c r="AE32" s="43"/>
      <c r="AF32" s="43"/>
    </row>
    <row r="33" spans="1:32" x14ac:dyDescent="0.2">
      <c r="A33" s="62" t="s">
        <v>70</v>
      </c>
      <c r="B33" s="46">
        <f>'[3]State Cement Outflow'!BY31*'[3]States conc cem ratio'!$BS31/'[3]States conc density'!$BS31*1000000</f>
        <v>634114.94383510796</v>
      </c>
      <c r="C33" s="46">
        <f>'[3]State Cement Outflow'!BZ31*'[3]States conc cem ratio'!$BS31/'[3]States conc density'!$BS31*1000000</f>
        <v>647562.23274859518</v>
      </c>
      <c r="D33" s="46">
        <f>'[3]State Cement Outflow'!CA31*'[3]States conc cem ratio'!$BS31/'[3]States conc density'!$BS31*1000000</f>
        <v>660713.85664073902</v>
      </c>
      <c r="E33" s="46">
        <f>'[3]State Cement Outflow'!CB31*'[3]States conc cem ratio'!$BS31/'[3]States conc density'!$BS31*1000000</f>
        <v>673574.10915300972</v>
      </c>
      <c r="F33" s="46">
        <f>'[3]State Cement Outflow'!CC31*'[3]States conc cem ratio'!$BS31/'[3]States conc density'!$BS31*1000000</f>
        <v>686140.64177497791</v>
      </c>
      <c r="G33" s="46">
        <f>'[3]State Cement Outflow'!CD31*'[3]States conc cem ratio'!$BS31/'[3]States conc density'!$BS31*1000000</f>
        <v>698403.55739848921</v>
      </c>
      <c r="H33" s="46">
        <f>'[3]State Cement Outflow'!CE31*'[3]States conc cem ratio'!$BS31/'[3]States conc density'!$BS31*1000000</f>
        <v>710345.26829614665</v>
      </c>
      <c r="I33" s="46">
        <f>'[3]State Cement Outflow'!CF31*'[3]States conc cem ratio'!$BS31/'[3]States conc density'!$BS31*1000000</f>
        <v>721941.27335862827</v>
      </c>
      <c r="J33" s="46">
        <f>'[3]State Cement Outflow'!CG31*'[3]States conc cem ratio'!$BS31/'[3]States conc density'!$BS31*1000000</f>
        <v>733161.91447599384</v>
      </c>
      <c r="K33" s="46">
        <f>'[3]State Cement Outflow'!CH31*'[3]States conc cem ratio'!$BS31/'[3]States conc density'!$BS31*1000000</f>
        <v>743975.03618906718</v>
      </c>
      <c r="L33" s="46">
        <f>'[3]State Cement Outflow'!CI31*'[3]States conc cem ratio'!$BS31/'[3]States conc density'!$BS31*1000000</f>
        <v>754349.32230465335</v>
      </c>
      <c r="M33" s="46">
        <f>'[3]State Cement Outflow'!CJ31*'[3]States conc cem ratio'!$BS31/'[3]States conc density'!$BS31*1000000</f>
        <v>764257.9523946105</v>
      </c>
      <c r="N33" s="46">
        <f>'[3]State Cement Outflow'!CK31*'[3]States conc cem ratio'!$BS31/'[3]States conc density'!$BS31*1000000</f>
        <v>773682.14159348723</v>
      </c>
      <c r="O33" s="46">
        <f>'[3]State Cement Outflow'!CL31*'[3]States conc cem ratio'!$BS31/'[3]States conc density'!$BS31*1000000</f>
        <v>782614.11811559775</v>
      </c>
      <c r="P33" s="46">
        <f>'[3]State Cement Outflow'!CM31*'[3]States conc cem ratio'!$BS31/'[3]States conc density'!$BS31*1000000</f>
        <v>791059.15653231787</v>
      </c>
      <c r="Q33" s="46">
        <f>'[3]State Cement Outflow'!CN31*'[3]States conc cem ratio'!$BS31/'[3]States conc density'!$BS31*1000000</f>
        <v>799036.40716619347</v>
      </c>
      <c r="R33" s="46">
        <f>'[3]State Cement Outflow'!CO31*'[3]States conc cem ratio'!$BS31/'[3]States conc density'!$BS31*1000000</f>
        <v>806578.41849724215</v>
      </c>
      <c r="S33" s="46">
        <f>'[3]State Cement Outflow'!CP31*'[3]States conc cem ratio'!$BS31/'[3]States conc density'!$BS31*1000000</f>
        <v>813729.41221881914</v>
      </c>
      <c r="T33" s="46">
        <f>'[3]State Cement Outflow'!CQ31*'[3]States conc cem ratio'!$BS31/'[3]States conc density'!$BS31*1000000</f>
        <v>820542.51406317181</v>
      </c>
      <c r="U33" s="46">
        <f>'[3]State Cement Outflow'!CR31*'[3]States conc cem ratio'!$BS31/'[3]States conc density'!$BS31*1000000</f>
        <v>827076.2488519653</v>
      </c>
      <c r="V33" s="46">
        <f>'[3]State Cement Outflow'!CS31*'[3]States conc cem ratio'!$BS31/'[3]States conc density'!$BS31*1000000</f>
        <v>833390.66500116291</v>
      </c>
      <c r="W33" s="46">
        <f>'[3]State Cement Outflow'!CT31*'[3]States conc cem ratio'!$BS31/'[3]States conc density'!$BS31*1000000</f>
        <v>839543.46023074805</v>
      </c>
      <c r="X33" s="46">
        <f>'[3]State Cement Outflow'!CU31*'[3]States conc cem ratio'!$BS31/'[3]States conc density'!$BS31*1000000</f>
        <v>845586.44251962169</v>
      </c>
      <c r="Y33" s="46">
        <f>'[3]State Cement Outflow'!CV31*'[3]States conc cem ratio'!$BS31/'[3]States conc density'!$BS31*1000000</f>
        <v>851562.59011806676</v>
      </c>
      <c r="Z33" s="46">
        <f>'[3]State Cement Outflow'!CW31*'[3]States conc cem ratio'!$BS31/'[3]States conc density'!$BS31*1000000</f>
        <v>857503.88634165551</v>
      </c>
      <c r="AA33" s="46">
        <f>'[3]State Cement Outflow'!CX31*'[3]States conc cem ratio'!$BS31/'[3]States conc density'!$BS31*1000000</f>
        <v>863430.01355187746</v>
      </c>
      <c r="AB33" s="43"/>
      <c r="AC33" s="43"/>
      <c r="AD33" s="43"/>
      <c r="AE33" s="43"/>
      <c r="AF33" s="43"/>
    </row>
    <row r="34" spans="1:32" x14ac:dyDescent="0.2">
      <c r="A34" s="62" t="s">
        <v>71</v>
      </c>
      <c r="B34" s="46">
        <f>'[3]State Cement Outflow'!BY32*'[3]States conc cem ratio'!$BS32/'[3]States conc density'!$BS32*1000000</f>
        <v>3373580.4711538455</v>
      </c>
      <c r="C34" s="46">
        <f>'[3]State Cement Outflow'!BZ32*'[3]States conc cem ratio'!$BS32/'[3]States conc density'!$BS32*1000000</f>
        <v>3453623.7484660181</v>
      </c>
      <c r="D34" s="46">
        <f>'[3]State Cement Outflow'!CA32*'[3]States conc cem ratio'!$BS32/'[3]States conc density'!$BS32*1000000</f>
        <v>3532465.7855942748</v>
      </c>
      <c r="E34" s="46">
        <f>'[3]State Cement Outflow'!CB32*'[3]States conc cem ratio'!$BS32/'[3]States conc density'!$BS32*1000000</f>
        <v>3610287.9045332805</v>
      </c>
      <c r="F34" s="46">
        <f>'[3]State Cement Outflow'!CC32*'[3]States conc cem ratio'!$BS32/'[3]States conc density'!$BS32*1000000</f>
        <v>3687295.8244692772</v>
      </c>
      <c r="G34" s="46">
        <f>'[3]State Cement Outflow'!CD32*'[3]States conc cem ratio'!$BS32/'[3]States conc density'!$BS32*1000000</f>
        <v>3763715.3651314662</v>
      </c>
      <c r="H34" s="46">
        <f>'[3]State Cement Outflow'!CE32*'[3]States conc cem ratio'!$BS32/'[3]States conc density'!$BS32*1000000</f>
        <v>3839785.9855131744</v>
      </c>
      <c r="I34" s="46">
        <f>'[3]State Cement Outflow'!CF32*'[3]States conc cem ratio'!$BS32/'[3]States conc density'!$BS32*1000000</f>
        <v>3915751.9834526465</v>
      </c>
      <c r="J34" s="46">
        <f>'[3]State Cement Outflow'!CG32*'[3]States conc cem ratio'!$BS32/'[3]States conc density'!$BS32*1000000</f>
        <v>3991851.6293459376</v>
      </c>
      <c r="K34" s="46">
        <f>'[3]State Cement Outflow'!CH32*'[3]States conc cem ratio'!$BS32/'[3]States conc density'!$BS32*1000000</f>
        <v>4068304.968544994</v>
      </c>
      <c r="L34" s="46">
        <f>'[3]State Cement Outflow'!CI32*'[3]States conc cem ratio'!$BS32/'[3]States conc density'!$BS32*1000000</f>
        <v>4145301.4094468569</v>
      </c>
      <c r="M34" s="46">
        <f>'[3]State Cement Outflow'!CJ32*'[3]States conc cem ratio'!$BS32/'[3]States conc density'!$BS32*1000000</f>
        <v>4222988.4329042742</v>
      </c>
      <c r="N34" s="46">
        <f>'[3]State Cement Outflow'!CK32*'[3]States conc cem ratio'!$BS32/'[3]States conc density'!$BS32*1000000</f>
        <v>4301462.7516397573</v>
      </c>
      <c r="O34" s="46">
        <f>'[3]State Cement Outflow'!CL32*'[3]States conc cem ratio'!$BS32/'[3]States conc density'!$BS32*1000000</f>
        <v>4380764.9923792593</v>
      </c>
      <c r="P34" s="46">
        <f>'[3]State Cement Outflow'!CM32*'[3]States conc cem ratio'!$BS32/'[3]States conc density'!$BS32*1000000</f>
        <v>4460878.4938452281</v>
      </c>
      <c r="Q34" s="46">
        <f>'[3]State Cement Outflow'!CN32*'[3]States conc cem ratio'!$BS32/'[3]States conc density'!$BS32*1000000</f>
        <v>4541732.1858205767</v>
      </c>
      <c r="R34" s="46">
        <f>'[3]State Cement Outflow'!CO32*'[3]States conc cem ratio'!$BS32/'[3]States conc density'!$BS32*1000000</f>
        <v>4623206.8516118471</v>
      </c>
      <c r="S34" s="46">
        <f>'[3]State Cement Outflow'!CP32*'[3]States conc cem ratio'!$BS32/'[3]States conc density'!$BS32*1000000</f>
        <v>4705143.5072498117</v>
      </c>
      <c r="T34" s="46">
        <f>'[3]State Cement Outflow'!CQ32*'[3]States conc cem ratio'!$BS32/'[3]States conc density'!$BS32*1000000</f>
        <v>4787352.2726485487</v>
      </c>
      <c r="U34" s="46">
        <f>'[3]State Cement Outflow'!CR32*'[3]States conc cem ratio'!$BS32/'[3]States conc density'!$BS32*1000000</f>
        <v>4869620.0433092536</v>
      </c>
      <c r="V34" s="46">
        <f>'[3]State Cement Outflow'!CS32*'[3]States conc cem ratio'!$BS32/'[3]States conc density'!$BS32*1000000</f>
        <v>4951715.5235547274</v>
      </c>
      <c r="W34" s="46">
        <f>'[3]State Cement Outflow'!CT32*'[3]States conc cem ratio'!$BS32/'[3]States conc density'!$BS32*1000000</f>
        <v>5033390.7211877629</v>
      </c>
      <c r="X34" s="46">
        <f>'[3]State Cement Outflow'!CU32*'[3]States conc cem ratio'!$BS32/'[3]States conc density'!$BS32*1000000</f>
        <v>5114378.739372314</v>
      </c>
      <c r="Y34" s="46">
        <f>'[3]State Cement Outflow'!CV32*'[3]States conc cem ratio'!$BS32/'[3]States conc density'!$BS32*1000000</f>
        <v>5194388.5016471185</v>
      </c>
      <c r="Z34" s="46">
        <f>'[3]State Cement Outflow'!CW32*'[3]States conc cem ratio'!$BS32/'[3]States conc density'!$BS32*1000000</f>
        <v>5273097.7581961704</v>
      </c>
      <c r="AA34" s="46">
        <f>'[3]State Cement Outflow'!CX32*'[3]States conc cem ratio'!$BS32/'[3]States conc density'!$BS32*1000000</f>
        <v>5350146.2054635799</v>
      </c>
      <c r="AB34" s="43"/>
      <c r="AC34" s="43"/>
      <c r="AD34" s="43"/>
      <c r="AE34" s="43"/>
      <c r="AF34" s="43"/>
    </row>
    <row r="35" spans="1:32" x14ac:dyDescent="0.2">
      <c r="A35" s="62" t="s">
        <v>72</v>
      </c>
      <c r="B35" s="46">
        <f>'[3]State Cement Outflow'!BY33*'[3]States conc cem ratio'!$BS33/'[3]States conc density'!$BS33*1000000</f>
        <v>1717568.3860871352</v>
      </c>
      <c r="C35" s="46">
        <f>'[3]State Cement Outflow'!BZ33*'[3]States conc cem ratio'!$BS33/'[3]States conc density'!$BS33*1000000</f>
        <v>1753822.3905887748</v>
      </c>
      <c r="D35" s="46">
        <f>'[3]State Cement Outflow'!CA33*'[3]States conc cem ratio'!$BS33/'[3]States conc density'!$BS33*1000000</f>
        <v>1789562.1454564596</v>
      </c>
      <c r="E35" s="46">
        <f>'[3]State Cement Outflow'!CB33*'[3]States conc cem ratio'!$BS33/'[3]States conc density'!$BS33*1000000</f>
        <v>1824887.0740197671</v>
      </c>
      <c r="F35" s="46">
        <f>'[3]State Cement Outflow'!CC33*'[3]States conc cem ratio'!$BS33/'[3]States conc density'!$BS33*1000000</f>
        <v>1859899.4296914672</v>
      </c>
      <c r="G35" s="46">
        <f>'[3]State Cement Outflow'!CD33*'[3]States conc cem ratio'!$BS33/'[3]States conc density'!$BS33*1000000</f>
        <v>1894701.3731818488</v>
      </c>
      <c r="H35" s="46">
        <f>'[3]State Cement Outflow'!CE33*'[3]States conc cem ratio'!$BS33/'[3]States conc density'!$BS33*1000000</f>
        <v>1929391.6827376757</v>
      </c>
      <c r="I35" s="46">
        <f>'[3]State Cement Outflow'!CF33*'[3]States conc cem ratio'!$BS33/'[3]States conc density'!$BS33*1000000</f>
        <v>1964062.1310415051</v>
      </c>
      <c r="J35" s="46">
        <f>'[3]State Cement Outflow'!CG33*'[3]States conc cem ratio'!$BS33/'[3]States conc density'!$BS33*1000000</f>
        <v>1998793.6650100502</v>
      </c>
      <c r="K35" s="46">
        <f>'[3]State Cement Outflow'!CH33*'[3]States conc cem ratio'!$BS33/'[3]States conc density'!$BS33*1000000</f>
        <v>2033652.6106851855</v>
      </c>
      <c r="L35" s="46">
        <f>'[3]State Cement Outflow'!CI33*'[3]States conc cem ratio'!$BS33/'[3]States conc density'!$BS33*1000000</f>
        <v>2068687.1748031597</v>
      </c>
      <c r="M35" s="46">
        <f>'[3]State Cement Outflow'!CJ33*'[3]States conc cem ratio'!$BS33/'[3]States conc density'!$BS33*1000000</f>
        <v>2103924.5147612933</v>
      </c>
      <c r="N35" s="46">
        <f>'[3]State Cement Outflow'!CK33*'[3]States conc cem ratio'!$BS33/'[3]States conc density'!$BS33*1000000</f>
        <v>2139368.5994986938</v>
      </c>
      <c r="O35" s="46">
        <f>'[3]State Cement Outflow'!CL33*'[3]States conc cem ratio'!$BS33/'[3]States conc density'!$BS33*1000000</f>
        <v>2174999.0015136772</v>
      </c>
      <c r="P35" s="46">
        <f>'[3]State Cement Outflow'!CM33*'[3]States conc cem ratio'!$BS33/'[3]States conc density'!$BS33*1000000</f>
        <v>2210770.67455384</v>
      </c>
      <c r="Q35" s="46">
        <f>'[3]State Cement Outflow'!CN33*'[3]States conc cem ratio'!$BS33/'[3]States conc density'!$BS33*1000000</f>
        <v>2246614.7134781238</v>
      </c>
      <c r="R35" s="46">
        <f>'[3]State Cement Outflow'!CO33*'[3]States conc cem ratio'!$BS33/'[3]States conc density'!$BS33*1000000</f>
        <v>2282440.077409599</v>
      </c>
      <c r="S35" s="46">
        <f>'[3]State Cement Outflow'!CP33*'[3]States conc cem ratio'!$BS33/'[3]States conc density'!$BS33*1000000</f>
        <v>2318136.2712205825</v>
      </c>
      <c r="T35" s="46">
        <f>'[3]State Cement Outflow'!CQ33*'[3]States conc cem ratio'!$BS33/'[3]States conc density'!$BS33*1000000</f>
        <v>2353576.9849315062</v>
      </c>
      <c r="U35" s="46">
        <f>'[3]State Cement Outflow'!CR33*'[3]States conc cem ratio'!$BS33/'[3]States conc density'!$BS33*1000000</f>
        <v>2388624.6419522571</v>
      </c>
      <c r="V35" s="46">
        <f>'[3]State Cement Outflow'!CS33*'[3]States conc cem ratio'!$BS33/'[3]States conc density'!$BS33*1000000</f>
        <v>2423135.6838096841</v>
      </c>
      <c r="W35" s="46">
        <f>'[3]State Cement Outflow'!CT33*'[3]States conc cem ratio'!$BS33/'[3]States conc density'!$BS33*1000000</f>
        <v>2456966.240562791</v>
      </c>
      <c r="X35" s="46">
        <f>'[3]State Cement Outflow'!CU33*'[3]States conc cem ratio'!$BS33/'[3]States conc density'!$BS33*1000000</f>
        <v>2489977.6604890735</v>
      </c>
      <c r="Y35" s="46">
        <f>'[3]State Cement Outflow'!CV33*'[3]States conc cem ratio'!$BS33/'[3]States conc density'!$BS33*1000000</f>
        <v>2522041.2730660676</v>
      </c>
      <c r="Z35" s="46">
        <f>'[3]State Cement Outflow'!CW33*'[3]States conc cem ratio'!$BS33/'[3]States conc density'!$BS33*1000000</f>
        <v>2553041.7920495314</v>
      </c>
      <c r="AA35" s="46">
        <f>'[3]State Cement Outflow'!CX33*'[3]States conc cem ratio'!$BS33/'[3]States conc density'!$BS33*1000000</f>
        <v>2582878.9448262518</v>
      </c>
      <c r="AB35" s="43"/>
      <c r="AC35" s="43"/>
      <c r="AD35" s="43"/>
      <c r="AE35" s="43"/>
      <c r="AF35" s="43"/>
    </row>
    <row r="36" spans="1:32" x14ac:dyDescent="0.2">
      <c r="A36" s="62" t="s">
        <v>73</v>
      </c>
      <c r="B36" s="46">
        <f>'[3]State Cement Outflow'!BY34*'[3]States conc cem ratio'!$BS34/'[3]States conc density'!$BS34*1000000</f>
        <v>5879158.8778018756</v>
      </c>
      <c r="C36" s="46">
        <f>'[3]State Cement Outflow'!BZ34*'[3]States conc cem ratio'!$BS34/'[3]States conc density'!$BS34*1000000</f>
        <v>5999614.5929230526</v>
      </c>
      <c r="D36" s="46">
        <f>'[3]State Cement Outflow'!CA34*'[3]States conc cem ratio'!$BS34/'[3]States conc density'!$BS34*1000000</f>
        <v>6118344.9553691354</v>
      </c>
      <c r="E36" s="46">
        <f>'[3]State Cement Outflow'!CB34*'[3]States conc cem ratio'!$BS34/'[3]States conc density'!$BS34*1000000</f>
        <v>6235744.6123969303</v>
      </c>
      <c r="F36" s="46">
        <f>'[3]State Cement Outflow'!CC34*'[3]States conc cem ratio'!$BS34/'[3]States conc density'!$BS34*1000000</f>
        <v>6352236.149751503</v>
      </c>
      <c r="G36" s="46">
        <f>'[3]State Cement Outflow'!CD34*'[3]States conc cem ratio'!$BS34/'[3]States conc density'!$BS34*1000000</f>
        <v>6468265.5415113727</v>
      </c>
      <c r="H36" s="46">
        <f>'[3]State Cement Outflow'!CE34*'[3]States conc cem ratio'!$BS34/'[3]States conc density'!$BS34*1000000</f>
        <v>6584295.3980028955</v>
      </c>
      <c r="I36" s="46">
        <f>'[3]State Cement Outflow'!CF34*'[3]States conc cem ratio'!$BS34/'[3]States conc density'!$BS34*1000000</f>
        <v>6700794.9082651502</v>
      </c>
      <c r="J36" s="46">
        <f>'[3]State Cement Outflow'!CG34*'[3]States conc cem ratio'!$BS34/'[3]States conc density'!$BS34*1000000</f>
        <v>6818225.7639023298</v>
      </c>
      <c r="K36" s="46">
        <f>'[3]State Cement Outflow'!CH34*'[3]States conc cem ratio'!$BS34/'[3]States conc density'!$BS34*1000000</f>
        <v>6937023.9940510821</v>
      </c>
      <c r="L36" s="46">
        <f>'[3]State Cement Outflow'!CI34*'[3]States conc cem ratio'!$BS34/'[3]States conc density'!$BS34*1000000</f>
        <v>7057578.4741656845</v>
      </c>
      <c r="M36" s="46">
        <f>'[3]State Cement Outflow'!CJ34*'[3]States conc cem ratio'!$BS34/'[3]States conc density'!$BS34*1000000</f>
        <v>7180207.7681062501</v>
      </c>
      <c r="N36" s="46">
        <f>'[3]State Cement Outflow'!CK34*'[3]States conc cem ratio'!$BS34/'[3]States conc density'!$BS34*1000000</f>
        <v>7305137.7445824649</v>
      </c>
      <c r="O36" s="46">
        <f>'[3]State Cement Outflow'!CL34*'[3]States conc cem ratio'!$BS34/'[3]States conc density'!$BS34*1000000</f>
        <v>7432482.8760439558</v>
      </c>
      <c r="P36" s="46">
        <f>'[3]State Cement Outflow'!CM34*'[3]States conc cem ratio'!$BS34/'[3]States conc density'!$BS34*1000000</f>
        <v>7562234.1083348002</v>
      </c>
      <c r="Q36" s="46">
        <f>'[3]State Cement Outflow'!CN34*'[3]States conc cem ratio'!$BS34/'[3]States conc density'!$BS34*1000000</f>
        <v>7694255.5862589516</v>
      </c>
      <c r="R36" s="46">
        <f>'[3]State Cement Outflow'!CO34*'[3]States conc cem ratio'!$BS34/'[3]States conc density'!$BS34*1000000</f>
        <v>7828291.3490851782</v>
      </c>
      <c r="S36" s="46">
        <f>'[3]State Cement Outflow'!CP34*'[3]States conc cem ratio'!$BS34/'[3]States conc density'!$BS34*1000000</f>
        <v>7963981.5150598353</v>
      </c>
      <c r="T36" s="46">
        <f>'[3]State Cement Outflow'!CQ34*'[3]States conc cem ratio'!$BS34/'[3]States conc density'!$BS34*1000000</f>
        <v>8100885.7229204718</v>
      </c>
      <c r="U36" s="46">
        <f>'[3]State Cement Outflow'!CR34*'[3]States conc cem ratio'!$BS34/'[3]States conc density'!$BS34*1000000</f>
        <v>8238510.0523440046</v>
      </c>
      <c r="V36" s="46">
        <f>'[3]State Cement Outflow'!CS34*'[3]States conc cem ratio'!$BS34/'[3]States conc density'!$BS34*1000000</f>
        <v>8376332.6958243968</v>
      </c>
      <c r="W36" s="46">
        <f>'[3]State Cement Outflow'!CT34*'[3]States conc cem ratio'!$BS34/'[3]States conc density'!$BS34*1000000</f>
        <v>8513823.6265750043</v>
      </c>
      <c r="X36" s="46">
        <f>'[3]State Cement Outflow'!CU34*'[3]States conc cem ratio'!$BS34/'[3]States conc density'!$BS34*1000000</f>
        <v>8650454.5468488466</v>
      </c>
      <c r="Y36" s="46">
        <f>'[3]State Cement Outflow'!CV34*'[3]States conc cem ratio'!$BS34/'[3]States conc density'!$BS34*1000000</f>
        <v>8785697.3912982456</v>
      </c>
      <c r="Z36" s="46">
        <f>'[3]State Cement Outflow'!CW34*'[3]States conc cem ratio'!$BS34/'[3]States conc density'!$BS34*1000000</f>
        <v>8919012.2091641985</v>
      </c>
      <c r="AA36" s="46">
        <f>'[3]State Cement Outflow'!CX34*'[3]States conc cem ratio'!$BS34/'[3]States conc density'!$BS34*1000000</f>
        <v>9049827.776165463</v>
      </c>
      <c r="AB36" s="43"/>
      <c r="AC36" s="43"/>
      <c r="AD36" s="43"/>
      <c r="AE36" s="43"/>
      <c r="AF36" s="43"/>
    </row>
    <row r="37" spans="1:32" x14ac:dyDescent="0.2">
      <c r="A37" s="62" t="s">
        <v>27</v>
      </c>
      <c r="B37" s="46">
        <f>'[3]State Cement Outflow'!BY35*'[3]States conc cem ratio'!$BS35/'[3]States conc density'!$BS35*1000000</f>
        <v>5704663.9046368841</v>
      </c>
      <c r="C37" s="46">
        <f>'[3]State Cement Outflow'!BZ35*'[3]States conc cem ratio'!$BS35/'[3]States conc density'!$BS35*1000000</f>
        <v>5844493.0568586709</v>
      </c>
      <c r="D37" s="46">
        <f>'[3]State Cement Outflow'!CA35*'[3]States conc cem ratio'!$BS35/'[3]States conc density'!$BS35*1000000</f>
        <v>5981488.7880659206</v>
      </c>
      <c r="E37" s="46">
        <f>'[3]State Cement Outflow'!CB35*'[3]States conc cem ratio'!$BS35/'[3]States conc density'!$BS35*1000000</f>
        <v>6115807.8683112366</v>
      </c>
      <c r="F37" s="46">
        <f>'[3]State Cement Outflow'!CC35*'[3]States conc cem ratio'!$BS35/'[3]States conc density'!$BS35*1000000</f>
        <v>6247612.3999669701</v>
      </c>
      <c r="G37" s="46">
        <f>'[3]State Cement Outflow'!CD35*'[3]States conc cem ratio'!$BS35/'[3]States conc density'!$BS35*1000000</f>
        <v>6377060.7262802282</v>
      </c>
      <c r="H37" s="46">
        <f>'[3]State Cement Outflow'!CE35*'[3]States conc cem ratio'!$BS35/'[3]States conc density'!$BS35*1000000</f>
        <v>6504298.81248275</v>
      </c>
      <c r="I37" s="46">
        <f>'[3]State Cement Outflow'!CF35*'[3]States conc cem ratio'!$BS35/'[3]States conc density'!$BS35*1000000</f>
        <v>6629452.5420035636</v>
      </c>
      <c r="J37" s="46">
        <f>'[3]State Cement Outflow'!CG35*'[3]States conc cem ratio'!$BS35/'[3]States conc density'!$BS35*1000000</f>
        <v>6752621.4968877835</v>
      </c>
      <c r="K37" s="46">
        <f>'[3]State Cement Outflow'!CH35*'[3]States conc cem ratio'!$BS35/'[3]States conc density'!$BS35*1000000</f>
        <v>6873874.8692914518</v>
      </c>
      <c r="L37" s="46">
        <f>'[3]State Cement Outflow'!CI35*'[3]States conc cem ratio'!$BS35/'[3]States conc density'!$BS35*1000000</f>
        <v>6993250.1579275467</v>
      </c>
      <c r="M37" s="46">
        <f>'[3]State Cement Outflow'!CJ35*'[3]States conc cem ratio'!$BS35/'[3]States conc density'!$BS35*1000000</f>
        <v>7110755.2195527786</v>
      </c>
      <c r="N37" s="46">
        <f>'[3]State Cement Outflow'!CK35*'[3]States conc cem ratio'!$BS35/'[3]States conc density'!$BS35*1000000</f>
        <v>7226374.0545442477</v>
      </c>
      <c r="O37" s="46">
        <f>'[3]State Cement Outflow'!CL35*'[3]States conc cem ratio'!$BS35/'[3]States conc density'!$BS35*1000000</f>
        <v>7340076.4014730658</v>
      </c>
      <c r="P37" s="46">
        <f>'[3]State Cement Outflow'!CM35*'[3]States conc cem ratio'!$BS35/'[3]States conc density'!$BS35*1000000</f>
        <v>7451830.8132035527</v>
      </c>
      <c r="Q37" s="46">
        <f>'[3]State Cement Outflow'!CN35*'[3]States conc cem ratio'!$BS35/'[3]States conc density'!$BS35*1000000</f>
        <v>7561620.4294446623</v>
      </c>
      <c r="R37" s="46">
        <f>'[3]State Cement Outflow'!CO35*'[3]States conc cem ratio'!$BS35/'[3]States conc density'!$BS35*1000000</f>
        <v>7669460.2175637186</v>
      </c>
      <c r="S37" s="46">
        <f>'[3]State Cement Outflow'!CP35*'[3]States conc cem ratio'!$BS35/'[3]States conc density'!$BS35*1000000</f>
        <v>7775414.1076226775</v>
      </c>
      <c r="T37" s="46">
        <f>'[3]State Cement Outflow'!CQ35*'[3]States conc cem ratio'!$BS35/'[3]States conc density'!$BS35*1000000</f>
        <v>7879610.2715913346</v>
      </c>
      <c r="U37" s="46">
        <f>'[3]State Cement Outflow'!CR35*'[3]States conc cem ratio'!$BS35/'[3]States conc density'!$BS35*1000000</f>
        <v>7982252.8287533019</v>
      </c>
      <c r="V37" s="46">
        <f>'[3]State Cement Outflow'!CS35*'[3]States conc cem ratio'!$BS35/'[3]States conc density'!$BS35*1000000</f>
        <v>8083628.49016158</v>
      </c>
      <c r="W37" s="46">
        <f>'[3]State Cement Outflow'!CT35*'[3]States conc cem ratio'!$BS35/'[3]States conc density'!$BS35*1000000</f>
        <v>8184107.0340330014</v>
      </c>
      <c r="X37" s="46">
        <f>'[3]State Cement Outflow'!CU35*'[3]States conc cem ratio'!$BS35/'[3]States conc density'!$BS35*1000000</f>
        <v>8284134.9633225435</v>
      </c>
      <c r="Y37" s="46">
        <f>'[3]State Cement Outflow'!CV35*'[3]States conc cem ratio'!$BS35/'[3]States conc density'!$BS35*1000000</f>
        <v>8384222.1807589186</v>
      </c>
      <c r="Z37" s="46">
        <f>'[3]State Cement Outflow'!CW35*'[3]States conc cem ratio'!$BS35/'[3]States conc density'!$BS35*1000000</f>
        <v>8484922.0005759448</v>
      </c>
      <c r="AA37" s="46">
        <f>'[3]State Cement Outflow'!CX35*'[3]States conc cem ratio'!$BS35/'[3]States conc density'!$BS35*1000000</f>
        <v>8586805.3034978081</v>
      </c>
      <c r="AB37" s="43"/>
      <c r="AC37" s="43"/>
      <c r="AD37" s="43"/>
      <c r="AE37" s="43"/>
      <c r="AF37" s="43"/>
    </row>
    <row r="38" spans="1:32" x14ac:dyDescent="0.2">
      <c r="A38" s="62" t="s">
        <v>19</v>
      </c>
      <c r="B38" s="46">
        <f>'[3]State Cement Outflow'!BY36*'[3]States conc cem ratio'!$BS36/'[3]States conc density'!$BS36*1000000</f>
        <v>828403.3049783766</v>
      </c>
      <c r="C38" s="46">
        <f>'[3]State Cement Outflow'!BZ36*'[3]States conc cem ratio'!$BS36/'[3]States conc density'!$BS36*1000000</f>
        <v>842746.25419060909</v>
      </c>
      <c r="D38" s="46">
        <f>'[3]State Cement Outflow'!CA36*'[3]States conc cem ratio'!$BS36/'[3]States conc density'!$BS36*1000000</f>
        <v>856952.80864721769</v>
      </c>
      <c r="E38" s="46">
        <f>'[3]State Cement Outflow'!CB36*'[3]States conc cem ratio'!$BS36/'[3]States conc density'!$BS36*1000000</f>
        <v>871076.79117267823</v>
      </c>
      <c r="F38" s="46">
        <f>'[3]State Cement Outflow'!CC36*'[3]States conc cem ratio'!$BS36/'[3]States conc density'!$BS36*1000000</f>
        <v>885170.33649485512</v>
      </c>
      <c r="G38" s="46">
        <f>'[3]State Cement Outflow'!CD36*'[3]States conc cem ratio'!$BS36/'[3]States conc density'!$BS36*1000000</f>
        <v>899284.01624922955</v>
      </c>
      <c r="H38" s="46">
        <f>'[3]State Cement Outflow'!CE36*'[3]States conc cem ratio'!$BS36/'[3]States conc density'!$BS36*1000000</f>
        <v>913467.57247365173</v>
      </c>
      <c r="I38" s="46">
        <f>'[3]State Cement Outflow'!CF36*'[3]States conc cem ratio'!$BS36/'[3]States conc density'!$BS36*1000000</f>
        <v>927771.27596667036</v>
      </c>
      <c r="J38" s="46">
        <f>'[3]State Cement Outflow'!CG36*'[3]States conc cem ratio'!$BS36/'[3]States conc density'!$BS36*1000000</f>
        <v>942247.97687410517</v>
      </c>
      <c r="K38" s="46">
        <f>'[3]State Cement Outflow'!CH36*'[3]States conc cem ratio'!$BS36/'[3]States conc density'!$BS36*1000000</f>
        <v>956956.00318711088</v>
      </c>
      <c r="L38" s="46">
        <f>'[3]State Cement Outflow'!CI36*'[3]States conc cem ratio'!$BS36/'[3]States conc density'!$BS36*1000000</f>
        <v>971963.14834431664</v>
      </c>
      <c r="M38" s="46">
        <f>'[3]State Cement Outflow'!CJ36*'[3]States conc cem ratio'!$BS36/'[3]States conc density'!$BS36*1000000</f>
        <v>987352.00075693801</v>
      </c>
      <c r="N38" s="46">
        <f>'[3]State Cement Outflow'!CK36*'[3]States conc cem ratio'!$BS36/'[3]States conc density'!$BS36*1000000</f>
        <v>1003226.7247786933</v>
      </c>
      <c r="O38" s="46">
        <f>'[3]State Cement Outflow'!CL36*'[3]States conc cem ratio'!$BS36/'[3]States conc density'!$BS36*1000000</f>
        <v>1019721.0515082544</v>
      </c>
      <c r="P38" s="46">
        <f>'[3]State Cement Outflow'!CM36*'[3]States conc cem ratio'!$BS36/'[3]States conc density'!$BS36*1000000</f>
        <v>1037006.6942593359</v>
      </c>
      <c r="Q38" s="46">
        <f>'[3]State Cement Outflow'!CN36*'[3]States conc cem ratio'!$BS36/'[3]States conc density'!$BS36*1000000</f>
        <v>1055300.7718084045</v>
      </c>
      <c r="R38" s="46">
        <f>'[3]State Cement Outflow'!CO36*'[3]States conc cem ratio'!$BS36/'[3]States conc density'!$BS36*1000000</f>
        <v>1074870.2803347376</v>
      </c>
      <c r="S38" s="46">
        <f>'[3]State Cement Outflow'!CP36*'[3]States conc cem ratio'!$BS36/'[3]States conc density'!$BS36*1000000</f>
        <v>1096031.4028667684</v>
      </c>
      <c r="T38" s="46">
        <f>'[3]State Cement Outflow'!CQ36*'[3]States conc cem ratio'!$BS36/'[3]States conc density'!$BS36*1000000</f>
        <v>1119141.6393788736</v>
      </c>
      <c r="U38" s="46">
        <f>'[3]State Cement Outflow'!CR36*'[3]States conc cem ratio'!$BS36/'[3]States conc density'!$BS36*1000000</f>
        <v>1144583.436925754</v>
      </c>
      <c r="V38" s="46">
        <f>'[3]State Cement Outflow'!CS36*'[3]States conc cem ratio'!$BS36/'[3]States conc density'!$BS36*1000000</f>
        <v>1172739.1270873807</v>
      </c>
      <c r="W38" s="46">
        <f>'[3]State Cement Outflow'!CT36*'[3]States conc cem ratio'!$BS36/'[3]States conc density'!$BS36*1000000</f>
        <v>1203958.3549796226</v>
      </c>
      <c r="X38" s="46">
        <f>'[3]State Cement Outflow'!CU36*'[3]States conc cem ratio'!$BS36/'[3]States conc density'!$BS36*1000000</f>
        <v>1238520.5592636818</v>
      </c>
      <c r="Y38" s="46">
        <f>'[3]State Cement Outflow'!CV36*'[3]States conc cem ratio'!$BS36/'[3]States conc density'!$BS36*1000000</f>
        <v>1276596.1750816356</v>
      </c>
      <c r="Z38" s="46">
        <f>'[3]State Cement Outflow'!CW36*'[3]States conc cem ratio'!$BS36/'[3]States conc density'!$BS36*1000000</f>
        <v>1318210.8670598494</v>
      </c>
      <c r="AA38" s="46">
        <f>'[3]State Cement Outflow'!CX36*'[3]States conc cem ratio'!$BS36/'[3]States conc density'!$BS36*1000000</f>
        <v>1363217.1309331777</v>
      </c>
      <c r="AB38" s="43"/>
      <c r="AC38" s="43"/>
      <c r="AD38" s="43"/>
      <c r="AE38" s="43"/>
      <c r="AF38" s="43"/>
    </row>
    <row r="39" spans="1:32" x14ac:dyDescent="0.2">
      <c r="A39" s="62" t="s">
        <v>21</v>
      </c>
      <c r="B39" s="46">
        <f>'[3]State Cement Outflow'!BY37*'[3]States conc cem ratio'!$BS37/'[3]States conc density'!$BS37*1000000</f>
        <v>8998748.1023797672</v>
      </c>
      <c r="C39" s="46">
        <f>'[3]State Cement Outflow'!BZ37*'[3]States conc cem ratio'!$BS37/'[3]States conc density'!$BS37*1000000</f>
        <v>9190478.5175893642</v>
      </c>
      <c r="D39" s="46">
        <f>'[3]State Cement Outflow'!CA37*'[3]States conc cem ratio'!$BS37/'[3]States conc density'!$BS37*1000000</f>
        <v>9378552.2669173814</v>
      </c>
      <c r="E39" s="46">
        <f>'[3]State Cement Outflow'!CB37*'[3]States conc cem ratio'!$BS37/'[3]States conc density'!$BS37*1000000</f>
        <v>9563332.4936818779</v>
      </c>
      <c r="F39" s="46">
        <f>'[3]State Cement Outflow'!CC37*'[3]States conc cem ratio'!$BS37/'[3]States conc density'!$BS37*1000000</f>
        <v>9745177.4929551501</v>
      </c>
      <c r="G39" s="46">
        <f>'[3]State Cement Outflow'!CD37*'[3]States conc cem ratio'!$BS37/'[3]States conc density'!$BS37*1000000</f>
        <v>9924431.271277776</v>
      </c>
      <c r="H39" s="46">
        <f>'[3]State Cement Outflow'!CE37*'[3]States conc cem ratio'!$BS37/'[3]States conc density'!$BS37*1000000</f>
        <v>10101414.473106893</v>
      </c>
      <c r="I39" s="46">
        <f>'[3]State Cement Outflow'!CF37*'[3]States conc cem ratio'!$BS37/'[3]States conc density'!$BS37*1000000</f>
        <v>10276414.832433488</v>
      </c>
      <c r="J39" s="46">
        <f>'[3]State Cement Outflow'!CG37*'[3]States conc cem ratio'!$BS37/'[3]States conc density'!$BS37*1000000</f>
        <v>10449676.646225054</v>
      </c>
      <c r="K39" s="46">
        <f>'[3]State Cement Outflow'!CH37*'[3]States conc cem ratio'!$BS37/'[3]States conc density'!$BS37*1000000</f>
        <v>10621389.413464766</v>
      </c>
      <c r="L39" s="46">
        <f>'[3]State Cement Outflow'!CI37*'[3]States conc cem ratio'!$BS37/'[3]States conc density'!$BS37*1000000</f>
        <v>10791676.626472272</v>
      </c>
      <c r="M39" s="46">
        <f>'[3]State Cement Outflow'!CJ37*'[3]States conc cem ratio'!$BS37/'[3]States conc density'!$BS37*1000000</f>
        <v>10960586.525824729</v>
      </c>
      <c r="N39" s="46">
        <f>'[3]State Cement Outflow'!CK37*'[3]States conc cem ratio'!$BS37/'[3]States conc density'!$BS37*1000000</f>
        <v>11128087.16930954</v>
      </c>
      <c r="O39" s="46">
        <f>'[3]State Cement Outflow'!CL37*'[3]States conc cem ratio'!$BS37/'[3]States conc density'!$BS37*1000000</f>
        <v>11294068.177145159</v>
      </c>
      <c r="P39" s="46">
        <f>'[3]State Cement Outflow'!CM37*'[3]States conc cem ratio'!$BS37/'[3]States conc density'!$BS37*1000000</f>
        <v>11458350.866198121</v>
      </c>
      <c r="Q39" s="46">
        <f>'[3]State Cement Outflow'!CN37*'[3]States conc cem ratio'!$BS37/'[3]States conc density'!$BS37*1000000</f>
        <v>11620707.204702079</v>
      </c>
      <c r="R39" s="46">
        <f>'[3]State Cement Outflow'!CO37*'[3]States conc cem ratio'!$BS37/'[3]States conc density'!$BS37*1000000</f>
        <v>11780886.309068179</v>
      </c>
      <c r="S39" s="46">
        <f>'[3]State Cement Outflow'!CP37*'[3]States conc cem ratio'!$BS37/'[3]States conc density'!$BS37*1000000</f>
        <v>11938645.404475026</v>
      </c>
      <c r="T39" s="46">
        <f>'[3]State Cement Outflow'!CQ37*'[3]States conc cem ratio'!$BS37/'[3]States conc density'!$BS37*1000000</f>
        <v>12093780.683444515</v>
      </c>
      <c r="U39" s="46">
        <f>'[3]State Cement Outflow'!CR37*'[3]States conc cem ratio'!$BS37/'[3]States conc density'!$BS37*1000000</f>
        <v>12246152.699899701</v>
      </c>
      <c r="V39" s="46">
        <f>'[3]State Cement Outflow'!CS37*'[3]States conc cem ratio'!$BS37/'[3]States conc density'!$BS37*1000000</f>
        <v>12395701.097723899</v>
      </c>
      <c r="W39" s="46">
        <f>'[3]State Cement Outflow'!CT37*'[3]States conc cem ratio'!$BS37/'[3]States conc density'!$BS37*1000000</f>
        <v>12542444.678072628</v>
      </c>
      <c r="X39" s="46">
        <f>'[3]State Cement Outflow'!CU37*'[3]States conc cem ratio'!$BS37/'[3]States conc density'!$BS37*1000000</f>
        <v>12686464.922889896</v>
      </c>
      <c r="Y39" s="46">
        <f>'[3]State Cement Outflow'!CV37*'[3]States conc cem ratio'!$BS37/'[3]States conc density'!$BS37*1000000</f>
        <v>12827873.764892885</v>
      </c>
      <c r="Z39" s="46">
        <f>'[3]State Cement Outflow'!CW37*'[3]States conc cem ratio'!$BS37/'[3]States conc density'!$BS37*1000000</f>
        <v>12966769.129777841</v>
      </c>
      <c r="AA39" s="46">
        <f>'[3]State Cement Outflow'!CX37*'[3]States conc cem ratio'!$BS37/'[3]States conc density'!$BS37*1000000</f>
        <v>13103184.03872548</v>
      </c>
      <c r="AB39" s="43"/>
      <c r="AC39" s="43"/>
      <c r="AD39" s="43"/>
      <c r="AE39" s="43"/>
      <c r="AF39" s="43"/>
    </row>
    <row r="40" spans="1:32" x14ac:dyDescent="0.2">
      <c r="A40" s="62" t="s">
        <v>74</v>
      </c>
      <c r="B40" s="46">
        <f>'[3]State Cement Outflow'!BY38*'[3]States conc cem ratio'!$BS38/'[3]States conc density'!$BS38*1000000</f>
        <v>2848412.7691208869</v>
      </c>
      <c r="C40" s="46">
        <f>'[3]State Cement Outflow'!BZ38*'[3]States conc cem ratio'!$BS38/'[3]States conc density'!$BS38*1000000</f>
        <v>2906456.2518850565</v>
      </c>
      <c r="D40" s="46">
        <f>'[3]State Cement Outflow'!CA38*'[3]States conc cem ratio'!$BS38/'[3]States conc density'!$BS38*1000000</f>
        <v>2963524.6173084243</v>
      </c>
      <c r="E40" s="46">
        <f>'[3]State Cement Outflow'!CB38*'[3]States conc cem ratio'!$BS38/'[3]States conc density'!$BS38*1000000</f>
        <v>3019811.8168705925</v>
      </c>
      <c r="F40" s="46">
        <f>'[3]State Cement Outflow'!CC38*'[3]States conc cem ratio'!$BS38/'[3]States conc density'!$BS38*1000000</f>
        <v>3075529.8845386524</v>
      </c>
      <c r="G40" s="46">
        <f>'[3]State Cement Outflow'!CD38*'[3]States conc cem ratio'!$BS38/'[3]States conc density'!$BS38*1000000</f>
        <v>3130908.4186234404</v>
      </c>
      <c r="H40" s="46">
        <f>'[3]State Cement Outflow'!CE38*'[3]States conc cem ratio'!$BS38/'[3]States conc density'!$BS38*1000000</f>
        <v>3186193.3680389654</v>
      </c>
      <c r="I40" s="46">
        <f>'[3]State Cement Outflow'!CF38*'[3]States conc cem ratio'!$BS38/'[3]States conc density'!$BS38*1000000</f>
        <v>3241644.8412808827</v>
      </c>
      <c r="J40" s="46">
        <f>'[3]State Cement Outflow'!CG38*'[3]States conc cem ratio'!$BS38/'[3]States conc density'!$BS38*1000000</f>
        <v>3297533.9337844723</v>
      </c>
      <c r="K40" s="46">
        <f>'[3]State Cement Outflow'!CH38*'[3]States conc cem ratio'!$BS38/'[3]States conc density'!$BS38*1000000</f>
        <v>3354138.8675627108</v>
      </c>
      <c r="L40" s="46">
        <f>'[3]State Cement Outflow'!CI38*'[3]States conc cem ratio'!$BS38/'[3]States conc density'!$BS38*1000000</f>
        <v>3411740.973525947</v>
      </c>
      <c r="M40" s="46">
        <f>'[3]State Cement Outflow'!CJ38*'[3]States conc cem ratio'!$BS38/'[3]States conc density'!$BS38*1000000</f>
        <v>3470621.1463440913</v>
      </c>
      <c r="N40" s="46">
        <f>'[3]State Cement Outflow'!CK38*'[3]States conc cem ratio'!$BS38/'[3]States conc density'!$BS38*1000000</f>
        <v>3531057.3195357542</v>
      </c>
      <c r="O40" s="46">
        <f>'[3]State Cement Outflow'!CL38*'[3]States conc cem ratio'!$BS38/'[3]States conc density'!$BS38*1000000</f>
        <v>3593323.2476721527</v>
      </c>
      <c r="P40" s="46">
        <f>'[3]State Cement Outflow'!CM38*'[3]States conc cem ratio'!$BS38/'[3]States conc density'!$BS38*1000000</f>
        <v>3657688.4959777156</v>
      </c>
      <c r="Q40" s="46">
        <f>'[3]State Cement Outflow'!CN38*'[3]States conc cem ratio'!$BS38/'[3]States conc density'!$BS38*1000000</f>
        <v>3724419.1121538104</v>
      </c>
      <c r="R40" s="46">
        <f>'[3]State Cement Outflow'!CO38*'[3]States conc cem ratio'!$BS38/'[3]States conc density'!$BS38*1000000</f>
        <v>3793778.0841787048</v>
      </c>
      <c r="S40" s="46">
        <f>'[3]State Cement Outflow'!CP38*'[3]States conc cem ratio'!$BS38/'[3]States conc density'!$BS38*1000000</f>
        <v>3866024.4434011853</v>
      </c>
      <c r="T40" s="46">
        <f>'[3]State Cement Outflow'!CQ38*'[3]States conc cem ratio'!$BS38/'[3]States conc density'!$BS38*1000000</f>
        <v>3941409.7922712844</v>
      </c>
      <c r="U40" s="46">
        <f>'[3]State Cement Outflow'!CR38*'[3]States conc cem ratio'!$BS38/'[3]States conc density'!$BS38*1000000</f>
        <v>4020171.1292066155</v>
      </c>
      <c r="V40" s="46">
        <f>'[3]State Cement Outflow'!CS38*'[3]States conc cem ratio'!$BS38/'[3]States conc density'!$BS38*1000000</f>
        <v>4102519.1058267234</v>
      </c>
      <c r="W40" s="46">
        <f>'[3]State Cement Outflow'!CT38*'[3]States conc cem ratio'!$BS38/'[3]States conc density'!$BS38*1000000</f>
        <v>4188621.2822270608</v>
      </c>
      <c r="X40" s="46">
        <f>'[3]State Cement Outflow'!CU38*'[3]States conc cem ratio'!$BS38/'[3]States conc density'!$BS38*1000000</f>
        <v>4278580.5424464634</v>
      </c>
      <c r="Y40" s="46">
        <f>'[3]State Cement Outflow'!CV38*'[3]States conc cem ratio'!$BS38/'[3]States conc density'!$BS38*1000000</f>
        <v>4372409.5752952928</v>
      </c>
      <c r="Z40" s="46">
        <f>'[3]State Cement Outflow'!CW38*'[3]States conc cem ratio'!$BS38/'[3]States conc density'!$BS38*1000000</f>
        <v>4470003.1544270553</v>
      </c>
      <c r="AA40" s="46">
        <f>'[3]State Cement Outflow'!CX38*'[3]States conc cem ratio'!$BS38/'[3]States conc density'!$BS38*1000000</f>
        <v>4571110.751695754</v>
      </c>
      <c r="AB40" s="43"/>
      <c r="AC40" s="43"/>
      <c r="AD40" s="43"/>
      <c r="AE40" s="43"/>
      <c r="AF40" s="43"/>
    </row>
    <row r="41" spans="1:32" x14ac:dyDescent="0.2">
      <c r="A41" s="62" t="s">
        <v>75</v>
      </c>
      <c r="B41" s="46">
        <f>'[3]State Cement Outflow'!BY39*'[3]States conc cem ratio'!$BS39/'[3]States conc density'!$BS39*1000000</f>
        <v>2344168.6000646651</v>
      </c>
      <c r="C41" s="46">
        <f>'[3]State Cement Outflow'!BZ39*'[3]States conc cem ratio'!$BS39/'[3]States conc density'!$BS39*1000000</f>
        <v>2399729.8200878915</v>
      </c>
      <c r="D41" s="46">
        <f>'[3]State Cement Outflow'!CA39*'[3]States conc cem ratio'!$BS39/'[3]States conc density'!$BS39*1000000</f>
        <v>2454286.1978473752</v>
      </c>
      <c r="E41" s="46">
        <f>'[3]State Cement Outflow'!CB39*'[3]States conc cem ratio'!$BS39/'[3]States conc density'!$BS39*1000000</f>
        <v>2507884.5632280521</v>
      </c>
      <c r="F41" s="46">
        <f>'[3]State Cement Outflow'!CC39*'[3]States conc cem ratio'!$BS39/'[3]States conc density'!$BS39*1000000</f>
        <v>2560571.2721678726</v>
      </c>
      <c r="G41" s="46">
        <f>'[3]State Cement Outflow'!CD39*'[3]States conc cem ratio'!$BS39/'[3]States conc density'!$BS39*1000000</f>
        <v>2612392.526908393</v>
      </c>
      <c r="H41" s="46">
        <f>'[3]State Cement Outflow'!CE39*'[3]States conc cem ratio'!$BS39/'[3]States conc density'!$BS39*1000000</f>
        <v>2663395.8836097326</v>
      </c>
      <c r="I41" s="46">
        <f>'[3]State Cement Outflow'!CF39*'[3]States conc cem ratio'!$BS39/'[3]States conc density'!$BS39*1000000</f>
        <v>2713632.368868106</v>
      </c>
      <c r="J41" s="46">
        <f>'[3]State Cement Outflow'!CG39*'[3]States conc cem ratio'!$BS39/'[3]States conc density'!$BS39*1000000</f>
        <v>2763158.393339307</v>
      </c>
      <c r="K41" s="46">
        <f>'[3]State Cement Outflow'!CH39*'[3]States conc cem ratio'!$BS39/'[3]States conc density'!$BS39*1000000</f>
        <v>2812036.5666986699</v>
      </c>
      <c r="L41" s="46">
        <f>'[3]State Cement Outflow'!CI39*'[3]States conc cem ratio'!$BS39/'[3]States conc density'!$BS39*1000000</f>
        <v>2860334.6336219739</v>
      </c>
      <c r="M41" s="46">
        <f>'[3]State Cement Outflow'!CJ39*'[3]States conc cem ratio'!$BS39/'[3]States conc density'!$BS39*1000000</f>
        <v>2908122.0659617702</v>
      </c>
      <c r="N41" s="46">
        <f>'[3]State Cement Outflow'!CK39*'[3]States conc cem ratio'!$BS39/'[3]States conc density'!$BS39*1000000</f>
        <v>2955464.3086772123</v>
      </c>
      <c r="O41" s="46">
        <f>'[3]State Cement Outflow'!CL39*'[3]States conc cem ratio'!$BS39/'[3]States conc density'!$BS39*1000000</f>
        <v>3002415.1924829194</v>
      </c>
      <c r="P41" s="46">
        <f>'[3]State Cement Outflow'!CM39*'[3]States conc cem ratio'!$BS39/'[3]States conc density'!$BS39*1000000</f>
        <v>3049008.483843578</v>
      </c>
      <c r="Q41" s="46">
        <f>'[3]State Cement Outflow'!CN39*'[3]States conc cem ratio'!$BS39/'[3]States conc density'!$BS39*1000000</f>
        <v>3095249.8404618809</v>
      </c>
      <c r="R41" s="46">
        <f>'[3]State Cement Outflow'!CO39*'[3]States conc cem ratio'!$BS39/'[3]States conc density'!$BS39*1000000</f>
        <v>3141110.5040752636</v>
      </c>
      <c r="S41" s="46">
        <f>'[3]State Cement Outflow'!CP39*'[3]States conc cem ratio'!$BS39/'[3]States conc density'!$BS39*1000000</f>
        <v>3186523.8613566635</v>
      </c>
      <c r="T41" s="46">
        <f>'[3]State Cement Outflow'!CQ39*'[3]States conc cem ratio'!$BS39/'[3]States conc density'!$BS39*1000000</f>
        <v>3231385.5594402957</v>
      </c>
      <c r="U41" s="46">
        <f>'[3]State Cement Outflow'!CR39*'[3]States conc cem ratio'!$BS39/'[3]States conc density'!$BS39*1000000</f>
        <v>3275557.2521422352</v>
      </c>
      <c r="V41" s="46">
        <f>'[3]State Cement Outflow'!CS39*'[3]States conc cem ratio'!$BS39/'[3]States conc density'!$BS39*1000000</f>
        <v>3318873.401109315</v>
      </c>
      <c r="W41" s="46">
        <f>'[3]State Cement Outflow'!CT39*'[3]States conc cem ratio'!$BS39/'[3]States conc density'!$BS39*1000000</f>
        <v>3361150.0111801671</v>
      </c>
      <c r="X41" s="46">
        <f>'[3]State Cement Outflow'!CU39*'[3]States conc cem ratio'!$BS39/'[3]States conc density'!$BS39*1000000</f>
        <v>3402193.874419746</v>
      </c>
      <c r="Y41" s="46">
        <f>'[3]State Cement Outflow'!CV39*'[3]States conc cem ratio'!$BS39/'[3]States conc density'!$BS39*1000000</f>
        <v>3441810.9097353257</v>
      </c>
      <c r="Z41" s="46">
        <f>'[3]State Cement Outflow'!CW39*'[3]States conc cem ratio'!$BS39/'[3]States conc density'!$BS39*1000000</f>
        <v>3479812.5088265366</v>
      </c>
      <c r="AA41" s="46">
        <f>'[3]State Cement Outflow'!CX39*'[3]States conc cem ratio'!$BS39/'[3]States conc density'!$BS39*1000000</f>
        <v>3516019.3453502315</v>
      </c>
      <c r="AB41" s="43"/>
      <c r="AC41" s="43"/>
      <c r="AD41" s="43"/>
      <c r="AE41" s="43"/>
      <c r="AF41" s="43"/>
    </row>
    <row r="42" spans="1:32" x14ac:dyDescent="0.2">
      <c r="A42" s="62" t="s">
        <v>28</v>
      </c>
      <c r="B42" s="46">
        <f>'[3]State Cement Outflow'!BY40*'[3]States conc cem ratio'!$BS40/'[3]States conc density'!$BS40*1000000</f>
        <v>7194185.9361925824</v>
      </c>
      <c r="C42" s="46">
        <f>'[3]State Cement Outflow'!BZ40*'[3]States conc cem ratio'!$BS40/'[3]States conc density'!$BS40*1000000</f>
        <v>7335392.9997970937</v>
      </c>
      <c r="D42" s="46">
        <f>'[3]State Cement Outflow'!CA40*'[3]States conc cem ratio'!$BS40/'[3]States conc density'!$BS40*1000000</f>
        <v>7474233.6022337405</v>
      </c>
      <c r="E42" s="46">
        <f>'[3]State Cement Outflow'!CB40*'[3]States conc cem ratio'!$BS40/'[3]States conc density'!$BS40*1000000</f>
        <v>7611088.0822075997</v>
      </c>
      <c r="F42" s="46">
        <f>'[3]State Cement Outflow'!CC40*'[3]States conc cem ratio'!$BS40/'[3]States conc density'!$BS40*1000000</f>
        <v>7746330.5004187766</v>
      </c>
      <c r="G42" s="46">
        <f>'[3]State Cement Outflow'!CD40*'[3]States conc cem ratio'!$BS40/'[3]States conc density'!$BS40*1000000</f>
        <v>7880319.1903144829</v>
      </c>
      <c r="H42" s="46">
        <f>'[3]State Cement Outflow'!CE40*'[3]States conc cem ratio'!$BS40/'[3]States conc density'!$BS40*1000000</f>
        <v>8013386.9459541887</v>
      </c>
      <c r="I42" s="46">
        <f>'[3]State Cement Outflow'!CF40*'[3]States conc cem ratio'!$BS40/'[3]States conc density'!$BS40*1000000</f>
        <v>8145830.708380444</v>
      </c>
      <c r="J42" s="46">
        <f>'[3]State Cement Outflow'!CG40*'[3]States conc cem ratio'!$BS40/'[3]States conc density'!$BS40*1000000</f>
        <v>8277901.100585009</v>
      </c>
      <c r="K42" s="46">
        <f>'[3]State Cement Outflow'!CH40*'[3]States conc cem ratio'!$BS40/'[3]States conc density'!$BS40*1000000</f>
        <v>8409792.6765249837</v>
      </c>
      <c r="L42" s="46">
        <f>'[3]State Cement Outflow'!CI40*'[3]States conc cem ratio'!$BS40/'[3]States conc density'!$BS40*1000000</f>
        <v>8541636.1548709385</v>
      </c>
      <c r="M42" s="46">
        <f>'[3]State Cement Outflow'!CJ40*'[3]States conc cem ratio'!$BS40/'[3]States conc density'!$BS40*1000000</f>
        <v>8673494.0739316978</v>
      </c>
      <c r="N42" s="46">
        <f>'[3]State Cement Outflow'!CK40*'[3]States conc cem ratio'!$BS40/'[3]States conc density'!$BS40*1000000</f>
        <v>8805361.1440540031</v>
      </c>
      <c r="O42" s="46">
        <f>'[3]State Cement Outflow'!CL40*'[3]States conc cem ratio'!$BS40/'[3]States conc density'!$BS40*1000000</f>
        <v>8937170.0709214434</v>
      </c>
      <c r="P42" s="46">
        <f>'[3]State Cement Outflow'!CM40*'[3]States conc cem ratio'!$BS40/'[3]States conc density'!$BS40*1000000</f>
        <v>9068802.837981727</v>
      </c>
      <c r="Q42" s="46">
        <f>'[3]State Cement Outflow'!CN40*'[3]States conc cem ratio'!$BS40/'[3]States conc density'!$BS40*1000000</f>
        <v>9200106.4921655208</v>
      </c>
      <c r="R42" s="46">
        <f>'[3]State Cement Outflow'!CO40*'[3]States conc cem ratio'!$BS40/'[3]States conc density'!$BS40*1000000</f>
        <v>9330911.5320287477</v>
      </c>
      <c r="S42" s="46">
        <f>'[3]State Cement Outflow'!CP40*'[3]States conc cem ratio'!$BS40/'[3]States conc density'!$BS40*1000000</f>
        <v>9461050.2146519572</v>
      </c>
      <c r="T42" s="46">
        <f>'[3]State Cement Outflow'!CQ40*'[3]States conc cem ratio'!$BS40/'[3]States conc density'!$BS40*1000000</f>
        <v>9590371.6270434819</v>
      </c>
      <c r="U42" s="46">
        <f>'[3]State Cement Outflow'!CR40*'[3]States conc cem ratio'!$BS40/'[3]States conc density'!$BS40*1000000</f>
        <v>9718750.3375885393</v>
      </c>
      <c r="V42" s="46">
        <f>'[3]State Cement Outflow'!CS40*'[3]States conc cem ratio'!$BS40/'[3]States conc density'!$BS40*1000000</f>
        <v>9846085.9480933882</v>
      </c>
      <c r="W42" s="46">
        <f>'[3]State Cement Outflow'!CT40*'[3]States conc cem ratio'!$BS40/'[3]States conc density'!$BS40*1000000</f>
        <v>9972291.9413205795</v>
      </c>
      <c r="X42" s="46">
        <f>'[3]State Cement Outflow'!CU40*'[3]States conc cem ratio'!$BS40/'[3]States conc density'!$BS40*1000000</f>
        <v>10097273.79549806</v>
      </c>
      <c r="Y42" s="46">
        <f>'[3]State Cement Outflow'!CV40*'[3]States conc cem ratio'!$BS40/'[3]States conc density'!$BS40*1000000</f>
        <v>10220898.216510821</v>
      </c>
      <c r="Z42" s="46">
        <f>'[3]State Cement Outflow'!CW40*'[3]States conc cem ratio'!$BS40/'[3]States conc density'!$BS40*1000000</f>
        <v>10342957.195481043</v>
      </c>
      <c r="AA42" s="46">
        <f>'[3]State Cement Outflow'!CX40*'[3]States conc cem ratio'!$BS40/'[3]States conc density'!$BS40*1000000</f>
        <v>10463132.044640336</v>
      </c>
      <c r="AB42" s="43"/>
      <c r="AC42" s="43"/>
      <c r="AD42" s="43"/>
      <c r="AE42" s="43"/>
      <c r="AF42" s="43"/>
    </row>
    <row r="43" spans="1:32" x14ac:dyDescent="0.2">
      <c r="A43" s="62" t="s">
        <v>76</v>
      </c>
      <c r="B43" s="46">
        <f>'[3]State Cement Outflow'!BY41*'[3]States conc cem ratio'!$BS41/'[3]States conc density'!$BS41*1000000</f>
        <v>267468.73330837401</v>
      </c>
      <c r="C43" s="46">
        <f>'[3]State Cement Outflow'!BZ41*'[3]States conc cem ratio'!$BS41/'[3]States conc density'!$BS41*1000000</f>
        <v>274462.00019118463</v>
      </c>
      <c r="D43" s="46">
        <f>'[3]State Cement Outflow'!CA41*'[3]States conc cem ratio'!$BS41/'[3]States conc density'!$BS41*1000000</f>
        <v>281359.21393948293</v>
      </c>
      <c r="E43" s="46">
        <f>'[3]State Cement Outflow'!CB41*'[3]States conc cem ratio'!$BS41/'[3]States conc density'!$BS41*1000000</f>
        <v>288174.71835347707</v>
      </c>
      <c r="F43" s="46">
        <f>'[3]State Cement Outflow'!CC41*'[3]States conc cem ratio'!$BS41/'[3]States conc density'!$BS41*1000000</f>
        <v>294927.73861232965</v>
      </c>
      <c r="G43" s="46">
        <f>'[3]State Cement Outflow'!CD41*'[3]States conc cem ratio'!$BS41/'[3]States conc density'!$BS41*1000000</f>
        <v>301642.79455020052</v>
      </c>
      <c r="H43" s="46">
        <f>'[3]State Cement Outflow'!CE41*'[3]States conc cem ratio'!$BS41/'[3]States conc density'!$BS41*1000000</f>
        <v>308349.75302017474</v>
      </c>
      <c r="I43" s="46">
        <f>'[3]State Cement Outflow'!CF41*'[3]States conc cem ratio'!$BS41/'[3]States conc density'!$BS41*1000000</f>
        <v>315083.33921479667</v>
      </c>
      <c r="J43" s="46">
        <f>'[3]State Cement Outflow'!CG41*'[3]States conc cem ratio'!$BS41/'[3]States conc density'!$BS41*1000000</f>
        <v>321881.98384402075</v>
      </c>
      <c r="K43" s="46">
        <f>'[3]State Cement Outflow'!CH41*'[3]States conc cem ratio'!$BS41/'[3]States conc density'!$BS41*1000000</f>
        <v>328785.98047015001</v>
      </c>
      <c r="L43" s="46">
        <f>'[3]State Cement Outflow'!CI41*'[3]States conc cem ratio'!$BS41/'[3]States conc density'!$BS41*1000000</f>
        <v>335835.04854942666</v>
      </c>
      <c r="M43" s="46">
        <f>'[3]State Cement Outflow'!CJ41*'[3]States conc cem ratio'!$BS41/'[3]States conc density'!$BS41*1000000</f>
        <v>343065.51708650962</v>
      </c>
      <c r="N43" s="46">
        <f>'[3]State Cement Outflow'!CK41*'[3]States conc cem ratio'!$BS41/'[3]States conc density'!$BS41*1000000</f>
        <v>350507.43338803825</v>
      </c>
      <c r="O43" s="46">
        <f>'[3]State Cement Outflow'!CL41*'[3]States conc cem ratio'!$BS41/'[3]States conc density'!$BS41*1000000</f>
        <v>358181.9395087228</v>
      </c>
      <c r="P43" s="46">
        <f>'[3]State Cement Outflow'!CM41*'[3]States conc cem ratio'!$BS41/'[3]States conc density'!$BS41*1000000</f>
        <v>366099.23637038976</v>
      </c>
      <c r="Q43" s="46">
        <f>'[3]State Cement Outflow'!CN41*'[3]States conc cem ratio'!$BS41/'[3]States conc density'!$BS41*1000000</f>
        <v>374257.37727185426</v>
      </c>
      <c r="R43" s="46">
        <f>'[3]State Cement Outflow'!CO41*'[3]States conc cem ratio'!$BS41/'[3]States conc density'!$BS41*1000000</f>
        <v>382642.01522882777</v>
      </c>
      <c r="S43" s="46">
        <f>'[3]State Cement Outflow'!CP41*'[3]States conc cem ratio'!$BS41/'[3]States conc density'!$BS41*1000000</f>
        <v>391227.09492148063</v>
      </c>
      <c r="T43" s="46">
        <f>'[3]State Cement Outflow'!CQ41*'[3]States conc cem ratio'!$BS41/'[3]States conc density'!$BS41*1000000</f>
        <v>399976.35291265941</v>
      </c>
      <c r="U43" s="46">
        <f>'[3]State Cement Outflow'!CR41*'[3]States conc cem ratio'!$BS41/'[3]States conc density'!$BS41*1000000</f>
        <v>408845.38855208253</v>
      </c>
      <c r="V43" s="46">
        <f>'[3]State Cement Outflow'!CS41*'[3]States conc cem ratio'!$BS41/'[3]States conc density'!$BS41*1000000</f>
        <v>417784.00651261548</v>
      </c>
      <c r="W43" s="46">
        <f>'[3]State Cement Outflow'!CT41*'[3]States conc cem ratio'!$BS41/'[3]States conc density'!$BS41*1000000</f>
        <v>426738.51806536852</v>
      </c>
      <c r="X43" s="46">
        <f>'[3]State Cement Outflow'!CU41*'[3]States conc cem ratio'!$BS41/'[3]States conc density'!$BS41*1000000</f>
        <v>435653.72320992494</v>
      </c>
      <c r="Y43" s="46">
        <f>'[3]State Cement Outflow'!CV41*'[3]States conc cem ratio'!$BS41/'[3]States conc density'!$BS41*1000000</f>
        <v>444474.37354422221</v>
      </c>
      <c r="Z43" s="46">
        <f>'[3]State Cement Outflow'!CW41*'[3]States conc cem ratio'!$BS41/'[3]States conc density'!$BS41*1000000</f>
        <v>453146.02286697662</v>
      </c>
      <c r="AA43" s="46">
        <f>'[3]State Cement Outflow'!CX41*'[3]States conc cem ratio'!$BS41/'[3]States conc density'!$BS41*1000000</f>
        <v>461615.28980844311</v>
      </c>
      <c r="AB43" s="43"/>
      <c r="AC43" s="43"/>
      <c r="AD43" s="43"/>
      <c r="AE43" s="43"/>
      <c r="AF43" s="43"/>
    </row>
    <row r="44" spans="1:32" x14ac:dyDescent="0.2">
      <c r="A44" s="62" t="s">
        <v>29</v>
      </c>
      <c r="B44" s="46">
        <f>'[3]State Cement Outflow'!BY42*'[3]States conc cem ratio'!$BS42/'[3]States conc density'!$BS42*1000000</f>
        <v>2694337.0883266851</v>
      </c>
      <c r="C44" s="46">
        <f>'[3]State Cement Outflow'!BZ42*'[3]States conc cem ratio'!$BS42/'[3]States conc density'!$BS42*1000000</f>
        <v>2758418.9918883941</v>
      </c>
      <c r="D44" s="46">
        <f>'[3]State Cement Outflow'!CA42*'[3]States conc cem ratio'!$BS42/'[3]States conc density'!$BS42*1000000</f>
        <v>2821281.4794321912</v>
      </c>
      <c r="E44" s="46">
        <f>'[3]State Cement Outflow'!CB42*'[3]States conc cem ratio'!$BS42/'[3]States conc density'!$BS42*1000000</f>
        <v>2883053.3730653054</v>
      </c>
      <c r="F44" s="46">
        <f>'[3]State Cement Outflow'!CC42*'[3]States conc cem ratio'!$BS42/'[3]States conc density'!$BS42*1000000</f>
        <v>2943888.2296639895</v>
      </c>
      <c r="G44" s="46">
        <f>'[3]State Cement Outflow'!CD42*'[3]States conc cem ratio'!$BS42/'[3]States conc density'!$BS42*1000000</f>
        <v>3003965.3584247367</v>
      </c>
      <c r="H44" s="46">
        <f>'[3]State Cement Outflow'!CE42*'[3]States conc cem ratio'!$BS42/'[3]States conc density'!$BS42*1000000</f>
        <v>3063489.4372152528</v>
      </c>
      <c r="I44" s="46">
        <f>'[3]State Cement Outflow'!CF42*'[3]States conc cem ratio'!$BS42/'[3]States conc density'!$BS42*1000000</f>
        <v>3122687.7600688073</v>
      </c>
      <c r="J44" s="46">
        <f>'[3]State Cement Outflow'!CG42*'[3]States conc cem ratio'!$BS42/'[3]States conc density'!$BS42*1000000</f>
        <v>3181804.4389242134</v>
      </c>
      <c r="K44" s="46">
        <f>'[3]State Cement Outflow'!CH42*'[3]States conc cem ratio'!$BS42/'[3]States conc density'!$BS42*1000000</f>
        <v>3241091.4077720521</v>
      </c>
      <c r="L44" s="46">
        <f>'[3]State Cement Outflow'!CI42*'[3]States conc cem ratio'!$BS42/'[3]States conc density'!$BS42*1000000</f>
        <v>3300796.7478094026</v>
      </c>
      <c r="M44" s="46">
        <f>'[3]State Cement Outflow'!CJ42*'[3]States conc cem ratio'!$BS42/'[3]States conc density'!$BS42*1000000</f>
        <v>3361151.525203154</v>
      </c>
      <c r="N44" s="46">
        <f>'[3]State Cement Outflow'!CK42*'[3]States conc cem ratio'!$BS42/'[3]States conc density'!$BS42*1000000</f>
        <v>3422356.8475487512</v>
      </c>
      <c r="O44" s="46">
        <f>'[3]State Cement Outflow'!CL42*'[3]States conc cem ratio'!$BS42/'[3]States conc density'!$BS42*1000000</f>
        <v>3484573.0643120212</v>
      </c>
      <c r="P44" s="46">
        <f>'[3]State Cement Outflow'!CM42*'[3]States conc cem ratio'!$BS42/'[3]States conc density'!$BS42*1000000</f>
        <v>3547912.8845253051</v>
      </c>
      <c r="Q44" s="46">
        <f>'[3]State Cement Outflow'!CN42*'[3]States conc cem ratio'!$BS42/'[3]States conc density'!$BS42*1000000</f>
        <v>3612439.6683727107</v>
      </c>
      <c r="R44" s="46">
        <f>'[3]State Cement Outflow'!CO42*'[3]States conc cem ratio'!$BS42/'[3]States conc density'!$BS42*1000000</f>
        <v>3678171.3594004242</v>
      </c>
      <c r="S44" s="46">
        <f>'[3]State Cement Outflow'!CP42*'[3]States conc cem ratio'!$BS42/'[3]States conc density'!$BS42*1000000</f>
        <v>3745089.6181569458</v>
      </c>
      <c r="T44" s="46">
        <f>'[3]State Cement Outflow'!CQ42*'[3]States conc cem ratio'!$BS42/'[3]States conc density'!$BS42*1000000</f>
        <v>3813152.8812052151</v>
      </c>
      <c r="U44" s="46">
        <f>'[3]State Cement Outflow'!CR42*'[3]States conc cem ratio'!$BS42/'[3]States conc density'!$BS42*1000000</f>
        <v>3882311.466181404</v>
      </c>
      <c r="V44" s="46">
        <f>'[3]State Cement Outflow'!CS42*'[3]States conc cem ratio'!$BS42/'[3]States conc density'!$BS42*1000000</f>
        <v>3952522.5747535778</v>
      </c>
      <c r="W44" s="46">
        <f>'[3]State Cement Outflow'!CT42*'[3]States conc cem ratio'!$BS42/'[3]States conc density'!$BS42*1000000</f>
        <v>4023763.1271936507</v>
      </c>
      <c r="X44" s="46">
        <f>'[3]State Cement Outflow'!CU42*'[3]States conc cem ratio'!$BS42/'[3]States conc density'!$BS42*1000000</f>
        <v>4096038.7356533073</v>
      </c>
      <c r="Y44" s="46">
        <f>'[3]State Cement Outflow'!CV42*'[3]States conc cem ratio'!$BS42/'[3]States conc density'!$BS42*1000000</f>
        <v>4169387.6862320867</v>
      </c>
      <c r="Z44" s="46">
        <f>'[3]State Cement Outflow'!CW42*'[3]States conc cem ratio'!$BS42/'[3]States conc density'!$BS42*1000000</f>
        <v>4243879.446355179</v>
      </c>
      <c r="AA44" s="46">
        <f>'[3]State Cement Outflow'!CX42*'[3]States conc cem ratio'!$BS42/'[3]States conc density'!$BS42*1000000</f>
        <v>4319607.8597138627</v>
      </c>
      <c r="AB44" s="43"/>
      <c r="AC44" s="43"/>
      <c r="AD44" s="43"/>
      <c r="AE44" s="43"/>
      <c r="AF44" s="43"/>
    </row>
    <row r="45" spans="1:32" x14ac:dyDescent="0.2">
      <c r="A45" s="62" t="s">
        <v>22</v>
      </c>
      <c r="B45" s="46">
        <f>'[3]State Cement Outflow'!BY43*'[3]States conc cem ratio'!$BS43/'[3]States conc density'!$BS43*1000000</f>
        <v>737937.54332741292</v>
      </c>
      <c r="C45" s="46">
        <f>'[3]State Cement Outflow'!BZ43*'[3]States conc cem ratio'!$BS43/'[3]States conc density'!$BS43*1000000</f>
        <v>753889.85143440089</v>
      </c>
      <c r="D45" s="46">
        <f>'[3]State Cement Outflow'!CA43*'[3]States conc cem ratio'!$BS43/'[3]States conc density'!$BS43*1000000</f>
        <v>769882.30985048099</v>
      </c>
      <c r="E45" s="46">
        <f>'[3]State Cement Outflow'!CB43*'[3]States conc cem ratio'!$BS43/'[3]States conc density'!$BS43*1000000</f>
        <v>786022.46730795573</v>
      </c>
      <c r="F45" s="46">
        <f>'[3]State Cement Outflow'!CC43*'[3]States conc cem ratio'!$BS43/'[3]States conc density'!$BS43*1000000</f>
        <v>802432.78321241227</v>
      </c>
      <c r="G45" s="46">
        <f>'[3]State Cement Outflow'!CD43*'[3]States conc cem ratio'!$BS43/'[3]States conc density'!$BS43*1000000</f>
        <v>819249.57183256501</v>
      </c>
      <c r="H45" s="46">
        <f>'[3]State Cement Outflow'!CE43*'[3]States conc cem ratio'!$BS43/'[3]States conc density'!$BS43*1000000</f>
        <v>836621.14254859753</v>
      </c>
      <c r="I45" s="46">
        <f>'[3]State Cement Outflow'!CF43*'[3]States conc cem ratio'!$BS43/'[3]States conc density'!$BS43*1000000</f>
        <v>854705.02590776002</v>
      </c>
      <c r="J45" s="46">
        <f>'[3]State Cement Outflow'!CG43*'[3]States conc cem ratio'!$BS43/'[3]States conc density'!$BS43*1000000</f>
        <v>873664.20980718941</v>
      </c>
      <c r="K45" s="46">
        <f>'[3]State Cement Outflow'!CH43*'[3]States conc cem ratio'!$BS43/'[3]States conc density'!$BS43*1000000</f>
        <v>893662.36946362292</v>
      </c>
      <c r="L45" s="46">
        <f>'[3]State Cement Outflow'!CI43*'[3]States conc cem ratio'!$BS43/'[3]States conc density'!$BS43*1000000</f>
        <v>914858.16244678909</v>
      </c>
      <c r="M45" s="46">
        <f>'[3]State Cement Outflow'!CJ43*'[3]States conc cem ratio'!$BS43/'[3]States conc density'!$BS43*1000000</f>
        <v>937398.76877227996</v>
      </c>
      <c r="N45" s="46">
        <f>'[3]State Cement Outflow'!CK43*'[3]States conc cem ratio'!$BS43/'[3]States conc density'!$BS43*1000000</f>
        <v>961412.97008410888</v>
      </c>
      <c r="O45" s="46">
        <f>'[3]State Cement Outflow'!CL43*'[3]States conc cem ratio'!$BS43/'[3]States conc density'!$BS43*1000000</f>
        <v>987004.16252241586</v>
      </c>
      <c r="P45" s="46">
        <f>'[3]State Cement Outflow'!CM43*'[3]States conc cem ratio'!$BS43/'[3]States conc density'!$BS43*1000000</f>
        <v>1014243.7687961432</v>
      </c>
      <c r="Q45" s="46">
        <f>'[3]State Cement Outflow'!CN43*'[3]States conc cem ratio'!$BS43/'[3]States conc density'!$BS43*1000000</f>
        <v>1043165.5451481998</v>
      </c>
      <c r="R45" s="46">
        <f>'[3]State Cement Outflow'!CO43*'[3]States conc cem ratio'!$BS43/'[3]States conc density'!$BS43*1000000</f>
        <v>1073761.2606839333</v>
      </c>
      <c r="S45" s="46">
        <f>'[3]State Cement Outflow'!CP43*'[3]States conc cem ratio'!$BS43/'[3]States conc density'!$BS43*1000000</f>
        <v>1105978.1526055683</v>
      </c>
      <c r="T45" s="46">
        <f>'[3]State Cement Outflow'!CQ43*'[3]States conc cem ratio'!$BS43/'[3]States conc density'!$BS43*1000000</f>
        <v>1139718.4238444048</v>
      </c>
      <c r="U45" s="46">
        <f>'[3]State Cement Outflow'!CR43*'[3]States conc cem ratio'!$BS43/'[3]States conc density'!$BS43*1000000</f>
        <v>1174840.8474706872</v>
      </c>
      <c r="V45" s="46">
        <f>'[3]State Cement Outflow'!CS43*'[3]States conc cem ratio'!$BS43/'[3]States conc density'!$BS43*1000000</f>
        <v>1211164.2886727361</v>
      </c>
      <c r="W45" s="46">
        <f>'[3]State Cement Outflow'!CT43*'[3]States conc cem ratio'!$BS43/'[3]States conc density'!$BS43*1000000</f>
        <v>1248472.6872821471</v>
      </c>
      <c r="X45" s="46">
        <f>'[3]State Cement Outflow'!CU43*'[3]States conc cem ratio'!$BS43/'[3]States conc density'!$BS43*1000000</f>
        <v>1286520.8212445518</v>
      </c>
      <c r="Y45" s="46">
        <f>'[3]State Cement Outflow'!CV43*'[3]States conc cem ratio'!$BS43/'[3]States conc density'!$BS43*1000000</f>
        <v>1325040.0612053757</v>
      </c>
      <c r="Z45" s="46">
        <f>'[3]State Cement Outflow'!CW43*'[3]States conc cem ratio'!$BS43/'[3]States conc density'!$BS43*1000000</f>
        <v>1363743.3795116642</v>
      </c>
      <c r="AA45" s="46">
        <f>'[3]State Cement Outflow'!CX43*'[3]States conc cem ratio'!$BS43/'[3]States conc density'!$BS43*1000000</f>
        <v>1402329.1054537839</v>
      </c>
      <c r="AB45" s="43"/>
      <c r="AC45" s="43"/>
      <c r="AD45" s="43"/>
      <c r="AE45" s="43"/>
      <c r="AF45" s="43"/>
    </row>
    <row r="46" spans="1:32" x14ac:dyDescent="0.2">
      <c r="A46" s="62" t="s">
        <v>30</v>
      </c>
      <c r="B46" s="46">
        <f>'[3]State Cement Outflow'!BY44*'[3]States conc cem ratio'!$BS44/'[3]States conc density'!$BS44*1000000</f>
        <v>4571919.6598889614</v>
      </c>
      <c r="C46" s="46">
        <f>'[3]State Cement Outflow'!BZ44*'[3]States conc cem ratio'!$BS44/'[3]States conc density'!$BS44*1000000</f>
        <v>4692334.4686196391</v>
      </c>
      <c r="D46" s="46">
        <f>'[3]State Cement Outflow'!CA44*'[3]States conc cem ratio'!$BS44/'[3]States conc density'!$BS44*1000000</f>
        <v>4810150.6199893653</v>
      </c>
      <c r="E46" s="46">
        <f>'[3]State Cement Outflow'!CB44*'[3]States conc cem ratio'!$BS44/'[3]States conc density'!$BS44*1000000</f>
        <v>4925474.664909225</v>
      </c>
      <c r="F46" s="46">
        <f>'[3]State Cement Outflow'!CC44*'[3]States conc cem ratio'!$BS44/'[3]States conc density'!$BS44*1000000</f>
        <v>5038429.6312077446</v>
      </c>
      <c r="G46" s="46">
        <f>'[3]State Cement Outflow'!CD44*'[3]States conc cem ratio'!$BS44/'[3]States conc density'!$BS44*1000000</f>
        <v>5149149.048577806</v>
      </c>
      <c r="H46" s="46">
        <f>'[3]State Cement Outflow'!CE44*'[3]States conc cem ratio'!$BS44/'[3]States conc density'!$BS44*1000000</f>
        <v>5257771.5030611325</v>
      </c>
      <c r="I46" s="46">
        <f>'[3]State Cement Outflow'!CF44*'[3]States conc cem ratio'!$BS44/'[3]States conc density'!$BS44*1000000</f>
        <v>5364435.9399825269</v>
      </c>
      <c r="J46" s="46">
        <f>'[3]State Cement Outflow'!CG44*'[3]States conc cem ratio'!$BS44/'[3]States conc density'!$BS44*1000000</f>
        <v>5469277.7813210459</v>
      </c>
      <c r="K46" s="46">
        <f>'[3]State Cement Outflow'!CH44*'[3]States conc cem ratio'!$BS44/'[3]States conc density'!$BS44*1000000</f>
        <v>5572425.7237180583</v>
      </c>
      <c r="L46" s="46">
        <f>'[3]State Cement Outflow'!CI44*'[3]States conc cem ratio'!$BS44/'[3]States conc density'!$BS44*1000000</f>
        <v>5673998.9026923412</v>
      </c>
      <c r="M46" s="46">
        <f>'[3]State Cement Outflow'!CJ44*'[3]States conc cem ratio'!$BS44/'[3]States conc density'!$BS44*1000000</f>
        <v>5774104.0132471574</v>
      </c>
      <c r="N46" s="46">
        <f>'[3]State Cement Outflow'!CK44*'[3]States conc cem ratio'!$BS44/'[3]States conc density'!$BS44*1000000</f>
        <v>5872832.0109680109</v>
      </c>
      <c r="O46" s="46">
        <f>'[3]State Cement Outflow'!CL44*'[3]States conc cem ratio'!$BS44/'[3]States conc density'!$BS44*1000000</f>
        <v>5970254.1901180046</v>
      </c>
      <c r="P46" s="46">
        <f>'[3]State Cement Outflow'!CM44*'[3]States conc cem ratio'!$BS44/'[3]States conc density'!$BS44*1000000</f>
        <v>6066417.7196323918</v>
      </c>
      <c r="Q46" s="46">
        <f>'[3]State Cement Outflow'!CN44*'[3]States conc cem ratio'!$BS44/'[3]States conc density'!$BS44*1000000</f>
        <v>6161341.0601318032</v>
      </c>
      <c r="R46" s="46">
        <f>'[3]State Cement Outflow'!CO44*'[3]States conc cem ratio'!$BS44/'[3]States conc density'!$BS44*1000000</f>
        <v>6255010.0143936956</v>
      </c>
      <c r="S46" s="46">
        <f>'[3]State Cement Outflow'!CP44*'[3]States conc cem ratio'!$BS44/'[3]States conc density'!$BS44*1000000</f>
        <v>6347375.4029254699</v>
      </c>
      <c r="T46" s="46">
        <f>'[3]State Cement Outflow'!CQ44*'[3]States conc cem ratio'!$BS44/'[3]States conc density'!$BS44*1000000</f>
        <v>6438353.43104007</v>
      </c>
      <c r="U46" s="46">
        <f>'[3]State Cement Outflow'!CR44*'[3]States conc cem ratio'!$BS44/'[3]States conc density'!$BS44*1000000</f>
        <v>6527829.6649733456</v>
      </c>
      <c r="V46" s="46">
        <f>'[3]State Cement Outflow'!CS44*'[3]States conc cem ratio'!$BS44/'[3]States conc density'!$BS44*1000000</f>
        <v>6615667.1355732586</v>
      </c>
      <c r="W46" s="46">
        <f>'[3]State Cement Outflow'!CT44*'[3]States conc cem ratio'!$BS44/'[3]States conc density'!$BS44*1000000</f>
        <v>6701718.4645039737</v>
      </c>
      <c r="X46" s="46">
        <f>'[3]State Cement Outflow'!CU44*'[3]States conc cem ratio'!$BS44/'[3]States conc density'!$BS44*1000000</f>
        <v>6785841.1494931085</v>
      </c>
      <c r="Y46" s="46">
        <f>'[3]State Cement Outflow'!CV44*'[3]States conc cem ratio'!$BS44/'[3]States conc density'!$BS44*1000000</f>
        <v>6867914.3996666102</v>
      </c>
      <c r="Z46" s="46">
        <f>'[3]State Cement Outflow'!CW44*'[3]States conc cem ratio'!$BS44/'[3]States conc density'!$BS44*1000000</f>
        <v>6947855.3557489673</v>
      </c>
      <c r="AA46" s="46">
        <f>'[3]State Cement Outflow'!CX44*'[3]States conc cem ratio'!$BS44/'[3]States conc density'!$BS44*1000000</f>
        <v>7025632.3206364335</v>
      </c>
      <c r="AB46" s="43"/>
      <c r="AC46" s="43"/>
      <c r="AD46" s="43"/>
      <c r="AE46" s="43"/>
      <c r="AF46" s="43"/>
    </row>
    <row r="47" spans="1:32" x14ac:dyDescent="0.2">
      <c r="A47" s="62" t="s">
        <v>77</v>
      </c>
      <c r="B47" s="46">
        <f>'[3]State Cement Outflow'!BY45*'[3]States conc cem ratio'!$BS45/'[3]States conc density'!$BS45*1000000</f>
        <v>21231170.633626852</v>
      </c>
      <c r="C47" s="46">
        <f>'[3]State Cement Outflow'!BZ45*'[3]States conc cem ratio'!$BS45/'[3]States conc density'!$BS45*1000000</f>
        <v>21674808.086787395</v>
      </c>
      <c r="D47" s="46">
        <f>'[3]State Cement Outflow'!CA45*'[3]States conc cem ratio'!$BS45/'[3]States conc density'!$BS45*1000000</f>
        <v>22111658.107415404</v>
      </c>
      <c r="E47" s="46">
        <f>'[3]State Cement Outflow'!CB45*'[3]States conc cem ratio'!$BS45/'[3]States conc density'!$BS45*1000000</f>
        <v>22543334.359110836</v>
      </c>
      <c r="F47" s="46">
        <f>'[3]State Cement Outflow'!CC45*'[3]States conc cem ratio'!$BS45/'[3]States conc density'!$BS45*1000000</f>
        <v>22971706.174845472</v>
      </c>
      <c r="G47" s="46">
        <f>'[3]State Cement Outflow'!CD45*'[3]States conc cem ratio'!$BS45/'[3]States conc density'!$BS45*1000000</f>
        <v>23398935.04894942</v>
      </c>
      <c r="H47" s="46">
        <f>'[3]State Cement Outflow'!CE45*'[3]States conc cem ratio'!$BS45/'[3]States conc density'!$BS45*1000000</f>
        <v>23827505.035587944</v>
      </c>
      <c r="I47" s="46">
        <f>'[3]State Cement Outflow'!CF45*'[3]States conc cem ratio'!$BS45/'[3]States conc density'!$BS45*1000000</f>
        <v>24260236.243615028</v>
      </c>
      <c r="J47" s="46">
        <f>'[3]State Cement Outflow'!CG45*'[3]States conc cem ratio'!$BS45/'[3]States conc density'!$BS45*1000000</f>
        <v>24700270.954166315</v>
      </c>
      <c r="K47" s="46">
        <f>'[3]State Cement Outflow'!CH45*'[3]States conc cem ratio'!$BS45/'[3]States conc density'!$BS45*1000000</f>
        <v>25151024.509955004</v>
      </c>
      <c r="L47" s="46">
        <f>'[3]State Cement Outflow'!CI45*'[3]States conc cem ratio'!$BS45/'[3]States conc density'!$BS45*1000000</f>
        <v>25616097.877618946</v>
      </c>
      <c r="M47" s="46">
        <f>'[3]State Cement Outflow'!CJ45*'[3]States conc cem ratio'!$BS45/'[3]States conc density'!$BS45*1000000</f>
        <v>26099154.856846467</v>
      </c>
      <c r="N47" s="46">
        <f>'[3]State Cement Outflow'!CK45*'[3]States conc cem ratio'!$BS45/'[3]States conc density'!$BS45*1000000</f>
        <v>26603773.018758636</v>
      </c>
      <c r="O47" s="46">
        <f>'[3]State Cement Outflow'!CL45*'[3]States conc cem ratio'!$BS45/'[3]States conc density'!$BS45*1000000</f>
        <v>27133282.228149485</v>
      </c>
      <c r="P47" s="46">
        <f>'[3]State Cement Outflow'!CM45*'[3]States conc cem ratio'!$BS45/'[3]States conc density'!$BS45*1000000</f>
        <v>27690606.9999873</v>
      </c>
      <c r="Q47" s="46">
        <f>'[3]State Cement Outflow'!CN45*'[3]States conc cem ratio'!$BS45/'[3]States conc density'!$BS45*1000000</f>
        <v>28278128.527224224</v>
      </c>
      <c r="R47" s="46">
        <f>'[3]State Cement Outflow'!CO45*'[3]States conc cem ratio'!$BS45/'[3]States conc density'!$BS45*1000000</f>
        <v>28897579.194346972</v>
      </c>
      <c r="S47" s="46">
        <f>'[3]State Cement Outflow'!CP45*'[3]States conc cem ratio'!$BS45/'[3]States conc density'!$BS45*1000000</f>
        <v>29549977.411738906</v>
      </c>
      <c r="T47" s="46">
        <f>'[3]State Cement Outflow'!CQ45*'[3]States conc cem ratio'!$BS45/'[3]States conc density'!$BS45*1000000</f>
        <v>30235604.528905027</v>
      </c>
      <c r="U47" s="46">
        <f>'[3]State Cement Outflow'!CR45*'[3]States conc cem ratio'!$BS45/'[3]States conc density'!$BS45*1000000</f>
        <v>30954019.30162143</v>
      </c>
      <c r="V47" s="46">
        <f>'[3]State Cement Outflow'!CS45*'[3]States conc cem ratio'!$BS45/'[3]States conc density'!$BS45*1000000</f>
        <v>31704099.770904798</v>
      </c>
      <c r="W47" s="46">
        <f>'[3]State Cement Outflow'!CT45*'[3]States conc cem ratio'!$BS45/'[3]States conc density'!$BS45*1000000</f>
        <v>32484098.324620489</v>
      </c>
      <c r="X47" s="46">
        <f>'[3]State Cement Outflow'!CU45*'[3]States conc cem ratio'!$BS45/'[3]States conc density'!$BS45*1000000</f>
        <v>33291693.981414497</v>
      </c>
      <c r="Y47" s="46">
        <f>'[3]State Cement Outflow'!CV45*'[3]States conc cem ratio'!$BS45/'[3]States conc density'!$BS45*1000000</f>
        <v>34124027.2007204</v>
      </c>
      <c r="Z47" s="46">
        <f>'[3]State Cement Outflow'!CW45*'[3]States conc cem ratio'!$BS45/'[3]States conc density'!$BS45*1000000</f>
        <v>34977706.98912482</v>
      </c>
      <c r="AA47" s="46">
        <f>'[3]State Cement Outflow'!CX45*'[3]States conc cem ratio'!$BS45/'[3]States conc density'!$BS45*1000000</f>
        <v>35848787.287032053</v>
      </c>
      <c r="AB47" s="43"/>
      <c r="AC47" s="43"/>
      <c r="AD47" s="43"/>
      <c r="AE47" s="43"/>
      <c r="AF47" s="43"/>
    </row>
    <row r="48" spans="1:32" x14ac:dyDescent="0.2">
      <c r="A48" s="62" t="s">
        <v>78</v>
      </c>
      <c r="B48" s="46">
        <f>'[3]State Cement Outflow'!BY46*'[3]States conc cem ratio'!$BS46/'[3]States conc density'!$BS46*1000000</f>
        <v>2979592.5155959362</v>
      </c>
      <c r="C48" s="46">
        <f>'[3]State Cement Outflow'!BZ46*'[3]States conc cem ratio'!$BS46/'[3]States conc density'!$BS46*1000000</f>
        <v>3052412.9960530377</v>
      </c>
      <c r="D48" s="46">
        <f>'[3]State Cement Outflow'!CA46*'[3]States conc cem ratio'!$BS46/'[3]States conc density'!$BS46*1000000</f>
        <v>3123800.9877412594</v>
      </c>
      <c r="E48" s="46">
        <f>'[3]State Cement Outflow'!CB46*'[3]States conc cem ratio'!$BS46/'[3]States conc density'!$BS46*1000000</f>
        <v>3193839.7042086716</v>
      </c>
      <c r="F48" s="46">
        <f>'[3]State Cement Outflow'!CC46*'[3]States conc cem ratio'!$BS46/'[3]States conc density'!$BS46*1000000</f>
        <v>3262622.0079619414</v>
      </c>
      <c r="G48" s="46">
        <f>'[3]State Cement Outflow'!CD46*'[3]States conc cem ratio'!$BS46/'[3]States conc density'!$BS46*1000000</f>
        <v>3330249.3713276293</v>
      </c>
      <c r="H48" s="46">
        <f>'[3]State Cement Outflow'!CE46*'[3]States conc cem ratio'!$BS46/'[3]States conc density'!$BS46*1000000</f>
        <v>3396831.8031800482</v>
      </c>
      <c r="I48" s="46">
        <f>'[3]State Cement Outflow'!CF46*'[3]States conc cem ratio'!$BS46/'[3]States conc density'!$BS46*1000000</f>
        <v>3462488.7351563042</v>
      </c>
      <c r="J48" s="46">
        <f>'[3]State Cement Outflow'!CG46*'[3]States conc cem ratio'!$BS46/'[3]States conc density'!$BS46*1000000</f>
        <v>3527350.6563841081</v>
      </c>
      <c r="K48" s="46">
        <f>'[3]State Cement Outflow'!CH46*'[3]States conc cem ratio'!$BS46/'[3]States conc density'!$BS46*1000000</f>
        <v>3591561.0033011097</v>
      </c>
      <c r="L48" s="46">
        <f>'[3]State Cement Outflow'!CI46*'[3]States conc cem ratio'!$BS46/'[3]States conc density'!$BS46*1000000</f>
        <v>3655277.5155717833</v>
      </c>
      <c r="M48" s="46">
        <f>'[3]State Cement Outflow'!CJ46*'[3]States conc cem ratio'!$BS46/'[3]States conc density'!$BS46*1000000</f>
        <v>3718672.0546061173</v>
      </c>
      <c r="N48" s="46">
        <f>'[3]State Cement Outflow'!CK46*'[3]States conc cem ratio'!$BS46/'[3]States conc density'!$BS46*1000000</f>
        <v>3781927.845905045</v>
      </c>
      <c r="O48" s="46">
        <f>'[3]State Cement Outflow'!CL46*'[3]States conc cem ratio'!$BS46/'[3]States conc density'!$BS46*1000000</f>
        <v>3845233.3213427332</v>
      </c>
      <c r="P48" s="46">
        <f>'[3]State Cement Outflow'!CM46*'[3]States conc cem ratio'!$BS46/'[3]States conc density'!$BS46*1000000</f>
        <v>3908772.218476783</v>
      </c>
      <c r="Q48" s="46">
        <f>'[3]State Cement Outflow'!CN46*'[3]States conc cem ratio'!$BS46/'[3]States conc density'!$BS46*1000000</f>
        <v>3972710.2862077197</v>
      </c>
      <c r="R48" s="46">
        <f>'[3]State Cement Outflow'!CO46*'[3]States conc cem ratio'!$BS46/'[3]States conc density'!$BS46*1000000</f>
        <v>4037179.7260674792</v>
      </c>
      <c r="S48" s="46">
        <f>'[3]State Cement Outflow'!CP46*'[3]States conc cem ratio'!$BS46/'[3]States conc density'!$BS46*1000000</f>
        <v>4102263.1954116439</v>
      </c>
      <c r="T48" s="46">
        <f>'[3]State Cement Outflow'!CQ46*'[3]States conc cem ratio'!$BS46/'[3]States conc density'!$BS46*1000000</f>
        <v>4167979.6327119945</v>
      </c>
      <c r="U48" s="46">
        <f>'[3]State Cement Outflow'!CR46*'[3]States conc cem ratio'!$BS46/'[3]States conc density'!$BS46*1000000</f>
        <v>4234274.1927735042</v>
      </c>
      <c r="V48" s="46">
        <f>'[3]State Cement Outflow'!CS46*'[3]States conc cem ratio'!$BS46/'[3]States conc density'!$BS46*1000000</f>
        <v>4301014.1380303465</v>
      </c>
      <c r="W48" s="46">
        <f>'[3]State Cement Outflow'!CT46*'[3]States conc cem ratio'!$BS46/'[3]States conc density'!$BS46*1000000</f>
        <v>4367991.6654544929</v>
      </c>
      <c r="X48" s="46">
        <f>'[3]State Cement Outflow'!CU46*'[3]States conc cem ratio'!$BS46/'[3]States conc density'!$BS46*1000000</f>
        <v>4434933.5088067483</v>
      </c>
      <c r="Y48" s="46">
        <f>'[3]State Cement Outflow'!CV46*'[3]States conc cem ratio'!$BS46/'[3]States conc density'!$BS46*1000000</f>
        <v>4501515.9716272214</v>
      </c>
      <c r="Z48" s="46">
        <f>'[3]State Cement Outflow'!CW46*'[3]States conc cem ratio'!$BS46/'[3]States conc density'!$BS46*1000000</f>
        <v>4567383.0686393157</v>
      </c>
      <c r="AA48" s="46">
        <f>'[3]State Cement Outflow'!CX46*'[3]States conc cem ratio'!$BS46/'[3]States conc density'!$BS46*1000000</f>
        <v>4632164.8932453375</v>
      </c>
      <c r="AB48" s="43"/>
      <c r="AC48" s="43"/>
      <c r="AD48" s="43"/>
      <c r="AE48" s="43"/>
      <c r="AF48" s="43"/>
    </row>
    <row r="49" spans="1:32" x14ac:dyDescent="0.2">
      <c r="A49" s="62" t="s">
        <v>79</v>
      </c>
      <c r="B49" s="46">
        <f>'[3]State Cement Outflow'!BY47*'[3]States conc cem ratio'!$BS47/'[3]States conc density'!$BS47*1000000</f>
        <v>269126.61992158432</v>
      </c>
      <c r="C49" s="46">
        <f>'[3]State Cement Outflow'!BZ47*'[3]States conc cem ratio'!$BS47/'[3]States conc density'!$BS47*1000000</f>
        <v>274277.54618150508</v>
      </c>
      <c r="D49" s="46">
        <f>'[3]State Cement Outflow'!CA47*'[3]States conc cem ratio'!$BS47/'[3]States conc density'!$BS47*1000000</f>
        <v>279353.28153759672</v>
      </c>
      <c r="E49" s="46">
        <f>'[3]State Cement Outflow'!CB47*'[3]States conc cem ratio'!$BS47/'[3]States conc density'!$BS47*1000000</f>
        <v>284367.00358870142</v>
      </c>
      <c r="F49" s="46">
        <f>'[3]State Cement Outflow'!CC47*'[3]States conc cem ratio'!$BS47/'[3]States conc density'!$BS47*1000000</f>
        <v>289331.06017791532</v>
      </c>
      <c r="G49" s="46">
        <f>'[3]State Cement Outflow'!CD47*'[3]States conc cem ratio'!$BS47/'[3]States conc density'!$BS47*1000000</f>
        <v>294256.62273722206</v>
      </c>
      <c r="H49" s="46">
        <f>'[3]State Cement Outflow'!CE47*'[3]States conc cem ratio'!$BS47/'[3]States conc density'!$BS47*1000000</f>
        <v>299153.42009839963</v>
      </c>
      <c r="I49" s="46">
        <f>'[3]State Cement Outflow'!CF47*'[3]States conc cem ratio'!$BS47/'[3]States conc density'!$BS47*1000000</f>
        <v>304029.57177957374</v>
      </c>
      <c r="J49" s="46">
        <f>'[3]State Cement Outflow'!CG47*'[3]States conc cem ratio'!$BS47/'[3]States conc density'!$BS47*1000000</f>
        <v>308891.53543492482</v>
      </c>
      <c r="K49" s="46">
        <f>'[3]State Cement Outflow'!CH47*'[3]States conc cem ratio'!$BS47/'[3]States conc density'!$BS47*1000000</f>
        <v>313744.17240777845</v>
      </c>
      <c r="L49" s="46">
        <f>'[3]State Cement Outflow'!CI47*'[3]States conc cem ratio'!$BS47/'[3]States conc density'!$BS47*1000000</f>
        <v>318590.92122217041</v>
      </c>
      <c r="M49" s="46">
        <f>'[3]State Cement Outflow'!CJ47*'[3]States conc cem ratio'!$BS47/'[3]States conc density'!$BS47*1000000</f>
        <v>323434.05509664258</v>
      </c>
      <c r="N49" s="46">
        <f>'[3]State Cement Outflow'!CK47*'[3]States conc cem ratio'!$BS47/'[3]States conc density'!$BS47*1000000</f>
        <v>328274.98902341013</v>
      </c>
      <c r="O49" s="46">
        <f>'[3]State Cement Outflow'!CL47*'[3]States conc cem ratio'!$BS47/'[3]States conc density'!$BS47*1000000</f>
        <v>333114.59611661342</v>
      </c>
      <c r="P49" s="46">
        <f>'[3]State Cement Outflow'!CM47*'[3]States conc cem ratio'!$BS47/'[3]States conc density'!$BS47*1000000</f>
        <v>337953.49219195364</v>
      </c>
      <c r="Q49" s="46">
        <f>'[3]State Cement Outflow'!CN47*'[3]States conc cem ratio'!$BS47/'[3]States conc density'!$BS47*1000000</f>
        <v>342792.25155924523</v>
      </c>
      <c r="R49" s="46">
        <f>'[3]State Cement Outflow'!CO47*'[3]States conc cem ratio'!$BS47/'[3]States conc density'!$BS47*1000000</f>
        <v>347631.5247358958</v>
      </c>
      <c r="S49" s="46">
        <f>'[3]State Cement Outflow'!CP47*'[3]States conc cem ratio'!$BS47/'[3]States conc density'!$BS47*1000000</f>
        <v>352472.03837322822</v>
      </c>
      <c r="T49" s="46">
        <f>'[3]State Cement Outflow'!CQ47*'[3]States conc cem ratio'!$BS47/'[3]States conc density'!$BS47*1000000</f>
        <v>357314.46688305761</v>
      </c>
      <c r="U49" s="46">
        <f>'[3]State Cement Outflow'!CR47*'[3]States conc cem ratio'!$BS47/'[3]States conc density'!$BS47*1000000</f>
        <v>362159.17248792708</v>
      </c>
      <c r="V49" s="46">
        <f>'[3]State Cement Outflow'!CS47*'[3]States conc cem ratio'!$BS47/'[3]States conc density'!$BS47*1000000</f>
        <v>367005.81595741829</v>
      </c>
      <c r="W49" s="46">
        <f>'[3]State Cement Outflow'!CT47*'[3]States conc cem ratio'!$BS47/'[3]States conc density'!$BS47*1000000</f>
        <v>371852.84650322271</v>
      </c>
      <c r="X49" s="46">
        <f>'[3]State Cement Outflow'!CU47*'[3]States conc cem ratio'!$BS47/'[3]States conc density'!$BS47*1000000</f>
        <v>376696.88950477127</v>
      </c>
      <c r="Y49" s="46">
        <f>'[3]State Cement Outflow'!CV47*'[3]States conc cem ratio'!$BS47/'[3]States conc density'!$BS47*1000000</f>
        <v>381532.06704441004</v>
      </c>
      <c r="Z49" s="46">
        <f>'[3]State Cement Outflow'!CW47*'[3]States conc cem ratio'!$BS47/'[3]States conc density'!$BS47*1000000</f>
        <v>386349.30763432628</v>
      </c>
      <c r="AA49" s="46">
        <f>'[3]State Cement Outflow'!CX47*'[3]States conc cem ratio'!$BS47/'[3]States conc density'!$BS47*1000000</f>
        <v>391135.72334721917</v>
      </c>
      <c r="AB49" s="43"/>
      <c r="AC49" s="43"/>
      <c r="AD49" s="43"/>
      <c r="AE49" s="43"/>
      <c r="AF49" s="43"/>
    </row>
    <row r="50" spans="1:32" x14ac:dyDescent="0.2">
      <c r="A50" s="62" t="s">
        <v>32</v>
      </c>
      <c r="B50" s="46">
        <f>'[3]State Cement Outflow'!BY48*'[3]States conc cem ratio'!$BS48/'[3]States conc density'!$BS48*1000000</f>
        <v>4010442.6251271148</v>
      </c>
      <c r="C50" s="46">
        <f>'[3]State Cement Outflow'!BZ48*'[3]States conc cem ratio'!$BS48/'[3]States conc density'!$BS48*1000000</f>
        <v>4117936.2807878144</v>
      </c>
      <c r="D50" s="46">
        <f>'[3]State Cement Outflow'!CA48*'[3]States conc cem ratio'!$BS48/'[3]States conc density'!$BS48*1000000</f>
        <v>4223477.0013444852</v>
      </c>
      <c r="E50" s="46">
        <f>'[3]State Cement Outflow'!CB48*'[3]States conc cem ratio'!$BS48/'[3]States conc density'!$BS48*1000000</f>
        <v>4327145.3115469031</v>
      </c>
      <c r="F50" s="46">
        <f>'[3]State Cement Outflow'!CC48*'[3]States conc cem ratio'!$BS48/'[3]States conc density'!$BS48*1000000</f>
        <v>4429045.999544261</v>
      </c>
      <c r="G50" s="46">
        <f>'[3]State Cement Outflow'!CD48*'[3]States conc cem ratio'!$BS48/'[3]States conc density'!$BS48*1000000</f>
        <v>4529307.4161346601</v>
      </c>
      <c r="H50" s="46">
        <f>'[3]State Cement Outflow'!CE48*'[3]States conc cem ratio'!$BS48/'[3]States conc density'!$BS48*1000000</f>
        <v>4628080.729263708</v>
      </c>
      <c r="I50" s="46">
        <f>'[3]State Cement Outflow'!CF48*'[3]States conc cem ratio'!$BS48/'[3]States conc density'!$BS48*1000000</f>
        <v>4725538.6648318954</v>
      </c>
      <c r="J50" s="46">
        <f>'[3]State Cement Outflow'!CG48*'[3]States conc cem ratio'!$BS48/'[3]States conc density'!$BS48*1000000</f>
        <v>4821873.2843236784</v>
      </c>
      <c r="K50" s="46">
        <f>'[3]State Cement Outflow'!CH48*'[3]States conc cem ratio'!$BS48/'[3]States conc density'!$BS48*1000000</f>
        <v>4917292.4604648519</v>
      </c>
      <c r="L50" s="46">
        <f>'[3]State Cement Outflow'!CI48*'[3]States conc cem ratio'!$BS48/'[3]States conc density'!$BS48*1000000</f>
        <v>5012014.9210008681</v>
      </c>
      <c r="M50" s="46">
        <f>'[3]State Cement Outflow'!CJ48*'[3]States conc cem ratio'!$BS48/'[3]States conc density'!$BS48*1000000</f>
        <v>5106264.019331648</v>
      </c>
      <c r="N50" s="46">
        <f>'[3]State Cement Outflow'!CK48*'[3]States conc cem ratio'!$BS48/'[3]States conc density'!$BS48*1000000</f>
        <v>5200260.7112962669</v>
      </c>
      <c r="O50" s="46">
        <f>'[3]State Cement Outflow'!CL48*'[3]States conc cem ratio'!$BS48/'[3]States conc density'!$BS48*1000000</f>
        <v>5294216.5003850525</v>
      </c>
      <c r="P50" s="46">
        <f>'[3]State Cement Outflow'!CM48*'[3]States conc cem ratio'!$BS48/'[3]States conc density'!$BS48*1000000</f>
        <v>5388327.2845505197</v>
      </c>
      <c r="Q50" s="46">
        <f>'[3]State Cement Outflow'!CN48*'[3]States conc cem ratio'!$BS48/'[3]States conc density'!$BS48*1000000</f>
        <v>5482769.0360915856</v>
      </c>
      <c r="R50" s="46">
        <f>'[3]State Cement Outflow'!CO48*'[3]States conc cem ratio'!$BS48/'[3]States conc density'!$BS48*1000000</f>
        <v>5577696.0408673044</v>
      </c>
      <c r="S50" s="46">
        <f>'[3]State Cement Outflow'!CP48*'[3]States conc cem ratio'!$BS48/'[3]States conc density'!$BS48*1000000</f>
        <v>5673242.0223253053</v>
      </c>
      <c r="T50" s="46">
        <f>'[3]State Cement Outflow'!CQ48*'[3]States conc cem ratio'!$BS48/'[3]States conc density'!$BS48*1000000</f>
        <v>5769523.9295266885</v>
      </c>
      <c r="U50" s="46">
        <f>'[3]State Cement Outflow'!CR48*'[3]States conc cem ratio'!$BS48/'[3]States conc density'!$BS48*1000000</f>
        <v>5866647.5658260714</v>
      </c>
      <c r="V50" s="46">
        <f>'[3]State Cement Outflow'!CS48*'[3]States conc cem ratio'!$BS48/'[3]States conc density'!$BS48*1000000</f>
        <v>5964713.6945440182</v>
      </c>
      <c r="W50" s="46">
        <f>'[3]State Cement Outflow'!CT48*'[3]States conc cem ratio'!$BS48/'[3]States conc density'!$BS48*1000000</f>
        <v>6063822.9075360922</v>
      </c>
      <c r="X50" s="46">
        <f>'[3]State Cement Outflow'!CU48*'[3]States conc cem ratio'!$BS48/'[3]States conc density'!$BS48*1000000</f>
        <v>6164077.4900908042</v>
      </c>
      <c r="Y50" s="46">
        <f>'[3]State Cement Outflow'!CV48*'[3]States conc cem ratio'!$BS48/'[3]States conc density'!$BS48*1000000</f>
        <v>6265578.8179232553</v>
      </c>
      <c r="Z50" s="46">
        <f>'[3]State Cement Outflow'!CW48*'[3]States conc cem ratio'!$BS48/'[3]States conc density'!$BS48*1000000</f>
        <v>6368419.4613032546</v>
      </c>
      <c r="AA50" s="46">
        <f>'[3]State Cement Outflow'!CX48*'[3]States conc cem ratio'!$BS48/'[3]States conc density'!$BS48*1000000</f>
        <v>6472670.0500860196</v>
      </c>
      <c r="AB50" s="43"/>
      <c r="AC50" s="43"/>
      <c r="AD50" s="43"/>
      <c r="AE50" s="43"/>
      <c r="AF50" s="43"/>
    </row>
    <row r="51" spans="1:32" x14ac:dyDescent="0.2">
      <c r="A51" s="62" t="s">
        <v>80</v>
      </c>
      <c r="B51" s="46">
        <f>'[3]State Cement Outflow'!BY49*'[3]States conc cem ratio'!$BS49/'[3]States conc density'!$BS49*1000000</f>
        <v>4036992.2713204403</v>
      </c>
      <c r="C51" s="46">
        <f>'[3]State Cement Outflow'!BZ49*'[3]States conc cem ratio'!$BS49/'[3]States conc density'!$BS49*1000000</f>
        <v>4118366.0776481065</v>
      </c>
      <c r="D51" s="46">
        <f>'[3]State Cement Outflow'!CA49*'[3]States conc cem ratio'!$BS49/'[3]States conc density'!$BS49*1000000</f>
        <v>4198414.2828084258</v>
      </c>
      <c r="E51" s="46">
        <f>'[3]State Cement Outflow'!CB49*'[3]States conc cem ratio'!$BS49/'[3]States conc density'!$BS49*1000000</f>
        <v>4277334.9268815219</v>
      </c>
      <c r="F51" s="46">
        <f>'[3]State Cement Outflow'!CC49*'[3]States conc cem ratio'!$BS49/'[3]States conc density'!$BS49*1000000</f>
        <v>4355330.3927151933</v>
      </c>
      <c r="G51" s="46">
        <f>'[3]State Cement Outflow'!CD49*'[3]States conc cem ratio'!$BS49/'[3]States conc density'!$BS49*1000000</f>
        <v>4432608.4963310473</v>
      </c>
      <c r="H51" s="46">
        <f>'[3]State Cement Outflow'!CE49*'[3]States conc cem ratio'!$BS49/'[3]States conc density'!$BS49*1000000</f>
        <v>4509384.8558977423</v>
      </c>
      <c r="I51" s="46">
        <f>'[3]State Cement Outflow'!CF49*'[3]States conc cem ratio'!$BS49/'[3]States conc density'!$BS49*1000000</f>
        <v>4585885.4138136543</v>
      </c>
      <c r="J51" s="46">
        <f>'[3]State Cement Outflow'!CG49*'[3]States conc cem ratio'!$BS49/'[3]States conc density'!$BS49*1000000</f>
        <v>4662347.6390387844</v>
      </c>
      <c r="K51" s="46">
        <f>'[3]State Cement Outflow'!CH49*'[3]States conc cem ratio'!$BS49/'[3]States conc density'!$BS49*1000000</f>
        <v>4739018.8270251621</v>
      </c>
      <c r="L51" s="46">
        <f>'[3]State Cement Outflow'!CI49*'[3]States conc cem ratio'!$BS49/'[3]States conc density'!$BS49*1000000</f>
        <v>4816150.1517303605</v>
      </c>
      <c r="M51" s="46">
        <f>'[3]State Cement Outflow'!CJ49*'[3]States conc cem ratio'!$BS49/'[3]States conc density'!$BS49*1000000</f>
        <v>4893985.73310827</v>
      </c>
      <c r="N51" s="46">
        <f>'[3]State Cement Outflow'!CK49*'[3]States conc cem ratio'!$BS49/'[3]States conc density'!$BS49*1000000</f>
        <v>4972746.878381961</v>
      </c>
      <c r="O51" s="46">
        <f>'[3]State Cement Outflow'!CL49*'[3]States conc cem ratio'!$BS49/'[3]States conc density'!$BS49*1000000</f>
        <v>5052612.6568753561</v>
      </c>
      <c r="P51" s="46">
        <f>'[3]State Cement Outflow'!CM49*'[3]States conc cem ratio'!$BS49/'[3]States conc density'!$BS49*1000000</f>
        <v>5133698.8565249778</v>
      </c>
      <c r="Q51" s="46">
        <f>'[3]State Cement Outflow'!CN49*'[3]States conc cem ratio'!$BS49/'[3]States conc density'!$BS49*1000000</f>
        <v>5216037.9514808804</v>
      </c>
      <c r="R51" s="46">
        <f>'[3]State Cement Outflow'!CO49*'[3]States conc cem ratio'!$BS49/'[3]States conc density'!$BS49*1000000</f>
        <v>5299562.8677865705</v>
      </c>
      <c r="S51" s="46">
        <f>'[3]State Cement Outflow'!CP49*'[3]States conc cem ratio'!$BS49/'[3]States conc density'!$BS49*1000000</f>
        <v>5384097.0491655348</v>
      </c>
      <c r="T51" s="46">
        <f>'[3]State Cement Outflow'!CQ49*'[3]States conc cem ratio'!$BS49/'[3]States conc density'!$BS49*1000000</f>
        <v>5469352.6654214021</v>
      </c>
      <c r="U51" s="46">
        <f>'[3]State Cement Outflow'!CR49*'[3]States conc cem ratio'!$BS49/'[3]States conc density'!$BS49*1000000</f>
        <v>5554937.8957245937</v>
      </c>
      <c r="V51" s="46">
        <f>'[3]State Cement Outflow'!CS49*'[3]States conc cem ratio'!$BS49/'[3]States conc density'!$BS49*1000000</f>
        <v>5640373.202235816</v>
      </c>
      <c r="W51" s="46">
        <f>'[3]State Cement Outflow'!CT49*'[3]States conc cem ratio'!$BS49/'[3]States conc density'!$BS49*1000000</f>
        <v>5725115.5221708966</v>
      </c>
      <c r="X51" s="46">
        <f>'[3]State Cement Outflow'!CU49*'[3]States conc cem ratio'!$BS49/'[3]States conc density'!$BS49*1000000</f>
        <v>5808588.4604141079</v>
      </c>
      <c r="Y51" s="46">
        <f>'[3]State Cement Outflow'!CV49*'[3]States conc cem ratio'!$BS49/'[3]States conc density'!$BS49*1000000</f>
        <v>5890215.9424634092</v>
      </c>
      <c r="Z51" s="46">
        <f>'[3]State Cement Outflow'!CW49*'[3]States conc cem ratio'!$BS49/'[3]States conc density'!$BS49*1000000</f>
        <v>5969456.4421182135</v>
      </c>
      <c r="AA51" s="46">
        <f>'[3]State Cement Outflow'!CX49*'[3]States conc cem ratio'!$BS49/'[3]States conc density'!$BS49*1000000</f>
        <v>6045834.8555185273</v>
      </c>
      <c r="AB51" s="43"/>
      <c r="AC51" s="43"/>
      <c r="AD51" s="43"/>
      <c r="AE51" s="43"/>
      <c r="AF51" s="43"/>
    </row>
    <row r="52" spans="1:32" x14ac:dyDescent="0.2">
      <c r="A52" s="62" t="s">
        <v>31</v>
      </c>
      <c r="B52" s="46">
        <f>'[3]State Cement Outflow'!BY50*'[3]States conc cem ratio'!$BS50/'[3]States conc density'!$BS50*1000000</f>
        <v>1079716.0932840651</v>
      </c>
      <c r="C52" s="46">
        <f>'[3]State Cement Outflow'!BZ50*'[3]States conc cem ratio'!$BS50/'[3]States conc density'!$BS50*1000000</f>
        <v>1098675.7199236322</v>
      </c>
      <c r="D52" s="46">
        <f>'[3]State Cement Outflow'!CA50*'[3]States conc cem ratio'!$BS50/'[3]States conc density'!$BS50*1000000</f>
        <v>1117426.7106816343</v>
      </c>
      <c r="E52" s="46">
        <f>'[3]State Cement Outflow'!CB50*'[3]States conc cem ratio'!$BS50/'[3]States conc density'!$BS50*1000000</f>
        <v>1136022.2849674923</v>
      </c>
      <c r="F52" s="46">
        <f>'[3]State Cement Outflow'!CC50*'[3]States conc cem ratio'!$BS50/'[3]States conc density'!$BS50*1000000</f>
        <v>1154507.2184648926</v>
      </c>
      <c r="G52" s="46">
        <f>'[3]State Cement Outflow'!CD50*'[3]States conc cem ratio'!$BS50/'[3]States conc density'!$BS50*1000000</f>
        <v>1172917.745075207</v>
      </c>
      <c r="H52" s="46">
        <f>'[3]State Cement Outflow'!CE50*'[3]States conc cem ratio'!$BS50/'[3]States conc density'!$BS50*1000000</f>
        <v>1191283.0090787492</v>
      </c>
      <c r="I52" s="46">
        <f>'[3]State Cement Outflow'!CF50*'[3]States conc cem ratio'!$BS50/'[3]States conc density'!$BS50*1000000</f>
        <v>1209627.9771506025</v>
      </c>
      <c r="J52" s="46">
        <f>'[3]State Cement Outflow'!CG50*'[3]States conc cem ratio'!$BS50/'[3]States conc density'!$BS50*1000000</f>
        <v>1227977.45617523</v>
      </c>
      <c r="K52" s="46">
        <f>'[3]State Cement Outflow'!CH50*'[3]States conc cem ratio'!$BS50/'[3]States conc density'!$BS50*1000000</f>
        <v>1246360.6334263941</v>
      </c>
      <c r="L52" s="46">
        <f>'[3]State Cement Outflow'!CI50*'[3]States conc cem ratio'!$BS50/'[3]States conc density'!$BS50*1000000</f>
        <v>1264815.4130008274</v>
      </c>
      <c r="M52" s="46">
        <f>'[3]State Cement Outflow'!CJ50*'[3]States conc cem ratio'!$BS50/'[3]States conc density'!$BS50*1000000</f>
        <v>1283391.7973472106</v>
      </c>
      <c r="N52" s="46">
        <f>'[3]State Cement Outflow'!CK50*'[3]States conc cem ratio'!$BS50/'[3]States conc density'!$BS50*1000000</f>
        <v>1302153.6589170485</v>
      </c>
      <c r="O52" s="46">
        <f>'[3]State Cement Outflow'!CL50*'[3]States conc cem ratio'!$BS50/'[3]States conc density'!$BS50*1000000</f>
        <v>1321178.4437160383</v>
      </c>
      <c r="P52" s="46">
        <f>'[3]State Cement Outflow'!CM50*'[3]States conc cem ratio'!$BS50/'[3]States conc density'!$BS50*1000000</f>
        <v>1340554.6089284683</v>
      </c>
      <c r="Q52" s="46">
        <f>'[3]State Cement Outflow'!CN50*'[3]States conc cem ratio'!$BS50/'[3]States conc density'!$BS50*1000000</f>
        <v>1360376.876163607</v>
      </c>
      <c r="R52" s="46">
        <f>'[3]State Cement Outflow'!CO50*'[3]States conc cem ratio'!$BS50/'[3]States conc density'!$BS50*1000000</f>
        <v>1380739.6351986565</v>
      </c>
      <c r="S52" s="46">
        <f>'[3]State Cement Outflow'!CP50*'[3]States conc cem ratio'!$BS50/'[3]States conc density'!$BS50*1000000</f>
        <v>1401729.022301022</v>
      </c>
      <c r="T52" s="46">
        <f>'[3]State Cement Outflow'!CQ50*'[3]States conc cem ratio'!$BS50/'[3]States conc density'!$BS50*1000000</f>
        <v>1423414.299569041</v>
      </c>
      <c r="U52" s="46">
        <f>'[3]State Cement Outflow'!CR50*'[3]States conc cem ratio'!$BS50/'[3]States conc density'!$BS50*1000000</f>
        <v>1445839.1771315888</v>
      </c>
      <c r="V52" s="46">
        <f>'[3]State Cement Outflow'!CS50*'[3]States conc cem ratio'!$BS50/'[3]States conc density'!$BS50*1000000</f>
        <v>1469013.6722702116</v>
      </c>
      <c r="W52" s="46">
        <f>'[3]State Cement Outflow'!CT50*'[3]States conc cem ratio'!$BS50/'[3]States conc density'!$BS50*1000000</f>
        <v>1492907.0275204449</v>
      </c>
      <c r="X52" s="46">
        <f>'[3]State Cement Outflow'!CU50*'[3]States conc cem ratio'!$BS50/'[3]States conc density'!$BS50*1000000</f>
        <v>1517442.150548182</v>
      </c>
      <c r="Y52" s="46">
        <f>'[3]State Cement Outflow'!CV50*'[3]States conc cem ratio'!$BS50/'[3]States conc density'!$BS50*1000000</f>
        <v>1542492.0091287117</v>
      </c>
      <c r="Z52" s="46">
        <f>'[3]State Cement Outflow'!CW50*'[3]States conc cem ratio'!$BS50/'[3]States conc density'!$BS50*1000000</f>
        <v>1567878.4027674922</v>
      </c>
      <c r="AA52" s="46">
        <f>'[3]State Cement Outflow'!CX50*'[3]States conc cem ratio'!$BS50/'[3]States conc density'!$BS50*1000000</f>
        <v>1593373.5021442128</v>
      </c>
      <c r="AB52" s="43"/>
      <c r="AC52" s="43"/>
      <c r="AD52" s="43"/>
      <c r="AE52" s="43"/>
      <c r="AF52" s="43"/>
    </row>
    <row r="53" spans="1:32" x14ac:dyDescent="0.2">
      <c r="A53" s="62" t="s">
        <v>23</v>
      </c>
      <c r="B53" s="46">
        <f>'[3]State Cement Outflow'!BY51*'[3]States conc cem ratio'!$BS51/'[3]States conc density'!$BS51*1000000</f>
        <v>4731097.4532365706</v>
      </c>
      <c r="C53" s="46">
        <f>'[3]State Cement Outflow'!BZ51*'[3]States conc cem ratio'!$BS51/'[3]States conc density'!$BS51*1000000</f>
        <v>4827012.8020385727</v>
      </c>
      <c r="D53" s="46">
        <f>'[3]State Cement Outflow'!CA51*'[3]States conc cem ratio'!$BS51/'[3]States conc density'!$BS51*1000000</f>
        <v>4921857.3343945788</v>
      </c>
      <c r="E53" s="46">
        <f>'[3]State Cement Outflow'!CB51*'[3]States conc cem ratio'!$BS51/'[3]States conc density'!$BS51*1000000</f>
        <v>5015984.5312417317</v>
      </c>
      <c r="F53" s="46">
        <f>'[3]State Cement Outflow'!CC51*'[3]States conc cem ratio'!$BS51/'[3]States conc density'!$BS51*1000000</f>
        <v>5109755.3388055647</v>
      </c>
      <c r="G53" s="46">
        <f>'[3]State Cement Outflow'!CD51*'[3]States conc cem ratio'!$BS51/'[3]States conc density'!$BS51*1000000</f>
        <v>5203525.2092027282</v>
      </c>
      <c r="H53" s="46">
        <f>'[3]State Cement Outflow'!CE51*'[3]States conc cem ratio'!$BS51/'[3]States conc density'!$BS51*1000000</f>
        <v>5297629.3772812057</v>
      </c>
      <c r="I53" s="46">
        <f>'[3]State Cement Outflow'!CF51*'[3]States conc cem ratio'!$BS51/'[3]States conc density'!$BS51*1000000</f>
        <v>5392366.9336442361</v>
      </c>
      <c r="J53" s="46">
        <f>'[3]State Cement Outflow'!CG51*'[3]States conc cem ratio'!$BS51/'[3]States conc density'!$BS51*1000000</f>
        <v>5487984.6129862731</v>
      </c>
      <c r="K53" s="46">
        <f>'[3]State Cement Outflow'!CH51*'[3]States conc cem ratio'!$BS51/'[3]States conc density'!$BS51*1000000</f>
        <v>5584661.5187113406</v>
      </c>
      <c r="L53" s="46">
        <f>'[3]State Cement Outflow'!CI51*'[3]States conc cem ratio'!$BS51/'[3]States conc density'!$BS51*1000000</f>
        <v>5682496.2101093447</v>
      </c>
      <c r="M53" s="46">
        <f>'[3]State Cement Outflow'!CJ51*'[3]States conc cem ratio'!$BS51/'[3]States conc density'!$BS51*1000000</f>
        <v>5781497.6422057627</v>
      </c>
      <c r="N53" s="46">
        <f>'[3]State Cement Outflow'!CK51*'[3]States conc cem ratio'!$BS51/'[3]States conc density'!$BS51*1000000</f>
        <v>5881581.3240518719</v>
      </c>
      <c r="O53" s="46">
        <f>'[3]State Cement Outflow'!CL51*'[3]States conc cem ratio'!$BS51/'[3]States conc density'!$BS51*1000000</f>
        <v>5982571.7145760404</v>
      </c>
      <c r="P53" s="46">
        <f>'[3]State Cement Outflow'!CM51*'[3]States conc cem ratio'!$BS51/'[3]States conc density'!$BS51*1000000</f>
        <v>6084211.3035933804</v>
      </c>
      <c r="Q53" s="46">
        <f>'[3]State Cement Outflow'!CN51*'[3]States conc cem ratio'!$BS51/'[3]States conc density'!$BS51*1000000</f>
        <v>6186176.0724121388</v>
      </c>
      <c r="R53" s="46">
        <f>'[3]State Cement Outflow'!CO51*'[3]States conc cem ratio'!$BS51/'[3]States conc density'!$BS51*1000000</f>
        <v>6288096.1851203693</v>
      </c>
      <c r="S53" s="46">
        <f>'[3]State Cement Outflow'!CP51*'[3]States conc cem ratio'!$BS51/'[3]States conc density'!$BS51*1000000</f>
        <v>6389579.9565276476</v>
      </c>
      <c r="T53" s="46">
        <f>'[3]State Cement Outflow'!CQ51*'[3]States conc cem ratio'!$BS51/'[3]States conc density'!$BS51*1000000</f>
        <v>6490238.5200629905</v>
      </c>
      <c r="U53" s="46">
        <f>'[3]State Cement Outflow'!CR51*'[3]States conc cem ratio'!$BS51/'[3]States conc density'!$BS51*1000000</f>
        <v>6589708.3123764805</v>
      </c>
      <c r="V53" s="46">
        <f>'[3]State Cement Outflow'!CS51*'[3]States conc cem ratio'!$BS51/'[3]States conc density'!$BS51*1000000</f>
        <v>6687668.5966460276</v>
      </c>
      <c r="W53" s="46">
        <f>'[3]State Cement Outflow'!CT51*'[3]States conc cem ratio'!$BS51/'[3]States conc density'!$BS51*1000000</f>
        <v>6783851.7959013423</v>
      </c>
      <c r="X53" s="46">
        <f>'[3]State Cement Outflow'!CU51*'[3]States conc cem ratio'!$BS51/'[3]States conc density'!$BS51*1000000</f>
        <v>6878045.3518541437</v>
      </c>
      <c r="Y53" s="46">
        <f>'[3]State Cement Outflow'!CV51*'[3]States conc cem ratio'!$BS51/'[3]States conc density'!$BS51*1000000</f>
        <v>6970085.030317557</v>
      </c>
      <c r="Z53" s="46">
        <f>'[3]State Cement Outflow'!CW51*'[3]States conc cem ratio'!$BS51/'[3]States conc density'!$BS51*1000000</f>
        <v>7059840.8621913837</v>
      </c>
      <c r="AA53" s="46">
        <f>'[3]State Cement Outflow'!CX51*'[3]States conc cem ratio'!$BS51/'[3]States conc density'!$BS51*1000000</f>
        <v>7147198.0138946362</v>
      </c>
      <c r="AB53" s="43"/>
      <c r="AC53" s="43"/>
      <c r="AD53" s="43"/>
      <c r="AE53" s="43"/>
      <c r="AF53" s="43"/>
    </row>
    <row r="54" spans="1:32" x14ac:dyDescent="0.2">
      <c r="A54" s="62" t="s">
        <v>81</v>
      </c>
      <c r="B54" s="46">
        <f>'[3]State Cement Outflow'!BY52*'[3]States conc cem ratio'!$BS52/'[3]States conc density'!$BS52*1000000</f>
        <v>579212.58773335558</v>
      </c>
      <c r="C54" s="46">
        <f>'[3]State Cement Outflow'!BZ52*'[3]States conc cem ratio'!$BS52/'[3]States conc density'!$BS52*1000000</f>
        <v>587814.98228129698</v>
      </c>
      <c r="D54" s="46">
        <f>'[3]State Cement Outflow'!CA52*'[3]States conc cem ratio'!$BS52/'[3]States conc density'!$BS52*1000000</f>
        <v>596369.80670616264</v>
      </c>
      <c r="E54" s="46">
        <f>'[3]State Cement Outflow'!CB52*'[3]States conc cem ratio'!$BS52/'[3]States conc density'!$BS52*1000000</f>
        <v>604954.34300464275</v>
      </c>
      <c r="F54" s="46">
        <f>'[3]State Cement Outflow'!CC52*'[3]States conc cem ratio'!$BS52/'[3]States conc density'!$BS52*1000000</f>
        <v>613660.25128062814</v>
      </c>
      <c r="G54" s="46">
        <f>'[3]State Cement Outflow'!CD52*'[3]States conc cem ratio'!$BS52/'[3]States conc density'!$BS52*1000000</f>
        <v>622597.06691086153</v>
      </c>
      <c r="H54" s="46">
        <f>'[3]State Cement Outflow'!CE52*'[3]States conc cem ratio'!$BS52/'[3]States conc density'!$BS52*1000000</f>
        <v>631894.95095888083</v>
      </c>
      <c r="I54" s="46">
        <f>'[3]State Cement Outflow'!CF52*'[3]States conc cem ratio'!$BS52/'[3]States conc density'!$BS52*1000000</f>
        <v>641705.84829665674</v>
      </c>
      <c r="J54" s="46">
        <f>'[3]State Cement Outflow'!CG52*'[3]States conc cem ratio'!$BS52/'[3]States conc density'!$BS52*1000000</f>
        <v>652202.26352521044</v>
      </c>
      <c r="K54" s="46">
        <f>'[3]State Cement Outflow'!CH52*'[3]States conc cem ratio'!$BS52/'[3]States conc density'!$BS52*1000000</f>
        <v>663573.07596694073</v>
      </c>
      <c r="L54" s="46">
        <f>'[3]State Cement Outflow'!CI52*'[3]States conc cem ratio'!$BS52/'[3]States conc density'!$BS52*1000000</f>
        <v>676016.16649196879</v>
      </c>
      <c r="M54" s="46">
        <f>'[3]State Cement Outflow'!CJ52*'[3]States conc cem ratio'!$BS52/'[3]States conc density'!$BS52*1000000</f>
        <v>689728.07283068832</v>
      </c>
      <c r="N54" s="46">
        <f>'[3]State Cement Outflow'!CK52*'[3]States conc cem ratio'!$BS52/'[3]States conc density'!$BS52*1000000</f>
        <v>704891.35253166244</v>
      </c>
      <c r="O54" s="46">
        <f>'[3]State Cement Outflow'!CL52*'[3]States conc cem ratio'!$BS52/'[3]States conc density'!$BS52*1000000</f>
        <v>721660.72961057606</v>
      </c>
      <c r="P54" s="46">
        <f>'[3]State Cement Outflow'!CM52*'[3]States conc cem ratio'!$BS52/'[3]States conc density'!$BS52*1000000</f>
        <v>740149.35752008879</v>
      </c>
      <c r="Q54" s="46">
        <f>'[3]State Cement Outflow'!CN52*'[3]States conc cem ratio'!$BS52/'[3]States conc density'!$BS52*1000000</f>
        <v>760416.60001067235</v>
      </c>
      <c r="R54" s="46">
        <f>'[3]State Cement Outflow'!CO52*'[3]States conc cem ratio'!$BS52/'[3]States conc density'!$BS52*1000000</f>
        <v>782458.60222924536</v>
      </c>
      <c r="S54" s="46">
        <f>'[3]State Cement Outflow'!CP52*'[3]States conc cem ratio'!$BS52/'[3]States conc density'!$BS52*1000000</f>
        <v>806202.62242251704</v>
      </c>
      <c r="T54" s="46">
        <f>'[3]State Cement Outflow'!CQ52*'[3]States conc cem ratio'!$BS52/'[3]States conc density'!$BS52*1000000</f>
        <v>831505.67240471439</v>
      </c>
      <c r="U54" s="46">
        <f>'[3]State Cement Outflow'!CR52*'[3]States conc cem ratio'!$BS52/'[3]States conc density'!$BS52*1000000</f>
        <v>858157.54004921275</v>
      </c>
      <c r="V54" s="46">
        <f>'[3]State Cement Outflow'!CS52*'[3]States conc cem ratio'!$BS52/'[3]States conc density'!$BS52*1000000</f>
        <v>885887.81017699616</v>
      </c>
      <c r="W54" s="46">
        <f>'[3]State Cement Outflow'!CT52*'[3]States conc cem ratio'!$BS52/'[3]States conc density'!$BS52*1000000</f>
        <v>914376.12491247209</v>
      </c>
      <c r="X54" s="46">
        <f>'[3]State Cement Outflow'!CU52*'[3]States conc cem ratio'!$BS52/'[3]States conc density'!$BS52*1000000</f>
        <v>943264.678380962</v>
      </c>
      <c r="Y54" s="46">
        <f>'[3]State Cement Outflow'!CV52*'[3]States conc cem ratio'!$BS52/'[3]States conc density'!$BS52*1000000</f>
        <v>972171.84780230792</v>
      </c>
      <c r="Z54" s="46">
        <f>'[3]State Cement Outflow'!CW52*'[3]States conc cem ratio'!$BS52/'[3]States conc density'!$BS52*1000000</f>
        <v>1000705.9206602285</v>
      </c>
      <c r="AA54" s="46">
        <f>'[3]State Cement Outflow'!CX52*'[3]States conc cem ratio'!$BS52/'[3]States conc density'!$BS52*1000000</f>
        <v>1028478.0567834642</v>
      </c>
      <c r="AB54" s="43"/>
      <c r="AC54" s="43"/>
      <c r="AD54" s="43"/>
      <c r="AE54" s="43"/>
      <c r="AF54" s="43"/>
    </row>
    <row r="55" spans="1:32" x14ac:dyDescent="0.2">
      <c r="A55" s="6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2CB6-36E1-944C-A526-1BF9F467313F}">
  <dimension ref="A1:AB58"/>
  <sheetViews>
    <sheetView zoomScale="88" workbookViewId="0">
      <selection activeCell="O30" sqref="O30"/>
    </sheetView>
  </sheetViews>
  <sheetFormatPr baseColWidth="10" defaultRowHeight="15" x14ac:dyDescent="0.2"/>
  <cols>
    <col min="1" max="1" width="15.5" style="67" customWidth="1"/>
    <col min="2" max="7" width="12.83203125" style="67" bestFit="1" customWidth="1"/>
    <col min="8" max="15" width="11.6640625" style="67" bestFit="1" customWidth="1"/>
    <col min="16" max="27" width="10.83203125" style="67"/>
    <col min="28" max="16384" width="10.83203125" style="2"/>
  </cols>
  <sheetData>
    <row r="1" spans="1:27" s="8" customFormat="1" ht="18" x14ac:dyDescent="0.25">
      <c r="A1" s="58" t="s">
        <v>266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s="8" customForma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s="8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7" s="19" customFormat="1" ht="16" x14ac:dyDescent="0.2">
      <c r="A4" s="68" t="s">
        <v>182</v>
      </c>
      <c r="B4" s="69">
        <f t="shared" ref="B4:AA4" si="0">SUM(B5:B54)</f>
        <v>17797.822139651722</v>
      </c>
      <c r="C4" s="69">
        <f t="shared" si="0"/>
        <v>15470.274721242227</v>
      </c>
      <c r="D4" s="69">
        <f t="shared" si="0"/>
        <v>12743.870928863542</v>
      </c>
      <c r="E4" s="69">
        <f t="shared" si="0"/>
        <v>12490.211949233128</v>
      </c>
      <c r="F4" s="69">
        <f t="shared" si="0"/>
        <v>11628.5076493412</v>
      </c>
      <c r="G4" s="69">
        <f t="shared" si="0"/>
        <v>9394.4255155149822</v>
      </c>
      <c r="H4" s="69">
        <f t="shared" si="0"/>
        <v>8495.539172820856</v>
      </c>
      <c r="I4" s="69">
        <f t="shared" si="0"/>
        <v>1481.7662085004265</v>
      </c>
      <c r="J4" s="69">
        <f t="shared" si="0"/>
        <v>1459.1808777871095</v>
      </c>
      <c r="K4" s="69">
        <f t="shared" si="0"/>
        <v>1358.3258725821813</v>
      </c>
      <c r="L4" s="69">
        <f t="shared" si="0"/>
        <v>1295.7223648473507</v>
      </c>
      <c r="M4" s="69">
        <f t="shared" si="0"/>
        <v>1155.9069661410365</v>
      </c>
      <c r="N4" s="69">
        <f t="shared" si="0"/>
        <v>1027.6492131345831</v>
      </c>
      <c r="O4" s="69">
        <f t="shared" si="0"/>
        <v>908.38263737698628</v>
      </c>
      <c r="P4" s="69">
        <f t="shared" si="0"/>
        <v>431.80163214922271</v>
      </c>
      <c r="Q4" s="69">
        <f t="shared" si="0"/>
        <v>432.14662496734718</v>
      </c>
      <c r="R4" s="69">
        <f t="shared" si="0"/>
        <v>432.44710770533391</v>
      </c>
      <c r="S4" s="69">
        <f t="shared" si="0"/>
        <v>428.76935463999729</v>
      </c>
      <c r="T4" s="69">
        <f t="shared" si="0"/>
        <v>428.4428010136574</v>
      </c>
      <c r="U4" s="69">
        <f t="shared" si="0"/>
        <v>268.59677118343359</v>
      </c>
      <c r="V4" s="69">
        <f t="shared" si="0"/>
        <v>259.19402656899439</v>
      </c>
      <c r="W4" s="69">
        <f t="shared" si="0"/>
        <v>28.027351569275517</v>
      </c>
      <c r="X4" s="69">
        <f t="shared" si="0"/>
        <v>13.675320404873023</v>
      </c>
      <c r="Y4" s="69">
        <f t="shared" si="0"/>
        <v>13.605077466775173</v>
      </c>
      <c r="Z4" s="69">
        <f t="shared" si="0"/>
        <v>13.666886381753308</v>
      </c>
      <c r="AA4" s="69">
        <f t="shared" si="0"/>
        <v>13.434325394639695</v>
      </c>
    </row>
    <row r="5" spans="1:27" s="19" customFormat="1" ht="16" x14ac:dyDescent="0.2">
      <c r="A5" s="70" t="s">
        <v>0</v>
      </c>
      <c r="B5" s="69">
        <f>C$57*'S3'!C7/1000</f>
        <v>461.30454379390585</v>
      </c>
      <c r="C5" s="69">
        <f>D$57*'S3'!D7/1000</f>
        <v>446.98248099319699</v>
      </c>
      <c r="D5" s="69">
        <f>E$57*'S3'!E7/1000</f>
        <v>426.78466290907613</v>
      </c>
      <c r="E5" s="69">
        <f>F$57*'S3'!F7/1000</f>
        <v>373.65357427825569</v>
      </c>
      <c r="F5" s="69">
        <f>G$57*'S3'!G7/1000</f>
        <v>323.71766307363686</v>
      </c>
      <c r="G5" s="69">
        <f>H$57*'S3'!H7/1000</f>
        <v>289.85626968825449</v>
      </c>
      <c r="H5" s="69">
        <f>I$57*'S3'!I7/1000</f>
        <v>289.54669832648267</v>
      </c>
      <c r="I5" s="69">
        <f>J$57*'S3'!J7/1000</f>
        <v>107.76364808470095</v>
      </c>
      <c r="J5" s="69">
        <f>K$57*'S3'!K7/1000</f>
        <v>109.17985173716814</v>
      </c>
      <c r="K5" s="69">
        <f>L$57*'S3'!L7/1000</f>
        <v>109.04703624364643</v>
      </c>
      <c r="L5" s="69">
        <f>M$57*'S3'!M7/1000</f>
        <v>108.72782353053891</v>
      </c>
      <c r="M5" s="69">
        <f>N$57*'S3'!N7/1000</f>
        <v>106.70086882548155</v>
      </c>
      <c r="N5" s="69">
        <f>O$57*'S3'!O7/1000</f>
        <v>100.03781490129273</v>
      </c>
      <c r="O5" s="69">
        <f>P$57*'S3'!P7/1000</f>
        <v>99.908849229593571</v>
      </c>
      <c r="P5" s="69">
        <f>Q$57*'S3'!Q7/1000</f>
        <v>83.380227121802818</v>
      </c>
      <c r="Q5" s="69">
        <f>R$57*'S3'!R7/1000</f>
        <v>83.466085539028313</v>
      </c>
      <c r="R5" s="69">
        <f>S$57*'S3'!S7/1000</f>
        <v>83.547872416944116</v>
      </c>
      <c r="S5" s="69">
        <f>T$57*'S3'!T7/1000</f>
        <v>83.626864310779325</v>
      </c>
      <c r="T5" s="69">
        <f>U$57*'S3'!U7/1000</f>
        <v>83.703921215635688</v>
      </c>
      <c r="U5" s="69">
        <f>V$57*'S3'!V7/1000</f>
        <v>75.554278414873394</v>
      </c>
      <c r="V5" s="69">
        <f>W$57*'S3'!W7/1000</f>
        <v>74.605824754488708</v>
      </c>
      <c r="W5" s="69">
        <f>X$57*'S3'!X7/1000</f>
        <v>0</v>
      </c>
      <c r="X5" s="69">
        <f>Y$57*'S3'!Y7/1000</f>
        <v>0</v>
      </c>
      <c r="Y5" s="69">
        <f>Z$57*'S3'!Z7/1000</f>
        <v>0</v>
      </c>
      <c r="Z5" s="69">
        <f>AA$57*'S3'!AA7/1000</f>
        <v>0</v>
      </c>
      <c r="AA5" s="69">
        <f>AB$57*'S3'!AB7/1000</f>
        <v>0</v>
      </c>
    </row>
    <row r="6" spans="1:27" s="19" customFormat="1" ht="16" x14ac:dyDescent="0.2">
      <c r="A6" s="70" t="s">
        <v>144</v>
      </c>
      <c r="B6" s="69">
        <f>C$57*'S3'!C8/1000</f>
        <v>0</v>
      </c>
      <c r="C6" s="69">
        <f>D$57*'S3'!D8/1000</f>
        <v>0</v>
      </c>
      <c r="D6" s="69">
        <f>E$57*'S3'!E8/1000</f>
        <v>0</v>
      </c>
      <c r="E6" s="69">
        <f>F$57*'S3'!F8/1000</f>
        <v>0</v>
      </c>
      <c r="F6" s="69">
        <f>G$57*'S3'!G8/1000</f>
        <v>0</v>
      </c>
      <c r="G6" s="69">
        <f>H$57*'S3'!H8/1000</f>
        <v>0</v>
      </c>
      <c r="H6" s="69">
        <f>I$57*'S3'!I8/1000</f>
        <v>0</v>
      </c>
      <c r="I6" s="69">
        <f>J$57*'S3'!J8/1000</f>
        <v>0</v>
      </c>
      <c r="J6" s="69">
        <f>K$57*'S3'!K8/1000</f>
        <v>0</v>
      </c>
      <c r="K6" s="69">
        <f>L$57*'S3'!L8/1000</f>
        <v>0</v>
      </c>
      <c r="L6" s="69">
        <f>M$57*'S3'!M8/1000</f>
        <v>0</v>
      </c>
      <c r="M6" s="69">
        <f>N$57*'S3'!N8/1000</f>
        <v>0</v>
      </c>
      <c r="N6" s="69">
        <f>O$57*'S3'!O8/1000</f>
        <v>0</v>
      </c>
      <c r="O6" s="69">
        <f>P$57*'S3'!P8/1000</f>
        <v>0</v>
      </c>
      <c r="P6" s="69">
        <f>Q$57*'S3'!Q8/1000</f>
        <v>0</v>
      </c>
      <c r="Q6" s="69">
        <f>R$57*'S3'!R8/1000</f>
        <v>0</v>
      </c>
      <c r="R6" s="69">
        <f>S$57*'S3'!S8/1000</f>
        <v>0</v>
      </c>
      <c r="S6" s="69">
        <f>T$57*'S3'!T8/1000</f>
        <v>0</v>
      </c>
      <c r="T6" s="69">
        <f>U$57*'S3'!U8/1000</f>
        <v>0</v>
      </c>
      <c r="U6" s="69">
        <f>V$57*'S3'!V8/1000</f>
        <v>0</v>
      </c>
      <c r="V6" s="69">
        <f>W$57*'S3'!W8/1000</f>
        <v>0</v>
      </c>
      <c r="W6" s="69">
        <f>X$57*'S3'!X8/1000</f>
        <v>0</v>
      </c>
      <c r="X6" s="69">
        <f>Y$57*'S3'!Y8/1000</f>
        <v>0</v>
      </c>
      <c r="Y6" s="69">
        <f>Z$57*'S3'!Z8/1000</f>
        <v>0</v>
      </c>
      <c r="Z6" s="69">
        <f>AA$57*'S3'!AA8/1000</f>
        <v>0</v>
      </c>
      <c r="AA6" s="69">
        <f>AB$57*'S3'!AB8/1000</f>
        <v>0</v>
      </c>
    </row>
    <row r="7" spans="1:27" s="19" customFormat="1" ht="16" x14ac:dyDescent="0.2">
      <c r="A7" s="70" t="s">
        <v>57</v>
      </c>
      <c r="B7" s="69">
        <f>C$57*'S3'!C9/1000</f>
        <v>460.75348911618221</v>
      </c>
      <c r="C7" s="69">
        <f>D$57*'S3'!D9/1000</f>
        <v>282.82013195537724</v>
      </c>
      <c r="D7" s="69">
        <f>E$57*'S3'!E9/1000</f>
        <v>213.5404913875071</v>
      </c>
      <c r="E7" s="69">
        <f>F$57*'S3'!F9/1000</f>
        <v>264.87030738607996</v>
      </c>
      <c r="F7" s="69">
        <f>G$57*'S3'!G9/1000</f>
        <v>254.72261198840144</v>
      </c>
      <c r="G7" s="69">
        <f>H$57*'S3'!H9/1000</f>
        <v>202.0415996008592</v>
      </c>
      <c r="H7" s="69">
        <f>I$57*'S3'!I9/1000</f>
        <v>164.23974127949029</v>
      </c>
      <c r="I7" s="69">
        <f>J$57*'S3'!J9/1000</f>
        <v>0</v>
      </c>
      <c r="J7" s="69">
        <f>K$57*'S3'!K9/1000</f>
        <v>0</v>
      </c>
      <c r="K7" s="69">
        <f>L$57*'S3'!L9/1000</f>
        <v>0</v>
      </c>
      <c r="L7" s="69">
        <f>M$57*'S3'!M9/1000</f>
        <v>0</v>
      </c>
      <c r="M7" s="69">
        <f>N$57*'S3'!N9/1000</f>
        <v>0</v>
      </c>
      <c r="N7" s="69">
        <f>O$57*'S3'!O9/1000</f>
        <v>0</v>
      </c>
      <c r="O7" s="69">
        <f>P$57*'S3'!P9/1000</f>
        <v>0</v>
      </c>
      <c r="P7" s="69">
        <f>Q$57*'S3'!Q9/1000</f>
        <v>0</v>
      </c>
      <c r="Q7" s="69">
        <f>R$57*'S3'!R9/1000</f>
        <v>0</v>
      </c>
      <c r="R7" s="69">
        <f>S$57*'S3'!S9/1000</f>
        <v>0</v>
      </c>
      <c r="S7" s="69">
        <f>T$57*'S3'!T9/1000</f>
        <v>0</v>
      </c>
      <c r="T7" s="69">
        <f>U$57*'S3'!U9/1000</f>
        <v>0</v>
      </c>
      <c r="U7" s="69">
        <f>V$57*'S3'!V9/1000</f>
        <v>0</v>
      </c>
      <c r="V7" s="69">
        <f>W$57*'S3'!W9/1000</f>
        <v>0</v>
      </c>
      <c r="W7" s="69">
        <f>X$57*'S3'!X9/1000</f>
        <v>0</v>
      </c>
      <c r="X7" s="69">
        <f>Y$57*'S3'!Y9/1000</f>
        <v>0</v>
      </c>
      <c r="Y7" s="69">
        <f>Z$57*'S3'!Z9/1000</f>
        <v>0</v>
      </c>
      <c r="Z7" s="69">
        <f>AA$57*'S3'!AA9/1000</f>
        <v>0</v>
      </c>
      <c r="AA7" s="69">
        <f>AB$57*'S3'!AB9/1000</f>
        <v>0</v>
      </c>
    </row>
    <row r="8" spans="1:27" s="19" customFormat="1" ht="16" x14ac:dyDescent="0.2">
      <c r="A8" s="70" t="s">
        <v>12</v>
      </c>
      <c r="B8" s="69">
        <f>C$57*'S3'!C10/1000</f>
        <v>398.5499335329618</v>
      </c>
      <c r="C8" s="69">
        <f>D$57*'S3'!D10/1000</f>
        <v>480.19296521971938</v>
      </c>
      <c r="D8" s="69">
        <f>E$57*'S3'!E10/1000</f>
        <v>168.3200716285894</v>
      </c>
      <c r="E8" s="69">
        <f>F$57*'S3'!F10/1000</f>
        <v>7.4218273162909396</v>
      </c>
      <c r="F8" s="69">
        <f>G$57*'S3'!G10/1000</f>
        <v>7.4303217862445488</v>
      </c>
      <c r="G8" s="69">
        <f>H$57*'S3'!H10/1000</f>
        <v>78.690728564641574</v>
      </c>
      <c r="H8" s="69">
        <f>I$57*'S3'!I10/1000</f>
        <v>72.245906310509142</v>
      </c>
      <c r="I8" s="69">
        <f>J$57*'S3'!J10/1000</f>
        <v>9.8450786275898872E-2</v>
      </c>
      <c r="J8" s="69">
        <f>K$57*'S3'!K10/1000</f>
        <v>9.8450786275898872E-2</v>
      </c>
      <c r="K8" s="69">
        <f>L$57*'S3'!L10/1000</f>
        <v>9.8450786275898872E-2</v>
      </c>
      <c r="L8" s="69">
        <f>M$57*'S3'!M10/1000</f>
        <v>9.8450786275898872E-2</v>
      </c>
      <c r="M8" s="69">
        <f>N$57*'S3'!N10/1000</f>
        <v>9.8450786275898872E-2</v>
      </c>
      <c r="N8" s="69">
        <f>O$57*'S3'!O10/1000</f>
        <v>9.8450786275898872E-2</v>
      </c>
      <c r="O8" s="69">
        <f>P$57*'S3'!P10/1000</f>
        <v>9.8450786275898872E-2</v>
      </c>
      <c r="P8" s="69">
        <f>Q$57*'S3'!Q10/1000</f>
        <v>0</v>
      </c>
      <c r="Q8" s="69">
        <f>R$57*'S3'!R10/1000</f>
        <v>0</v>
      </c>
      <c r="R8" s="69">
        <f>S$57*'S3'!S10/1000</f>
        <v>0</v>
      </c>
      <c r="S8" s="69">
        <f>T$57*'S3'!T10/1000</f>
        <v>0</v>
      </c>
      <c r="T8" s="69">
        <f>U$57*'S3'!U10/1000</f>
        <v>0</v>
      </c>
      <c r="U8" s="69">
        <f>V$57*'S3'!V10/1000</f>
        <v>0</v>
      </c>
      <c r="V8" s="69">
        <f>W$57*'S3'!W10/1000</f>
        <v>0</v>
      </c>
      <c r="W8" s="69">
        <f>X$57*'S3'!X10/1000</f>
        <v>0</v>
      </c>
      <c r="X8" s="69">
        <f>Y$57*'S3'!Y10/1000</f>
        <v>0</v>
      </c>
      <c r="Y8" s="69">
        <f>Z$57*'S3'!Z10/1000</f>
        <v>0</v>
      </c>
      <c r="Z8" s="69">
        <f>AA$57*'S3'!AA10/1000</f>
        <v>0</v>
      </c>
      <c r="AA8" s="69">
        <f>AB$57*'S3'!AB10/1000</f>
        <v>0</v>
      </c>
    </row>
    <row r="9" spans="1:27" s="19" customFormat="1" ht="16" x14ac:dyDescent="0.2">
      <c r="A9" s="70" t="s">
        <v>59</v>
      </c>
      <c r="B9" s="69">
        <f>C$57*'S3'!C11/1000</f>
        <v>0</v>
      </c>
      <c r="C9" s="69">
        <f>D$57*'S3'!D11/1000</f>
        <v>0</v>
      </c>
      <c r="D9" s="69">
        <f>E$57*'S3'!E11/1000</f>
        <v>0</v>
      </c>
      <c r="E9" s="69">
        <f>F$57*'S3'!F11/1000</f>
        <v>0</v>
      </c>
      <c r="F9" s="69">
        <f>G$57*'S3'!G11/1000</f>
        <v>0</v>
      </c>
      <c r="G9" s="69">
        <f>H$57*'S3'!H11/1000</f>
        <v>0</v>
      </c>
      <c r="H9" s="69">
        <f>I$57*'S3'!I11/1000</f>
        <v>0</v>
      </c>
      <c r="I9" s="69">
        <f>J$57*'S3'!J11/1000</f>
        <v>0</v>
      </c>
      <c r="J9" s="69">
        <f>K$57*'S3'!K11/1000</f>
        <v>0</v>
      </c>
      <c r="K9" s="69">
        <f>L$57*'S3'!L11/1000</f>
        <v>0</v>
      </c>
      <c r="L9" s="69">
        <f>M$57*'S3'!M11/1000</f>
        <v>0</v>
      </c>
      <c r="M9" s="69">
        <f>N$57*'S3'!N11/1000</f>
        <v>0</v>
      </c>
      <c r="N9" s="69">
        <f>O$57*'S3'!O11/1000</f>
        <v>0</v>
      </c>
      <c r="O9" s="69">
        <f>P$57*'S3'!P11/1000</f>
        <v>0</v>
      </c>
      <c r="P9" s="69">
        <f>Q$57*'S3'!Q11/1000</f>
        <v>0</v>
      </c>
      <c r="Q9" s="69">
        <f>R$57*'S3'!R11/1000</f>
        <v>0</v>
      </c>
      <c r="R9" s="69">
        <f>S$57*'S3'!S11/1000</f>
        <v>0</v>
      </c>
      <c r="S9" s="69">
        <f>T$57*'S3'!T11/1000</f>
        <v>0</v>
      </c>
      <c r="T9" s="69">
        <f>U$57*'S3'!U11/1000</f>
        <v>0</v>
      </c>
      <c r="U9" s="69">
        <f>V$57*'S3'!V11/1000</f>
        <v>0</v>
      </c>
      <c r="V9" s="69">
        <f>W$57*'S3'!W11/1000</f>
        <v>0</v>
      </c>
      <c r="W9" s="69">
        <f>X$57*'S3'!X11/1000</f>
        <v>0</v>
      </c>
      <c r="X9" s="69">
        <f>Y$57*'S3'!Y11/1000</f>
        <v>0</v>
      </c>
      <c r="Y9" s="69">
        <f>Z$57*'S3'!Z11/1000</f>
        <v>0</v>
      </c>
      <c r="Z9" s="69">
        <f>AA$57*'S3'!AA11/1000</f>
        <v>0</v>
      </c>
      <c r="AA9" s="69">
        <f>AB$57*'S3'!AB11/1000</f>
        <v>0</v>
      </c>
    </row>
    <row r="10" spans="1:27" s="19" customFormat="1" ht="16" x14ac:dyDescent="0.2">
      <c r="A10" s="70" t="s">
        <v>24</v>
      </c>
      <c r="B10" s="69">
        <f>C$57*'S3'!C12/1000</f>
        <v>502.3309718461058</v>
      </c>
      <c r="C10" s="69">
        <f>D$57*'S3'!D12/1000</f>
        <v>468.85282120289185</v>
      </c>
      <c r="D10" s="69">
        <f>E$57*'S3'!E12/1000</f>
        <v>361.60509385927139</v>
      </c>
      <c r="E10" s="69">
        <f>F$57*'S3'!F12/1000</f>
        <v>352.1482497904081</v>
      </c>
      <c r="F10" s="69">
        <f>G$57*'S3'!G12/1000</f>
        <v>271.14485063387986</v>
      </c>
      <c r="G10" s="69">
        <f>H$57*'S3'!H12/1000</f>
        <v>85.723256827158153</v>
      </c>
      <c r="H10" s="69">
        <f>I$57*'S3'!I12/1000</f>
        <v>69.743756507393115</v>
      </c>
      <c r="I10" s="69">
        <f>J$57*'S3'!J12/1000</f>
        <v>35.29692640319567</v>
      </c>
      <c r="J10" s="69">
        <f>K$57*'S3'!K12/1000</f>
        <v>32.987427046452737</v>
      </c>
      <c r="K10" s="69">
        <f>L$57*'S3'!L12/1000</f>
        <v>36.17811887382998</v>
      </c>
      <c r="L10" s="69">
        <f>M$57*'S3'!M12/1000</f>
        <v>39.522065087509631</v>
      </c>
      <c r="M10" s="69">
        <f>N$57*'S3'!N12/1000</f>
        <v>40.460099363294518</v>
      </c>
      <c r="N10" s="69">
        <f>O$57*'S3'!O12/1000</f>
        <v>39.974614652672798</v>
      </c>
      <c r="O10" s="69">
        <f>P$57*'S3'!P12/1000</f>
        <v>40.648734292388426</v>
      </c>
      <c r="P10" s="69">
        <f>Q$57*'S3'!Q12/1000</f>
        <v>0</v>
      </c>
      <c r="Q10" s="69">
        <f>R$57*'S3'!R12/1000</f>
        <v>0</v>
      </c>
      <c r="R10" s="69">
        <f>S$57*'S3'!S12/1000</f>
        <v>0</v>
      </c>
      <c r="S10" s="69">
        <f>T$57*'S3'!T12/1000</f>
        <v>0</v>
      </c>
      <c r="T10" s="69">
        <f>U$57*'S3'!U12/1000</f>
        <v>0</v>
      </c>
      <c r="U10" s="69">
        <f>V$57*'S3'!V12/1000</f>
        <v>0</v>
      </c>
      <c r="V10" s="69">
        <f>W$57*'S3'!W12/1000</f>
        <v>0</v>
      </c>
      <c r="W10" s="69">
        <f>X$57*'S3'!X12/1000</f>
        <v>0</v>
      </c>
      <c r="X10" s="69">
        <f>Y$57*'S3'!Y12/1000</f>
        <v>0</v>
      </c>
      <c r="Y10" s="69">
        <f>Z$57*'S3'!Z12/1000</f>
        <v>0</v>
      </c>
      <c r="Z10" s="69">
        <f>AA$57*'S3'!AA12/1000</f>
        <v>0</v>
      </c>
      <c r="AA10" s="69">
        <f>AB$57*'S3'!AB12/1000</f>
        <v>0</v>
      </c>
    </row>
    <row r="11" spans="1:27" s="19" customFormat="1" ht="16" x14ac:dyDescent="0.2">
      <c r="A11" s="70" t="s">
        <v>60</v>
      </c>
      <c r="B11" s="69">
        <f>C$57*'S3'!C13/1000</f>
        <v>0</v>
      </c>
      <c r="C11" s="69">
        <f>D$57*'S3'!D13/1000</f>
        <v>0</v>
      </c>
      <c r="D11" s="69">
        <f>E$57*'S3'!E13/1000</f>
        <v>0</v>
      </c>
      <c r="E11" s="69">
        <f>F$57*'S3'!F13/1000</f>
        <v>0</v>
      </c>
      <c r="F11" s="69">
        <f>G$57*'S3'!G13/1000</f>
        <v>0</v>
      </c>
      <c r="G11" s="69">
        <f>H$57*'S3'!H13/1000</f>
        <v>0</v>
      </c>
      <c r="H11" s="69">
        <f>I$57*'S3'!I13/1000</f>
        <v>0</v>
      </c>
      <c r="I11" s="69">
        <f>J$57*'S3'!J13/1000</f>
        <v>0</v>
      </c>
      <c r="J11" s="69">
        <f>K$57*'S3'!K13/1000</f>
        <v>0</v>
      </c>
      <c r="K11" s="69">
        <f>L$57*'S3'!L13/1000</f>
        <v>0</v>
      </c>
      <c r="L11" s="69">
        <f>M$57*'S3'!M13/1000</f>
        <v>0</v>
      </c>
      <c r="M11" s="69">
        <f>N$57*'S3'!N13/1000</f>
        <v>0</v>
      </c>
      <c r="N11" s="69">
        <f>O$57*'S3'!O13/1000</f>
        <v>0</v>
      </c>
      <c r="O11" s="69">
        <f>P$57*'S3'!P13/1000</f>
        <v>0</v>
      </c>
      <c r="P11" s="69">
        <f>Q$57*'S3'!Q13/1000</f>
        <v>0</v>
      </c>
      <c r="Q11" s="69">
        <f>R$57*'S3'!R13/1000</f>
        <v>0</v>
      </c>
      <c r="R11" s="69">
        <f>S$57*'S3'!S13/1000</f>
        <v>0</v>
      </c>
      <c r="S11" s="69">
        <f>T$57*'S3'!T13/1000</f>
        <v>0</v>
      </c>
      <c r="T11" s="69">
        <f>U$57*'S3'!U13/1000</f>
        <v>0</v>
      </c>
      <c r="U11" s="69">
        <f>V$57*'S3'!V13/1000</f>
        <v>0</v>
      </c>
      <c r="V11" s="69">
        <f>W$57*'S3'!W13/1000</f>
        <v>0</v>
      </c>
      <c r="W11" s="69">
        <f>X$57*'S3'!X13/1000</f>
        <v>0</v>
      </c>
      <c r="X11" s="69">
        <f>Y$57*'S3'!Y13/1000</f>
        <v>0</v>
      </c>
      <c r="Y11" s="69">
        <f>Z$57*'S3'!Z13/1000</f>
        <v>0</v>
      </c>
      <c r="Z11" s="69">
        <f>AA$57*'S3'!AA13/1000</f>
        <v>0</v>
      </c>
      <c r="AA11" s="69">
        <f>AB$57*'S3'!AB13/1000</f>
        <v>0</v>
      </c>
    </row>
    <row r="12" spans="1:27" s="19" customFormat="1" ht="16" x14ac:dyDescent="0.2">
      <c r="A12" s="70" t="s">
        <v>61</v>
      </c>
      <c r="B12" s="69">
        <f>C$57*'S3'!C14/1000</f>
        <v>0.85458887363336788</v>
      </c>
      <c r="C12" s="69">
        <f>D$57*'S3'!D14/1000</f>
        <v>1.2491741213598586</v>
      </c>
      <c r="D12" s="69">
        <f>E$57*'S3'!E14/1000</f>
        <v>1.2057628702073728</v>
      </c>
      <c r="E12" s="69">
        <f>F$57*'S3'!F14/1000</f>
        <v>1.0081424577669311</v>
      </c>
      <c r="F12" s="69">
        <f>G$57*'S3'!G14/1000</f>
        <v>0.81907088710376341</v>
      </c>
      <c r="G12" s="69">
        <f>H$57*'S3'!H14/1000</f>
        <v>0.73751644870385247</v>
      </c>
      <c r="H12" s="69">
        <f>I$57*'S3'!I14/1000</f>
        <v>0.5797539290945849</v>
      </c>
      <c r="I12" s="69">
        <f>J$57*'S3'!J14/1000</f>
        <v>6.377008761322428E-2</v>
      </c>
      <c r="J12" s="69">
        <f>K$57*'S3'!K14/1000</f>
        <v>6.3544936317201456E-2</v>
      </c>
      <c r="K12" s="69">
        <f>L$57*'S3'!L14/1000</f>
        <v>6.3351314078430629E-2</v>
      </c>
      <c r="L12" s="69">
        <f>M$57*'S3'!M14/1000</f>
        <v>6.3411686671268466E-2</v>
      </c>
      <c r="M12" s="69">
        <f>N$57*'S3'!N14/1000</f>
        <v>3.4249519749707157E-2</v>
      </c>
      <c r="N12" s="69">
        <f>O$57*'S3'!O14/1000</f>
        <v>2.8299465277414524E-3</v>
      </c>
      <c r="O12" s="69">
        <f>P$57*'S3'!P14/1000</f>
        <v>2.9766697780186581E-3</v>
      </c>
      <c r="P12" s="69">
        <f>Q$57*'S3'!Q14/1000</f>
        <v>0</v>
      </c>
      <c r="Q12" s="69">
        <f>R$57*'S3'!R14/1000</f>
        <v>0</v>
      </c>
      <c r="R12" s="69">
        <f>S$57*'S3'!S14/1000</f>
        <v>0</v>
      </c>
      <c r="S12" s="69">
        <f>T$57*'S3'!T14/1000</f>
        <v>0</v>
      </c>
      <c r="T12" s="69">
        <f>U$57*'S3'!U14/1000</f>
        <v>0</v>
      </c>
      <c r="U12" s="69">
        <f>V$57*'S3'!V14/1000</f>
        <v>0</v>
      </c>
      <c r="V12" s="69">
        <f>W$57*'S3'!W14/1000</f>
        <v>0</v>
      </c>
      <c r="W12" s="69">
        <f>X$57*'S3'!X14/1000</f>
        <v>0</v>
      </c>
      <c r="X12" s="69">
        <f>Y$57*'S3'!Y14/1000</f>
        <v>0</v>
      </c>
      <c r="Y12" s="69">
        <f>Z$57*'S3'!Z14/1000</f>
        <v>0</v>
      </c>
      <c r="Z12" s="69">
        <f>AA$57*'S3'!AA14/1000</f>
        <v>0</v>
      </c>
      <c r="AA12" s="69">
        <f>AB$57*'S3'!AB14/1000</f>
        <v>0</v>
      </c>
    </row>
    <row r="13" spans="1:27" s="19" customFormat="1" ht="16" x14ac:dyDescent="0.2">
      <c r="A13" s="70" t="s">
        <v>62</v>
      </c>
      <c r="B13" s="69">
        <f>C$57*'S3'!C15/1000</f>
        <v>0</v>
      </c>
      <c r="C13" s="69">
        <f>D$57*'S3'!D15/1000</f>
        <v>0</v>
      </c>
      <c r="D13" s="69">
        <f>E$57*'S3'!E15/1000</f>
        <v>0</v>
      </c>
      <c r="E13" s="69">
        <f>F$57*'S3'!F15/1000</f>
        <v>0</v>
      </c>
      <c r="F13" s="69">
        <f>G$57*'S3'!G15/1000</f>
        <v>0</v>
      </c>
      <c r="G13" s="69">
        <f>H$57*'S3'!H15/1000</f>
        <v>0</v>
      </c>
      <c r="H13" s="69">
        <f>I$57*'S3'!I15/1000</f>
        <v>0</v>
      </c>
      <c r="I13" s="69">
        <f>J$57*'S3'!J15/1000</f>
        <v>0</v>
      </c>
      <c r="J13" s="69">
        <f>K$57*'S3'!K15/1000</f>
        <v>0</v>
      </c>
      <c r="K13" s="69">
        <f>L$57*'S3'!L15/1000</f>
        <v>0</v>
      </c>
      <c r="L13" s="69">
        <f>M$57*'S3'!M15/1000</f>
        <v>0</v>
      </c>
      <c r="M13" s="69">
        <f>N$57*'S3'!N15/1000</f>
        <v>0</v>
      </c>
      <c r="N13" s="69">
        <f>O$57*'S3'!O15/1000</f>
        <v>0</v>
      </c>
      <c r="O13" s="69">
        <f>P$57*'S3'!P15/1000</f>
        <v>0</v>
      </c>
      <c r="P13" s="69">
        <f>Q$57*'S3'!Q15/1000</f>
        <v>0</v>
      </c>
      <c r="Q13" s="69">
        <f>R$57*'S3'!R15/1000</f>
        <v>0</v>
      </c>
      <c r="R13" s="69">
        <f>S$57*'S3'!S15/1000</f>
        <v>0</v>
      </c>
      <c r="S13" s="69">
        <f>T$57*'S3'!T15/1000</f>
        <v>0</v>
      </c>
      <c r="T13" s="69">
        <f>U$57*'S3'!U15/1000</f>
        <v>0</v>
      </c>
      <c r="U13" s="69">
        <f>V$57*'S3'!V15/1000</f>
        <v>0</v>
      </c>
      <c r="V13" s="69">
        <f>W$57*'S3'!W15/1000</f>
        <v>0</v>
      </c>
      <c r="W13" s="69">
        <f>X$57*'S3'!X15/1000</f>
        <v>0</v>
      </c>
      <c r="X13" s="69">
        <f>Y$57*'S3'!Y15/1000</f>
        <v>0</v>
      </c>
      <c r="Y13" s="69">
        <f>Z$57*'S3'!Z15/1000</f>
        <v>0</v>
      </c>
      <c r="Z13" s="69">
        <f>AA$57*'S3'!AA15/1000</f>
        <v>0</v>
      </c>
      <c r="AA13" s="69">
        <f>AB$57*'S3'!AB15/1000</f>
        <v>0</v>
      </c>
    </row>
    <row r="14" spans="1:27" s="19" customFormat="1" ht="16" x14ac:dyDescent="0.2">
      <c r="A14" s="70" t="s">
        <v>63</v>
      </c>
      <c r="B14" s="69">
        <f>C$57*'S3'!C16/1000</f>
        <v>222.60665930048896</v>
      </c>
      <c r="C14" s="69">
        <f>D$57*'S3'!D16/1000</f>
        <v>141.76233058379773</v>
      </c>
      <c r="D14" s="69">
        <f>E$57*'S3'!E16/1000</f>
        <v>133.01993395479602</v>
      </c>
      <c r="E14" s="69">
        <f>F$57*'S3'!F16/1000</f>
        <v>146.2742328434224</v>
      </c>
      <c r="F14" s="69">
        <f>G$57*'S3'!G16/1000</f>
        <v>142.6921064155747</v>
      </c>
      <c r="G14" s="69">
        <f>H$57*'S3'!H16/1000</f>
        <v>27.579404068855187</v>
      </c>
      <c r="H14" s="69">
        <f>I$57*'S3'!I16/1000</f>
        <v>27.709019787075711</v>
      </c>
      <c r="I14" s="69">
        <f>J$57*'S3'!J16/1000</f>
        <v>1.3923625490308478</v>
      </c>
      <c r="J14" s="69">
        <f>K$57*'S3'!K16/1000</f>
        <v>1.3923688536846413</v>
      </c>
      <c r="K14" s="69">
        <f>L$57*'S3'!L16/1000</f>
        <v>1.392175566272289</v>
      </c>
      <c r="L14" s="69">
        <f>M$57*'S3'!M16/1000</f>
        <v>1.3924758668871882</v>
      </c>
      <c r="M14" s="69">
        <f>N$57*'S3'!N16/1000</f>
        <v>1.3926364696469797</v>
      </c>
      <c r="N14" s="69">
        <f>O$57*'S3'!O16/1000</f>
        <v>1.392175566272289</v>
      </c>
      <c r="O14" s="69">
        <f>P$57*'S3'!P16/1000</f>
        <v>1.392175566272289</v>
      </c>
      <c r="P14" s="69">
        <f>Q$57*'S3'!Q16/1000</f>
        <v>0</v>
      </c>
      <c r="Q14" s="69">
        <f>R$57*'S3'!R16/1000</f>
        <v>0</v>
      </c>
      <c r="R14" s="69">
        <f>S$57*'S3'!S16/1000</f>
        <v>0</v>
      </c>
      <c r="S14" s="69">
        <f>T$57*'S3'!T16/1000</f>
        <v>0</v>
      </c>
      <c r="T14" s="69">
        <f>U$57*'S3'!U16/1000</f>
        <v>0</v>
      </c>
      <c r="U14" s="69">
        <f>V$57*'S3'!V16/1000</f>
        <v>0</v>
      </c>
      <c r="V14" s="69">
        <f>W$57*'S3'!W16/1000</f>
        <v>0</v>
      </c>
      <c r="W14" s="69">
        <f>X$57*'S3'!X16/1000</f>
        <v>0</v>
      </c>
      <c r="X14" s="69">
        <f>Y$57*'S3'!Y16/1000</f>
        <v>0</v>
      </c>
      <c r="Y14" s="69">
        <f>Z$57*'S3'!Z16/1000</f>
        <v>0</v>
      </c>
      <c r="Z14" s="69">
        <f>AA$57*'S3'!AA16/1000</f>
        <v>0</v>
      </c>
      <c r="AA14" s="69">
        <f>AB$57*'S3'!AB16/1000</f>
        <v>0</v>
      </c>
    </row>
    <row r="15" spans="1:27" s="19" customFormat="1" ht="16" x14ac:dyDescent="0.2">
      <c r="A15" s="70" t="s">
        <v>146</v>
      </c>
      <c r="B15" s="69">
        <f>C$57*'S3'!C17/1000</f>
        <v>363.50788426186222</v>
      </c>
      <c r="C15" s="69">
        <f>D$57*'S3'!D17/1000</f>
        <v>352.22210176309471</v>
      </c>
      <c r="D15" s="69">
        <f>E$57*'S3'!E17/1000</f>
        <v>336.30622532693081</v>
      </c>
      <c r="E15" s="69">
        <f>F$57*'S3'!F17/1000</f>
        <v>294.43893857124772</v>
      </c>
      <c r="F15" s="69">
        <f>G$57*'S3'!G17/1000</f>
        <v>255.0894509607617</v>
      </c>
      <c r="G15" s="69">
        <f>H$57*'S3'!H17/1000</f>
        <v>228.40668003800633</v>
      </c>
      <c r="H15" s="69">
        <f>I$57*'S3'!I17/1000</f>
        <v>228.16273786951984</v>
      </c>
      <c r="I15" s="69">
        <f>J$57*'S3'!J17/1000</f>
        <v>84.917732206666869</v>
      </c>
      <c r="J15" s="69">
        <f>K$57*'S3'!K17/1000</f>
        <v>86.033700389330718</v>
      </c>
      <c r="K15" s="69">
        <f>L$57*'S3'!L17/1000</f>
        <v>85.929041808146579</v>
      </c>
      <c r="L15" s="69">
        <f>M$57*'S3'!M17/1000</f>
        <v>85.677502256819196</v>
      </c>
      <c r="M15" s="69">
        <f>N$57*'S3'!N17/1000</f>
        <v>84.080262372142897</v>
      </c>
      <c r="N15" s="69">
        <f>O$57*'S3'!O17/1000</f>
        <v>78.829777270078353</v>
      </c>
      <c r="O15" s="69">
        <f>P$57*'S3'!P17/1000</f>
        <v>78.728152347687157</v>
      </c>
      <c r="P15" s="69">
        <f>Q$57*'S3'!Q17/1000</f>
        <v>65.703601575321159</v>
      </c>
      <c r="Q15" s="69">
        <f>R$57*'S3'!R17/1000</f>
        <v>65.771257990181127</v>
      </c>
      <c r="R15" s="69">
        <f>S$57*'S3'!S17/1000</f>
        <v>65.835706032914558</v>
      </c>
      <c r="S15" s="69">
        <f>T$57*'S3'!T17/1000</f>
        <v>65.897951628775658</v>
      </c>
      <c r="T15" s="69">
        <f>U$57*'S3'!U17/1000</f>
        <v>65.958672453725114</v>
      </c>
      <c r="U15" s="69">
        <f>V$57*'S3'!V17/1000</f>
        <v>59.536755627086322</v>
      </c>
      <c r="V15" s="69">
        <f>W$57*'S3'!W17/1000</f>
        <v>58.789374340590939</v>
      </c>
      <c r="W15" s="69">
        <f>X$57*'S3'!X17/1000</f>
        <v>0</v>
      </c>
      <c r="X15" s="69">
        <f>Y$57*'S3'!Y17/1000</f>
        <v>0</v>
      </c>
      <c r="Y15" s="69">
        <f>Z$57*'S3'!Z17/1000</f>
        <v>0</v>
      </c>
      <c r="Z15" s="69">
        <f>AA$57*'S3'!AA17/1000</f>
        <v>0</v>
      </c>
      <c r="AA15" s="69">
        <f>AB$57*'S3'!AB17/1000</f>
        <v>0</v>
      </c>
    </row>
    <row r="16" spans="1:27" s="19" customFormat="1" ht="16" x14ac:dyDescent="0.2">
      <c r="A16" s="70" t="s">
        <v>64</v>
      </c>
      <c r="B16" s="69">
        <f>C$57*'S3'!C18/1000</f>
        <v>0</v>
      </c>
      <c r="C16" s="69">
        <f>D$57*'S3'!D18/1000</f>
        <v>0</v>
      </c>
      <c r="D16" s="69">
        <f>E$57*'S3'!E18/1000</f>
        <v>0</v>
      </c>
      <c r="E16" s="69">
        <f>F$57*'S3'!F18/1000</f>
        <v>0</v>
      </c>
      <c r="F16" s="69">
        <f>G$57*'S3'!G18/1000</f>
        <v>0</v>
      </c>
      <c r="G16" s="69">
        <f>H$57*'S3'!H18/1000</f>
        <v>0</v>
      </c>
      <c r="H16" s="69">
        <f>I$57*'S3'!I18/1000</f>
        <v>0</v>
      </c>
      <c r="I16" s="69">
        <f>J$57*'S3'!J18/1000</f>
        <v>0</v>
      </c>
      <c r="J16" s="69">
        <f>K$57*'S3'!K18/1000</f>
        <v>0</v>
      </c>
      <c r="K16" s="69">
        <f>L$57*'S3'!L18/1000</f>
        <v>0</v>
      </c>
      <c r="L16" s="69">
        <f>M$57*'S3'!M18/1000</f>
        <v>0</v>
      </c>
      <c r="M16" s="69">
        <f>N$57*'S3'!N18/1000</f>
        <v>0</v>
      </c>
      <c r="N16" s="69">
        <f>O$57*'S3'!O18/1000</f>
        <v>0</v>
      </c>
      <c r="O16" s="69">
        <f>P$57*'S3'!P18/1000</f>
        <v>0</v>
      </c>
      <c r="P16" s="69">
        <f>Q$57*'S3'!Q18/1000</f>
        <v>0</v>
      </c>
      <c r="Q16" s="69">
        <f>R$57*'S3'!R18/1000</f>
        <v>0</v>
      </c>
      <c r="R16" s="69">
        <f>S$57*'S3'!S18/1000</f>
        <v>0</v>
      </c>
      <c r="S16" s="69">
        <f>T$57*'S3'!T18/1000</f>
        <v>0</v>
      </c>
      <c r="T16" s="69">
        <f>U$57*'S3'!U18/1000</f>
        <v>0</v>
      </c>
      <c r="U16" s="69">
        <f>V$57*'S3'!V18/1000</f>
        <v>0</v>
      </c>
      <c r="V16" s="69">
        <f>W$57*'S3'!W18/1000</f>
        <v>0</v>
      </c>
      <c r="W16" s="69">
        <f>X$57*'S3'!X18/1000</f>
        <v>0</v>
      </c>
      <c r="X16" s="69">
        <f>Y$57*'S3'!Y18/1000</f>
        <v>0</v>
      </c>
      <c r="Y16" s="69">
        <f>Z$57*'S3'!Z18/1000</f>
        <v>0</v>
      </c>
      <c r="Z16" s="69">
        <f>AA$57*'S3'!AA18/1000</f>
        <v>0</v>
      </c>
      <c r="AA16" s="69">
        <f>AB$57*'S3'!AB18/1000</f>
        <v>0</v>
      </c>
    </row>
    <row r="17" spans="1:27" s="19" customFormat="1" ht="16" x14ac:dyDescent="0.2">
      <c r="A17" s="70" t="s">
        <v>11</v>
      </c>
      <c r="B17" s="69">
        <f>C$57*'S3'!C19/1000</f>
        <v>0</v>
      </c>
      <c r="C17" s="69">
        <f>D$57*'S3'!D19/1000</f>
        <v>0</v>
      </c>
      <c r="D17" s="69">
        <f>E$57*'S3'!E19/1000</f>
        <v>0</v>
      </c>
      <c r="E17" s="69">
        <f>F$57*'S3'!F19/1000</f>
        <v>0</v>
      </c>
      <c r="F17" s="69">
        <f>G$57*'S3'!G19/1000</f>
        <v>0</v>
      </c>
      <c r="G17" s="69">
        <f>H$57*'S3'!H19/1000</f>
        <v>0</v>
      </c>
      <c r="H17" s="69">
        <f>I$57*'S3'!I19/1000</f>
        <v>0</v>
      </c>
      <c r="I17" s="69">
        <f>J$57*'S3'!J19/1000</f>
        <v>0</v>
      </c>
      <c r="J17" s="69">
        <f>K$57*'S3'!K19/1000</f>
        <v>0</v>
      </c>
      <c r="K17" s="69">
        <f>L$57*'S3'!L19/1000</f>
        <v>0</v>
      </c>
      <c r="L17" s="69">
        <f>M$57*'S3'!M19/1000</f>
        <v>0</v>
      </c>
      <c r="M17" s="69">
        <f>N$57*'S3'!N19/1000</f>
        <v>0</v>
      </c>
      <c r="N17" s="69">
        <f>O$57*'S3'!O19/1000</f>
        <v>0</v>
      </c>
      <c r="O17" s="69">
        <f>P$57*'S3'!P19/1000</f>
        <v>0</v>
      </c>
      <c r="P17" s="69">
        <f>Q$57*'S3'!Q19/1000</f>
        <v>0</v>
      </c>
      <c r="Q17" s="69">
        <f>R$57*'S3'!R19/1000</f>
        <v>0</v>
      </c>
      <c r="R17" s="69">
        <f>S$57*'S3'!S19/1000</f>
        <v>0</v>
      </c>
      <c r="S17" s="69">
        <f>T$57*'S3'!T19/1000</f>
        <v>0</v>
      </c>
      <c r="T17" s="69">
        <f>U$57*'S3'!U19/1000</f>
        <v>0</v>
      </c>
      <c r="U17" s="69">
        <f>V$57*'S3'!V19/1000</f>
        <v>0</v>
      </c>
      <c r="V17" s="69">
        <f>W$57*'S3'!W19/1000</f>
        <v>0</v>
      </c>
      <c r="W17" s="69">
        <f>X$57*'S3'!X19/1000</f>
        <v>0</v>
      </c>
      <c r="X17" s="69">
        <f>Y$57*'S3'!Y19/1000</f>
        <v>0</v>
      </c>
      <c r="Y17" s="69">
        <f>Z$57*'S3'!Z19/1000</f>
        <v>0</v>
      </c>
      <c r="Z17" s="69">
        <f>AA$57*'S3'!AA19/1000</f>
        <v>0</v>
      </c>
      <c r="AA17" s="69">
        <f>AB$57*'S3'!AB19/1000</f>
        <v>0</v>
      </c>
    </row>
    <row r="18" spans="1:27" s="19" customFormat="1" ht="16" x14ac:dyDescent="0.2">
      <c r="A18" s="70" t="s">
        <v>13</v>
      </c>
      <c r="B18" s="69">
        <f>C$57*'S3'!C20/1000</f>
        <v>866.16271302386826</v>
      </c>
      <c r="C18" s="69">
        <f>D$57*'S3'!D20/1000</f>
        <v>758.00646413204549</v>
      </c>
      <c r="D18" s="69">
        <f>E$57*'S3'!E20/1000</f>
        <v>666.10911075890408</v>
      </c>
      <c r="E18" s="69">
        <f>F$57*'S3'!F20/1000</f>
        <v>672.5286837126946</v>
      </c>
      <c r="F18" s="69">
        <f>G$57*'S3'!G20/1000</f>
        <v>616.84494853471142</v>
      </c>
      <c r="G18" s="69">
        <f>H$57*'S3'!H20/1000</f>
        <v>599.09618625542316</v>
      </c>
      <c r="H18" s="69">
        <f>I$57*'S3'!I20/1000</f>
        <v>585.91523338523962</v>
      </c>
      <c r="I18" s="69">
        <f>J$57*'S3'!J20/1000</f>
        <v>159.11952351720421</v>
      </c>
      <c r="J18" s="69">
        <f>K$57*'S3'!K20/1000</f>
        <v>159.48278528915347</v>
      </c>
      <c r="K18" s="69">
        <f>L$57*'S3'!L20/1000</f>
        <v>159.83129469219656</v>
      </c>
      <c r="L18" s="69">
        <f>M$57*'S3'!M20/1000</f>
        <v>149.33460796883614</v>
      </c>
      <c r="M18" s="69">
        <f>N$57*'S3'!N20/1000</f>
        <v>119.80825784865083</v>
      </c>
      <c r="N18" s="69">
        <f>O$57*'S3'!O20/1000</f>
        <v>102.74395823702638</v>
      </c>
      <c r="O18" s="69">
        <f>P$57*'S3'!P20/1000</f>
        <v>72.655718734955101</v>
      </c>
      <c r="P18" s="69">
        <f>Q$57*'S3'!Q20/1000</f>
        <v>17.311442259192273</v>
      </c>
      <c r="Q18" s="69">
        <f>R$57*'S3'!R20/1000</f>
        <v>17.330035843964222</v>
      </c>
      <c r="R18" s="69">
        <f>S$57*'S3'!S20/1000</f>
        <v>17.343575254899054</v>
      </c>
      <c r="S18" s="69">
        <f>T$57*'S3'!T20/1000</f>
        <v>17.356152174386846</v>
      </c>
      <c r="T18" s="69">
        <f>U$57*'S3'!U20/1000</f>
        <v>17.367119108181459</v>
      </c>
      <c r="U18" s="69">
        <f>V$57*'S3'!V20/1000</f>
        <v>6.9545306218743788</v>
      </c>
      <c r="V18" s="69">
        <f>W$57*'S3'!W20/1000</f>
        <v>6.9565163073539944</v>
      </c>
      <c r="W18" s="69">
        <f>X$57*'S3'!X20/1000</f>
        <v>0</v>
      </c>
      <c r="X18" s="69">
        <f>Y$57*'S3'!Y20/1000</f>
        <v>0</v>
      </c>
      <c r="Y18" s="69">
        <f>Z$57*'S3'!Z20/1000</f>
        <v>0</v>
      </c>
      <c r="Z18" s="69">
        <f>AA$57*'S3'!AA20/1000</f>
        <v>0</v>
      </c>
      <c r="AA18" s="69">
        <f>AB$57*'S3'!AB20/1000</f>
        <v>0</v>
      </c>
    </row>
    <row r="19" spans="1:27" s="19" customFormat="1" ht="16" x14ac:dyDescent="0.2">
      <c r="A19" s="70" t="s">
        <v>14</v>
      </c>
      <c r="B19" s="69">
        <f>C$57*'S3'!C21/1000</f>
        <v>1131.2297287408908</v>
      </c>
      <c r="C19" s="69">
        <f>D$57*'S3'!D21/1000</f>
        <v>989.97501729251462</v>
      </c>
      <c r="D19" s="69">
        <f>E$57*'S3'!E21/1000</f>
        <v>869.95482181979685</v>
      </c>
      <c r="E19" s="69">
        <f>F$57*'S3'!F21/1000</f>
        <v>878.33894141067128</v>
      </c>
      <c r="F19" s="69">
        <f>G$57*'S3'!G21/1000</f>
        <v>805.61461872450911</v>
      </c>
      <c r="G19" s="69">
        <f>H$57*'S3'!H21/1000</f>
        <v>782.43430024994518</v>
      </c>
      <c r="H19" s="69">
        <f>I$57*'S3'!I21/1000</f>
        <v>765.21965279897211</v>
      </c>
      <c r="I19" s="69">
        <f>J$57*'S3'!J21/1000</f>
        <v>207.81399697678575</v>
      </c>
      <c r="J19" s="69">
        <f>K$57*'S3'!K21/1000</f>
        <v>208.28842575277108</v>
      </c>
      <c r="K19" s="69">
        <f>L$57*'S3'!L21/1000</f>
        <v>208.74358757345462</v>
      </c>
      <c r="L19" s="69">
        <f>M$57*'S3'!M21/1000</f>
        <v>195.03465748883909</v>
      </c>
      <c r="M19" s="69">
        <f>N$57*'S3'!N21/1000</f>
        <v>156.47252068135748</v>
      </c>
      <c r="N19" s="69">
        <f>O$57*'S3'!O21/1000</f>
        <v>134.1861272236894</v>
      </c>
      <c r="O19" s="69">
        <f>P$57*'S3'!P21/1000</f>
        <v>94.890149114226332</v>
      </c>
      <c r="P19" s="69">
        <f>Q$57*'S3'!Q21/1000</f>
        <v>22.60916781168347</v>
      </c>
      <c r="Q19" s="69">
        <f>R$57*'S3'!R21/1000</f>
        <v>22.63345148903603</v>
      </c>
      <c r="R19" s="69">
        <f>S$57*'S3'!S21/1000</f>
        <v>22.651134291503535</v>
      </c>
      <c r="S19" s="69">
        <f>T$57*'S3'!T21/1000</f>
        <v>22.667560056555118</v>
      </c>
      <c r="T19" s="69">
        <f>U$57*'S3'!U21/1000</f>
        <v>22.681883140838305</v>
      </c>
      <c r="U19" s="69">
        <f>V$57*'S3'!V21/1000</f>
        <v>9.0827874146625618</v>
      </c>
      <c r="V19" s="69">
        <f>W$57*'S3'!W21/1000</f>
        <v>9.0853807685586538</v>
      </c>
      <c r="W19" s="69">
        <f>X$57*'S3'!X21/1000</f>
        <v>0</v>
      </c>
      <c r="X19" s="69">
        <f>Y$57*'S3'!Y21/1000</f>
        <v>0</v>
      </c>
      <c r="Y19" s="69">
        <f>Z$57*'S3'!Z21/1000</f>
        <v>0</v>
      </c>
      <c r="Z19" s="69">
        <f>AA$57*'S3'!AA21/1000</f>
        <v>0</v>
      </c>
      <c r="AA19" s="69">
        <f>AB$57*'S3'!AB21/1000</f>
        <v>0</v>
      </c>
    </row>
    <row r="20" spans="1:27" s="19" customFormat="1" ht="16" x14ac:dyDescent="0.2">
      <c r="A20" s="70" t="s">
        <v>15</v>
      </c>
      <c r="B20" s="69">
        <f>C$57*'S3'!C22/1000</f>
        <v>466.37701823452676</v>
      </c>
      <c r="C20" s="69">
        <f>D$57*'S3'!D22/1000</f>
        <v>456.60479994478345</v>
      </c>
      <c r="D20" s="69">
        <f>E$57*'S3'!E22/1000</f>
        <v>374.49891316813944</v>
      </c>
      <c r="E20" s="69">
        <f>F$57*'S3'!F22/1000</f>
        <v>369.88782611058934</v>
      </c>
      <c r="F20" s="69">
        <f>G$57*'S3'!G22/1000</f>
        <v>371.11985887185335</v>
      </c>
      <c r="G20" s="69">
        <f>H$57*'S3'!H22/1000</f>
        <v>232.67740959139249</v>
      </c>
      <c r="H20" s="69">
        <f>I$57*'S3'!I22/1000</f>
        <v>223.91480555634081</v>
      </c>
      <c r="I20" s="69">
        <f>J$57*'S3'!J22/1000</f>
        <v>23.78950127416056</v>
      </c>
      <c r="J20" s="69">
        <f>K$57*'S3'!K22/1000</f>
        <v>23.733619041700187</v>
      </c>
      <c r="K20" s="69">
        <f>L$57*'S3'!L22/1000</f>
        <v>19.057403482115305</v>
      </c>
      <c r="L20" s="69">
        <f>M$57*'S3'!M22/1000</f>
        <v>14.416198915015745</v>
      </c>
      <c r="M20" s="69">
        <f>N$57*'S3'!N22/1000</f>
        <v>13.584848419403341</v>
      </c>
      <c r="N20" s="69">
        <f>O$57*'S3'!O22/1000</f>
        <v>14.002600721192104</v>
      </c>
      <c r="O20" s="69">
        <f>P$57*'S3'!P22/1000</f>
        <v>9.942695477810485</v>
      </c>
      <c r="P20" s="69">
        <f>Q$57*'S3'!Q22/1000</f>
        <v>0.77512618882693551</v>
      </c>
      <c r="Q20" s="69">
        <f>R$57*'S3'!R22/1000</f>
        <v>0.77567714792140419</v>
      </c>
      <c r="R20" s="69">
        <f>S$57*'S3'!S22/1000</f>
        <v>0.77616040657759011</v>
      </c>
      <c r="S20" s="69">
        <f>T$57*'S3'!T22/1000</f>
        <v>0.73166279095193298</v>
      </c>
      <c r="T20" s="69">
        <f>U$57*'S3'!U22/1000</f>
        <v>0.53942070578432111</v>
      </c>
      <c r="U20" s="69">
        <f>V$57*'S3'!V22/1000</f>
        <v>0.7429550993163585</v>
      </c>
      <c r="V20" s="69">
        <f>W$57*'S3'!W22/1000</f>
        <v>0.74325005549721956</v>
      </c>
      <c r="W20" s="69">
        <f>X$57*'S3'!X22/1000</f>
        <v>0.77790683974304631</v>
      </c>
      <c r="X20" s="69">
        <f>Y$57*'S3'!Y22/1000</f>
        <v>0.74378978788584238</v>
      </c>
      <c r="Y20" s="69">
        <f>Z$57*'S3'!Z22/1000</f>
        <v>0.72033623546462389</v>
      </c>
      <c r="Z20" s="69">
        <f>AA$57*'S3'!AA22/1000</f>
        <v>0.74020200486005172</v>
      </c>
      <c r="AA20" s="69">
        <f>AB$57*'S3'!AB22/1000</f>
        <v>0.66369070040779876</v>
      </c>
    </row>
    <row r="21" spans="1:27" s="19" customFormat="1" ht="16" x14ac:dyDescent="0.2">
      <c r="A21" s="70" t="s">
        <v>33</v>
      </c>
      <c r="B21" s="69">
        <f>C$57*'S3'!C23/1000</f>
        <v>418.5898847115202</v>
      </c>
      <c r="C21" s="69">
        <f>D$57*'S3'!D23/1000</f>
        <v>410.02992393350235</v>
      </c>
      <c r="D21" s="69">
        <f>E$57*'S3'!E23/1000</f>
        <v>331.82126322431304</v>
      </c>
      <c r="E21" s="69">
        <f>F$57*'S3'!F23/1000</f>
        <v>335.28077541270824</v>
      </c>
      <c r="F21" s="69">
        <f>G$57*'S3'!G23/1000</f>
        <v>319.1928918201769</v>
      </c>
      <c r="G21" s="69">
        <f>H$57*'S3'!H23/1000</f>
        <v>181.37268458469268</v>
      </c>
      <c r="H21" s="69">
        <f>I$57*'S3'!I23/1000</f>
        <v>137.60933060286203</v>
      </c>
      <c r="I21" s="69">
        <f>J$57*'S3'!J23/1000</f>
        <v>146.95114232368044</v>
      </c>
      <c r="J21" s="69">
        <f>K$57*'S3'!K23/1000</f>
        <v>144.71342076132592</v>
      </c>
      <c r="K21" s="69">
        <f>L$57*'S3'!L23/1000</f>
        <v>85.064222408663454</v>
      </c>
      <c r="L21" s="69">
        <f>M$57*'S3'!M23/1000</f>
        <v>80.39450477157159</v>
      </c>
      <c r="M21" s="69">
        <f>N$57*'S3'!N23/1000</f>
        <v>79.858145717061035</v>
      </c>
      <c r="N21" s="69">
        <f>O$57*'S3'!O23/1000</f>
        <v>79.194613761393342</v>
      </c>
      <c r="O21" s="69">
        <f>P$57*'S3'!P23/1000</f>
        <v>74.022970791340924</v>
      </c>
      <c r="P21" s="69">
        <f>Q$57*'S3'!Q23/1000</f>
        <v>0</v>
      </c>
      <c r="Q21" s="69">
        <f>R$57*'S3'!R23/1000</f>
        <v>0</v>
      </c>
      <c r="R21" s="69">
        <f>S$57*'S3'!S23/1000</f>
        <v>0</v>
      </c>
      <c r="S21" s="69">
        <f>T$57*'S3'!T23/1000</f>
        <v>0</v>
      </c>
      <c r="T21" s="69">
        <f>U$57*'S3'!U23/1000</f>
        <v>0</v>
      </c>
      <c r="U21" s="69">
        <f>V$57*'S3'!V23/1000</f>
        <v>0</v>
      </c>
      <c r="V21" s="69">
        <f>W$57*'S3'!W23/1000</f>
        <v>0</v>
      </c>
      <c r="W21" s="69">
        <f>X$57*'S3'!X23/1000</f>
        <v>0</v>
      </c>
      <c r="X21" s="69">
        <f>Y$57*'S3'!Y23/1000</f>
        <v>0</v>
      </c>
      <c r="Y21" s="69">
        <f>Z$57*'S3'!Z23/1000</f>
        <v>0</v>
      </c>
      <c r="Z21" s="69">
        <f>AA$57*'S3'!AA23/1000</f>
        <v>0</v>
      </c>
      <c r="AA21" s="69">
        <f>AB$57*'S3'!AB23/1000</f>
        <v>0</v>
      </c>
    </row>
    <row r="22" spans="1:27" s="19" customFormat="1" ht="16" x14ac:dyDescent="0.2">
      <c r="A22" s="70" t="s">
        <v>25</v>
      </c>
      <c r="B22" s="69">
        <f>C$57*'S3'!C24/1000</f>
        <v>1027.5941663359301</v>
      </c>
      <c r="C22" s="69">
        <f>D$57*'S3'!D24/1000</f>
        <v>1004.0056493273491</v>
      </c>
      <c r="D22" s="69">
        <f>E$57*'S3'!E24/1000</f>
        <v>733.6558940017328</v>
      </c>
      <c r="E22" s="69">
        <f>F$57*'S3'!F24/1000</f>
        <v>694.26727846091273</v>
      </c>
      <c r="F22" s="69">
        <f>G$57*'S3'!G24/1000</f>
        <v>595.23601634240117</v>
      </c>
      <c r="G22" s="69">
        <f>H$57*'S3'!H24/1000</f>
        <v>622.06332582467496</v>
      </c>
      <c r="H22" s="69">
        <f>I$57*'S3'!I24/1000</f>
        <v>598.88499355504189</v>
      </c>
      <c r="I22" s="69">
        <f>J$57*'S3'!J24/1000</f>
        <v>44.629512855194491</v>
      </c>
      <c r="J22" s="69">
        <f>K$57*'S3'!K24/1000</f>
        <v>44.699478263502108</v>
      </c>
      <c r="K22" s="69">
        <f>L$57*'S3'!L24/1000</f>
        <v>41.815809278144513</v>
      </c>
      <c r="L22" s="69">
        <f>M$57*'S3'!M24/1000</f>
        <v>41.166482337679525</v>
      </c>
      <c r="M22" s="69">
        <f>N$57*'S3'!N24/1000</f>
        <v>36.7570966559447</v>
      </c>
      <c r="N22" s="69">
        <f>O$57*'S3'!O24/1000</f>
        <v>39.838089888807183</v>
      </c>
      <c r="O22" s="69">
        <f>P$57*'S3'!P24/1000</f>
        <v>39.286784267420401</v>
      </c>
      <c r="P22" s="69">
        <f>Q$57*'S3'!Q24/1000</f>
        <v>0</v>
      </c>
      <c r="Q22" s="69">
        <f>R$57*'S3'!R24/1000</f>
        <v>0</v>
      </c>
      <c r="R22" s="69">
        <f>S$57*'S3'!S24/1000</f>
        <v>0</v>
      </c>
      <c r="S22" s="69">
        <f>T$57*'S3'!T24/1000</f>
        <v>0</v>
      </c>
      <c r="T22" s="69">
        <f>U$57*'S3'!U24/1000</f>
        <v>0</v>
      </c>
      <c r="U22" s="69">
        <f>V$57*'S3'!V24/1000</f>
        <v>0</v>
      </c>
      <c r="V22" s="69">
        <f>W$57*'S3'!W24/1000</f>
        <v>0</v>
      </c>
      <c r="W22" s="69">
        <f>X$57*'S3'!X24/1000</f>
        <v>0</v>
      </c>
      <c r="X22" s="69">
        <f>Y$57*'S3'!Y24/1000</f>
        <v>0</v>
      </c>
      <c r="Y22" s="69">
        <f>Z$57*'S3'!Z24/1000</f>
        <v>0</v>
      </c>
      <c r="Z22" s="69">
        <f>AA$57*'S3'!AA24/1000</f>
        <v>0</v>
      </c>
      <c r="AA22" s="69">
        <f>AB$57*'S3'!AB24/1000</f>
        <v>0</v>
      </c>
    </row>
    <row r="23" spans="1:27" s="19" customFormat="1" ht="16" x14ac:dyDescent="0.2">
      <c r="A23" s="70" t="s">
        <v>65</v>
      </c>
      <c r="B23" s="69">
        <f>C$57*'S3'!C25/1000</f>
        <v>121.2992208071385</v>
      </c>
      <c r="C23" s="69">
        <f>D$57*'S3'!D25/1000</f>
        <v>143.62725316325378</v>
      </c>
      <c r="D23" s="69">
        <f>E$57*'S3'!E25/1000</f>
        <v>74.576841081121287</v>
      </c>
      <c r="E23" s="69">
        <f>F$57*'S3'!F25/1000</f>
        <v>42.346110033613947</v>
      </c>
      <c r="F23" s="69">
        <f>G$57*'S3'!G25/1000</f>
        <v>39.426312851376181</v>
      </c>
      <c r="G23" s="69">
        <f>H$57*'S3'!H25/1000</f>
        <v>38.592849489153259</v>
      </c>
      <c r="H23" s="69">
        <f>I$57*'S3'!I25/1000</f>
        <v>38.801480589151133</v>
      </c>
      <c r="I23" s="69">
        <f>J$57*'S3'!J25/1000</f>
        <v>2.5703999955642168E-2</v>
      </c>
      <c r="J23" s="69">
        <f>K$57*'S3'!K25/1000</f>
        <v>2.5703999955642168E-2</v>
      </c>
      <c r="K23" s="69">
        <f>L$57*'S3'!L25/1000</f>
        <v>2.5703999955642168E-2</v>
      </c>
      <c r="L23" s="69">
        <f>M$57*'S3'!M25/1000</f>
        <v>2.5703999955642168E-2</v>
      </c>
      <c r="M23" s="69">
        <f>N$57*'S3'!N25/1000</f>
        <v>2.4785788437875003E-2</v>
      </c>
      <c r="N23" s="69">
        <f>O$57*'S3'!O25/1000</f>
        <v>2.4243290942166464E-2</v>
      </c>
      <c r="O23" s="69">
        <f>P$57*'S3'!P25/1000</f>
        <v>2.4243290942166464E-2</v>
      </c>
      <c r="P23" s="69">
        <f>Q$57*'S3'!Q25/1000</f>
        <v>0</v>
      </c>
      <c r="Q23" s="69">
        <f>R$57*'S3'!R25/1000</f>
        <v>0</v>
      </c>
      <c r="R23" s="69">
        <f>S$57*'S3'!S25/1000</f>
        <v>0</v>
      </c>
      <c r="S23" s="69">
        <f>T$57*'S3'!T25/1000</f>
        <v>0</v>
      </c>
      <c r="T23" s="69">
        <f>U$57*'S3'!U25/1000</f>
        <v>0</v>
      </c>
      <c r="U23" s="69">
        <f>V$57*'S3'!V25/1000</f>
        <v>0</v>
      </c>
      <c r="V23" s="69">
        <f>W$57*'S3'!W25/1000</f>
        <v>0</v>
      </c>
      <c r="W23" s="69">
        <f>X$57*'S3'!X25/1000</f>
        <v>0</v>
      </c>
      <c r="X23" s="69">
        <f>Y$57*'S3'!Y25/1000</f>
        <v>0</v>
      </c>
      <c r="Y23" s="69">
        <f>Z$57*'S3'!Z25/1000</f>
        <v>0</v>
      </c>
      <c r="Z23" s="69">
        <f>AA$57*'S3'!AA25/1000</f>
        <v>0</v>
      </c>
      <c r="AA23" s="69">
        <f>AB$57*'S3'!AB25/1000</f>
        <v>0</v>
      </c>
    </row>
    <row r="24" spans="1:27" s="19" customFormat="1" ht="16" x14ac:dyDescent="0.2">
      <c r="A24" s="70" t="s">
        <v>66</v>
      </c>
      <c r="B24" s="69">
        <f>C$57*'S3'!C26/1000</f>
        <v>0.61122728409371951</v>
      </c>
      <c r="C24" s="69">
        <f>D$57*'S3'!D26/1000</f>
        <v>0</v>
      </c>
      <c r="D24" s="69">
        <f>E$57*'S3'!E26/1000</f>
        <v>0</v>
      </c>
      <c r="E24" s="69">
        <f>F$57*'S3'!F26/1000</f>
        <v>0</v>
      </c>
      <c r="F24" s="69">
        <f>G$57*'S3'!G26/1000</f>
        <v>0</v>
      </c>
      <c r="G24" s="69">
        <f>H$57*'S3'!H26/1000</f>
        <v>0</v>
      </c>
      <c r="H24" s="69">
        <f>I$57*'S3'!I26/1000</f>
        <v>0</v>
      </c>
      <c r="I24" s="69">
        <f>J$57*'S3'!J26/1000</f>
        <v>0</v>
      </c>
      <c r="J24" s="69">
        <f>K$57*'S3'!K26/1000</f>
        <v>0</v>
      </c>
      <c r="K24" s="69">
        <f>L$57*'S3'!L26/1000</f>
        <v>0</v>
      </c>
      <c r="L24" s="69">
        <f>M$57*'S3'!M26/1000</f>
        <v>0</v>
      </c>
      <c r="M24" s="69">
        <f>N$57*'S3'!N26/1000</f>
        <v>0</v>
      </c>
      <c r="N24" s="69">
        <f>O$57*'S3'!O26/1000</f>
        <v>0</v>
      </c>
      <c r="O24" s="69">
        <f>P$57*'S3'!P26/1000</f>
        <v>0</v>
      </c>
      <c r="P24" s="69">
        <f>Q$57*'S3'!Q26/1000</f>
        <v>0</v>
      </c>
      <c r="Q24" s="69">
        <f>R$57*'S3'!R26/1000</f>
        <v>0</v>
      </c>
      <c r="R24" s="69">
        <f>S$57*'S3'!S26/1000</f>
        <v>0</v>
      </c>
      <c r="S24" s="69">
        <f>T$57*'S3'!T26/1000</f>
        <v>0</v>
      </c>
      <c r="T24" s="69">
        <f>U$57*'S3'!U26/1000</f>
        <v>0</v>
      </c>
      <c r="U24" s="69">
        <f>V$57*'S3'!V26/1000</f>
        <v>0</v>
      </c>
      <c r="V24" s="69">
        <f>W$57*'S3'!W26/1000</f>
        <v>0</v>
      </c>
      <c r="W24" s="69">
        <f>X$57*'S3'!X26/1000</f>
        <v>0</v>
      </c>
      <c r="X24" s="69">
        <f>Y$57*'S3'!Y26/1000</f>
        <v>0</v>
      </c>
      <c r="Y24" s="69">
        <f>Z$57*'S3'!Z26/1000</f>
        <v>0</v>
      </c>
      <c r="Z24" s="69">
        <f>AA$57*'S3'!AA26/1000</f>
        <v>0</v>
      </c>
      <c r="AA24" s="69">
        <f>AB$57*'S3'!AB26/1000</f>
        <v>0</v>
      </c>
    </row>
    <row r="25" spans="1:27" s="19" customFormat="1" ht="16" x14ac:dyDescent="0.2">
      <c r="A25" s="70" t="s">
        <v>67</v>
      </c>
      <c r="B25" s="69">
        <f>C$57*'S3'!C27/1000</f>
        <v>52.28670715963532</v>
      </c>
      <c r="C25" s="69">
        <f>D$57*'S3'!D27/1000</f>
        <v>76.428799262555032</v>
      </c>
      <c r="D25" s="69">
        <f>E$57*'S3'!E27/1000</f>
        <v>73.772748562066724</v>
      </c>
      <c r="E25" s="69">
        <f>F$57*'S3'!F27/1000</f>
        <v>61.681647270157455</v>
      </c>
      <c r="F25" s="69">
        <f>G$57*'S3'!G27/1000</f>
        <v>50.113593727117077</v>
      </c>
      <c r="G25" s="69">
        <f>H$57*'S3'!H27/1000</f>
        <v>45.123810721804894</v>
      </c>
      <c r="H25" s="69">
        <f>I$57*'S3'!I27/1000</f>
        <v>35.471353361220423</v>
      </c>
      <c r="I25" s="69">
        <f>J$57*'S3'!J27/1000</f>
        <v>3.9016748280383355</v>
      </c>
      <c r="J25" s="69">
        <f>K$57*'S3'!K27/1000</f>
        <v>3.8878992919355708</v>
      </c>
      <c r="K25" s="69">
        <f>L$57*'S3'!L27/1000</f>
        <v>3.8760528127564529</v>
      </c>
      <c r="L25" s="69">
        <f>M$57*'S3'!M27/1000</f>
        <v>3.8797466170869011</v>
      </c>
      <c r="M25" s="69">
        <f>N$57*'S3'!N27/1000</f>
        <v>2.0955042415861871</v>
      </c>
      <c r="N25" s="69">
        <f>O$57*'S3'!O27/1000</f>
        <v>0.17314593009424667</v>
      </c>
      <c r="O25" s="69">
        <f>P$57*'S3'!P27/1000</f>
        <v>0.18212296672255809</v>
      </c>
      <c r="P25" s="69">
        <f>Q$57*'S3'!Q27/1000</f>
        <v>0</v>
      </c>
      <c r="Q25" s="69">
        <f>R$57*'S3'!R27/1000</f>
        <v>0</v>
      </c>
      <c r="R25" s="69">
        <f>S$57*'S3'!S27/1000</f>
        <v>0</v>
      </c>
      <c r="S25" s="69">
        <f>T$57*'S3'!T27/1000</f>
        <v>0</v>
      </c>
      <c r="T25" s="69">
        <f>U$57*'S3'!U27/1000</f>
        <v>0</v>
      </c>
      <c r="U25" s="69">
        <f>V$57*'S3'!V27/1000</f>
        <v>0</v>
      </c>
      <c r="V25" s="69">
        <f>W$57*'S3'!W27/1000</f>
        <v>0</v>
      </c>
      <c r="W25" s="69">
        <f>X$57*'S3'!X27/1000</f>
        <v>0</v>
      </c>
      <c r="X25" s="69">
        <f>Y$57*'S3'!Y27/1000</f>
        <v>0</v>
      </c>
      <c r="Y25" s="69">
        <f>Z$57*'S3'!Z27/1000</f>
        <v>0</v>
      </c>
      <c r="Z25" s="69">
        <f>AA$57*'S3'!AA27/1000</f>
        <v>0</v>
      </c>
      <c r="AA25" s="69">
        <f>AB$57*'S3'!AB27/1000</f>
        <v>0</v>
      </c>
    </row>
    <row r="26" spans="1:27" s="19" customFormat="1" ht="16" x14ac:dyDescent="0.2">
      <c r="A26" s="70" t="s">
        <v>26</v>
      </c>
      <c r="B26" s="69">
        <f>C$57*'S3'!C28/1000</f>
        <v>0</v>
      </c>
      <c r="C26" s="69">
        <f>D$57*'S3'!D28/1000</f>
        <v>0</v>
      </c>
      <c r="D26" s="69">
        <f>E$57*'S3'!E28/1000</f>
        <v>0</v>
      </c>
      <c r="E26" s="69">
        <f>F$57*'S3'!F28/1000</f>
        <v>0</v>
      </c>
      <c r="F26" s="69">
        <f>G$57*'S3'!G28/1000</f>
        <v>0</v>
      </c>
      <c r="G26" s="69">
        <f>H$57*'S3'!H28/1000</f>
        <v>0</v>
      </c>
      <c r="H26" s="69">
        <f>I$57*'S3'!I28/1000</f>
        <v>0</v>
      </c>
      <c r="I26" s="69">
        <f>J$57*'S3'!J28/1000</f>
        <v>0</v>
      </c>
      <c r="J26" s="69">
        <f>K$57*'S3'!K28/1000</f>
        <v>0</v>
      </c>
      <c r="K26" s="69">
        <f>L$57*'S3'!L28/1000</f>
        <v>0</v>
      </c>
      <c r="L26" s="69">
        <f>M$57*'S3'!M28/1000</f>
        <v>0</v>
      </c>
      <c r="M26" s="69">
        <f>N$57*'S3'!N28/1000</f>
        <v>0</v>
      </c>
      <c r="N26" s="69">
        <f>O$57*'S3'!O28/1000</f>
        <v>0</v>
      </c>
      <c r="O26" s="69">
        <f>P$57*'S3'!P28/1000</f>
        <v>0</v>
      </c>
      <c r="P26" s="69">
        <f>Q$57*'S3'!Q28/1000</f>
        <v>0</v>
      </c>
      <c r="Q26" s="69">
        <f>R$57*'S3'!R28/1000</f>
        <v>0</v>
      </c>
      <c r="R26" s="69">
        <f>S$57*'S3'!S28/1000</f>
        <v>0</v>
      </c>
      <c r="S26" s="69">
        <f>T$57*'S3'!T28/1000</f>
        <v>0</v>
      </c>
      <c r="T26" s="69">
        <f>U$57*'S3'!U28/1000</f>
        <v>0</v>
      </c>
      <c r="U26" s="69">
        <f>V$57*'S3'!V28/1000</f>
        <v>0</v>
      </c>
      <c r="V26" s="69">
        <f>W$57*'S3'!W28/1000</f>
        <v>0</v>
      </c>
      <c r="W26" s="69">
        <f>X$57*'S3'!X28/1000</f>
        <v>0</v>
      </c>
      <c r="X26" s="69">
        <f>Y$57*'S3'!Y28/1000</f>
        <v>0</v>
      </c>
      <c r="Y26" s="69">
        <f>Z$57*'S3'!Z28/1000</f>
        <v>0</v>
      </c>
      <c r="Z26" s="69">
        <f>AA$57*'S3'!AA28/1000</f>
        <v>0</v>
      </c>
      <c r="AA26" s="69">
        <f>AB$57*'S3'!AB28/1000</f>
        <v>0</v>
      </c>
    </row>
    <row r="27" spans="1:27" s="19" customFormat="1" ht="16" x14ac:dyDescent="0.2">
      <c r="A27" s="70" t="s">
        <v>16</v>
      </c>
      <c r="B27" s="69">
        <f>C$57*'S3'!C29/1000</f>
        <v>582.93771607963583</v>
      </c>
      <c r="C27" s="69">
        <f>D$57*'S3'!D29/1000</f>
        <v>482.97551439086152</v>
      </c>
      <c r="D27" s="69">
        <f>E$57*'S3'!E29/1000</f>
        <v>433.02505880245775</v>
      </c>
      <c r="E27" s="69">
        <f>F$57*'S3'!F29/1000</f>
        <v>441.15070208548337</v>
      </c>
      <c r="F27" s="69">
        <f>G$57*'S3'!G29/1000</f>
        <v>163.91680393446995</v>
      </c>
      <c r="G27" s="69">
        <f>H$57*'S3'!H29/1000</f>
        <v>166.29002263957119</v>
      </c>
      <c r="H27" s="69">
        <f>I$57*'S3'!I29/1000</f>
        <v>6.5232747407846068</v>
      </c>
      <c r="I27" s="69">
        <f>J$57*'S3'!J29/1000</f>
        <v>0</v>
      </c>
      <c r="J27" s="69">
        <f>K$57*'S3'!K29/1000</f>
        <v>0</v>
      </c>
      <c r="K27" s="69">
        <f>L$57*'S3'!L29/1000</f>
        <v>0</v>
      </c>
      <c r="L27" s="69">
        <f>M$57*'S3'!M29/1000</f>
        <v>0</v>
      </c>
      <c r="M27" s="69">
        <f>N$57*'S3'!N29/1000</f>
        <v>0</v>
      </c>
      <c r="N27" s="69">
        <f>O$57*'S3'!O29/1000</f>
        <v>0</v>
      </c>
      <c r="O27" s="69">
        <f>P$57*'S3'!P29/1000</f>
        <v>0</v>
      </c>
      <c r="P27" s="69">
        <f>Q$57*'S3'!Q29/1000</f>
        <v>0</v>
      </c>
      <c r="Q27" s="69">
        <f>R$57*'S3'!R29/1000</f>
        <v>0</v>
      </c>
      <c r="R27" s="69">
        <f>S$57*'S3'!S29/1000</f>
        <v>0</v>
      </c>
      <c r="S27" s="69">
        <f>T$57*'S3'!T29/1000</f>
        <v>0</v>
      </c>
      <c r="T27" s="69">
        <f>U$57*'S3'!U29/1000</f>
        <v>0</v>
      </c>
      <c r="U27" s="69">
        <f>V$57*'S3'!V29/1000</f>
        <v>0</v>
      </c>
      <c r="V27" s="69">
        <f>W$57*'S3'!W29/1000</f>
        <v>0</v>
      </c>
      <c r="W27" s="69">
        <f>X$57*'S3'!X29/1000</f>
        <v>0</v>
      </c>
      <c r="X27" s="69">
        <f>Y$57*'S3'!Y29/1000</f>
        <v>0</v>
      </c>
      <c r="Y27" s="69">
        <f>Z$57*'S3'!Z29/1000</f>
        <v>0</v>
      </c>
      <c r="Z27" s="69">
        <f>AA$57*'S3'!AA29/1000</f>
        <v>0</v>
      </c>
      <c r="AA27" s="69">
        <f>AB$57*'S3'!AB29/1000</f>
        <v>0</v>
      </c>
    </row>
    <row r="28" spans="1:27" s="19" customFormat="1" ht="16" x14ac:dyDescent="0.2">
      <c r="A28" s="70" t="s">
        <v>18</v>
      </c>
      <c r="B28" s="69">
        <f>C$57*'S3'!C30/1000</f>
        <v>369.15713298698859</v>
      </c>
      <c r="C28" s="69">
        <f>D$57*'S3'!D30/1000</f>
        <v>361.42200894416845</v>
      </c>
      <c r="D28" s="69">
        <f>E$57*'S3'!E30/1000</f>
        <v>296.43172730773887</v>
      </c>
      <c r="E28" s="69">
        <f>F$57*'S3'!F30/1000</f>
        <v>292.78185689911027</v>
      </c>
      <c r="F28" s="69">
        <f>G$57*'S3'!G30/1000</f>
        <v>293.75706293223766</v>
      </c>
      <c r="G28" s="69">
        <f>H$57*'S3'!H30/1000</f>
        <v>184.17400960440116</v>
      </c>
      <c r="H28" s="69">
        <f>I$57*'S3'!I30/1000</f>
        <v>177.2380379406919</v>
      </c>
      <c r="I28" s="69">
        <f>J$57*'S3'!J30/1000</f>
        <v>18.830396314989933</v>
      </c>
      <c r="J28" s="69">
        <f>K$57*'S3'!K30/1000</f>
        <v>18.786163164741502</v>
      </c>
      <c r="K28" s="69">
        <f>L$57*'S3'!L30/1000</f>
        <v>15.084740792472248</v>
      </c>
      <c r="L28" s="69">
        <f>M$57*'S3'!M30/1000</f>
        <v>11.411031101367767</v>
      </c>
      <c r="M28" s="69">
        <f>N$57*'S3'!N30/1000</f>
        <v>10.752982026331109</v>
      </c>
      <c r="N28" s="69">
        <f>O$57*'S3'!O30/1000</f>
        <v>11.083650639915117</v>
      </c>
      <c r="O28" s="69">
        <f>P$57*'S3'!P30/1000</f>
        <v>7.8700639466447182</v>
      </c>
      <c r="P28" s="69">
        <f>Q$57*'S3'!Q30/1000</f>
        <v>0.61354515849361579</v>
      </c>
      <c r="Q28" s="69">
        <f>R$57*'S3'!R30/1000</f>
        <v>0.61398126591691282</v>
      </c>
      <c r="R28" s="69">
        <f>S$57*'S3'!S30/1000</f>
        <v>0.61436378558026172</v>
      </c>
      <c r="S28" s="69">
        <f>T$57*'S3'!T30/1000</f>
        <v>0.5791420410112269</v>
      </c>
      <c r="T28" s="69">
        <f>U$57*'S3'!U30/1000</f>
        <v>0.42697430069553938</v>
      </c>
      <c r="U28" s="69">
        <f>V$57*'S3'!V30/1000</f>
        <v>0.58808038063267032</v>
      </c>
      <c r="V28" s="69">
        <f>W$57*'S3'!W30/1000</f>
        <v>0.58831385092349986</v>
      </c>
      <c r="W28" s="69">
        <f>X$57*'S3'!X30/1000</f>
        <v>0.61574616128726756</v>
      </c>
      <c r="X28" s="69">
        <f>Y$57*'S3'!Y30/1000</f>
        <v>0.58874107193434311</v>
      </c>
      <c r="Y28" s="69">
        <f>Z$57*'S3'!Z30/1000</f>
        <v>0.5701765933437124</v>
      </c>
      <c r="Z28" s="69">
        <f>AA$57*'S3'!AA30/1000</f>
        <v>0.58590118994231444</v>
      </c>
      <c r="AA28" s="69">
        <f>AB$57*'S3'!AB30/1000</f>
        <v>0.52533925681017002</v>
      </c>
    </row>
    <row r="29" spans="1:27" s="19" customFormat="1" ht="16" x14ac:dyDescent="0.2">
      <c r="A29" s="70" t="s">
        <v>20</v>
      </c>
      <c r="B29" s="69">
        <f>C$57*'S3'!C31/1000</f>
        <v>173.71932753957634</v>
      </c>
      <c r="C29" s="69">
        <f>D$57*'S3'!D31/1000</f>
        <v>179.1086845381688</v>
      </c>
      <c r="D29" s="69">
        <f>E$57*'S3'!E31/1000</f>
        <v>121.69779918177879</v>
      </c>
      <c r="E29" s="69">
        <f>F$57*'S3'!F31/1000</f>
        <v>95.672712942458148</v>
      </c>
      <c r="F29" s="69">
        <f>G$57*'S3'!G31/1000</f>
        <v>82.491702347429012</v>
      </c>
      <c r="G29" s="69">
        <f>H$57*'S3'!H31/1000</f>
        <v>88.780587632205012</v>
      </c>
      <c r="H29" s="69">
        <f>I$57*'S3'!I31/1000</f>
        <v>86.190016513854886</v>
      </c>
      <c r="I29" s="69">
        <f>J$57*'S3'!J31/1000</f>
        <v>14.853031287842326</v>
      </c>
      <c r="J29" s="69">
        <f>K$57*'S3'!K31/1000</f>
        <v>15.006525277551905</v>
      </c>
      <c r="K29" s="69">
        <f>L$57*'S3'!L31/1000</f>
        <v>14.760635005160486</v>
      </c>
      <c r="L29" s="69">
        <f>M$57*'S3'!M31/1000</f>
        <v>14.675060755520674</v>
      </c>
      <c r="M29" s="69">
        <f>N$57*'S3'!N31/1000</f>
        <v>14.108644363280467</v>
      </c>
      <c r="N29" s="69">
        <f>O$57*'S3'!O31/1000</f>
        <v>13.66086119653149</v>
      </c>
      <c r="O29" s="69">
        <f>P$57*'S3'!P31/1000</f>
        <v>13.603037363869516</v>
      </c>
      <c r="P29" s="69">
        <f>Q$57*'S3'!Q31/1000</f>
        <v>8.7056514322397014</v>
      </c>
      <c r="Q29" s="69">
        <f>R$57*'S3'!R31/1000</f>
        <v>8.714615829179964</v>
      </c>
      <c r="R29" s="69">
        <f>S$57*'S3'!S31/1000</f>
        <v>8.7231551205137006</v>
      </c>
      <c r="S29" s="69">
        <f>T$57*'S3'!T31/1000</f>
        <v>8.7314025901769483</v>
      </c>
      <c r="T29" s="69">
        <f>U$57*'S3'!U31/1000</f>
        <v>8.7394480294529391</v>
      </c>
      <c r="U29" s="69">
        <f>V$57*'S3'!V31/1000</f>
        <v>7.8885514563714487</v>
      </c>
      <c r="V29" s="69">
        <f>W$57*'S3'!W31/1000</f>
        <v>7.7895242978716412</v>
      </c>
      <c r="W29" s="69">
        <f>X$57*'S3'!X31/1000</f>
        <v>0</v>
      </c>
      <c r="X29" s="69">
        <f>Y$57*'S3'!Y31/1000</f>
        <v>0</v>
      </c>
      <c r="Y29" s="69">
        <f>Z$57*'S3'!Z31/1000</f>
        <v>0</v>
      </c>
      <c r="Z29" s="69">
        <f>AA$57*'S3'!AA31/1000</f>
        <v>0</v>
      </c>
      <c r="AA29" s="69">
        <f>AB$57*'S3'!AB31/1000</f>
        <v>0</v>
      </c>
    </row>
    <row r="30" spans="1:27" s="19" customFormat="1" ht="16" x14ac:dyDescent="0.2">
      <c r="A30" s="70" t="s">
        <v>68</v>
      </c>
      <c r="B30" s="69">
        <f>C$57*'S3'!C32/1000</f>
        <v>1232.6808109524052</v>
      </c>
      <c r="C30" s="69">
        <f>D$57*'S3'!D32/1000</f>
        <v>1097.5372288038632</v>
      </c>
      <c r="D30" s="69">
        <f>E$57*'S3'!E32/1000</f>
        <v>952.23248210235136</v>
      </c>
      <c r="E30" s="69">
        <f>F$57*'S3'!F32/1000</f>
        <v>961.52194580334833</v>
      </c>
      <c r="F30" s="69">
        <f>G$57*'S3'!G32/1000</f>
        <v>886.925312266991</v>
      </c>
      <c r="G30" s="69">
        <f>H$57*'S3'!H32/1000</f>
        <v>806.13775916266036</v>
      </c>
      <c r="H30" s="69">
        <f>I$57*'S3'!I32/1000</f>
        <v>771.31341648319994</v>
      </c>
      <c r="I30" s="69">
        <f>J$57*'S3'!J32/1000</f>
        <v>256.5492822439499</v>
      </c>
      <c r="J30" s="69">
        <f>K$57*'S3'!K32/1000</f>
        <v>256.02940989592099</v>
      </c>
      <c r="K30" s="69">
        <f>L$57*'S3'!L32/1000</f>
        <v>230.82511286533446</v>
      </c>
      <c r="L30" s="69">
        <f>M$57*'S3'!M32/1000</f>
        <v>216.0598873264089</v>
      </c>
      <c r="M30" s="69">
        <f>N$57*'S3'!N32/1000</f>
        <v>179.93963944552522</v>
      </c>
      <c r="N30" s="69">
        <f>O$57*'S3'!O32/1000</f>
        <v>158.91259685352063</v>
      </c>
      <c r="O30" s="69">
        <f>P$57*'S3'!P32/1000</f>
        <v>120.11784079069668</v>
      </c>
      <c r="P30" s="69">
        <f>Q$57*'S3'!Q32/1000</f>
        <v>21.042366400244493</v>
      </c>
      <c r="Q30" s="69">
        <f>R$57*'S3'!R32/1000</f>
        <v>21.064967233705236</v>
      </c>
      <c r="R30" s="69">
        <f>S$57*'S3'!S32/1000</f>
        <v>21.081424628847046</v>
      </c>
      <c r="S30" s="69">
        <f>T$57*'S3'!T32/1000</f>
        <v>21.096712098492048</v>
      </c>
      <c r="T30" s="69">
        <f>U$57*'S3'!U32/1000</f>
        <v>21.110042601851514</v>
      </c>
      <c r="U30" s="69">
        <f>V$57*'S3'!V32/1000</f>
        <v>8.4533558380726639</v>
      </c>
      <c r="V30" s="69">
        <f>W$57*'S3'!W32/1000</f>
        <v>8.4557694741401939</v>
      </c>
      <c r="W30" s="69">
        <f>X$57*'S3'!X32/1000</f>
        <v>0</v>
      </c>
      <c r="X30" s="69">
        <f>Y$57*'S3'!Y32/1000</f>
        <v>0</v>
      </c>
      <c r="Y30" s="69">
        <f>Z$57*'S3'!Z32/1000</f>
        <v>0</v>
      </c>
      <c r="Z30" s="69">
        <f>AA$57*'S3'!AA32/1000</f>
        <v>0</v>
      </c>
      <c r="AA30" s="69">
        <f>AB$57*'S3'!AB32/1000</f>
        <v>0</v>
      </c>
    </row>
    <row r="31" spans="1:27" s="19" customFormat="1" ht="16" x14ac:dyDescent="0.2">
      <c r="A31" s="70" t="s">
        <v>17</v>
      </c>
      <c r="B31" s="69">
        <f>C$57*'S3'!C33/1000</f>
        <v>304.6496492763344</v>
      </c>
      <c r="C31" s="69">
        <f>D$57*'S3'!D33/1000</f>
        <v>36.873947989576934</v>
      </c>
      <c r="D31" s="69">
        <f>E$57*'S3'!E33/1000</f>
        <v>37.508549664537142</v>
      </c>
      <c r="E31" s="69">
        <f>F$57*'S3'!F33/1000</f>
        <v>38.137047412919323</v>
      </c>
      <c r="F31" s="69">
        <f>G$57*'S3'!G33/1000</f>
        <v>39.768348176751608</v>
      </c>
      <c r="G31" s="69">
        <f>H$57*'S3'!H33/1000</f>
        <v>75.831551353647143</v>
      </c>
      <c r="H31" s="69">
        <f>I$57*'S3'!I33/1000</f>
        <v>0</v>
      </c>
      <c r="I31" s="69">
        <f>J$57*'S3'!J33/1000</f>
        <v>0</v>
      </c>
      <c r="J31" s="69">
        <f>K$57*'S3'!K33/1000</f>
        <v>0</v>
      </c>
      <c r="K31" s="69">
        <f>L$57*'S3'!L33/1000</f>
        <v>0</v>
      </c>
      <c r="L31" s="69">
        <f>M$57*'S3'!M33/1000</f>
        <v>0</v>
      </c>
      <c r="M31" s="69">
        <f>N$57*'S3'!N33/1000</f>
        <v>0</v>
      </c>
      <c r="N31" s="69">
        <f>O$57*'S3'!O33/1000</f>
        <v>0</v>
      </c>
      <c r="O31" s="69">
        <f>P$57*'S3'!P33/1000</f>
        <v>0</v>
      </c>
      <c r="P31" s="69">
        <f>Q$57*'S3'!Q33/1000</f>
        <v>0</v>
      </c>
      <c r="Q31" s="69">
        <f>R$57*'S3'!R33/1000</f>
        <v>0</v>
      </c>
      <c r="R31" s="69">
        <f>S$57*'S3'!S33/1000</f>
        <v>0</v>
      </c>
      <c r="S31" s="69">
        <f>T$57*'S3'!T33/1000</f>
        <v>0</v>
      </c>
      <c r="T31" s="69">
        <f>U$57*'S3'!U33/1000</f>
        <v>0</v>
      </c>
      <c r="U31" s="69">
        <f>V$57*'S3'!V33/1000</f>
        <v>0</v>
      </c>
      <c r="V31" s="69">
        <f>W$57*'S3'!W33/1000</f>
        <v>0</v>
      </c>
      <c r="W31" s="69">
        <f>X$57*'S3'!X33/1000</f>
        <v>0</v>
      </c>
      <c r="X31" s="69">
        <f>Y$57*'S3'!Y33/1000</f>
        <v>0</v>
      </c>
      <c r="Y31" s="69">
        <f>Z$57*'S3'!Z33/1000</f>
        <v>0</v>
      </c>
      <c r="Z31" s="69">
        <f>AA$57*'S3'!AA33/1000</f>
        <v>0</v>
      </c>
      <c r="AA31" s="69">
        <f>AB$57*'S3'!AB33/1000</f>
        <v>0</v>
      </c>
    </row>
    <row r="32" spans="1:27" s="19" customFormat="1" ht="16" x14ac:dyDescent="0.2">
      <c r="A32" s="70" t="s">
        <v>69</v>
      </c>
      <c r="B32" s="69">
        <f>C$57*'S3'!C34/1000</f>
        <v>530.16770034085994</v>
      </c>
      <c r="C32" s="69">
        <f>D$57*'S3'!D34/1000</f>
        <v>462.06581437859342</v>
      </c>
      <c r="D32" s="69">
        <f>E$57*'S3'!E34/1000</f>
        <v>358.73758170832747</v>
      </c>
      <c r="E32" s="69">
        <f>F$57*'S3'!F34/1000</f>
        <v>356.37801201621818</v>
      </c>
      <c r="F32" s="69">
        <f>G$57*'S3'!G34/1000</f>
        <v>364.93117833016527</v>
      </c>
      <c r="G32" s="69">
        <f>H$57*'S3'!H34/1000</f>
        <v>212.46334394170347</v>
      </c>
      <c r="H32" s="69">
        <f>I$57*'S3'!I34/1000</f>
        <v>172.02097995691875</v>
      </c>
      <c r="I32" s="69">
        <f>J$57*'S3'!J34/1000</f>
        <v>0.35688271253663834</v>
      </c>
      <c r="J32" s="69">
        <f>K$57*'S3'!K34/1000</f>
        <v>0.35688271253663834</v>
      </c>
      <c r="K32" s="69">
        <f>L$57*'S3'!L34/1000</f>
        <v>0.35688271253663834</v>
      </c>
      <c r="L32" s="69">
        <f>M$57*'S3'!M34/1000</f>
        <v>0.35688271253663834</v>
      </c>
      <c r="M32" s="69">
        <f>N$57*'S3'!N34/1000</f>
        <v>0.35688271253663834</v>
      </c>
      <c r="N32" s="69">
        <f>O$57*'S3'!O34/1000</f>
        <v>0.35688271253663834</v>
      </c>
      <c r="O32" s="69">
        <f>P$57*'S3'!P34/1000</f>
        <v>0.35688271253663834</v>
      </c>
      <c r="P32" s="69">
        <f>Q$57*'S3'!Q34/1000</f>
        <v>0</v>
      </c>
      <c r="Q32" s="69">
        <f>R$57*'S3'!R34/1000</f>
        <v>0</v>
      </c>
      <c r="R32" s="69">
        <f>S$57*'S3'!S34/1000</f>
        <v>0</v>
      </c>
      <c r="S32" s="69">
        <f>T$57*'S3'!T34/1000</f>
        <v>0</v>
      </c>
      <c r="T32" s="69">
        <f>U$57*'S3'!U34/1000</f>
        <v>0</v>
      </c>
      <c r="U32" s="69">
        <f>V$57*'S3'!V34/1000</f>
        <v>0</v>
      </c>
      <c r="V32" s="69">
        <f>W$57*'S3'!W34/1000</f>
        <v>0</v>
      </c>
      <c r="W32" s="69">
        <f>X$57*'S3'!X34/1000</f>
        <v>0</v>
      </c>
      <c r="X32" s="69">
        <f>Y$57*'S3'!Y34/1000</f>
        <v>0</v>
      </c>
      <c r="Y32" s="69">
        <f>Z$57*'S3'!Z34/1000</f>
        <v>0</v>
      </c>
      <c r="Z32" s="69">
        <f>AA$57*'S3'!AA34/1000</f>
        <v>0</v>
      </c>
      <c r="AA32" s="69">
        <f>AB$57*'S3'!AB34/1000</f>
        <v>0</v>
      </c>
    </row>
    <row r="33" spans="1:27" s="19" customFormat="1" ht="16" x14ac:dyDescent="0.2">
      <c r="A33" s="70" t="s">
        <v>70</v>
      </c>
      <c r="B33" s="69">
        <f>C$57*'S3'!C35/1000</f>
        <v>59.759052442521266</v>
      </c>
      <c r="C33" s="69">
        <f>D$57*'S3'!D35/1000</f>
        <v>46.050862724668725</v>
      </c>
      <c r="D33" s="69">
        <f>E$57*'S3'!E35/1000</f>
        <v>38.354589819540863</v>
      </c>
      <c r="E33" s="69">
        <f>F$57*'S3'!F35/1000</f>
        <v>35.736768102992542</v>
      </c>
      <c r="F33" s="69">
        <f>G$57*'S3'!G35/1000</f>
        <v>40.916061218573731</v>
      </c>
      <c r="G33" s="69">
        <f>H$57*'S3'!H35/1000</f>
        <v>33.566789811806089</v>
      </c>
      <c r="H33" s="69">
        <f>I$57*'S3'!I35/1000</f>
        <v>31.456829741931813</v>
      </c>
      <c r="I33" s="69">
        <f>J$57*'S3'!J35/1000</f>
        <v>0</v>
      </c>
      <c r="J33" s="69">
        <f>K$57*'S3'!K35/1000</f>
        <v>0</v>
      </c>
      <c r="K33" s="69">
        <f>L$57*'S3'!L35/1000</f>
        <v>0</v>
      </c>
      <c r="L33" s="69">
        <f>M$57*'S3'!M35/1000</f>
        <v>0</v>
      </c>
      <c r="M33" s="69">
        <f>N$57*'S3'!N35/1000</f>
        <v>0</v>
      </c>
      <c r="N33" s="69">
        <f>O$57*'S3'!O35/1000</f>
        <v>0</v>
      </c>
      <c r="O33" s="69">
        <f>P$57*'S3'!P35/1000</f>
        <v>0</v>
      </c>
      <c r="P33" s="69">
        <f>Q$57*'S3'!Q35/1000</f>
        <v>0</v>
      </c>
      <c r="Q33" s="69">
        <f>R$57*'S3'!R35/1000</f>
        <v>0</v>
      </c>
      <c r="R33" s="69">
        <f>S$57*'S3'!S35/1000</f>
        <v>0</v>
      </c>
      <c r="S33" s="69">
        <f>T$57*'S3'!T35/1000</f>
        <v>0</v>
      </c>
      <c r="T33" s="69">
        <f>U$57*'S3'!U35/1000</f>
        <v>0</v>
      </c>
      <c r="U33" s="69">
        <f>V$57*'S3'!V35/1000</f>
        <v>0</v>
      </c>
      <c r="V33" s="69">
        <f>W$57*'S3'!W35/1000</f>
        <v>0</v>
      </c>
      <c r="W33" s="69">
        <f>X$57*'S3'!X35/1000</f>
        <v>0</v>
      </c>
      <c r="X33" s="69">
        <f>Y$57*'S3'!Y35/1000</f>
        <v>0</v>
      </c>
      <c r="Y33" s="69">
        <f>Z$57*'S3'!Z35/1000</f>
        <v>0</v>
      </c>
      <c r="Z33" s="69">
        <f>AA$57*'S3'!AA35/1000</f>
        <v>0</v>
      </c>
      <c r="AA33" s="69">
        <f>AB$57*'S3'!AB35/1000</f>
        <v>0</v>
      </c>
    </row>
    <row r="34" spans="1:27" s="19" customFormat="1" ht="16" x14ac:dyDescent="0.2">
      <c r="A34" s="70" t="s">
        <v>71</v>
      </c>
      <c r="B34" s="69">
        <f>C$57*'S3'!C36/1000</f>
        <v>3.4587572672869697</v>
      </c>
      <c r="C34" s="69">
        <f>D$57*'S3'!D36/1000</f>
        <v>0</v>
      </c>
      <c r="D34" s="69">
        <f>E$57*'S3'!E36/1000</f>
        <v>0</v>
      </c>
      <c r="E34" s="69">
        <f>F$57*'S3'!F36/1000</f>
        <v>0</v>
      </c>
      <c r="F34" s="69">
        <f>G$57*'S3'!G36/1000</f>
        <v>0</v>
      </c>
      <c r="G34" s="69">
        <f>H$57*'S3'!H36/1000</f>
        <v>0</v>
      </c>
      <c r="H34" s="69">
        <f>I$57*'S3'!I36/1000</f>
        <v>0</v>
      </c>
      <c r="I34" s="69">
        <f>J$57*'S3'!J36/1000</f>
        <v>0</v>
      </c>
      <c r="J34" s="69">
        <f>K$57*'S3'!K36/1000</f>
        <v>0</v>
      </c>
      <c r="K34" s="69">
        <f>L$57*'S3'!L36/1000</f>
        <v>0</v>
      </c>
      <c r="L34" s="69">
        <f>M$57*'S3'!M36/1000</f>
        <v>0</v>
      </c>
      <c r="M34" s="69">
        <f>N$57*'S3'!N36/1000</f>
        <v>0</v>
      </c>
      <c r="N34" s="69">
        <f>O$57*'S3'!O36/1000</f>
        <v>0</v>
      </c>
      <c r="O34" s="69">
        <f>P$57*'S3'!P36/1000</f>
        <v>0</v>
      </c>
      <c r="P34" s="69">
        <f>Q$57*'S3'!Q36/1000</f>
        <v>0</v>
      </c>
      <c r="Q34" s="69">
        <f>R$57*'S3'!R36/1000</f>
        <v>0</v>
      </c>
      <c r="R34" s="69">
        <f>S$57*'S3'!S36/1000</f>
        <v>0</v>
      </c>
      <c r="S34" s="69">
        <f>T$57*'S3'!T36/1000</f>
        <v>0</v>
      </c>
      <c r="T34" s="69">
        <f>U$57*'S3'!U36/1000</f>
        <v>0</v>
      </c>
      <c r="U34" s="69">
        <f>V$57*'S3'!V36/1000</f>
        <v>0</v>
      </c>
      <c r="V34" s="69">
        <f>W$57*'S3'!W36/1000</f>
        <v>0</v>
      </c>
      <c r="W34" s="69">
        <f>X$57*'S3'!X36/1000</f>
        <v>0</v>
      </c>
      <c r="X34" s="69">
        <f>Y$57*'S3'!Y36/1000</f>
        <v>0</v>
      </c>
      <c r="Y34" s="69">
        <f>Z$57*'S3'!Z36/1000</f>
        <v>0</v>
      </c>
      <c r="Z34" s="69">
        <f>AA$57*'S3'!AA36/1000</f>
        <v>0</v>
      </c>
      <c r="AA34" s="69">
        <f>AB$57*'S3'!AB36/1000</f>
        <v>0</v>
      </c>
    </row>
    <row r="35" spans="1:27" s="19" customFormat="1" ht="16" x14ac:dyDescent="0.2">
      <c r="A35" s="70" t="s">
        <v>72</v>
      </c>
      <c r="B35" s="69">
        <f>C$57*'S3'!C37/1000</f>
        <v>0</v>
      </c>
      <c r="C35" s="69">
        <f>D$57*'S3'!D37/1000</f>
        <v>0</v>
      </c>
      <c r="D35" s="69">
        <f>E$57*'S3'!E37/1000</f>
        <v>0</v>
      </c>
      <c r="E35" s="69">
        <f>F$57*'S3'!F37/1000</f>
        <v>0</v>
      </c>
      <c r="F35" s="69">
        <f>G$57*'S3'!G37/1000</f>
        <v>0</v>
      </c>
      <c r="G35" s="69">
        <f>H$57*'S3'!H37/1000</f>
        <v>0</v>
      </c>
      <c r="H35" s="69">
        <f>I$57*'S3'!I37/1000</f>
        <v>0</v>
      </c>
      <c r="I35" s="69">
        <f>J$57*'S3'!J37/1000</f>
        <v>0</v>
      </c>
      <c r="J35" s="69">
        <f>K$57*'S3'!K37/1000</f>
        <v>0</v>
      </c>
      <c r="K35" s="69">
        <f>L$57*'S3'!L37/1000</f>
        <v>0</v>
      </c>
      <c r="L35" s="69">
        <f>M$57*'S3'!M37/1000</f>
        <v>0</v>
      </c>
      <c r="M35" s="69">
        <f>N$57*'S3'!N37/1000</f>
        <v>0</v>
      </c>
      <c r="N35" s="69">
        <f>O$57*'S3'!O37/1000</f>
        <v>0</v>
      </c>
      <c r="O35" s="69">
        <f>P$57*'S3'!P37/1000</f>
        <v>0</v>
      </c>
      <c r="P35" s="69">
        <f>Q$57*'S3'!Q37/1000</f>
        <v>0</v>
      </c>
      <c r="Q35" s="69">
        <f>R$57*'S3'!R37/1000</f>
        <v>0</v>
      </c>
      <c r="R35" s="69">
        <f>S$57*'S3'!S37/1000</f>
        <v>0</v>
      </c>
      <c r="S35" s="69">
        <f>T$57*'S3'!T37/1000</f>
        <v>0</v>
      </c>
      <c r="T35" s="69">
        <f>U$57*'S3'!U37/1000</f>
        <v>0</v>
      </c>
      <c r="U35" s="69">
        <f>V$57*'S3'!V37/1000</f>
        <v>0</v>
      </c>
      <c r="V35" s="69">
        <f>W$57*'S3'!W37/1000</f>
        <v>0</v>
      </c>
      <c r="W35" s="69">
        <f>X$57*'S3'!X37/1000</f>
        <v>0</v>
      </c>
      <c r="X35" s="69">
        <f>Y$57*'S3'!Y37/1000</f>
        <v>0</v>
      </c>
      <c r="Y35" s="69">
        <f>Z$57*'S3'!Z37/1000</f>
        <v>0</v>
      </c>
      <c r="Z35" s="69">
        <f>AA$57*'S3'!AA37/1000</f>
        <v>0</v>
      </c>
      <c r="AA35" s="69">
        <f>AB$57*'S3'!AB37/1000</f>
        <v>0</v>
      </c>
    </row>
    <row r="36" spans="1:27" s="19" customFormat="1" ht="16" x14ac:dyDescent="0.2">
      <c r="A36" s="70" t="s">
        <v>73</v>
      </c>
      <c r="B36" s="69">
        <f>C$57*'S3'!C38/1000</f>
        <v>254.48714103549699</v>
      </c>
      <c r="C36" s="69">
        <f>D$57*'S3'!D38/1000</f>
        <v>156.20953179685455</v>
      </c>
      <c r="D36" s="69">
        <f>E$57*'S3'!E38/1000</f>
        <v>117.9444332646579</v>
      </c>
      <c r="E36" s="69">
        <f>F$57*'S3'!F38/1000</f>
        <v>146.29533766781714</v>
      </c>
      <c r="F36" s="69">
        <f>G$57*'S3'!G38/1000</f>
        <v>140.69047942831043</v>
      </c>
      <c r="G36" s="69">
        <f>H$57*'S3'!H38/1000</f>
        <v>111.59327116825392</v>
      </c>
      <c r="H36" s="69">
        <f>I$57*'S3'!I38/1000</f>
        <v>90.714239153787076</v>
      </c>
      <c r="I36" s="69">
        <f>J$57*'S3'!J38/1000</f>
        <v>0</v>
      </c>
      <c r="J36" s="69">
        <f>K$57*'S3'!K38/1000</f>
        <v>0</v>
      </c>
      <c r="K36" s="69">
        <f>L$57*'S3'!L38/1000</f>
        <v>0</v>
      </c>
      <c r="L36" s="69">
        <f>M$57*'S3'!M38/1000</f>
        <v>0</v>
      </c>
      <c r="M36" s="69">
        <f>N$57*'S3'!N38/1000</f>
        <v>0</v>
      </c>
      <c r="N36" s="69">
        <f>O$57*'S3'!O38/1000</f>
        <v>0</v>
      </c>
      <c r="O36" s="69">
        <f>P$57*'S3'!P38/1000</f>
        <v>0</v>
      </c>
      <c r="P36" s="69">
        <f>Q$57*'S3'!Q38/1000</f>
        <v>0</v>
      </c>
      <c r="Q36" s="69">
        <f>R$57*'S3'!R38/1000</f>
        <v>0</v>
      </c>
      <c r="R36" s="69">
        <f>S$57*'S3'!S38/1000</f>
        <v>0</v>
      </c>
      <c r="S36" s="69">
        <f>T$57*'S3'!T38/1000</f>
        <v>0</v>
      </c>
      <c r="T36" s="69">
        <f>U$57*'S3'!U38/1000</f>
        <v>0</v>
      </c>
      <c r="U36" s="69">
        <f>V$57*'S3'!V38/1000</f>
        <v>0</v>
      </c>
      <c r="V36" s="69">
        <f>W$57*'S3'!W38/1000</f>
        <v>0</v>
      </c>
      <c r="W36" s="69">
        <f>X$57*'S3'!X38/1000</f>
        <v>0</v>
      </c>
      <c r="X36" s="69">
        <f>Y$57*'S3'!Y38/1000</f>
        <v>0</v>
      </c>
      <c r="Y36" s="69">
        <f>Z$57*'S3'!Z38/1000</f>
        <v>0</v>
      </c>
      <c r="Z36" s="69">
        <f>AA$57*'S3'!AA38/1000</f>
        <v>0</v>
      </c>
      <c r="AA36" s="69">
        <f>AB$57*'S3'!AB38/1000</f>
        <v>0</v>
      </c>
    </row>
    <row r="37" spans="1:27" s="19" customFormat="1" ht="16" x14ac:dyDescent="0.2">
      <c r="A37" s="70" t="s">
        <v>27</v>
      </c>
      <c r="B37" s="69">
        <f>C$57*'S3'!C39/1000</f>
        <v>0</v>
      </c>
      <c r="C37" s="69">
        <f>D$57*'S3'!D39/1000</f>
        <v>0</v>
      </c>
      <c r="D37" s="69">
        <f>E$57*'S3'!E39/1000</f>
        <v>0</v>
      </c>
      <c r="E37" s="69">
        <f>F$57*'S3'!F39/1000</f>
        <v>0</v>
      </c>
      <c r="F37" s="69">
        <f>G$57*'S3'!G39/1000</f>
        <v>0</v>
      </c>
      <c r="G37" s="69">
        <f>H$57*'S3'!H39/1000</f>
        <v>0</v>
      </c>
      <c r="H37" s="69">
        <f>I$57*'S3'!I39/1000</f>
        <v>0</v>
      </c>
      <c r="I37" s="69">
        <f>J$57*'S3'!J39/1000</f>
        <v>0</v>
      </c>
      <c r="J37" s="69">
        <f>K$57*'S3'!K39/1000</f>
        <v>0</v>
      </c>
      <c r="K37" s="69">
        <f>L$57*'S3'!L39/1000</f>
        <v>0</v>
      </c>
      <c r="L37" s="69">
        <f>M$57*'S3'!M39/1000</f>
        <v>0</v>
      </c>
      <c r="M37" s="69">
        <f>N$57*'S3'!N39/1000</f>
        <v>0</v>
      </c>
      <c r="N37" s="69">
        <f>O$57*'S3'!O39/1000</f>
        <v>0</v>
      </c>
      <c r="O37" s="69">
        <f>P$57*'S3'!P39/1000</f>
        <v>0</v>
      </c>
      <c r="P37" s="69">
        <f>Q$57*'S3'!Q39/1000</f>
        <v>0</v>
      </c>
      <c r="Q37" s="69">
        <f>R$57*'S3'!R39/1000</f>
        <v>0</v>
      </c>
      <c r="R37" s="69">
        <f>S$57*'S3'!S39/1000</f>
        <v>0</v>
      </c>
      <c r="S37" s="69">
        <f>T$57*'S3'!T39/1000</f>
        <v>0</v>
      </c>
      <c r="T37" s="69">
        <f>U$57*'S3'!U39/1000</f>
        <v>0</v>
      </c>
      <c r="U37" s="69">
        <f>V$57*'S3'!V39/1000</f>
        <v>0</v>
      </c>
      <c r="V37" s="69">
        <f>W$57*'S3'!W39/1000</f>
        <v>0</v>
      </c>
      <c r="W37" s="69">
        <f>X$57*'S3'!X39/1000</f>
        <v>0</v>
      </c>
      <c r="X37" s="69">
        <f>Y$57*'S3'!Y39/1000</f>
        <v>0</v>
      </c>
      <c r="Y37" s="69">
        <f>Z$57*'S3'!Z39/1000</f>
        <v>0</v>
      </c>
      <c r="Z37" s="69">
        <f>AA$57*'S3'!AA39/1000</f>
        <v>0</v>
      </c>
      <c r="AA37" s="69">
        <f>AB$57*'S3'!AB39/1000</f>
        <v>0</v>
      </c>
    </row>
    <row r="38" spans="1:27" s="19" customFormat="1" ht="16" x14ac:dyDescent="0.2">
      <c r="A38" s="70" t="s">
        <v>19</v>
      </c>
      <c r="B38" s="69">
        <f>C$57*'S3'!C40/1000</f>
        <v>336.78045621993112</v>
      </c>
      <c r="C38" s="69">
        <f>D$57*'S3'!D40/1000</f>
        <v>306.15360656501736</v>
      </c>
      <c r="D38" s="69">
        <f>E$57*'S3'!E40/1000</f>
        <v>274.39065029118268</v>
      </c>
      <c r="E38" s="69">
        <f>F$57*'S3'!F40/1000</f>
        <v>266.84999512638291</v>
      </c>
      <c r="F38" s="69">
        <f>G$57*'S3'!G40/1000</f>
        <v>253.61719647302721</v>
      </c>
      <c r="G38" s="69">
        <f>H$57*'S3'!H40/1000</f>
        <v>261.05234646275829</v>
      </c>
      <c r="H38" s="69">
        <f>I$57*'S3'!I40/1000</f>
        <v>241.73649511857496</v>
      </c>
      <c r="I38" s="69">
        <f>J$57*'S3'!J40/1000</f>
        <v>33.112816315190393</v>
      </c>
      <c r="J38" s="69">
        <f>K$57*'S3'!K40/1000</f>
        <v>23.024597926221389</v>
      </c>
      <c r="K38" s="69">
        <f>L$57*'S3'!L40/1000</f>
        <v>22.956347952925924</v>
      </c>
      <c r="L38" s="69">
        <f>M$57*'S3'!M40/1000</f>
        <v>19.684662278207441</v>
      </c>
      <c r="M38" s="69">
        <f>N$57*'S3'!N40/1000</f>
        <v>19.665524971688221</v>
      </c>
      <c r="N38" s="69">
        <f>O$57*'S3'!O40/1000</f>
        <v>2.8740734542895758</v>
      </c>
      <c r="O38" s="69">
        <f>P$57*'S3'!P40/1000</f>
        <v>6.0443554306567799</v>
      </c>
      <c r="P38" s="69">
        <f>Q$57*'S3'!Q40/1000</f>
        <v>0</v>
      </c>
      <c r="Q38" s="69">
        <f>R$57*'S3'!R40/1000</f>
        <v>0</v>
      </c>
      <c r="R38" s="69">
        <f>S$57*'S3'!S40/1000</f>
        <v>0</v>
      </c>
      <c r="S38" s="69">
        <f>T$57*'S3'!T40/1000</f>
        <v>0</v>
      </c>
      <c r="T38" s="69">
        <f>U$57*'S3'!U40/1000</f>
        <v>0</v>
      </c>
      <c r="U38" s="69">
        <f>V$57*'S3'!V40/1000</f>
        <v>0</v>
      </c>
      <c r="V38" s="69">
        <f>W$57*'S3'!W40/1000</f>
        <v>0</v>
      </c>
      <c r="W38" s="69">
        <f>X$57*'S3'!X40/1000</f>
        <v>0</v>
      </c>
      <c r="X38" s="69">
        <f>Y$57*'S3'!Y40/1000</f>
        <v>0</v>
      </c>
      <c r="Y38" s="69">
        <f>Z$57*'S3'!Z40/1000</f>
        <v>0</v>
      </c>
      <c r="Z38" s="69">
        <f>AA$57*'S3'!AA40/1000</f>
        <v>0</v>
      </c>
      <c r="AA38" s="69">
        <f>AB$57*'S3'!AB40/1000</f>
        <v>0</v>
      </c>
    </row>
    <row r="39" spans="1:27" s="19" customFormat="1" ht="16" x14ac:dyDescent="0.2">
      <c r="A39" s="70" t="s">
        <v>21</v>
      </c>
      <c r="B39" s="69">
        <f>C$57*'S3'!C41/1000</f>
        <v>902.43097321403275</v>
      </c>
      <c r="C39" s="69">
        <f>D$57*'S3'!D41/1000</f>
        <v>786.51057446637867</v>
      </c>
      <c r="D39" s="69">
        <f>E$57*'S3'!E41/1000</f>
        <v>610.62924954001437</v>
      </c>
      <c r="E39" s="69">
        <f>F$57*'S3'!F41/1000</f>
        <v>606.61288118666607</v>
      </c>
      <c r="F39" s="69">
        <f>G$57*'S3'!G41/1000</f>
        <v>621.17175038181733</v>
      </c>
      <c r="G39" s="69">
        <f>H$57*'S3'!H41/1000</f>
        <v>361.64689422299449</v>
      </c>
      <c r="H39" s="69">
        <f>I$57*'S3'!I41/1000</f>
        <v>292.80746498880922</v>
      </c>
      <c r="I39" s="69">
        <f>J$57*'S3'!J41/1000</f>
        <v>0.60747196291030092</v>
      </c>
      <c r="J39" s="69">
        <f>K$57*'S3'!K41/1000</f>
        <v>0.60747196291030092</v>
      </c>
      <c r="K39" s="69">
        <f>L$57*'S3'!L41/1000</f>
        <v>0.60747196291030092</v>
      </c>
      <c r="L39" s="69">
        <f>M$57*'S3'!M41/1000</f>
        <v>0.60747196291030092</v>
      </c>
      <c r="M39" s="69">
        <f>N$57*'S3'!N41/1000</f>
        <v>0.60747196291030092</v>
      </c>
      <c r="N39" s="69">
        <f>O$57*'S3'!O41/1000</f>
        <v>0.60747196291030092</v>
      </c>
      <c r="O39" s="69">
        <f>P$57*'S3'!P41/1000</f>
        <v>0.60747196291030092</v>
      </c>
      <c r="P39" s="69">
        <f>Q$57*'S3'!Q41/1000</f>
        <v>0</v>
      </c>
      <c r="Q39" s="69">
        <f>R$57*'S3'!R41/1000</f>
        <v>0</v>
      </c>
      <c r="R39" s="69">
        <f>S$57*'S3'!S41/1000</f>
        <v>0</v>
      </c>
      <c r="S39" s="69">
        <f>T$57*'S3'!T41/1000</f>
        <v>0</v>
      </c>
      <c r="T39" s="69">
        <f>U$57*'S3'!U41/1000</f>
        <v>0</v>
      </c>
      <c r="U39" s="69">
        <f>V$57*'S3'!V41/1000</f>
        <v>0</v>
      </c>
      <c r="V39" s="69">
        <f>W$57*'S3'!W41/1000</f>
        <v>0</v>
      </c>
      <c r="W39" s="69">
        <f>X$57*'S3'!X41/1000</f>
        <v>0</v>
      </c>
      <c r="X39" s="69">
        <f>Y$57*'S3'!Y41/1000</f>
        <v>0</v>
      </c>
      <c r="Y39" s="69">
        <f>Z$57*'S3'!Z41/1000</f>
        <v>0</v>
      </c>
      <c r="Z39" s="69">
        <f>AA$57*'S3'!AA41/1000</f>
        <v>0</v>
      </c>
      <c r="AA39" s="69">
        <f>AB$57*'S3'!AB41/1000</f>
        <v>0</v>
      </c>
    </row>
    <row r="40" spans="1:27" s="19" customFormat="1" ht="16" x14ac:dyDescent="0.2">
      <c r="A40" s="70" t="s">
        <v>74</v>
      </c>
      <c r="B40" s="69">
        <f>C$57*'S3'!C42/1000</f>
        <v>621.44368332828253</v>
      </c>
      <c r="C40" s="69">
        <f>D$57*'S3'!D42/1000</f>
        <v>511.38235142744281</v>
      </c>
      <c r="D40" s="69">
        <f>E$57*'S3'!E42/1000</f>
        <v>382.17138564119227</v>
      </c>
      <c r="E40" s="69">
        <f>F$57*'S3'!F42/1000</f>
        <v>303.95342964187392</v>
      </c>
      <c r="F40" s="69">
        <f>G$57*'S3'!G42/1000</f>
        <v>284.00438838981125</v>
      </c>
      <c r="G40" s="69">
        <f>H$57*'S3'!H42/1000</f>
        <v>261.04766929120802</v>
      </c>
      <c r="H40" s="69">
        <f>I$57*'S3'!I42/1000</f>
        <v>230.30174953276514</v>
      </c>
      <c r="I40" s="69">
        <f>J$57*'S3'!J42/1000</f>
        <v>13.32365101654848</v>
      </c>
      <c r="J40" s="69">
        <f>K$57*'S3'!K42/1000</f>
        <v>13.357083508282004</v>
      </c>
      <c r="K40" s="69">
        <f>L$57*'S3'!L42/1000</f>
        <v>12.912343290596773</v>
      </c>
      <c r="L40" s="69">
        <f>M$57*'S3'!M42/1000</f>
        <v>12.932290283118773</v>
      </c>
      <c r="M40" s="69">
        <f>N$57*'S3'!N42/1000</f>
        <v>12.947097686918216</v>
      </c>
      <c r="N40" s="69">
        <f>O$57*'S3'!O42/1000</f>
        <v>12.956584905847603</v>
      </c>
      <c r="O40" s="69">
        <f>P$57*'S3'!P42/1000</f>
        <v>12.964630316189499</v>
      </c>
      <c r="P40" s="69">
        <f>Q$57*'S3'!Q42/1000</f>
        <v>12.97136862490639</v>
      </c>
      <c r="Q40" s="69">
        <f>R$57*'S3'!R42/1000</f>
        <v>12.97769541125437</v>
      </c>
      <c r="R40" s="69">
        <f>S$57*'S3'!S42/1000</f>
        <v>12.982164425757071</v>
      </c>
      <c r="S40" s="69">
        <f>T$57*'S3'!T42/1000</f>
        <v>11.436422755375927</v>
      </c>
      <c r="T40" s="69">
        <f>U$57*'S3'!U42/1000</f>
        <v>11.438709813145609</v>
      </c>
      <c r="U40" s="69">
        <f>V$57*'S3'!V42/1000</f>
        <v>9.5259434803597394</v>
      </c>
      <c r="V40" s="69">
        <f>W$57*'S3'!W42/1000</f>
        <v>4.7518095659971529</v>
      </c>
      <c r="W40" s="69">
        <f>X$57*'S3'!X42/1000</f>
        <v>10.396364360834696</v>
      </c>
      <c r="X40" s="69">
        <f>Y$57*'S3'!Y42/1000</f>
        <v>4.6221363510486873</v>
      </c>
      <c r="Y40" s="69">
        <f>Z$57*'S3'!Z42/1000</f>
        <v>4.622680359935651</v>
      </c>
      <c r="Z40" s="69">
        <f>AA$57*'S3'!AA42/1000</f>
        <v>4.6231562751932254</v>
      </c>
      <c r="AA40" s="69">
        <f>AB$57*'S3'!AB42/1000</f>
        <v>4.6235485537103553</v>
      </c>
    </row>
    <row r="41" spans="1:27" s="19" customFormat="1" ht="16" x14ac:dyDescent="0.2">
      <c r="A41" s="70" t="s">
        <v>75</v>
      </c>
      <c r="B41" s="69">
        <f>C$57*'S3'!C43/1000</f>
        <v>136.72885036130816</v>
      </c>
      <c r="C41" s="69">
        <f>D$57*'S3'!D43/1000</f>
        <v>158.16504231683118</v>
      </c>
      <c r="D41" s="69">
        <f>E$57*'S3'!E43/1000</f>
        <v>118.63954312480917</v>
      </c>
      <c r="E41" s="69">
        <f>F$57*'S3'!F43/1000</f>
        <v>107.09731705059046</v>
      </c>
      <c r="F41" s="69">
        <f>G$57*'S3'!G43/1000</f>
        <v>99.478398858980142</v>
      </c>
      <c r="G41" s="69">
        <f>H$57*'S3'!H43/1000</f>
        <v>65.186906794992325</v>
      </c>
      <c r="H41" s="69">
        <f>I$57*'S3'!I43/1000</f>
        <v>68.635778113099221</v>
      </c>
      <c r="I41" s="69">
        <f>J$57*'S3'!J43/1000</f>
        <v>2.2665598969286493E-2</v>
      </c>
      <c r="J41" s="69">
        <f>K$57*'S3'!K43/1000</f>
        <v>2.2665598969286493E-2</v>
      </c>
      <c r="K41" s="69">
        <f>L$57*'S3'!L43/1000</f>
        <v>2.2665598969286493E-2</v>
      </c>
      <c r="L41" s="69">
        <f>M$57*'S3'!M43/1000</f>
        <v>2.2665598969286493E-2</v>
      </c>
      <c r="M41" s="69">
        <f>N$57*'S3'!N43/1000</f>
        <v>2.027082200647249E-2</v>
      </c>
      <c r="N41" s="69">
        <f>O$57*'S3'!O43/1000</f>
        <v>1.8855940489557629E-2</v>
      </c>
      <c r="O41" s="69">
        <f>P$57*'S3'!P43/1000</f>
        <v>1.8855940489557629E-2</v>
      </c>
      <c r="P41" s="69">
        <f>Q$57*'S3'!Q43/1000</f>
        <v>0</v>
      </c>
      <c r="Q41" s="69">
        <f>R$57*'S3'!R43/1000</f>
        <v>0</v>
      </c>
      <c r="R41" s="69">
        <f>S$57*'S3'!S43/1000</f>
        <v>0</v>
      </c>
      <c r="S41" s="69">
        <f>T$57*'S3'!T43/1000</f>
        <v>0</v>
      </c>
      <c r="T41" s="69">
        <f>U$57*'S3'!U43/1000</f>
        <v>0</v>
      </c>
      <c r="U41" s="69">
        <f>V$57*'S3'!V43/1000</f>
        <v>0</v>
      </c>
      <c r="V41" s="69">
        <f>W$57*'S3'!W43/1000</f>
        <v>0</v>
      </c>
      <c r="W41" s="69">
        <f>X$57*'S3'!X43/1000</f>
        <v>0</v>
      </c>
      <c r="X41" s="69">
        <f>Y$57*'S3'!Y43/1000</f>
        <v>0</v>
      </c>
      <c r="Y41" s="69">
        <f>Z$57*'S3'!Z43/1000</f>
        <v>0</v>
      </c>
      <c r="Z41" s="69">
        <f>AA$57*'S3'!AA43/1000</f>
        <v>0</v>
      </c>
      <c r="AA41" s="69">
        <f>AB$57*'S3'!AB43/1000</f>
        <v>0</v>
      </c>
    </row>
    <row r="42" spans="1:27" s="19" customFormat="1" ht="16" x14ac:dyDescent="0.2">
      <c r="A42" s="70" t="s">
        <v>28</v>
      </c>
      <c r="B42" s="69">
        <f>C$57*'S3'!C44/1000</f>
        <v>0</v>
      </c>
      <c r="C42" s="69">
        <f>D$57*'S3'!D44/1000</f>
        <v>0</v>
      </c>
      <c r="D42" s="69">
        <f>E$57*'S3'!E44/1000</f>
        <v>0</v>
      </c>
      <c r="E42" s="69">
        <f>F$57*'S3'!F44/1000</f>
        <v>0</v>
      </c>
      <c r="F42" s="69">
        <f>G$57*'S3'!G44/1000</f>
        <v>0</v>
      </c>
      <c r="G42" s="69">
        <f>H$57*'S3'!H44/1000</f>
        <v>0</v>
      </c>
      <c r="H42" s="69">
        <f>I$57*'S3'!I44/1000</f>
        <v>0</v>
      </c>
      <c r="I42" s="69">
        <f>J$57*'S3'!J44/1000</f>
        <v>0</v>
      </c>
      <c r="J42" s="69">
        <f>K$57*'S3'!K44/1000</f>
        <v>0</v>
      </c>
      <c r="K42" s="69">
        <f>L$57*'S3'!L44/1000</f>
        <v>0</v>
      </c>
      <c r="L42" s="69">
        <f>M$57*'S3'!M44/1000</f>
        <v>0</v>
      </c>
      <c r="M42" s="69">
        <f>N$57*'S3'!N44/1000</f>
        <v>0</v>
      </c>
      <c r="N42" s="69">
        <f>O$57*'S3'!O44/1000</f>
        <v>0</v>
      </c>
      <c r="O42" s="69">
        <f>P$57*'S3'!P44/1000</f>
        <v>0</v>
      </c>
      <c r="P42" s="69">
        <f>Q$57*'S3'!Q44/1000</f>
        <v>0</v>
      </c>
      <c r="Q42" s="69">
        <f>R$57*'S3'!R44/1000</f>
        <v>0</v>
      </c>
      <c r="R42" s="69">
        <f>S$57*'S3'!S44/1000</f>
        <v>0</v>
      </c>
      <c r="S42" s="69">
        <f>T$57*'S3'!T44/1000</f>
        <v>0</v>
      </c>
      <c r="T42" s="69">
        <f>U$57*'S3'!U44/1000</f>
        <v>0</v>
      </c>
      <c r="U42" s="69">
        <f>V$57*'S3'!V44/1000</f>
        <v>0</v>
      </c>
      <c r="V42" s="69">
        <f>W$57*'S3'!W44/1000</f>
        <v>0</v>
      </c>
      <c r="W42" s="69">
        <f>X$57*'S3'!X44/1000</f>
        <v>0</v>
      </c>
      <c r="X42" s="69">
        <f>Y$57*'S3'!Y44/1000</f>
        <v>0</v>
      </c>
      <c r="Y42" s="69">
        <f>Z$57*'S3'!Z44/1000</f>
        <v>0</v>
      </c>
      <c r="Z42" s="69">
        <f>AA$57*'S3'!AA44/1000</f>
        <v>0</v>
      </c>
      <c r="AA42" s="69">
        <f>AB$57*'S3'!AB44/1000</f>
        <v>0</v>
      </c>
    </row>
    <row r="43" spans="1:27" s="19" customFormat="1" ht="16" x14ac:dyDescent="0.2">
      <c r="A43" s="70" t="s">
        <v>76</v>
      </c>
      <c r="B43" s="69">
        <f>C$57*'S3'!C45/1000</f>
        <v>626.93020984666475</v>
      </c>
      <c r="C43" s="69">
        <f>D$57*'S3'!D45/1000</f>
        <v>916.39970774431208</v>
      </c>
      <c r="D43" s="69">
        <f>E$57*'S3'!E45/1000</f>
        <v>884.55302024998093</v>
      </c>
      <c r="E43" s="69">
        <f>F$57*'S3'!F45/1000</f>
        <v>739.5778041387274</v>
      </c>
      <c r="F43" s="69">
        <f>G$57*'S3'!G45/1000</f>
        <v>600.87405648994672</v>
      </c>
      <c r="G43" s="69">
        <f>H$57*'S3'!H45/1000</f>
        <v>541.04535668181154</v>
      </c>
      <c r="H43" s="69">
        <f>I$57*'S3'!I45/1000</f>
        <v>425.31006854955717</v>
      </c>
      <c r="I43" s="69">
        <f>J$57*'S3'!J45/1000</f>
        <v>46.78202073860686</v>
      </c>
      <c r="J43" s="69">
        <f>K$57*'S3'!K45/1000</f>
        <v>46.616848743489832</v>
      </c>
      <c r="K43" s="69">
        <f>L$57*'S3'!L45/1000</f>
        <v>46.474806605417655</v>
      </c>
      <c r="L43" s="69">
        <f>M$57*'S3'!M45/1000</f>
        <v>46.519096208833496</v>
      </c>
      <c r="M43" s="69">
        <f>N$57*'S3'!N45/1000</f>
        <v>25.125600468609949</v>
      </c>
      <c r="N43" s="69">
        <f>O$57*'S3'!O45/1000</f>
        <v>2.0760613965738801</v>
      </c>
      <c r="O43" s="69">
        <f>P$57*'S3'!P45/1000</f>
        <v>2.1836982274801722</v>
      </c>
      <c r="P43" s="69">
        <f>Q$57*'S3'!Q45/1000</f>
        <v>0</v>
      </c>
      <c r="Q43" s="69">
        <f>R$57*'S3'!R45/1000</f>
        <v>0</v>
      </c>
      <c r="R43" s="69">
        <f>S$57*'S3'!S45/1000</f>
        <v>0</v>
      </c>
      <c r="S43" s="69">
        <f>T$57*'S3'!T45/1000</f>
        <v>0</v>
      </c>
      <c r="T43" s="69">
        <f>U$57*'S3'!U45/1000</f>
        <v>0</v>
      </c>
      <c r="U43" s="69">
        <f>V$57*'S3'!V45/1000</f>
        <v>0</v>
      </c>
      <c r="V43" s="69">
        <f>W$57*'S3'!W45/1000</f>
        <v>0</v>
      </c>
      <c r="W43" s="69">
        <f>X$57*'S3'!X45/1000</f>
        <v>0</v>
      </c>
      <c r="X43" s="69">
        <f>Y$57*'S3'!Y45/1000</f>
        <v>0</v>
      </c>
      <c r="Y43" s="69">
        <f>Z$57*'S3'!Z45/1000</f>
        <v>0</v>
      </c>
      <c r="Z43" s="69">
        <f>AA$57*'S3'!AA45/1000</f>
        <v>0</v>
      </c>
      <c r="AA43" s="69">
        <f>AB$57*'S3'!AB45/1000</f>
        <v>0</v>
      </c>
    </row>
    <row r="44" spans="1:27" s="19" customFormat="1" ht="16" x14ac:dyDescent="0.2">
      <c r="A44" s="70" t="s">
        <v>29</v>
      </c>
      <c r="B44" s="69">
        <f>C$57*'S3'!C46/1000</f>
        <v>0</v>
      </c>
      <c r="C44" s="69">
        <f>D$57*'S3'!D46/1000</f>
        <v>0</v>
      </c>
      <c r="D44" s="69">
        <f>E$57*'S3'!E46/1000</f>
        <v>0</v>
      </c>
      <c r="E44" s="69">
        <f>F$57*'S3'!F46/1000</f>
        <v>0</v>
      </c>
      <c r="F44" s="69">
        <f>G$57*'S3'!G46/1000</f>
        <v>0</v>
      </c>
      <c r="G44" s="69">
        <f>H$57*'S3'!H46/1000</f>
        <v>0</v>
      </c>
      <c r="H44" s="69">
        <f>I$57*'S3'!I46/1000</f>
        <v>0</v>
      </c>
      <c r="I44" s="69">
        <f>J$57*'S3'!J46/1000</f>
        <v>0</v>
      </c>
      <c r="J44" s="69">
        <f>K$57*'S3'!K46/1000</f>
        <v>0</v>
      </c>
      <c r="K44" s="69">
        <f>L$57*'S3'!L46/1000</f>
        <v>0</v>
      </c>
      <c r="L44" s="69">
        <f>M$57*'S3'!M46/1000</f>
        <v>0</v>
      </c>
      <c r="M44" s="69">
        <f>N$57*'S3'!N46/1000</f>
        <v>0</v>
      </c>
      <c r="N44" s="69">
        <f>O$57*'S3'!O46/1000</f>
        <v>0</v>
      </c>
      <c r="O44" s="69">
        <f>P$57*'S3'!P46/1000</f>
        <v>0</v>
      </c>
      <c r="P44" s="69">
        <f>Q$57*'S3'!Q46/1000</f>
        <v>0</v>
      </c>
      <c r="Q44" s="69">
        <f>R$57*'S3'!R46/1000</f>
        <v>0</v>
      </c>
      <c r="R44" s="69">
        <f>S$57*'S3'!S46/1000</f>
        <v>0</v>
      </c>
      <c r="S44" s="69">
        <f>T$57*'S3'!T46/1000</f>
        <v>0</v>
      </c>
      <c r="T44" s="69">
        <f>U$57*'S3'!U46/1000</f>
        <v>0</v>
      </c>
      <c r="U44" s="69">
        <f>V$57*'S3'!V46/1000</f>
        <v>0</v>
      </c>
      <c r="V44" s="69">
        <f>W$57*'S3'!W46/1000</f>
        <v>0</v>
      </c>
      <c r="W44" s="69">
        <f>X$57*'S3'!X46/1000</f>
        <v>0</v>
      </c>
      <c r="X44" s="69">
        <f>Y$57*'S3'!Y46/1000</f>
        <v>0</v>
      </c>
      <c r="Y44" s="69">
        <f>Z$57*'S3'!Z46/1000</f>
        <v>0</v>
      </c>
      <c r="Z44" s="69">
        <f>AA$57*'S3'!AA46/1000</f>
        <v>0</v>
      </c>
      <c r="AA44" s="69">
        <f>AB$57*'S3'!AB46/1000</f>
        <v>0</v>
      </c>
    </row>
    <row r="45" spans="1:27" s="19" customFormat="1" ht="16" x14ac:dyDescent="0.2">
      <c r="A45" s="70" t="s">
        <v>22</v>
      </c>
      <c r="B45" s="69">
        <f>C$57*'S3'!C47/1000</f>
        <v>367.47176193494334</v>
      </c>
      <c r="C45" s="69">
        <f>D$57*'S3'!D47/1000</f>
        <v>334.05384175177761</v>
      </c>
      <c r="D45" s="69">
        <f>E$57*'S3'!E47/1000</f>
        <v>299.39627985754976</v>
      </c>
      <c r="E45" s="69">
        <f>F$57*'S3'!F47/1000</f>
        <v>291.16843353102996</v>
      </c>
      <c r="F45" s="69">
        <f>G$57*'S3'!G47/1000</f>
        <v>276.72971018271477</v>
      </c>
      <c r="G45" s="69">
        <f>H$57*'S3'!H47/1000</f>
        <v>284.84243649006567</v>
      </c>
      <c r="H45" s="69">
        <f>I$57*'S3'!I47/1000</f>
        <v>263.76630277853815</v>
      </c>
      <c r="I45" s="69">
        <f>J$57*'S3'!J47/1000</f>
        <v>36.130436696198736</v>
      </c>
      <c r="J45" s="69">
        <f>K$57*'S3'!K47/1000</f>
        <v>25.122863905935549</v>
      </c>
      <c r="K45" s="69">
        <f>L$57*'S3'!L47/1000</f>
        <v>25.04839421069136</v>
      </c>
      <c r="L45" s="69">
        <f>M$57*'S3'!M47/1000</f>
        <v>21.478554936523395</v>
      </c>
      <c r="M45" s="69">
        <f>N$57*'S3'!N47/1000</f>
        <v>21.45767361869326</v>
      </c>
      <c r="N45" s="69">
        <f>O$57*'S3'!O47/1000</f>
        <v>3.1359920585431387</v>
      </c>
      <c r="O45" s="69">
        <f>P$57*'S3'!P47/1000</f>
        <v>6.5951865639554903</v>
      </c>
      <c r="P45" s="69">
        <f>Q$57*'S3'!Q47/1000</f>
        <v>0</v>
      </c>
      <c r="Q45" s="69">
        <f>R$57*'S3'!R47/1000</f>
        <v>0</v>
      </c>
      <c r="R45" s="69">
        <f>S$57*'S3'!S47/1000</f>
        <v>0</v>
      </c>
      <c r="S45" s="69">
        <f>T$57*'S3'!T47/1000</f>
        <v>0</v>
      </c>
      <c r="T45" s="69">
        <f>U$57*'S3'!U47/1000</f>
        <v>0</v>
      </c>
      <c r="U45" s="69">
        <f>V$57*'S3'!V47/1000</f>
        <v>0</v>
      </c>
      <c r="V45" s="69">
        <f>W$57*'S3'!W47/1000</f>
        <v>0</v>
      </c>
      <c r="W45" s="69">
        <f>X$57*'S3'!X47/1000</f>
        <v>0</v>
      </c>
      <c r="X45" s="69">
        <f>Y$57*'S3'!Y47/1000</f>
        <v>0</v>
      </c>
      <c r="Y45" s="69">
        <f>Z$57*'S3'!Z47/1000</f>
        <v>0</v>
      </c>
      <c r="Z45" s="69">
        <f>AA$57*'S3'!AA47/1000</f>
        <v>0</v>
      </c>
      <c r="AA45" s="69">
        <f>AB$57*'S3'!AB47/1000</f>
        <v>0</v>
      </c>
    </row>
    <row r="46" spans="1:27" s="19" customFormat="1" ht="16" x14ac:dyDescent="0.2">
      <c r="A46" s="70" t="s">
        <v>30</v>
      </c>
      <c r="B46" s="69">
        <f>C$57*'S3'!C48/1000</f>
        <v>47.336432929462809</v>
      </c>
      <c r="C46" s="69">
        <f>D$57*'S3'!D48/1000</f>
        <v>41.255903400504053</v>
      </c>
      <c r="D46" s="69">
        <f>E$57*'S3'!E48/1000</f>
        <v>32.030162276759086</v>
      </c>
      <c r="E46" s="69">
        <f>F$57*'S3'!F48/1000</f>
        <v>31.819486272918958</v>
      </c>
      <c r="F46" s="69">
        <f>G$57*'S3'!G48/1000</f>
        <v>32.583162338613626</v>
      </c>
      <c r="G46" s="69">
        <f>H$57*'S3'!H48/1000</f>
        <v>18.969953891947281</v>
      </c>
      <c r="H46" s="69">
        <f>I$57*'S3'!I48/1000</f>
        <v>15.359026162770524</v>
      </c>
      <c r="I46" s="69">
        <f>J$57*'S3'!J48/1000</f>
        <v>3.186454884900379E-2</v>
      </c>
      <c r="J46" s="69">
        <f>K$57*'S3'!K48/1000</f>
        <v>3.186454884900379E-2</v>
      </c>
      <c r="K46" s="69">
        <f>L$57*'S3'!L48/1000</f>
        <v>3.186454884900379E-2</v>
      </c>
      <c r="L46" s="69">
        <f>M$57*'S3'!M48/1000</f>
        <v>3.186454884900379E-2</v>
      </c>
      <c r="M46" s="69">
        <f>N$57*'S3'!N48/1000</f>
        <v>3.186454884900379E-2</v>
      </c>
      <c r="N46" s="69">
        <f>O$57*'S3'!O48/1000</f>
        <v>3.186454884900379E-2</v>
      </c>
      <c r="O46" s="69">
        <f>P$57*'S3'!P48/1000</f>
        <v>3.186454884900379E-2</v>
      </c>
      <c r="P46" s="69">
        <f>Q$57*'S3'!Q48/1000</f>
        <v>0</v>
      </c>
      <c r="Q46" s="69">
        <f>R$57*'S3'!R48/1000</f>
        <v>0</v>
      </c>
      <c r="R46" s="69">
        <f>S$57*'S3'!S48/1000</f>
        <v>0</v>
      </c>
      <c r="S46" s="69">
        <f>T$57*'S3'!T48/1000</f>
        <v>0</v>
      </c>
      <c r="T46" s="69">
        <f>U$57*'S3'!U48/1000</f>
        <v>0</v>
      </c>
      <c r="U46" s="69">
        <f>V$57*'S3'!V48/1000</f>
        <v>0</v>
      </c>
      <c r="V46" s="69">
        <f>W$57*'S3'!W48/1000</f>
        <v>0</v>
      </c>
      <c r="W46" s="69">
        <f>X$57*'S3'!X48/1000</f>
        <v>0</v>
      </c>
      <c r="X46" s="69">
        <f>Y$57*'S3'!Y48/1000</f>
        <v>0</v>
      </c>
      <c r="Y46" s="69">
        <f>Z$57*'S3'!Z48/1000</f>
        <v>0</v>
      </c>
      <c r="Z46" s="69">
        <f>AA$57*'S3'!AA48/1000</f>
        <v>0</v>
      </c>
      <c r="AA46" s="69">
        <f>AB$57*'S3'!AB48/1000</f>
        <v>0</v>
      </c>
    </row>
    <row r="47" spans="1:27" s="19" customFormat="1" ht="16" x14ac:dyDescent="0.2">
      <c r="A47" s="70" t="s">
        <v>77</v>
      </c>
      <c r="B47" s="69">
        <f>C$57*'S3'!C49/1000</f>
        <v>420.18181780743407</v>
      </c>
      <c r="C47" s="69">
        <f>D$57*'S3'!D49/1000</f>
        <v>410.53650618466753</v>
      </c>
      <c r="D47" s="69">
        <f>E$57*'S3'!E49/1000</f>
        <v>299.99086924167142</v>
      </c>
      <c r="E47" s="69">
        <f>F$57*'S3'!F49/1000</f>
        <v>283.88491942115684</v>
      </c>
      <c r="F47" s="69">
        <f>G$57*'S3'!G49/1000</f>
        <v>243.39117480883334</v>
      </c>
      <c r="G47" s="69">
        <f>H$57*'S3'!H49/1000</f>
        <v>254.36082414553394</v>
      </c>
      <c r="H47" s="69">
        <f>I$57*'S3'!I49/1000</f>
        <v>244.88323648899282</v>
      </c>
      <c r="I47" s="69">
        <f>J$57*'S3'!J49/1000</f>
        <v>18.248945404411241</v>
      </c>
      <c r="J47" s="69">
        <f>K$57*'S3'!K49/1000</f>
        <v>18.277554162040879</v>
      </c>
      <c r="K47" s="69">
        <f>L$57*'S3'!L49/1000</f>
        <v>17.098425945944751</v>
      </c>
      <c r="L47" s="69">
        <f>M$57*'S3'!M49/1000</f>
        <v>16.832917067893444</v>
      </c>
      <c r="M47" s="69">
        <f>N$57*'S3'!N49/1000</f>
        <v>15.029925427943114</v>
      </c>
      <c r="N47" s="69">
        <f>O$57*'S3'!O49/1000</f>
        <v>16.2897392529404</v>
      </c>
      <c r="O47" s="69">
        <f>P$57*'S3'!P49/1000</f>
        <v>16.064311155204361</v>
      </c>
      <c r="P47" s="69">
        <f>Q$57*'S3'!Q49/1000</f>
        <v>0</v>
      </c>
      <c r="Q47" s="69">
        <f>R$57*'S3'!R49/1000</f>
        <v>0</v>
      </c>
      <c r="R47" s="69">
        <f>S$57*'S3'!S49/1000</f>
        <v>0</v>
      </c>
      <c r="S47" s="69">
        <f>T$57*'S3'!T49/1000</f>
        <v>0</v>
      </c>
      <c r="T47" s="69">
        <f>U$57*'S3'!U49/1000</f>
        <v>0</v>
      </c>
      <c r="U47" s="69">
        <f>V$57*'S3'!V49/1000</f>
        <v>0</v>
      </c>
      <c r="V47" s="69">
        <f>W$57*'S3'!W49/1000</f>
        <v>0</v>
      </c>
      <c r="W47" s="69">
        <f>X$57*'S3'!X49/1000</f>
        <v>0</v>
      </c>
      <c r="X47" s="69">
        <f>Y$57*'S3'!Y49/1000</f>
        <v>0</v>
      </c>
      <c r="Y47" s="69">
        <f>Z$57*'S3'!Z49/1000</f>
        <v>0</v>
      </c>
      <c r="Z47" s="69">
        <f>AA$57*'S3'!AA49/1000</f>
        <v>0</v>
      </c>
      <c r="AA47" s="69">
        <f>AB$57*'S3'!AB49/1000</f>
        <v>0</v>
      </c>
    </row>
    <row r="48" spans="1:27" s="19" customFormat="1" ht="16" x14ac:dyDescent="0.2">
      <c r="A48" s="70" t="s">
        <v>78</v>
      </c>
      <c r="B48" s="69">
        <f>C$57*'S3'!C50/1000</f>
        <v>2300.7170115015806</v>
      </c>
      <c r="C48" s="69">
        <f>D$57*'S3'!D50/1000</f>
        <v>1552.0332141290544</v>
      </c>
      <c r="D48" s="69">
        <f>E$57*'S3'!E50/1000</f>
        <v>1441.6446338022752</v>
      </c>
      <c r="E48" s="69">
        <f>F$57*'S3'!F50/1000</f>
        <v>1854.3067146361482</v>
      </c>
      <c r="F48" s="69">
        <f>G$57*'S3'!G50/1000</f>
        <v>2001.6231832649155</v>
      </c>
      <c r="G48" s="69">
        <f>H$57*'S3'!H50/1000</f>
        <v>1335.050740329692</v>
      </c>
      <c r="H48" s="69">
        <f>I$57*'S3'!I50/1000</f>
        <v>1328.6217040038709</v>
      </c>
      <c r="I48" s="69">
        <f>J$57*'S3'!J50/1000</f>
        <v>177.60959107246259</v>
      </c>
      <c r="J48" s="69">
        <f>K$57*'S3'!K50/1000</f>
        <v>177.83245059898118</v>
      </c>
      <c r="K48" s="69">
        <f>L$57*'S3'!L50/1000</f>
        <v>178.0499444747991</v>
      </c>
      <c r="L48" s="69">
        <f>M$57*'S3'!M50/1000</f>
        <v>178.22412768159862</v>
      </c>
      <c r="M48" s="69">
        <f>N$57*'S3'!N50/1000</f>
        <v>178.36977117734344</v>
      </c>
      <c r="N48" s="69">
        <f>O$57*'S3'!O50/1000</f>
        <v>178.47967450548958</v>
      </c>
      <c r="O48" s="69">
        <f>P$57*'S3'!P50/1000</f>
        <v>178.58035754881095</v>
      </c>
      <c r="P48" s="69">
        <f>Q$57*'S3'!Q50/1000</f>
        <v>178.67649212386581</v>
      </c>
      <c r="Q48" s="69">
        <f>R$57*'S3'!R50/1000</f>
        <v>178.77623463646086</v>
      </c>
      <c r="R48" s="69">
        <f>S$57*'S3'!S50/1000</f>
        <v>178.8617612584062</v>
      </c>
      <c r="S48" s="69">
        <f>T$57*'S3'!T50/1000</f>
        <v>178.94016451649034</v>
      </c>
      <c r="T48" s="69">
        <f>U$57*'S3'!U50/1000</f>
        <v>179.01028802047585</v>
      </c>
      <c r="U48" s="69">
        <f>V$57*'S3'!V50/1000</f>
        <v>75.35360262264723</v>
      </c>
      <c r="V48" s="69">
        <f>W$57*'S3'!W50/1000</f>
        <v>79.517995144953346</v>
      </c>
      <c r="W48" s="69">
        <f>X$57*'S3'!X50/1000</f>
        <v>0</v>
      </c>
      <c r="X48" s="69">
        <f>Y$57*'S3'!Y50/1000</f>
        <v>0</v>
      </c>
      <c r="Y48" s="69">
        <f>Z$57*'S3'!Z50/1000</f>
        <v>0</v>
      </c>
      <c r="Z48" s="69">
        <f>AA$57*'S3'!AA50/1000</f>
        <v>0</v>
      </c>
      <c r="AA48" s="69">
        <f>AB$57*'S3'!AB50/1000</f>
        <v>0</v>
      </c>
    </row>
    <row r="49" spans="1:28" s="19" customFormat="1" ht="16" x14ac:dyDescent="0.2">
      <c r="A49" s="70" t="s">
        <v>79</v>
      </c>
      <c r="B49" s="69">
        <f>C$57*'S3'!C51/1000</f>
        <v>361.64024925168184</v>
      </c>
      <c r="C49" s="69">
        <f>D$57*'S3'!D51/1000</f>
        <v>278.68322527407105</v>
      </c>
      <c r="D49" s="69">
        <f>E$57*'S3'!E51/1000</f>
        <v>232.108155256077</v>
      </c>
      <c r="E49" s="69">
        <f>F$57*'S3'!F51/1000</f>
        <v>216.2660416452633</v>
      </c>
      <c r="F49" s="69">
        <f>G$57*'S3'!G51/1000</f>
        <v>247.60925705296856</v>
      </c>
      <c r="G49" s="69">
        <f>H$57*'S3'!H51/1000</f>
        <v>203.13411504970333</v>
      </c>
      <c r="H49" s="69">
        <f>I$57*'S3'!I51/1000</f>
        <v>190.36539709999417</v>
      </c>
      <c r="I49" s="69">
        <f>J$57*'S3'!J51/1000</f>
        <v>0</v>
      </c>
      <c r="J49" s="69">
        <f>K$57*'S3'!K51/1000</f>
        <v>0</v>
      </c>
      <c r="K49" s="69">
        <f>L$57*'S3'!L51/1000</f>
        <v>0</v>
      </c>
      <c r="L49" s="69">
        <f>M$57*'S3'!M51/1000</f>
        <v>0</v>
      </c>
      <c r="M49" s="69">
        <f>N$57*'S3'!N51/1000</f>
        <v>0</v>
      </c>
      <c r="N49" s="69">
        <f>O$57*'S3'!O51/1000</f>
        <v>0</v>
      </c>
      <c r="O49" s="69">
        <f>P$57*'S3'!P51/1000</f>
        <v>0</v>
      </c>
      <c r="P49" s="69">
        <f>Q$57*'S3'!Q51/1000</f>
        <v>0</v>
      </c>
      <c r="Q49" s="69">
        <f>R$57*'S3'!R51/1000</f>
        <v>0</v>
      </c>
      <c r="R49" s="69">
        <f>S$57*'S3'!S51/1000</f>
        <v>0</v>
      </c>
      <c r="S49" s="69">
        <f>T$57*'S3'!T51/1000</f>
        <v>0</v>
      </c>
      <c r="T49" s="69">
        <f>U$57*'S3'!U51/1000</f>
        <v>0</v>
      </c>
      <c r="U49" s="69">
        <f>V$57*'S3'!V51/1000</f>
        <v>0</v>
      </c>
      <c r="V49" s="69">
        <f>W$57*'S3'!W51/1000</f>
        <v>0</v>
      </c>
      <c r="W49" s="69">
        <f>X$57*'S3'!X51/1000</f>
        <v>0</v>
      </c>
      <c r="X49" s="69">
        <f>Y$57*'S3'!Y51/1000</f>
        <v>0</v>
      </c>
      <c r="Y49" s="69">
        <f>Z$57*'S3'!Z51/1000</f>
        <v>0</v>
      </c>
      <c r="Z49" s="69">
        <f>AA$57*'S3'!AA51/1000</f>
        <v>0</v>
      </c>
      <c r="AA49" s="69">
        <f>AB$57*'S3'!AB51/1000</f>
        <v>0</v>
      </c>
    </row>
    <row r="50" spans="1:28" s="19" customFormat="1" ht="16" x14ac:dyDescent="0.2">
      <c r="A50" s="70" t="s">
        <v>32</v>
      </c>
      <c r="B50" s="69">
        <f>C$57*'S3'!C52/1000</f>
        <v>0</v>
      </c>
      <c r="C50" s="69">
        <f>D$57*'S3'!D52/1000</f>
        <v>0</v>
      </c>
      <c r="D50" s="69">
        <f>E$57*'S3'!E52/1000</f>
        <v>0</v>
      </c>
      <c r="E50" s="69">
        <f>F$57*'S3'!F52/1000</f>
        <v>0</v>
      </c>
      <c r="F50" s="69">
        <f>G$57*'S3'!G52/1000</f>
        <v>0</v>
      </c>
      <c r="G50" s="69">
        <f>H$57*'S3'!H52/1000</f>
        <v>0</v>
      </c>
      <c r="H50" s="69">
        <f>I$57*'S3'!I52/1000</f>
        <v>0</v>
      </c>
      <c r="I50" s="69">
        <f>J$57*'S3'!J52/1000</f>
        <v>0</v>
      </c>
      <c r="J50" s="69">
        <f>K$57*'S3'!K52/1000</f>
        <v>0</v>
      </c>
      <c r="K50" s="69">
        <f>L$57*'S3'!L52/1000</f>
        <v>0</v>
      </c>
      <c r="L50" s="69">
        <f>M$57*'S3'!M52/1000</f>
        <v>0</v>
      </c>
      <c r="M50" s="69">
        <f>N$57*'S3'!N52/1000</f>
        <v>0</v>
      </c>
      <c r="N50" s="69">
        <f>O$57*'S3'!O52/1000</f>
        <v>0</v>
      </c>
      <c r="O50" s="69">
        <f>P$57*'S3'!P52/1000</f>
        <v>0</v>
      </c>
      <c r="P50" s="69">
        <f>Q$57*'S3'!Q52/1000</f>
        <v>0</v>
      </c>
      <c r="Q50" s="69">
        <f>R$57*'S3'!R52/1000</f>
        <v>0</v>
      </c>
      <c r="R50" s="69">
        <f>S$57*'S3'!S52/1000</f>
        <v>0</v>
      </c>
      <c r="S50" s="69">
        <f>T$57*'S3'!T52/1000</f>
        <v>0</v>
      </c>
      <c r="T50" s="69">
        <f>U$57*'S3'!U52/1000</f>
        <v>0</v>
      </c>
      <c r="U50" s="69">
        <f>V$57*'S3'!V52/1000</f>
        <v>0</v>
      </c>
      <c r="V50" s="69">
        <f>W$57*'S3'!W52/1000</f>
        <v>0</v>
      </c>
      <c r="W50" s="69">
        <f>X$57*'S3'!X52/1000</f>
        <v>0</v>
      </c>
      <c r="X50" s="69">
        <f>Y$57*'S3'!Y52/1000</f>
        <v>0</v>
      </c>
      <c r="Y50" s="69">
        <f>Z$57*'S3'!Z52/1000</f>
        <v>0</v>
      </c>
      <c r="Z50" s="69">
        <f>AA$57*'S3'!AA52/1000</f>
        <v>0</v>
      </c>
      <c r="AA50" s="69">
        <f>AB$57*'S3'!AB52/1000</f>
        <v>0</v>
      </c>
    </row>
    <row r="51" spans="1:28" s="19" customFormat="1" ht="16" x14ac:dyDescent="0.2">
      <c r="A51" s="70" t="s">
        <v>80</v>
      </c>
      <c r="B51" s="69">
        <f>C$57*'S3'!C53/1000</f>
        <v>55.374786959683682</v>
      </c>
      <c r="C51" s="69">
        <f>D$57*'S3'!D53/1000</f>
        <v>0</v>
      </c>
      <c r="D51" s="69">
        <f>E$57*'S3'!E53/1000</f>
        <v>0</v>
      </c>
      <c r="E51" s="69">
        <f>F$57*'S3'!F53/1000</f>
        <v>0</v>
      </c>
      <c r="F51" s="69">
        <f>G$57*'S3'!G53/1000</f>
        <v>1.1120570313196032</v>
      </c>
      <c r="G51" s="69">
        <f>H$57*'S3'!H53/1000</f>
        <v>9.6152231561368957</v>
      </c>
      <c r="H51" s="69">
        <f>I$57*'S3'!I53/1000</f>
        <v>0</v>
      </c>
      <c r="I51" s="69">
        <f>J$57*'S3'!J53/1000</f>
        <v>0</v>
      </c>
      <c r="J51" s="69">
        <f>K$57*'S3'!K53/1000</f>
        <v>0</v>
      </c>
      <c r="K51" s="69">
        <f>L$57*'S3'!L53/1000</f>
        <v>0</v>
      </c>
      <c r="L51" s="69">
        <f>M$57*'S3'!M53/1000</f>
        <v>0</v>
      </c>
      <c r="M51" s="69">
        <f>N$57*'S3'!N53/1000</f>
        <v>0</v>
      </c>
      <c r="N51" s="69">
        <f>O$57*'S3'!O53/1000</f>
        <v>0</v>
      </c>
      <c r="O51" s="69">
        <f>P$57*'S3'!P53/1000</f>
        <v>0</v>
      </c>
      <c r="P51" s="69">
        <f>Q$57*'S3'!Q53/1000</f>
        <v>0</v>
      </c>
      <c r="Q51" s="69">
        <f>R$57*'S3'!R53/1000</f>
        <v>0</v>
      </c>
      <c r="R51" s="69">
        <f>S$57*'S3'!S53/1000</f>
        <v>0</v>
      </c>
      <c r="S51" s="69">
        <f>T$57*'S3'!T53/1000</f>
        <v>0</v>
      </c>
      <c r="T51" s="69">
        <f>U$57*'S3'!U53/1000</f>
        <v>0</v>
      </c>
      <c r="U51" s="69">
        <f>V$57*'S3'!V53/1000</f>
        <v>0</v>
      </c>
      <c r="V51" s="69">
        <f>W$57*'S3'!W53/1000</f>
        <v>0</v>
      </c>
      <c r="W51" s="69">
        <f>X$57*'S3'!X53/1000</f>
        <v>0</v>
      </c>
      <c r="X51" s="69">
        <f>Y$57*'S3'!Y53/1000</f>
        <v>0</v>
      </c>
      <c r="Y51" s="69">
        <f>Z$57*'S3'!Z53/1000</f>
        <v>0</v>
      </c>
      <c r="Z51" s="69">
        <f>AA$57*'S3'!AA53/1000</f>
        <v>0</v>
      </c>
      <c r="AA51" s="69">
        <f>AB$57*'S3'!AB53/1000</f>
        <v>0</v>
      </c>
    </row>
    <row r="52" spans="1:28" s="19" customFormat="1" ht="16" x14ac:dyDescent="0.2">
      <c r="A52" s="70" t="s">
        <v>31</v>
      </c>
      <c r="B52" s="69">
        <f>C$57*'S3'!C54/1000</f>
        <v>115.79357320483949</v>
      </c>
      <c r="C52" s="69">
        <f>D$57*'S3'!D54/1000</f>
        <v>14.015332714233992</v>
      </c>
      <c r="D52" s="69">
        <f>E$57*'S3'!E54/1000</f>
        <v>14.256536981758899</v>
      </c>
      <c r="E52" s="69">
        <f>F$57*'S3'!F54/1000</f>
        <v>14.495421222096089</v>
      </c>
      <c r="F52" s="69">
        <f>G$57*'S3'!G54/1000</f>
        <v>15.115458516951421</v>
      </c>
      <c r="G52" s="69">
        <f>H$57*'S3'!H54/1000</f>
        <v>28.822637130103494</v>
      </c>
      <c r="H52" s="69">
        <f>I$57*'S3'!I54/1000</f>
        <v>0</v>
      </c>
      <c r="I52" s="69">
        <f>J$57*'S3'!J54/1000</f>
        <v>0</v>
      </c>
      <c r="J52" s="69">
        <f>K$57*'S3'!K54/1000</f>
        <v>0</v>
      </c>
      <c r="K52" s="69">
        <f>L$57*'S3'!L54/1000</f>
        <v>0</v>
      </c>
      <c r="L52" s="69">
        <f>M$57*'S3'!M54/1000</f>
        <v>0</v>
      </c>
      <c r="M52" s="69">
        <f>N$57*'S3'!N54/1000</f>
        <v>0</v>
      </c>
      <c r="N52" s="69">
        <f>O$57*'S3'!O54/1000</f>
        <v>0</v>
      </c>
      <c r="O52" s="69">
        <f>P$57*'S3'!P54/1000</f>
        <v>0</v>
      </c>
      <c r="P52" s="69">
        <f>Q$57*'S3'!Q54/1000</f>
        <v>0</v>
      </c>
      <c r="Q52" s="69">
        <f>R$57*'S3'!R54/1000</f>
        <v>0</v>
      </c>
      <c r="R52" s="69">
        <f>S$57*'S3'!S54/1000</f>
        <v>0</v>
      </c>
      <c r="S52" s="69">
        <f>T$57*'S3'!T54/1000</f>
        <v>0</v>
      </c>
      <c r="T52" s="69">
        <f>U$57*'S3'!U54/1000</f>
        <v>0</v>
      </c>
      <c r="U52" s="69">
        <f>V$57*'S3'!V54/1000</f>
        <v>0</v>
      </c>
      <c r="V52" s="69">
        <f>W$57*'S3'!W54/1000</f>
        <v>0</v>
      </c>
      <c r="W52" s="69">
        <f>X$57*'S3'!X54/1000</f>
        <v>0</v>
      </c>
      <c r="X52" s="69">
        <f>Y$57*'S3'!Y54/1000</f>
        <v>0</v>
      </c>
      <c r="Y52" s="69">
        <f>Z$57*'S3'!Z54/1000</f>
        <v>0</v>
      </c>
      <c r="Z52" s="69">
        <f>AA$57*'S3'!AA54/1000</f>
        <v>0</v>
      </c>
      <c r="AA52" s="69">
        <f>AB$57*'S3'!AB54/1000</f>
        <v>0</v>
      </c>
    </row>
    <row r="53" spans="1:28" s="19" customFormat="1" ht="16" x14ac:dyDescent="0.2">
      <c r="A53" s="70" t="s">
        <v>23</v>
      </c>
      <c r="B53" s="69">
        <f>C$57*'S3'!C55/1000</f>
        <v>911.96763457994621</v>
      </c>
      <c r="C53" s="69">
        <f>D$57*'S3'!D55/1000</f>
        <v>750.45280193290682</v>
      </c>
      <c r="D53" s="69">
        <f>E$57*'S3'!E55/1000</f>
        <v>560.83591147104141</v>
      </c>
      <c r="E53" s="69">
        <f>F$57*'S3'!F55/1000</f>
        <v>446.05118321965637</v>
      </c>
      <c r="F53" s="69">
        <f>G$57*'S3'!G55/1000</f>
        <v>416.77599634295456</v>
      </c>
      <c r="G53" s="69">
        <f>H$57*'S3'!H55/1000</f>
        <v>383.08704692449214</v>
      </c>
      <c r="H53" s="69">
        <f>I$57*'S3'!I55/1000</f>
        <v>337.96745770456283</v>
      </c>
      <c r="I53" s="69">
        <f>J$57*'S3'!J55/1000</f>
        <v>19.55243705504315</v>
      </c>
      <c r="J53" s="69">
        <f>K$57*'S3'!K55/1000</f>
        <v>19.601499184440048</v>
      </c>
      <c r="K53" s="69">
        <f>L$57*'S3'!L55/1000</f>
        <v>18.948843609677827</v>
      </c>
      <c r="L53" s="69">
        <f>M$57*'S3'!M55/1000</f>
        <v>18.97811579004636</v>
      </c>
      <c r="M53" s="69">
        <f>N$57*'S3'!N55/1000</f>
        <v>18.999845631992663</v>
      </c>
      <c r="N53" s="69">
        <f>O$57*'S3'!O55/1000</f>
        <v>19.013768110952359</v>
      </c>
      <c r="O53" s="69">
        <f>P$57*'S3'!P55/1000</f>
        <v>19.025574738062037</v>
      </c>
      <c r="P53" s="69">
        <f>Q$57*'S3'!Q55/1000</f>
        <v>19.035463195578735</v>
      </c>
      <c r="Q53" s="69">
        <f>R$57*'S3'!R55/1000</f>
        <v>19.044747744661862</v>
      </c>
      <c r="R53" s="69">
        <f>S$57*'S3'!S55/1000</f>
        <v>19.051306016463911</v>
      </c>
      <c r="S53" s="69">
        <f>T$57*'S3'!T55/1000</f>
        <v>16.782932529651141</v>
      </c>
      <c r="T53" s="69">
        <f>U$57*'S3'!U55/1000</f>
        <v>16.786288783355733</v>
      </c>
      <c r="U53" s="69">
        <f>V$57*'S3'!V55/1000</f>
        <v>13.979307177762028</v>
      </c>
      <c r="V53" s="69">
        <f>W$57*'S3'!W55/1000</f>
        <v>6.9732731157033605</v>
      </c>
      <c r="W53" s="69">
        <f>X$57*'S3'!X55/1000</f>
        <v>15.256648460248618</v>
      </c>
      <c r="X53" s="69">
        <f>Y$57*'S3'!Y55/1000</f>
        <v>6.7829778753179824</v>
      </c>
      <c r="Y53" s="69">
        <f>Z$57*'S3'!Z55/1000</f>
        <v>6.7837762075098516</v>
      </c>
      <c r="Z53" s="69">
        <f>AA$57*'S3'!AA55/1000</f>
        <v>6.7844746124069557</v>
      </c>
      <c r="AA53" s="69">
        <f>AB$57*'S3'!AB55/1000</f>
        <v>6.7850502805180994</v>
      </c>
    </row>
    <row r="54" spans="1:28" s="19" customFormat="1" ht="16" x14ac:dyDescent="0.2">
      <c r="A54" s="70" t="s">
        <v>81</v>
      </c>
      <c r="B54" s="69">
        <f>C$57*'S3'!C56/1000</f>
        <v>587.94867356807947</v>
      </c>
      <c r="C54" s="69">
        <f>D$57*'S3'!D56/1000</f>
        <v>575.62910687282886</v>
      </c>
      <c r="D54" s="69">
        <f>E$57*'S3'!E56/1000</f>
        <v>472.12047472538649</v>
      </c>
      <c r="E54" s="69">
        <f>F$57*'S3'!F56/1000</f>
        <v>466.30740415545057</v>
      </c>
      <c r="F54" s="69">
        <f>G$57*'S3'!G56/1000</f>
        <v>467.86059395566787</v>
      </c>
      <c r="G54" s="69">
        <f>H$57*'S3'!H56/1000</f>
        <v>293.33000767572605</v>
      </c>
      <c r="H54" s="69">
        <f>I$57*'S3'!I56/1000</f>
        <v>282.28323388975838</v>
      </c>
      <c r="I54" s="69">
        <f>J$57*'S3'!J56/1000</f>
        <v>29.990769639414776</v>
      </c>
      <c r="J54" s="69">
        <f>K$57*'S3'!K56/1000</f>
        <v>29.920320446666224</v>
      </c>
      <c r="K54" s="69">
        <f>L$57*'S3'!L56/1000</f>
        <v>24.025144166359528</v>
      </c>
      <c r="L54" s="69">
        <f>M$57*'S3'!M56/1000</f>
        <v>18.174105280879811</v>
      </c>
      <c r="M54" s="69">
        <f>N$57*'S3'!N56/1000</f>
        <v>17.12604458737523</v>
      </c>
      <c r="N54" s="69">
        <f>O$57*'S3'!O56/1000</f>
        <v>17.652693418928934</v>
      </c>
      <c r="O54" s="69">
        <f>P$57*'S3'!P56/1000</f>
        <v>12.5344825952173</v>
      </c>
      <c r="P54" s="69">
        <f>Q$57*'S3'!Q56/1000</f>
        <v>0.97718025706726064</v>
      </c>
      <c r="Q54" s="69">
        <f>R$57*'S3'!R56/1000</f>
        <v>0.97787483603688796</v>
      </c>
      <c r="R54" s="69">
        <f>S$57*'S3'!S56/1000</f>
        <v>0.9784840669268885</v>
      </c>
      <c r="S54" s="69">
        <f>T$57*'S3'!T56/1000</f>
        <v>0.92238714735078042</v>
      </c>
      <c r="T54" s="69">
        <f>U$57*'S3'!U56/1000</f>
        <v>0.68003284051523072</v>
      </c>
      <c r="U54" s="69">
        <f>V$57*'S3'!V56/1000</f>
        <v>0.93662304977478672</v>
      </c>
      <c r="V54" s="69">
        <f>W$57*'S3'!W56/1000</f>
        <v>0.93699489291567395</v>
      </c>
      <c r="W54" s="69">
        <f>X$57*'S3'!X56/1000</f>
        <v>0.98068574716188872</v>
      </c>
      <c r="X54" s="69">
        <f>Y$57*'S3'!Y56/1000</f>
        <v>0.93767531868616705</v>
      </c>
      <c r="Y54" s="69">
        <f>Z$57*'S3'!Z56/1000</f>
        <v>0.90810807052133458</v>
      </c>
      <c r="Z54" s="69">
        <f>AA$57*'S3'!AA56/1000</f>
        <v>0.93315229935076127</v>
      </c>
      <c r="AA54" s="69">
        <f>AB$57*'S3'!AB56/1000</f>
        <v>0.83669660319327122</v>
      </c>
    </row>
    <row r="57" spans="1:28" s="19" customFormat="1" ht="28" customHeight="1" x14ac:dyDescent="0.2">
      <c r="A57" s="68" t="s">
        <v>163</v>
      </c>
      <c r="B57" s="71">
        <v>5.5411920943925212E-2</v>
      </c>
      <c r="C57" s="71">
        <v>5.5411920943925212E-2</v>
      </c>
      <c r="D57" s="71">
        <v>5.5411920943925212E-2</v>
      </c>
      <c r="E57" s="71">
        <v>5.5411920943925212E-2</v>
      </c>
      <c r="F57" s="71">
        <v>5.5411920943925212E-2</v>
      </c>
      <c r="G57" s="71">
        <v>5.5411920943925212E-2</v>
      </c>
      <c r="H57" s="71">
        <v>5.5411920943925212E-2</v>
      </c>
      <c r="I57" s="71">
        <v>5.5411920943925212E-2</v>
      </c>
      <c r="J57" s="71">
        <v>5.5411920943925212E-2</v>
      </c>
      <c r="K57" s="71">
        <v>5.5411920943925212E-2</v>
      </c>
      <c r="L57" s="71">
        <v>5.5411920943925212E-2</v>
      </c>
      <c r="M57" s="71">
        <v>5.5411920943925212E-2</v>
      </c>
      <c r="N57" s="71">
        <v>5.5411920943925212E-2</v>
      </c>
      <c r="O57" s="71">
        <v>5.5411920943925212E-2</v>
      </c>
      <c r="P57" s="71">
        <v>5.5411920943925212E-2</v>
      </c>
      <c r="Q57" s="71">
        <v>5.5411920943925212E-2</v>
      </c>
      <c r="R57" s="71">
        <v>5.5411920943925212E-2</v>
      </c>
      <c r="S57" s="71">
        <v>5.5411920943925212E-2</v>
      </c>
      <c r="T57" s="71">
        <v>5.5411920943925212E-2</v>
      </c>
      <c r="U57" s="71">
        <v>5.5411920943925212E-2</v>
      </c>
      <c r="V57" s="71">
        <v>5.5411920943925212E-2</v>
      </c>
      <c r="W57" s="71">
        <v>5.5411920943925212E-2</v>
      </c>
      <c r="X57" s="71">
        <v>5.5411920943925212E-2</v>
      </c>
      <c r="Y57" s="71">
        <v>5.5411920943925212E-2</v>
      </c>
      <c r="Z57" s="71">
        <v>5.5411920943925212E-2</v>
      </c>
      <c r="AA57" s="71">
        <v>5.5411920943925212E-2</v>
      </c>
      <c r="AB57" s="31">
        <v>5.5411920943925212E-2</v>
      </c>
    </row>
    <row r="58" spans="1:28" x14ac:dyDescent="0.2">
      <c r="A58" s="68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820E-D6E1-E743-85FC-9FBB7011C731}">
  <dimension ref="A1:AB58"/>
  <sheetViews>
    <sheetView zoomScale="88" workbookViewId="0">
      <selection activeCell="C15" sqref="C15"/>
    </sheetView>
  </sheetViews>
  <sheetFormatPr baseColWidth="10" defaultRowHeight="15" x14ac:dyDescent="0.2"/>
  <cols>
    <col min="1" max="1" width="15.5" style="67" customWidth="1"/>
    <col min="2" max="7" width="12.83203125" style="67" bestFit="1" customWidth="1"/>
    <col min="8" max="15" width="11.6640625" style="67" bestFit="1" customWidth="1"/>
    <col min="16" max="27" width="10.83203125" style="67"/>
    <col min="28" max="16384" width="10.83203125" style="2"/>
  </cols>
  <sheetData>
    <row r="1" spans="1:27" s="8" customFormat="1" ht="18" x14ac:dyDescent="0.25">
      <c r="A1" s="58" t="s">
        <v>266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s="8" customFormat="1" x14ac:dyDescent="0.2">
      <c r="A2" s="59" t="s">
        <v>277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s="8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7" s="19" customFormat="1" ht="16" x14ac:dyDescent="0.2">
      <c r="A4" s="68" t="s">
        <v>182</v>
      </c>
      <c r="B4" s="69">
        <f t="shared" ref="B4:AA4" si="0">SUM(B5:B54)</f>
        <v>17797.822139651722</v>
      </c>
      <c r="C4" s="69">
        <f t="shared" si="0"/>
        <v>17797.822139651722</v>
      </c>
      <c r="D4" s="69">
        <f t="shared" si="0"/>
        <v>17797.822139651722</v>
      </c>
      <c r="E4" s="69">
        <f t="shared" si="0"/>
        <v>17797.822139651722</v>
      </c>
      <c r="F4" s="69">
        <f t="shared" si="0"/>
        <v>17797.822139651722</v>
      </c>
      <c r="G4" s="69">
        <f t="shared" si="0"/>
        <v>17797.822139651722</v>
      </c>
      <c r="H4" s="69">
        <f t="shared" si="0"/>
        <v>17797.822139651722</v>
      </c>
      <c r="I4" s="69">
        <f t="shared" si="0"/>
        <v>17797.822139651722</v>
      </c>
      <c r="J4" s="69">
        <f t="shared" si="0"/>
        <v>17797.822139651722</v>
      </c>
      <c r="K4" s="69">
        <f t="shared" si="0"/>
        <v>17797.822139651722</v>
      </c>
      <c r="L4" s="69">
        <f t="shared" si="0"/>
        <v>17797.822139651722</v>
      </c>
      <c r="M4" s="69">
        <f t="shared" si="0"/>
        <v>17797.822139651722</v>
      </c>
      <c r="N4" s="69">
        <f t="shared" si="0"/>
        <v>17797.822139651722</v>
      </c>
      <c r="O4" s="69">
        <f t="shared" si="0"/>
        <v>17797.822139651722</v>
      </c>
      <c r="P4" s="69">
        <f t="shared" si="0"/>
        <v>17797.822139651722</v>
      </c>
      <c r="Q4" s="69">
        <f t="shared" si="0"/>
        <v>17797.822139651722</v>
      </c>
      <c r="R4" s="69">
        <f t="shared" si="0"/>
        <v>17797.822139651722</v>
      </c>
      <c r="S4" s="69">
        <f t="shared" si="0"/>
        <v>17797.822139651722</v>
      </c>
      <c r="T4" s="69">
        <f t="shared" si="0"/>
        <v>17797.822139651722</v>
      </c>
      <c r="U4" s="69">
        <f t="shared" si="0"/>
        <v>17797.822139651722</v>
      </c>
      <c r="V4" s="69">
        <f t="shared" si="0"/>
        <v>17797.822139651722</v>
      </c>
      <c r="W4" s="69">
        <f t="shared" si="0"/>
        <v>17797.822139651722</v>
      </c>
      <c r="X4" s="69">
        <f t="shared" si="0"/>
        <v>17797.822139651722</v>
      </c>
      <c r="Y4" s="69">
        <f t="shared" si="0"/>
        <v>17797.822139651722</v>
      </c>
      <c r="Z4" s="69">
        <f t="shared" si="0"/>
        <v>17797.822139651722</v>
      </c>
      <c r="AA4" s="69">
        <f t="shared" si="0"/>
        <v>17797.822139651722</v>
      </c>
    </row>
    <row r="5" spans="1:27" s="19" customFormat="1" ht="16" x14ac:dyDescent="0.2">
      <c r="A5" s="70" t="s">
        <v>0</v>
      </c>
      <c r="B5" s="69">
        <f>C$57*'S3'!C7/1000</f>
        <v>461.30454379390585</v>
      </c>
      <c r="C5" s="69">
        <f>B5</f>
        <v>461.30454379390585</v>
      </c>
      <c r="D5" s="69">
        <f t="shared" ref="D5:AA16" si="1">C5</f>
        <v>461.30454379390585</v>
      </c>
      <c r="E5" s="69">
        <f t="shared" si="1"/>
        <v>461.30454379390585</v>
      </c>
      <c r="F5" s="69">
        <f t="shared" si="1"/>
        <v>461.30454379390585</v>
      </c>
      <c r="G5" s="69">
        <f t="shared" si="1"/>
        <v>461.30454379390585</v>
      </c>
      <c r="H5" s="69">
        <f t="shared" si="1"/>
        <v>461.30454379390585</v>
      </c>
      <c r="I5" s="69">
        <f t="shared" si="1"/>
        <v>461.30454379390585</v>
      </c>
      <c r="J5" s="69">
        <f t="shared" si="1"/>
        <v>461.30454379390585</v>
      </c>
      <c r="K5" s="69">
        <f t="shared" si="1"/>
        <v>461.30454379390585</v>
      </c>
      <c r="L5" s="69">
        <f t="shared" si="1"/>
        <v>461.30454379390585</v>
      </c>
      <c r="M5" s="69">
        <f t="shared" si="1"/>
        <v>461.30454379390585</v>
      </c>
      <c r="N5" s="69">
        <f t="shared" si="1"/>
        <v>461.30454379390585</v>
      </c>
      <c r="O5" s="69">
        <f t="shared" si="1"/>
        <v>461.30454379390585</v>
      </c>
      <c r="P5" s="69">
        <f t="shared" si="1"/>
        <v>461.30454379390585</v>
      </c>
      <c r="Q5" s="69">
        <f t="shared" si="1"/>
        <v>461.30454379390585</v>
      </c>
      <c r="R5" s="69">
        <f t="shared" si="1"/>
        <v>461.30454379390585</v>
      </c>
      <c r="S5" s="69">
        <f t="shared" si="1"/>
        <v>461.30454379390585</v>
      </c>
      <c r="T5" s="69">
        <f t="shared" si="1"/>
        <v>461.30454379390585</v>
      </c>
      <c r="U5" s="69">
        <f t="shared" si="1"/>
        <v>461.30454379390585</v>
      </c>
      <c r="V5" s="69">
        <f t="shared" si="1"/>
        <v>461.30454379390585</v>
      </c>
      <c r="W5" s="69">
        <f t="shared" si="1"/>
        <v>461.30454379390585</v>
      </c>
      <c r="X5" s="69">
        <f t="shared" si="1"/>
        <v>461.30454379390585</v>
      </c>
      <c r="Y5" s="69">
        <f t="shared" si="1"/>
        <v>461.30454379390585</v>
      </c>
      <c r="Z5" s="69">
        <f t="shared" si="1"/>
        <v>461.30454379390585</v>
      </c>
      <c r="AA5" s="69">
        <f t="shared" si="1"/>
        <v>461.30454379390585</v>
      </c>
    </row>
    <row r="6" spans="1:27" s="19" customFormat="1" ht="16" x14ac:dyDescent="0.2">
      <c r="A6" s="70" t="s">
        <v>144</v>
      </c>
      <c r="B6" s="69">
        <f>C$57*'S3'!C8/1000</f>
        <v>0</v>
      </c>
      <c r="C6" s="69">
        <f t="shared" ref="C6:R54" si="2">B6</f>
        <v>0</v>
      </c>
      <c r="D6" s="69">
        <f t="shared" si="2"/>
        <v>0</v>
      </c>
      <c r="E6" s="69">
        <f t="shared" si="2"/>
        <v>0</v>
      </c>
      <c r="F6" s="69">
        <f t="shared" si="2"/>
        <v>0</v>
      </c>
      <c r="G6" s="69">
        <f t="shared" si="2"/>
        <v>0</v>
      </c>
      <c r="H6" s="69">
        <f t="shared" si="2"/>
        <v>0</v>
      </c>
      <c r="I6" s="69">
        <f t="shared" si="2"/>
        <v>0</v>
      </c>
      <c r="J6" s="69">
        <f t="shared" si="2"/>
        <v>0</v>
      </c>
      <c r="K6" s="69">
        <f t="shared" si="2"/>
        <v>0</v>
      </c>
      <c r="L6" s="69">
        <f t="shared" si="2"/>
        <v>0</v>
      </c>
      <c r="M6" s="69">
        <f t="shared" si="2"/>
        <v>0</v>
      </c>
      <c r="N6" s="69">
        <f t="shared" si="2"/>
        <v>0</v>
      </c>
      <c r="O6" s="69">
        <f t="shared" si="2"/>
        <v>0</v>
      </c>
      <c r="P6" s="69">
        <f t="shared" si="2"/>
        <v>0</v>
      </c>
      <c r="Q6" s="69">
        <f t="shared" si="2"/>
        <v>0</v>
      </c>
      <c r="R6" s="69">
        <f t="shared" si="2"/>
        <v>0</v>
      </c>
      <c r="S6" s="69">
        <f t="shared" si="1"/>
        <v>0</v>
      </c>
      <c r="T6" s="69">
        <f t="shared" si="1"/>
        <v>0</v>
      </c>
      <c r="U6" s="69">
        <f t="shared" si="1"/>
        <v>0</v>
      </c>
      <c r="V6" s="69">
        <f t="shared" si="1"/>
        <v>0</v>
      </c>
      <c r="W6" s="69">
        <f t="shared" si="1"/>
        <v>0</v>
      </c>
      <c r="X6" s="69">
        <f t="shared" si="1"/>
        <v>0</v>
      </c>
      <c r="Y6" s="69">
        <f t="shared" si="1"/>
        <v>0</v>
      </c>
      <c r="Z6" s="69">
        <f t="shared" si="1"/>
        <v>0</v>
      </c>
      <c r="AA6" s="69">
        <f t="shared" si="1"/>
        <v>0</v>
      </c>
    </row>
    <row r="7" spans="1:27" s="19" customFormat="1" ht="16" x14ac:dyDescent="0.2">
      <c r="A7" s="70" t="s">
        <v>57</v>
      </c>
      <c r="B7" s="69">
        <f>C$57*'S3'!C9/1000</f>
        <v>460.75348911618221</v>
      </c>
      <c r="C7" s="69">
        <f t="shared" si="2"/>
        <v>460.75348911618221</v>
      </c>
      <c r="D7" s="69">
        <f t="shared" si="1"/>
        <v>460.75348911618221</v>
      </c>
      <c r="E7" s="69">
        <f t="shared" si="1"/>
        <v>460.75348911618221</v>
      </c>
      <c r="F7" s="69">
        <f t="shared" si="1"/>
        <v>460.75348911618221</v>
      </c>
      <c r="G7" s="69">
        <f t="shared" si="1"/>
        <v>460.75348911618221</v>
      </c>
      <c r="H7" s="69">
        <f t="shared" si="1"/>
        <v>460.75348911618221</v>
      </c>
      <c r="I7" s="69">
        <f t="shared" si="1"/>
        <v>460.75348911618221</v>
      </c>
      <c r="J7" s="69">
        <f t="shared" si="1"/>
        <v>460.75348911618221</v>
      </c>
      <c r="K7" s="69">
        <f t="shared" si="1"/>
        <v>460.75348911618221</v>
      </c>
      <c r="L7" s="69">
        <f t="shared" si="1"/>
        <v>460.75348911618221</v>
      </c>
      <c r="M7" s="69">
        <f t="shared" si="1"/>
        <v>460.75348911618221</v>
      </c>
      <c r="N7" s="69">
        <f t="shared" si="1"/>
        <v>460.75348911618221</v>
      </c>
      <c r="O7" s="69">
        <f t="shared" si="1"/>
        <v>460.75348911618221</v>
      </c>
      <c r="P7" s="69">
        <f t="shared" si="1"/>
        <v>460.75348911618221</v>
      </c>
      <c r="Q7" s="69">
        <f t="shared" si="1"/>
        <v>460.75348911618221</v>
      </c>
      <c r="R7" s="69">
        <f t="shared" si="1"/>
        <v>460.75348911618221</v>
      </c>
      <c r="S7" s="69">
        <f t="shared" si="1"/>
        <v>460.75348911618221</v>
      </c>
      <c r="T7" s="69">
        <f t="shared" si="1"/>
        <v>460.75348911618221</v>
      </c>
      <c r="U7" s="69">
        <f t="shared" si="1"/>
        <v>460.75348911618221</v>
      </c>
      <c r="V7" s="69">
        <f t="shared" si="1"/>
        <v>460.75348911618221</v>
      </c>
      <c r="W7" s="69">
        <f t="shared" si="1"/>
        <v>460.75348911618221</v>
      </c>
      <c r="X7" s="69">
        <f t="shared" si="1"/>
        <v>460.75348911618221</v>
      </c>
      <c r="Y7" s="69">
        <f t="shared" si="1"/>
        <v>460.75348911618221</v>
      </c>
      <c r="Z7" s="69">
        <f t="shared" si="1"/>
        <v>460.75348911618221</v>
      </c>
      <c r="AA7" s="69">
        <f t="shared" si="1"/>
        <v>460.75348911618221</v>
      </c>
    </row>
    <row r="8" spans="1:27" s="19" customFormat="1" ht="16" x14ac:dyDescent="0.2">
      <c r="A8" s="70" t="s">
        <v>12</v>
      </c>
      <c r="B8" s="69">
        <f>C$57*'S3'!C10/1000</f>
        <v>398.5499335329618</v>
      </c>
      <c r="C8" s="69">
        <f t="shared" si="2"/>
        <v>398.5499335329618</v>
      </c>
      <c r="D8" s="69">
        <f t="shared" si="1"/>
        <v>398.5499335329618</v>
      </c>
      <c r="E8" s="69">
        <f t="shared" si="1"/>
        <v>398.5499335329618</v>
      </c>
      <c r="F8" s="69">
        <f t="shared" si="1"/>
        <v>398.5499335329618</v>
      </c>
      <c r="G8" s="69">
        <f t="shared" si="1"/>
        <v>398.5499335329618</v>
      </c>
      <c r="H8" s="69">
        <f t="shared" si="1"/>
        <v>398.5499335329618</v>
      </c>
      <c r="I8" s="69">
        <f t="shared" si="1"/>
        <v>398.5499335329618</v>
      </c>
      <c r="J8" s="69">
        <f t="shared" si="1"/>
        <v>398.5499335329618</v>
      </c>
      <c r="K8" s="69">
        <f t="shared" si="1"/>
        <v>398.5499335329618</v>
      </c>
      <c r="L8" s="69">
        <f t="shared" si="1"/>
        <v>398.5499335329618</v>
      </c>
      <c r="M8" s="69">
        <f t="shared" si="1"/>
        <v>398.5499335329618</v>
      </c>
      <c r="N8" s="69">
        <f t="shared" si="1"/>
        <v>398.5499335329618</v>
      </c>
      <c r="O8" s="69">
        <f t="shared" si="1"/>
        <v>398.5499335329618</v>
      </c>
      <c r="P8" s="69">
        <f t="shared" si="1"/>
        <v>398.5499335329618</v>
      </c>
      <c r="Q8" s="69">
        <f t="shared" si="1"/>
        <v>398.5499335329618</v>
      </c>
      <c r="R8" s="69">
        <f t="shared" si="1"/>
        <v>398.5499335329618</v>
      </c>
      <c r="S8" s="69">
        <f t="shared" si="1"/>
        <v>398.5499335329618</v>
      </c>
      <c r="T8" s="69">
        <f t="shared" si="1"/>
        <v>398.5499335329618</v>
      </c>
      <c r="U8" s="69">
        <f t="shared" si="1"/>
        <v>398.5499335329618</v>
      </c>
      <c r="V8" s="69">
        <f t="shared" si="1"/>
        <v>398.5499335329618</v>
      </c>
      <c r="W8" s="69">
        <f t="shared" si="1"/>
        <v>398.5499335329618</v>
      </c>
      <c r="X8" s="69">
        <f t="shared" si="1"/>
        <v>398.5499335329618</v>
      </c>
      <c r="Y8" s="69">
        <f t="shared" si="1"/>
        <v>398.5499335329618</v>
      </c>
      <c r="Z8" s="69">
        <f t="shared" si="1"/>
        <v>398.5499335329618</v>
      </c>
      <c r="AA8" s="69">
        <f t="shared" si="1"/>
        <v>398.5499335329618</v>
      </c>
    </row>
    <row r="9" spans="1:27" s="19" customFormat="1" ht="16" x14ac:dyDescent="0.2">
      <c r="A9" s="70" t="s">
        <v>59</v>
      </c>
      <c r="B9" s="69">
        <f>C$57*'S3'!C11/1000</f>
        <v>0</v>
      </c>
      <c r="C9" s="69">
        <f t="shared" si="2"/>
        <v>0</v>
      </c>
      <c r="D9" s="69">
        <f t="shared" si="1"/>
        <v>0</v>
      </c>
      <c r="E9" s="69">
        <f t="shared" si="1"/>
        <v>0</v>
      </c>
      <c r="F9" s="69">
        <f t="shared" si="1"/>
        <v>0</v>
      </c>
      <c r="G9" s="69">
        <f t="shared" si="1"/>
        <v>0</v>
      </c>
      <c r="H9" s="69">
        <f t="shared" si="1"/>
        <v>0</v>
      </c>
      <c r="I9" s="69">
        <f t="shared" si="1"/>
        <v>0</v>
      </c>
      <c r="J9" s="69">
        <f t="shared" si="1"/>
        <v>0</v>
      </c>
      <c r="K9" s="69">
        <f t="shared" si="1"/>
        <v>0</v>
      </c>
      <c r="L9" s="69">
        <f t="shared" si="1"/>
        <v>0</v>
      </c>
      <c r="M9" s="69">
        <f t="shared" si="1"/>
        <v>0</v>
      </c>
      <c r="N9" s="69">
        <f t="shared" si="1"/>
        <v>0</v>
      </c>
      <c r="O9" s="69">
        <f t="shared" si="1"/>
        <v>0</v>
      </c>
      <c r="P9" s="69">
        <f t="shared" si="1"/>
        <v>0</v>
      </c>
      <c r="Q9" s="69">
        <f t="shared" si="1"/>
        <v>0</v>
      </c>
      <c r="R9" s="69">
        <f t="shared" si="1"/>
        <v>0</v>
      </c>
      <c r="S9" s="69">
        <f t="shared" si="1"/>
        <v>0</v>
      </c>
      <c r="T9" s="69">
        <f t="shared" si="1"/>
        <v>0</v>
      </c>
      <c r="U9" s="69">
        <f t="shared" si="1"/>
        <v>0</v>
      </c>
      <c r="V9" s="69">
        <f t="shared" si="1"/>
        <v>0</v>
      </c>
      <c r="W9" s="69">
        <f t="shared" si="1"/>
        <v>0</v>
      </c>
      <c r="X9" s="69">
        <f t="shared" si="1"/>
        <v>0</v>
      </c>
      <c r="Y9" s="69">
        <f t="shared" si="1"/>
        <v>0</v>
      </c>
      <c r="Z9" s="69">
        <f t="shared" si="1"/>
        <v>0</v>
      </c>
      <c r="AA9" s="69">
        <f t="shared" si="1"/>
        <v>0</v>
      </c>
    </row>
    <row r="10" spans="1:27" s="19" customFormat="1" ht="16" x14ac:dyDescent="0.2">
      <c r="A10" s="70" t="s">
        <v>24</v>
      </c>
      <c r="B10" s="69">
        <f>C$57*'S3'!C12/1000</f>
        <v>502.3309718461058</v>
      </c>
      <c r="C10" s="69">
        <f t="shared" si="2"/>
        <v>502.3309718461058</v>
      </c>
      <c r="D10" s="69">
        <f t="shared" si="1"/>
        <v>502.3309718461058</v>
      </c>
      <c r="E10" s="69">
        <f t="shared" si="1"/>
        <v>502.3309718461058</v>
      </c>
      <c r="F10" s="69">
        <f t="shared" si="1"/>
        <v>502.3309718461058</v>
      </c>
      <c r="G10" s="69">
        <f t="shared" si="1"/>
        <v>502.3309718461058</v>
      </c>
      <c r="H10" s="69">
        <f t="shared" si="1"/>
        <v>502.3309718461058</v>
      </c>
      <c r="I10" s="69">
        <f t="shared" si="1"/>
        <v>502.3309718461058</v>
      </c>
      <c r="J10" s="69">
        <f t="shared" si="1"/>
        <v>502.3309718461058</v>
      </c>
      <c r="K10" s="69">
        <f t="shared" si="1"/>
        <v>502.3309718461058</v>
      </c>
      <c r="L10" s="69">
        <f t="shared" si="1"/>
        <v>502.3309718461058</v>
      </c>
      <c r="M10" s="69">
        <f t="shared" si="1"/>
        <v>502.3309718461058</v>
      </c>
      <c r="N10" s="69">
        <f t="shared" si="1"/>
        <v>502.3309718461058</v>
      </c>
      <c r="O10" s="69">
        <f t="shared" si="1"/>
        <v>502.3309718461058</v>
      </c>
      <c r="P10" s="69">
        <f t="shared" si="1"/>
        <v>502.3309718461058</v>
      </c>
      <c r="Q10" s="69">
        <f t="shared" si="1"/>
        <v>502.3309718461058</v>
      </c>
      <c r="R10" s="69">
        <f t="shared" si="1"/>
        <v>502.3309718461058</v>
      </c>
      <c r="S10" s="69">
        <f t="shared" si="1"/>
        <v>502.3309718461058</v>
      </c>
      <c r="T10" s="69">
        <f t="shared" si="1"/>
        <v>502.3309718461058</v>
      </c>
      <c r="U10" s="69">
        <f t="shared" si="1"/>
        <v>502.3309718461058</v>
      </c>
      <c r="V10" s="69">
        <f t="shared" si="1"/>
        <v>502.3309718461058</v>
      </c>
      <c r="W10" s="69">
        <f t="shared" si="1"/>
        <v>502.3309718461058</v>
      </c>
      <c r="X10" s="69">
        <f t="shared" si="1"/>
        <v>502.3309718461058</v>
      </c>
      <c r="Y10" s="69">
        <f t="shared" si="1"/>
        <v>502.3309718461058</v>
      </c>
      <c r="Z10" s="69">
        <f t="shared" si="1"/>
        <v>502.3309718461058</v>
      </c>
      <c r="AA10" s="69">
        <f t="shared" si="1"/>
        <v>502.3309718461058</v>
      </c>
    </row>
    <row r="11" spans="1:27" s="19" customFormat="1" ht="16" x14ac:dyDescent="0.2">
      <c r="A11" s="70" t="s">
        <v>60</v>
      </c>
      <c r="B11" s="69">
        <f>C$57*'S3'!C13/1000</f>
        <v>0</v>
      </c>
      <c r="C11" s="69">
        <f t="shared" si="2"/>
        <v>0</v>
      </c>
      <c r="D11" s="69">
        <f t="shared" si="1"/>
        <v>0</v>
      </c>
      <c r="E11" s="69">
        <f t="shared" si="1"/>
        <v>0</v>
      </c>
      <c r="F11" s="69">
        <f t="shared" si="1"/>
        <v>0</v>
      </c>
      <c r="G11" s="69">
        <f t="shared" si="1"/>
        <v>0</v>
      </c>
      <c r="H11" s="69">
        <f t="shared" si="1"/>
        <v>0</v>
      </c>
      <c r="I11" s="69">
        <f t="shared" si="1"/>
        <v>0</v>
      </c>
      <c r="J11" s="69">
        <f t="shared" si="1"/>
        <v>0</v>
      </c>
      <c r="K11" s="69">
        <f t="shared" si="1"/>
        <v>0</v>
      </c>
      <c r="L11" s="69">
        <f t="shared" si="1"/>
        <v>0</v>
      </c>
      <c r="M11" s="69">
        <f t="shared" si="1"/>
        <v>0</v>
      </c>
      <c r="N11" s="69">
        <f t="shared" si="1"/>
        <v>0</v>
      </c>
      <c r="O11" s="69">
        <f t="shared" si="1"/>
        <v>0</v>
      </c>
      <c r="P11" s="69">
        <f t="shared" si="1"/>
        <v>0</v>
      </c>
      <c r="Q11" s="69">
        <f t="shared" si="1"/>
        <v>0</v>
      </c>
      <c r="R11" s="69">
        <f t="shared" si="1"/>
        <v>0</v>
      </c>
      <c r="S11" s="69">
        <f t="shared" si="1"/>
        <v>0</v>
      </c>
      <c r="T11" s="69">
        <f t="shared" si="1"/>
        <v>0</v>
      </c>
      <c r="U11" s="69">
        <f t="shared" si="1"/>
        <v>0</v>
      </c>
      <c r="V11" s="69">
        <f t="shared" si="1"/>
        <v>0</v>
      </c>
      <c r="W11" s="69">
        <f t="shared" si="1"/>
        <v>0</v>
      </c>
      <c r="X11" s="69">
        <f t="shared" si="1"/>
        <v>0</v>
      </c>
      <c r="Y11" s="69">
        <f t="shared" si="1"/>
        <v>0</v>
      </c>
      <c r="Z11" s="69">
        <f t="shared" si="1"/>
        <v>0</v>
      </c>
      <c r="AA11" s="69">
        <f t="shared" si="1"/>
        <v>0</v>
      </c>
    </row>
    <row r="12" spans="1:27" s="19" customFormat="1" ht="16" x14ac:dyDescent="0.2">
      <c r="A12" s="70" t="s">
        <v>61</v>
      </c>
      <c r="B12" s="69">
        <f>C$57*'S3'!C14/1000</f>
        <v>0.85458887363336788</v>
      </c>
      <c r="C12" s="69">
        <f t="shared" si="2"/>
        <v>0.85458887363336788</v>
      </c>
      <c r="D12" s="69">
        <f t="shared" si="1"/>
        <v>0.85458887363336788</v>
      </c>
      <c r="E12" s="69">
        <f t="shared" si="1"/>
        <v>0.85458887363336788</v>
      </c>
      <c r="F12" s="69">
        <f t="shared" si="1"/>
        <v>0.85458887363336788</v>
      </c>
      <c r="G12" s="69">
        <f t="shared" si="1"/>
        <v>0.85458887363336788</v>
      </c>
      <c r="H12" s="69">
        <f t="shared" si="1"/>
        <v>0.85458887363336788</v>
      </c>
      <c r="I12" s="69">
        <f t="shared" si="1"/>
        <v>0.85458887363336788</v>
      </c>
      <c r="J12" s="69">
        <f t="shared" si="1"/>
        <v>0.85458887363336788</v>
      </c>
      <c r="K12" s="69">
        <f t="shared" si="1"/>
        <v>0.85458887363336788</v>
      </c>
      <c r="L12" s="69">
        <f t="shared" si="1"/>
        <v>0.85458887363336788</v>
      </c>
      <c r="M12" s="69">
        <f t="shared" si="1"/>
        <v>0.85458887363336788</v>
      </c>
      <c r="N12" s="69">
        <f t="shared" si="1"/>
        <v>0.85458887363336788</v>
      </c>
      <c r="O12" s="69">
        <f t="shared" si="1"/>
        <v>0.85458887363336788</v>
      </c>
      <c r="P12" s="69">
        <f t="shared" si="1"/>
        <v>0.85458887363336788</v>
      </c>
      <c r="Q12" s="69">
        <f t="shared" si="1"/>
        <v>0.85458887363336788</v>
      </c>
      <c r="R12" s="69">
        <f t="shared" si="1"/>
        <v>0.85458887363336788</v>
      </c>
      <c r="S12" s="69">
        <f t="shared" si="1"/>
        <v>0.85458887363336788</v>
      </c>
      <c r="T12" s="69">
        <f t="shared" si="1"/>
        <v>0.85458887363336788</v>
      </c>
      <c r="U12" s="69">
        <f t="shared" si="1"/>
        <v>0.85458887363336788</v>
      </c>
      <c r="V12" s="69">
        <f t="shared" si="1"/>
        <v>0.85458887363336788</v>
      </c>
      <c r="W12" s="69">
        <f t="shared" si="1"/>
        <v>0.85458887363336788</v>
      </c>
      <c r="X12" s="69">
        <f t="shared" si="1"/>
        <v>0.85458887363336788</v>
      </c>
      <c r="Y12" s="69">
        <f t="shared" si="1"/>
        <v>0.85458887363336788</v>
      </c>
      <c r="Z12" s="69">
        <f t="shared" si="1"/>
        <v>0.85458887363336788</v>
      </c>
      <c r="AA12" s="69">
        <f t="shared" si="1"/>
        <v>0.85458887363336788</v>
      </c>
    </row>
    <row r="13" spans="1:27" s="19" customFormat="1" ht="16" x14ac:dyDescent="0.2">
      <c r="A13" s="70" t="s">
        <v>62</v>
      </c>
      <c r="B13" s="69">
        <f>C$57*'S3'!C15/1000</f>
        <v>0</v>
      </c>
      <c r="C13" s="69">
        <f t="shared" si="2"/>
        <v>0</v>
      </c>
      <c r="D13" s="69">
        <f t="shared" si="1"/>
        <v>0</v>
      </c>
      <c r="E13" s="69">
        <f t="shared" si="1"/>
        <v>0</v>
      </c>
      <c r="F13" s="69">
        <f t="shared" si="1"/>
        <v>0</v>
      </c>
      <c r="G13" s="69">
        <f t="shared" si="1"/>
        <v>0</v>
      </c>
      <c r="H13" s="69">
        <f t="shared" si="1"/>
        <v>0</v>
      </c>
      <c r="I13" s="69">
        <f t="shared" si="1"/>
        <v>0</v>
      </c>
      <c r="J13" s="69">
        <f t="shared" si="1"/>
        <v>0</v>
      </c>
      <c r="K13" s="69">
        <f t="shared" si="1"/>
        <v>0</v>
      </c>
      <c r="L13" s="69">
        <f t="shared" si="1"/>
        <v>0</v>
      </c>
      <c r="M13" s="69">
        <f t="shared" si="1"/>
        <v>0</v>
      </c>
      <c r="N13" s="69">
        <f t="shared" si="1"/>
        <v>0</v>
      </c>
      <c r="O13" s="69">
        <f t="shared" si="1"/>
        <v>0</v>
      </c>
      <c r="P13" s="69">
        <f t="shared" si="1"/>
        <v>0</v>
      </c>
      <c r="Q13" s="69">
        <f t="shared" si="1"/>
        <v>0</v>
      </c>
      <c r="R13" s="69">
        <f t="shared" si="1"/>
        <v>0</v>
      </c>
      <c r="S13" s="69">
        <f t="shared" si="1"/>
        <v>0</v>
      </c>
      <c r="T13" s="69">
        <f t="shared" si="1"/>
        <v>0</v>
      </c>
      <c r="U13" s="69">
        <f t="shared" si="1"/>
        <v>0</v>
      </c>
      <c r="V13" s="69">
        <f t="shared" si="1"/>
        <v>0</v>
      </c>
      <c r="W13" s="69">
        <f t="shared" si="1"/>
        <v>0</v>
      </c>
      <c r="X13" s="69">
        <f t="shared" si="1"/>
        <v>0</v>
      </c>
      <c r="Y13" s="69">
        <f t="shared" si="1"/>
        <v>0</v>
      </c>
      <c r="Z13" s="69">
        <f t="shared" si="1"/>
        <v>0</v>
      </c>
      <c r="AA13" s="69">
        <f t="shared" si="1"/>
        <v>0</v>
      </c>
    </row>
    <row r="14" spans="1:27" s="19" customFormat="1" ht="16" x14ac:dyDescent="0.2">
      <c r="A14" s="70" t="s">
        <v>63</v>
      </c>
      <c r="B14" s="69">
        <f>C$57*'S3'!C16/1000</f>
        <v>222.60665930048896</v>
      </c>
      <c r="C14" s="69">
        <f t="shared" si="2"/>
        <v>222.60665930048896</v>
      </c>
      <c r="D14" s="69">
        <f t="shared" si="1"/>
        <v>222.60665930048896</v>
      </c>
      <c r="E14" s="69">
        <f t="shared" si="1"/>
        <v>222.60665930048896</v>
      </c>
      <c r="F14" s="69">
        <f t="shared" si="1"/>
        <v>222.60665930048896</v>
      </c>
      <c r="G14" s="69">
        <f t="shared" si="1"/>
        <v>222.60665930048896</v>
      </c>
      <c r="H14" s="69">
        <f t="shared" si="1"/>
        <v>222.60665930048896</v>
      </c>
      <c r="I14" s="69">
        <f t="shared" si="1"/>
        <v>222.60665930048896</v>
      </c>
      <c r="J14" s="69">
        <f t="shared" si="1"/>
        <v>222.60665930048896</v>
      </c>
      <c r="K14" s="69">
        <f t="shared" si="1"/>
        <v>222.60665930048896</v>
      </c>
      <c r="L14" s="69">
        <f t="shared" si="1"/>
        <v>222.60665930048896</v>
      </c>
      <c r="M14" s="69">
        <f t="shared" si="1"/>
        <v>222.60665930048896</v>
      </c>
      <c r="N14" s="69">
        <f t="shared" si="1"/>
        <v>222.60665930048896</v>
      </c>
      <c r="O14" s="69">
        <f t="shared" si="1"/>
        <v>222.60665930048896</v>
      </c>
      <c r="P14" s="69">
        <f t="shared" si="1"/>
        <v>222.60665930048896</v>
      </c>
      <c r="Q14" s="69">
        <f t="shared" si="1"/>
        <v>222.60665930048896</v>
      </c>
      <c r="R14" s="69">
        <f t="shared" si="1"/>
        <v>222.60665930048896</v>
      </c>
      <c r="S14" s="69">
        <f t="shared" si="1"/>
        <v>222.60665930048896</v>
      </c>
      <c r="T14" s="69">
        <f t="shared" si="1"/>
        <v>222.60665930048896</v>
      </c>
      <c r="U14" s="69">
        <f t="shared" si="1"/>
        <v>222.60665930048896</v>
      </c>
      <c r="V14" s="69">
        <f t="shared" si="1"/>
        <v>222.60665930048896</v>
      </c>
      <c r="W14" s="69">
        <f t="shared" si="1"/>
        <v>222.60665930048896</v>
      </c>
      <c r="X14" s="69">
        <f t="shared" si="1"/>
        <v>222.60665930048896</v>
      </c>
      <c r="Y14" s="69">
        <f t="shared" si="1"/>
        <v>222.60665930048896</v>
      </c>
      <c r="Z14" s="69">
        <f t="shared" si="1"/>
        <v>222.60665930048896</v>
      </c>
      <c r="AA14" s="69">
        <f t="shared" si="1"/>
        <v>222.60665930048896</v>
      </c>
    </row>
    <row r="15" spans="1:27" s="19" customFormat="1" ht="16" x14ac:dyDescent="0.2">
      <c r="A15" s="70" t="s">
        <v>146</v>
      </c>
      <c r="B15" s="69">
        <f>C$57*'S3'!C17/1000</f>
        <v>363.50788426186222</v>
      </c>
      <c r="C15" s="69">
        <f t="shared" si="2"/>
        <v>363.50788426186222</v>
      </c>
      <c r="D15" s="69">
        <f t="shared" si="1"/>
        <v>363.50788426186222</v>
      </c>
      <c r="E15" s="69">
        <f t="shared" si="1"/>
        <v>363.50788426186222</v>
      </c>
      <c r="F15" s="69">
        <f t="shared" si="1"/>
        <v>363.50788426186222</v>
      </c>
      <c r="G15" s="69">
        <f t="shared" si="1"/>
        <v>363.50788426186222</v>
      </c>
      <c r="H15" s="69">
        <f t="shared" si="1"/>
        <v>363.50788426186222</v>
      </c>
      <c r="I15" s="69">
        <f t="shared" si="1"/>
        <v>363.50788426186222</v>
      </c>
      <c r="J15" s="69">
        <f t="shared" si="1"/>
        <v>363.50788426186222</v>
      </c>
      <c r="K15" s="69">
        <f t="shared" si="1"/>
        <v>363.50788426186222</v>
      </c>
      <c r="L15" s="69">
        <f t="shared" si="1"/>
        <v>363.50788426186222</v>
      </c>
      <c r="M15" s="69">
        <f t="shared" si="1"/>
        <v>363.50788426186222</v>
      </c>
      <c r="N15" s="69">
        <f t="shared" si="1"/>
        <v>363.50788426186222</v>
      </c>
      <c r="O15" s="69">
        <f t="shared" si="1"/>
        <v>363.50788426186222</v>
      </c>
      <c r="P15" s="69">
        <f t="shared" si="1"/>
        <v>363.50788426186222</v>
      </c>
      <c r="Q15" s="69">
        <f t="shared" si="1"/>
        <v>363.50788426186222</v>
      </c>
      <c r="R15" s="69">
        <f t="shared" si="1"/>
        <v>363.50788426186222</v>
      </c>
      <c r="S15" s="69">
        <f t="shared" si="1"/>
        <v>363.50788426186222</v>
      </c>
      <c r="T15" s="69">
        <f t="shared" si="1"/>
        <v>363.50788426186222</v>
      </c>
      <c r="U15" s="69">
        <f t="shared" si="1"/>
        <v>363.50788426186222</v>
      </c>
      <c r="V15" s="69">
        <f t="shared" si="1"/>
        <v>363.50788426186222</v>
      </c>
      <c r="W15" s="69">
        <f t="shared" si="1"/>
        <v>363.50788426186222</v>
      </c>
      <c r="X15" s="69">
        <f t="shared" si="1"/>
        <v>363.50788426186222</v>
      </c>
      <c r="Y15" s="69">
        <f t="shared" si="1"/>
        <v>363.50788426186222</v>
      </c>
      <c r="Z15" s="69">
        <f t="shared" si="1"/>
        <v>363.50788426186222</v>
      </c>
      <c r="AA15" s="69">
        <f t="shared" si="1"/>
        <v>363.50788426186222</v>
      </c>
    </row>
    <row r="16" spans="1:27" s="19" customFormat="1" ht="16" x14ac:dyDescent="0.2">
      <c r="A16" s="70" t="s">
        <v>64</v>
      </c>
      <c r="B16" s="69">
        <f>C$57*'S3'!C18/1000</f>
        <v>0</v>
      </c>
      <c r="C16" s="69">
        <f t="shared" si="2"/>
        <v>0</v>
      </c>
      <c r="D16" s="69">
        <f t="shared" si="1"/>
        <v>0</v>
      </c>
      <c r="E16" s="69">
        <f t="shared" si="1"/>
        <v>0</v>
      </c>
      <c r="F16" s="69">
        <f t="shared" si="1"/>
        <v>0</v>
      </c>
      <c r="G16" s="69">
        <f t="shared" si="1"/>
        <v>0</v>
      </c>
      <c r="H16" s="69">
        <f t="shared" si="1"/>
        <v>0</v>
      </c>
      <c r="I16" s="69">
        <f t="shared" si="1"/>
        <v>0</v>
      </c>
      <c r="J16" s="69">
        <f t="shared" ref="D16:AA26" si="3">I16</f>
        <v>0</v>
      </c>
      <c r="K16" s="69">
        <f t="shared" si="3"/>
        <v>0</v>
      </c>
      <c r="L16" s="69">
        <f t="shared" si="3"/>
        <v>0</v>
      </c>
      <c r="M16" s="69">
        <f t="shared" si="3"/>
        <v>0</v>
      </c>
      <c r="N16" s="69">
        <f t="shared" si="3"/>
        <v>0</v>
      </c>
      <c r="O16" s="69">
        <f t="shared" si="3"/>
        <v>0</v>
      </c>
      <c r="P16" s="69">
        <f t="shared" si="3"/>
        <v>0</v>
      </c>
      <c r="Q16" s="69">
        <f t="shared" si="3"/>
        <v>0</v>
      </c>
      <c r="R16" s="69">
        <f t="shared" si="3"/>
        <v>0</v>
      </c>
      <c r="S16" s="69">
        <f t="shared" si="3"/>
        <v>0</v>
      </c>
      <c r="T16" s="69">
        <f t="shared" si="3"/>
        <v>0</v>
      </c>
      <c r="U16" s="69">
        <f t="shared" si="3"/>
        <v>0</v>
      </c>
      <c r="V16" s="69">
        <f t="shared" si="3"/>
        <v>0</v>
      </c>
      <c r="W16" s="69">
        <f t="shared" si="3"/>
        <v>0</v>
      </c>
      <c r="X16" s="69">
        <f t="shared" si="3"/>
        <v>0</v>
      </c>
      <c r="Y16" s="69">
        <f t="shared" si="3"/>
        <v>0</v>
      </c>
      <c r="Z16" s="69">
        <f t="shared" si="3"/>
        <v>0</v>
      </c>
      <c r="AA16" s="69">
        <f t="shared" si="3"/>
        <v>0</v>
      </c>
    </row>
    <row r="17" spans="1:27" s="19" customFormat="1" ht="16" x14ac:dyDescent="0.2">
      <c r="A17" s="70" t="s">
        <v>11</v>
      </c>
      <c r="B17" s="69">
        <f>C$57*'S3'!C19/1000</f>
        <v>0</v>
      </c>
      <c r="C17" s="69">
        <f t="shared" si="2"/>
        <v>0</v>
      </c>
      <c r="D17" s="69">
        <f t="shared" si="3"/>
        <v>0</v>
      </c>
      <c r="E17" s="69">
        <f t="shared" si="3"/>
        <v>0</v>
      </c>
      <c r="F17" s="69">
        <f t="shared" si="3"/>
        <v>0</v>
      </c>
      <c r="G17" s="69">
        <f t="shared" si="3"/>
        <v>0</v>
      </c>
      <c r="H17" s="69">
        <f t="shared" si="3"/>
        <v>0</v>
      </c>
      <c r="I17" s="69">
        <f t="shared" si="3"/>
        <v>0</v>
      </c>
      <c r="J17" s="69">
        <f t="shared" si="3"/>
        <v>0</v>
      </c>
      <c r="K17" s="69">
        <f t="shared" si="3"/>
        <v>0</v>
      </c>
      <c r="L17" s="69">
        <f t="shared" si="3"/>
        <v>0</v>
      </c>
      <c r="M17" s="69">
        <f t="shared" si="3"/>
        <v>0</v>
      </c>
      <c r="N17" s="69">
        <f t="shared" si="3"/>
        <v>0</v>
      </c>
      <c r="O17" s="69">
        <f t="shared" si="3"/>
        <v>0</v>
      </c>
      <c r="P17" s="69">
        <f t="shared" si="3"/>
        <v>0</v>
      </c>
      <c r="Q17" s="69">
        <f t="shared" si="3"/>
        <v>0</v>
      </c>
      <c r="R17" s="69">
        <f t="shared" si="3"/>
        <v>0</v>
      </c>
      <c r="S17" s="69">
        <f t="shared" si="3"/>
        <v>0</v>
      </c>
      <c r="T17" s="69">
        <f t="shared" si="3"/>
        <v>0</v>
      </c>
      <c r="U17" s="69">
        <f t="shared" si="3"/>
        <v>0</v>
      </c>
      <c r="V17" s="69">
        <f t="shared" si="3"/>
        <v>0</v>
      </c>
      <c r="W17" s="69">
        <f t="shared" si="3"/>
        <v>0</v>
      </c>
      <c r="X17" s="69">
        <f t="shared" si="3"/>
        <v>0</v>
      </c>
      <c r="Y17" s="69">
        <f t="shared" si="3"/>
        <v>0</v>
      </c>
      <c r="Z17" s="69">
        <f t="shared" si="3"/>
        <v>0</v>
      </c>
      <c r="AA17" s="69">
        <f t="shared" si="3"/>
        <v>0</v>
      </c>
    </row>
    <row r="18" spans="1:27" s="19" customFormat="1" ht="16" x14ac:dyDescent="0.2">
      <c r="A18" s="70" t="s">
        <v>13</v>
      </c>
      <c r="B18" s="69">
        <f>C$57*'S3'!C20/1000</f>
        <v>866.16271302386826</v>
      </c>
      <c r="C18" s="69">
        <f t="shared" si="2"/>
        <v>866.16271302386826</v>
      </c>
      <c r="D18" s="69">
        <f t="shared" si="3"/>
        <v>866.16271302386826</v>
      </c>
      <c r="E18" s="69">
        <f t="shared" si="3"/>
        <v>866.16271302386826</v>
      </c>
      <c r="F18" s="69">
        <f t="shared" si="3"/>
        <v>866.16271302386826</v>
      </c>
      <c r="G18" s="69">
        <f t="shared" si="3"/>
        <v>866.16271302386826</v>
      </c>
      <c r="H18" s="69">
        <f t="shared" si="3"/>
        <v>866.16271302386826</v>
      </c>
      <c r="I18" s="69">
        <f t="shared" si="3"/>
        <v>866.16271302386826</v>
      </c>
      <c r="J18" s="69">
        <f t="shared" si="3"/>
        <v>866.16271302386826</v>
      </c>
      <c r="K18" s="69">
        <f t="shared" si="3"/>
        <v>866.16271302386826</v>
      </c>
      <c r="L18" s="69">
        <f t="shared" si="3"/>
        <v>866.16271302386826</v>
      </c>
      <c r="M18" s="69">
        <f t="shared" si="3"/>
        <v>866.16271302386826</v>
      </c>
      <c r="N18" s="69">
        <f t="shared" si="3"/>
        <v>866.16271302386826</v>
      </c>
      <c r="O18" s="69">
        <f t="shared" si="3"/>
        <v>866.16271302386826</v>
      </c>
      <c r="P18" s="69">
        <f t="shared" si="3"/>
        <v>866.16271302386826</v>
      </c>
      <c r="Q18" s="69">
        <f t="shared" si="3"/>
        <v>866.16271302386826</v>
      </c>
      <c r="R18" s="69">
        <f t="shared" si="3"/>
        <v>866.16271302386826</v>
      </c>
      <c r="S18" s="69">
        <f t="shared" si="3"/>
        <v>866.16271302386826</v>
      </c>
      <c r="T18" s="69">
        <f t="shared" si="3"/>
        <v>866.16271302386826</v>
      </c>
      <c r="U18" s="69">
        <f t="shared" si="3"/>
        <v>866.16271302386826</v>
      </c>
      <c r="V18" s="69">
        <f t="shared" si="3"/>
        <v>866.16271302386826</v>
      </c>
      <c r="W18" s="69">
        <f t="shared" si="3"/>
        <v>866.16271302386826</v>
      </c>
      <c r="X18" s="69">
        <f t="shared" si="3"/>
        <v>866.16271302386826</v>
      </c>
      <c r="Y18" s="69">
        <f t="shared" si="3"/>
        <v>866.16271302386826</v>
      </c>
      <c r="Z18" s="69">
        <f t="shared" si="3"/>
        <v>866.16271302386826</v>
      </c>
      <c r="AA18" s="69">
        <f t="shared" si="3"/>
        <v>866.16271302386826</v>
      </c>
    </row>
    <row r="19" spans="1:27" s="19" customFormat="1" ht="16" x14ac:dyDescent="0.2">
      <c r="A19" s="70" t="s">
        <v>14</v>
      </c>
      <c r="B19" s="69">
        <f>C$57*'S3'!C21/1000</f>
        <v>1131.2297287408908</v>
      </c>
      <c r="C19" s="69">
        <f t="shared" si="2"/>
        <v>1131.2297287408908</v>
      </c>
      <c r="D19" s="69">
        <f t="shared" si="3"/>
        <v>1131.2297287408908</v>
      </c>
      <c r="E19" s="69">
        <f t="shared" si="3"/>
        <v>1131.2297287408908</v>
      </c>
      <c r="F19" s="69">
        <f t="shared" si="3"/>
        <v>1131.2297287408908</v>
      </c>
      <c r="G19" s="69">
        <f t="shared" si="3"/>
        <v>1131.2297287408908</v>
      </c>
      <c r="H19" s="69">
        <f t="shared" si="3"/>
        <v>1131.2297287408908</v>
      </c>
      <c r="I19" s="69">
        <f t="shared" si="3"/>
        <v>1131.2297287408908</v>
      </c>
      <c r="J19" s="69">
        <f t="shared" si="3"/>
        <v>1131.2297287408908</v>
      </c>
      <c r="K19" s="69">
        <f t="shared" si="3"/>
        <v>1131.2297287408908</v>
      </c>
      <c r="L19" s="69">
        <f t="shared" si="3"/>
        <v>1131.2297287408908</v>
      </c>
      <c r="M19" s="69">
        <f t="shared" si="3"/>
        <v>1131.2297287408908</v>
      </c>
      <c r="N19" s="69">
        <f t="shared" si="3"/>
        <v>1131.2297287408908</v>
      </c>
      <c r="O19" s="69">
        <f t="shared" si="3"/>
        <v>1131.2297287408908</v>
      </c>
      <c r="P19" s="69">
        <f t="shared" si="3"/>
        <v>1131.2297287408908</v>
      </c>
      <c r="Q19" s="69">
        <f t="shared" si="3"/>
        <v>1131.2297287408908</v>
      </c>
      <c r="R19" s="69">
        <f t="shared" si="3"/>
        <v>1131.2297287408908</v>
      </c>
      <c r="S19" s="69">
        <f t="shared" si="3"/>
        <v>1131.2297287408908</v>
      </c>
      <c r="T19" s="69">
        <f t="shared" si="3"/>
        <v>1131.2297287408908</v>
      </c>
      <c r="U19" s="69">
        <f t="shared" si="3"/>
        <v>1131.2297287408908</v>
      </c>
      <c r="V19" s="69">
        <f t="shared" si="3"/>
        <v>1131.2297287408908</v>
      </c>
      <c r="W19" s="69">
        <f t="shared" si="3"/>
        <v>1131.2297287408908</v>
      </c>
      <c r="X19" s="69">
        <f t="shared" si="3"/>
        <v>1131.2297287408908</v>
      </c>
      <c r="Y19" s="69">
        <f t="shared" si="3"/>
        <v>1131.2297287408908</v>
      </c>
      <c r="Z19" s="69">
        <f t="shared" si="3"/>
        <v>1131.2297287408908</v>
      </c>
      <c r="AA19" s="69">
        <f t="shared" si="3"/>
        <v>1131.2297287408908</v>
      </c>
    </row>
    <row r="20" spans="1:27" s="19" customFormat="1" ht="16" x14ac:dyDescent="0.2">
      <c r="A20" s="70" t="s">
        <v>15</v>
      </c>
      <c r="B20" s="69">
        <f>C$57*'S3'!C22/1000</f>
        <v>466.37701823452676</v>
      </c>
      <c r="C20" s="69">
        <f t="shared" si="2"/>
        <v>466.37701823452676</v>
      </c>
      <c r="D20" s="69">
        <f t="shared" si="3"/>
        <v>466.37701823452676</v>
      </c>
      <c r="E20" s="69">
        <f t="shared" si="3"/>
        <v>466.37701823452676</v>
      </c>
      <c r="F20" s="69">
        <f t="shared" si="3"/>
        <v>466.37701823452676</v>
      </c>
      <c r="G20" s="69">
        <f t="shared" si="3"/>
        <v>466.37701823452676</v>
      </c>
      <c r="H20" s="69">
        <f t="shared" si="3"/>
        <v>466.37701823452676</v>
      </c>
      <c r="I20" s="69">
        <f t="shared" si="3"/>
        <v>466.37701823452676</v>
      </c>
      <c r="J20" s="69">
        <f t="shared" si="3"/>
        <v>466.37701823452676</v>
      </c>
      <c r="K20" s="69">
        <f t="shared" si="3"/>
        <v>466.37701823452676</v>
      </c>
      <c r="L20" s="69">
        <f t="shared" si="3"/>
        <v>466.37701823452676</v>
      </c>
      <c r="M20" s="69">
        <f t="shared" si="3"/>
        <v>466.37701823452676</v>
      </c>
      <c r="N20" s="69">
        <f t="shared" si="3"/>
        <v>466.37701823452676</v>
      </c>
      <c r="O20" s="69">
        <f t="shared" si="3"/>
        <v>466.37701823452676</v>
      </c>
      <c r="P20" s="69">
        <f t="shared" si="3"/>
        <v>466.37701823452676</v>
      </c>
      <c r="Q20" s="69">
        <f t="shared" si="3"/>
        <v>466.37701823452676</v>
      </c>
      <c r="R20" s="69">
        <f t="shared" si="3"/>
        <v>466.37701823452676</v>
      </c>
      <c r="S20" s="69">
        <f t="shared" si="3"/>
        <v>466.37701823452676</v>
      </c>
      <c r="T20" s="69">
        <f t="shared" si="3"/>
        <v>466.37701823452676</v>
      </c>
      <c r="U20" s="69">
        <f t="shared" si="3"/>
        <v>466.37701823452676</v>
      </c>
      <c r="V20" s="69">
        <f t="shared" si="3"/>
        <v>466.37701823452676</v>
      </c>
      <c r="W20" s="69">
        <f t="shared" si="3"/>
        <v>466.37701823452676</v>
      </c>
      <c r="X20" s="69">
        <f t="shared" si="3"/>
        <v>466.37701823452676</v>
      </c>
      <c r="Y20" s="69">
        <f t="shared" si="3"/>
        <v>466.37701823452676</v>
      </c>
      <c r="Z20" s="69">
        <f t="shared" si="3"/>
        <v>466.37701823452676</v>
      </c>
      <c r="AA20" s="69">
        <f t="shared" si="3"/>
        <v>466.37701823452676</v>
      </c>
    </row>
    <row r="21" spans="1:27" s="19" customFormat="1" ht="16" x14ac:dyDescent="0.2">
      <c r="A21" s="70" t="s">
        <v>33</v>
      </c>
      <c r="B21" s="69">
        <f>C$57*'S3'!C23/1000</f>
        <v>418.5898847115202</v>
      </c>
      <c r="C21" s="69">
        <f t="shared" si="2"/>
        <v>418.5898847115202</v>
      </c>
      <c r="D21" s="69">
        <f t="shared" si="3"/>
        <v>418.5898847115202</v>
      </c>
      <c r="E21" s="69">
        <f t="shared" si="3"/>
        <v>418.5898847115202</v>
      </c>
      <c r="F21" s="69">
        <f t="shared" si="3"/>
        <v>418.5898847115202</v>
      </c>
      <c r="G21" s="69">
        <f t="shared" si="3"/>
        <v>418.5898847115202</v>
      </c>
      <c r="H21" s="69">
        <f t="shared" si="3"/>
        <v>418.5898847115202</v>
      </c>
      <c r="I21" s="69">
        <f t="shared" si="3"/>
        <v>418.5898847115202</v>
      </c>
      <c r="J21" s="69">
        <f t="shared" si="3"/>
        <v>418.5898847115202</v>
      </c>
      <c r="K21" s="69">
        <f t="shared" si="3"/>
        <v>418.5898847115202</v>
      </c>
      <c r="L21" s="69">
        <f t="shared" si="3"/>
        <v>418.5898847115202</v>
      </c>
      <c r="M21" s="69">
        <f t="shared" si="3"/>
        <v>418.5898847115202</v>
      </c>
      <c r="N21" s="69">
        <f t="shared" si="3"/>
        <v>418.5898847115202</v>
      </c>
      <c r="O21" s="69">
        <f t="shared" si="3"/>
        <v>418.5898847115202</v>
      </c>
      <c r="P21" s="69">
        <f t="shared" si="3"/>
        <v>418.5898847115202</v>
      </c>
      <c r="Q21" s="69">
        <f t="shared" si="3"/>
        <v>418.5898847115202</v>
      </c>
      <c r="R21" s="69">
        <f t="shared" si="3"/>
        <v>418.5898847115202</v>
      </c>
      <c r="S21" s="69">
        <f t="shared" si="3"/>
        <v>418.5898847115202</v>
      </c>
      <c r="T21" s="69">
        <f t="shared" si="3"/>
        <v>418.5898847115202</v>
      </c>
      <c r="U21" s="69">
        <f t="shared" si="3"/>
        <v>418.5898847115202</v>
      </c>
      <c r="V21" s="69">
        <f t="shared" si="3"/>
        <v>418.5898847115202</v>
      </c>
      <c r="W21" s="69">
        <f t="shared" si="3"/>
        <v>418.5898847115202</v>
      </c>
      <c r="X21" s="69">
        <f t="shared" si="3"/>
        <v>418.5898847115202</v>
      </c>
      <c r="Y21" s="69">
        <f t="shared" si="3"/>
        <v>418.5898847115202</v>
      </c>
      <c r="Z21" s="69">
        <f t="shared" si="3"/>
        <v>418.5898847115202</v>
      </c>
      <c r="AA21" s="69">
        <f t="shared" si="3"/>
        <v>418.5898847115202</v>
      </c>
    </row>
    <row r="22" spans="1:27" s="19" customFormat="1" ht="16" x14ac:dyDescent="0.2">
      <c r="A22" s="70" t="s">
        <v>25</v>
      </c>
      <c r="B22" s="69">
        <f>C$57*'S3'!C24/1000</f>
        <v>1027.5941663359301</v>
      </c>
      <c r="C22" s="69">
        <f t="shared" si="2"/>
        <v>1027.5941663359301</v>
      </c>
      <c r="D22" s="69">
        <f t="shared" si="3"/>
        <v>1027.5941663359301</v>
      </c>
      <c r="E22" s="69">
        <f t="shared" si="3"/>
        <v>1027.5941663359301</v>
      </c>
      <c r="F22" s="69">
        <f t="shared" si="3"/>
        <v>1027.5941663359301</v>
      </c>
      <c r="G22" s="69">
        <f t="shared" si="3"/>
        <v>1027.5941663359301</v>
      </c>
      <c r="H22" s="69">
        <f t="shared" si="3"/>
        <v>1027.5941663359301</v>
      </c>
      <c r="I22" s="69">
        <f t="shared" si="3"/>
        <v>1027.5941663359301</v>
      </c>
      <c r="J22" s="69">
        <f t="shared" si="3"/>
        <v>1027.5941663359301</v>
      </c>
      <c r="K22" s="69">
        <f t="shared" si="3"/>
        <v>1027.5941663359301</v>
      </c>
      <c r="L22" s="69">
        <f t="shared" si="3"/>
        <v>1027.5941663359301</v>
      </c>
      <c r="M22" s="69">
        <f t="shared" si="3"/>
        <v>1027.5941663359301</v>
      </c>
      <c r="N22" s="69">
        <f t="shared" si="3"/>
        <v>1027.5941663359301</v>
      </c>
      <c r="O22" s="69">
        <f t="shared" si="3"/>
        <v>1027.5941663359301</v>
      </c>
      <c r="P22" s="69">
        <f t="shared" si="3"/>
        <v>1027.5941663359301</v>
      </c>
      <c r="Q22" s="69">
        <f t="shared" si="3"/>
        <v>1027.5941663359301</v>
      </c>
      <c r="R22" s="69">
        <f t="shared" si="3"/>
        <v>1027.5941663359301</v>
      </c>
      <c r="S22" s="69">
        <f t="shared" si="3"/>
        <v>1027.5941663359301</v>
      </c>
      <c r="T22" s="69">
        <f t="shared" si="3"/>
        <v>1027.5941663359301</v>
      </c>
      <c r="U22" s="69">
        <f t="shared" si="3"/>
        <v>1027.5941663359301</v>
      </c>
      <c r="V22" s="69">
        <f t="shared" si="3"/>
        <v>1027.5941663359301</v>
      </c>
      <c r="W22" s="69">
        <f t="shared" si="3"/>
        <v>1027.5941663359301</v>
      </c>
      <c r="X22" s="69">
        <f t="shared" si="3"/>
        <v>1027.5941663359301</v>
      </c>
      <c r="Y22" s="69">
        <f t="shared" si="3"/>
        <v>1027.5941663359301</v>
      </c>
      <c r="Z22" s="69">
        <f t="shared" si="3"/>
        <v>1027.5941663359301</v>
      </c>
      <c r="AA22" s="69">
        <f t="shared" si="3"/>
        <v>1027.5941663359301</v>
      </c>
    </row>
    <row r="23" spans="1:27" s="19" customFormat="1" ht="16" x14ac:dyDescent="0.2">
      <c r="A23" s="70" t="s">
        <v>65</v>
      </c>
      <c r="B23" s="69">
        <f>C$57*'S3'!C25/1000</f>
        <v>121.2992208071385</v>
      </c>
      <c r="C23" s="69">
        <f t="shared" si="2"/>
        <v>121.2992208071385</v>
      </c>
      <c r="D23" s="69">
        <f t="shared" si="3"/>
        <v>121.2992208071385</v>
      </c>
      <c r="E23" s="69">
        <f t="shared" si="3"/>
        <v>121.2992208071385</v>
      </c>
      <c r="F23" s="69">
        <f t="shared" si="3"/>
        <v>121.2992208071385</v>
      </c>
      <c r="G23" s="69">
        <f t="shared" si="3"/>
        <v>121.2992208071385</v>
      </c>
      <c r="H23" s="69">
        <f t="shared" si="3"/>
        <v>121.2992208071385</v>
      </c>
      <c r="I23" s="69">
        <f t="shared" si="3"/>
        <v>121.2992208071385</v>
      </c>
      <c r="J23" s="69">
        <f t="shared" si="3"/>
        <v>121.2992208071385</v>
      </c>
      <c r="K23" s="69">
        <f t="shared" si="3"/>
        <v>121.2992208071385</v>
      </c>
      <c r="L23" s="69">
        <f t="shared" si="3"/>
        <v>121.2992208071385</v>
      </c>
      <c r="M23" s="69">
        <f t="shared" si="3"/>
        <v>121.2992208071385</v>
      </c>
      <c r="N23" s="69">
        <f t="shared" si="3"/>
        <v>121.2992208071385</v>
      </c>
      <c r="O23" s="69">
        <f t="shared" si="3"/>
        <v>121.2992208071385</v>
      </c>
      <c r="P23" s="69">
        <f t="shared" si="3"/>
        <v>121.2992208071385</v>
      </c>
      <c r="Q23" s="69">
        <f t="shared" si="3"/>
        <v>121.2992208071385</v>
      </c>
      <c r="R23" s="69">
        <f t="shared" si="3"/>
        <v>121.2992208071385</v>
      </c>
      <c r="S23" s="69">
        <f t="shared" si="3"/>
        <v>121.2992208071385</v>
      </c>
      <c r="T23" s="69">
        <f t="shared" si="3"/>
        <v>121.2992208071385</v>
      </c>
      <c r="U23" s="69">
        <f t="shared" si="3"/>
        <v>121.2992208071385</v>
      </c>
      <c r="V23" s="69">
        <f t="shared" si="3"/>
        <v>121.2992208071385</v>
      </c>
      <c r="W23" s="69">
        <f t="shared" si="3"/>
        <v>121.2992208071385</v>
      </c>
      <c r="X23" s="69">
        <f t="shared" si="3"/>
        <v>121.2992208071385</v>
      </c>
      <c r="Y23" s="69">
        <f t="shared" si="3"/>
        <v>121.2992208071385</v>
      </c>
      <c r="Z23" s="69">
        <f t="shared" si="3"/>
        <v>121.2992208071385</v>
      </c>
      <c r="AA23" s="69">
        <f t="shared" si="3"/>
        <v>121.2992208071385</v>
      </c>
    </row>
    <row r="24" spans="1:27" s="19" customFormat="1" ht="16" x14ac:dyDescent="0.2">
      <c r="A24" s="70" t="s">
        <v>66</v>
      </c>
      <c r="B24" s="69">
        <f>C$57*'S3'!C26/1000</f>
        <v>0.61122728409371951</v>
      </c>
      <c r="C24" s="69">
        <f t="shared" si="2"/>
        <v>0.61122728409371951</v>
      </c>
      <c r="D24" s="69">
        <f t="shared" si="3"/>
        <v>0.61122728409371951</v>
      </c>
      <c r="E24" s="69">
        <f t="shared" si="3"/>
        <v>0.61122728409371951</v>
      </c>
      <c r="F24" s="69">
        <f t="shared" si="3"/>
        <v>0.61122728409371951</v>
      </c>
      <c r="G24" s="69">
        <f t="shared" si="3"/>
        <v>0.61122728409371951</v>
      </c>
      <c r="H24" s="69">
        <f t="shared" si="3"/>
        <v>0.61122728409371951</v>
      </c>
      <c r="I24" s="69">
        <f t="shared" si="3"/>
        <v>0.61122728409371951</v>
      </c>
      <c r="J24" s="69">
        <f t="shared" si="3"/>
        <v>0.61122728409371951</v>
      </c>
      <c r="K24" s="69">
        <f t="shared" si="3"/>
        <v>0.61122728409371951</v>
      </c>
      <c r="L24" s="69">
        <f t="shared" si="3"/>
        <v>0.61122728409371951</v>
      </c>
      <c r="M24" s="69">
        <f t="shared" si="3"/>
        <v>0.61122728409371951</v>
      </c>
      <c r="N24" s="69">
        <f t="shared" si="3"/>
        <v>0.61122728409371951</v>
      </c>
      <c r="O24" s="69">
        <f t="shared" si="3"/>
        <v>0.61122728409371951</v>
      </c>
      <c r="P24" s="69">
        <f t="shared" si="3"/>
        <v>0.61122728409371951</v>
      </c>
      <c r="Q24" s="69">
        <f t="shared" si="3"/>
        <v>0.61122728409371951</v>
      </c>
      <c r="R24" s="69">
        <f t="shared" si="3"/>
        <v>0.61122728409371951</v>
      </c>
      <c r="S24" s="69">
        <f t="shared" si="3"/>
        <v>0.61122728409371951</v>
      </c>
      <c r="T24" s="69">
        <f t="shared" si="3"/>
        <v>0.61122728409371951</v>
      </c>
      <c r="U24" s="69">
        <f t="shared" si="3"/>
        <v>0.61122728409371951</v>
      </c>
      <c r="V24" s="69">
        <f t="shared" si="3"/>
        <v>0.61122728409371951</v>
      </c>
      <c r="W24" s="69">
        <f t="shared" si="3"/>
        <v>0.61122728409371951</v>
      </c>
      <c r="X24" s="69">
        <f t="shared" si="3"/>
        <v>0.61122728409371951</v>
      </c>
      <c r="Y24" s="69">
        <f t="shared" si="3"/>
        <v>0.61122728409371951</v>
      </c>
      <c r="Z24" s="69">
        <f t="shared" si="3"/>
        <v>0.61122728409371951</v>
      </c>
      <c r="AA24" s="69">
        <f t="shared" si="3"/>
        <v>0.61122728409371951</v>
      </c>
    </row>
    <row r="25" spans="1:27" s="19" customFormat="1" ht="16" x14ac:dyDescent="0.2">
      <c r="A25" s="70" t="s">
        <v>67</v>
      </c>
      <c r="B25" s="69">
        <f>C$57*'S3'!C27/1000</f>
        <v>52.28670715963532</v>
      </c>
      <c r="C25" s="69">
        <f t="shared" si="2"/>
        <v>52.28670715963532</v>
      </c>
      <c r="D25" s="69">
        <f t="shared" si="3"/>
        <v>52.28670715963532</v>
      </c>
      <c r="E25" s="69">
        <f t="shared" si="3"/>
        <v>52.28670715963532</v>
      </c>
      <c r="F25" s="69">
        <f t="shared" si="3"/>
        <v>52.28670715963532</v>
      </c>
      <c r="G25" s="69">
        <f t="shared" si="3"/>
        <v>52.28670715963532</v>
      </c>
      <c r="H25" s="69">
        <f t="shared" si="3"/>
        <v>52.28670715963532</v>
      </c>
      <c r="I25" s="69">
        <f t="shared" si="3"/>
        <v>52.28670715963532</v>
      </c>
      <c r="J25" s="69">
        <f t="shared" si="3"/>
        <v>52.28670715963532</v>
      </c>
      <c r="K25" s="69">
        <f t="shared" si="3"/>
        <v>52.28670715963532</v>
      </c>
      <c r="L25" s="69">
        <f t="shared" si="3"/>
        <v>52.28670715963532</v>
      </c>
      <c r="M25" s="69">
        <f t="shared" si="3"/>
        <v>52.28670715963532</v>
      </c>
      <c r="N25" s="69">
        <f t="shared" si="3"/>
        <v>52.28670715963532</v>
      </c>
      <c r="O25" s="69">
        <f t="shared" si="3"/>
        <v>52.28670715963532</v>
      </c>
      <c r="P25" s="69">
        <f t="shared" si="3"/>
        <v>52.28670715963532</v>
      </c>
      <c r="Q25" s="69">
        <f t="shared" si="3"/>
        <v>52.28670715963532</v>
      </c>
      <c r="R25" s="69">
        <f t="shared" si="3"/>
        <v>52.28670715963532</v>
      </c>
      <c r="S25" s="69">
        <f t="shared" si="3"/>
        <v>52.28670715963532</v>
      </c>
      <c r="T25" s="69">
        <f t="shared" si="3"/>
        <v>52.28670715963532</v>
      </c>
      <c r="U25" s="69">
        <f t="shared" si="3"/>
        <v>52.28670715963532</v>
      </c>
      <c r="V25" s="69">
        <f t="shared" si="3"/>
        <v>52.28670715963532</v>
      </c>
      <c r="W25" s="69">
        <f t="shared" si="3"/>
        <v>52.28670715963532</v>
      </c>
      <c r="X25" s="69">
        <f t="shared" si="3"/>
        <v>52.28670715963532</v>
      </c>
      <c r="Y25" s="69">
        <f t="shared" si="3"/>
        <v>52.28670715963532</v>
      </c>
      <c r="Z25" s="69">
        <f t="shared" si="3"/>
        <v>52.28670715963532</v>
      </c>
      <c r="AA25" s="69">
        <f t="shared" si="3"/>
        <v>52.28670715963532</v>
      </c>
    </row>
    <row r="26" spans="1:27" s="19" customFormat="1" ht="16" x14ac:dyDescent="0.2">
      <c r="A26" s="70" t="s">
        <v>26</v>
      </c>
      <c r="B26" s="69">
        <f>C$57*'S3'!C28/1000</f>
        <v>0</v>
      </c>
      <c r="C26" s="69">
        <f t="shared" si="2"/>
        <v>0</v>
      </c>
      <c r="D26" s="69">
        <f t="shared" si="3"/>
        <v>0</v>
      </c>
      <c r="E26" s="69">
        <f t="shared" si="3"/>
        <v>0</v>
      </c>
      <c r="F26" s="69">
        <f t="shared" si="3"/>
        <v>0</v>
      </c>
      <c r="G26" s="69">
        <f t="shared" si="3"/>
        <v>0</v>
      </c>
      <c r="H26" s="69">
        <f t="shared" si="3"/>
        <v>0</v>
      </c>
      <c r="I26" s="69">
        <f t="shared" si="3"/>
        <v>0</v>
      </c>
      <c r="J26" s="69">
        <f t="shared" si="3"/>
        <v>0</v>
      </c>
      <c r="K26" s="69">
        <f t="shared" si="3"/>
        <v>0</v>
      </c>
      <c r="L26" s="69">
        <f t="shared" si="3"/>
        <v>0</v>
      </c>
      <c r="M26" s="69">
        <f t="shared" si="3"/>
        <v>0</v>
      </c>
      <c r="N26" s="69">
        <f t="shared" si="3"/>
        <v>0</v>
      </c>
      <c r="O26" s="69">
        <f t="shared" si="3"/>
        <v>0</v>
      </c>
      <c r="P26" s="69">
        <f t="shared" si="3"/>
        <v>0</v>
      </c>
      <c r="Q26" s="69">
        <f t="shared" si="3"/>
        <v>0</v>
      </c>
      <c r="R26" s="69">
        <f t="shared" si="3"/>
        <v>0</v>
      </c>
      <c r="S26" s="69">
        <f t="shared" si="3"/>
        <v>0</v>
      </c>
      <c r="T26" s="69">
        <f t="shared" si="3"/>
        <v>0</v>
      </c>
      <c r="U26" s="69">
        <f t="shared" si="3"/>
        <v>0</v>
      </c>
      <c r="V26" s="69">
        <f t="shared" si="3"/>
        <v>0</v>
      </c>
      <c r="W26" s="69">
        <f t="shared" si="3"/>
        <v>0</v>
      </c>
      <c r="X26" s="69">
        <f t="shared" si="3"/>
        <v>0</v>
      </c>
      <c r="Y26" s="69">
        <f t="shared" ref="D26:AA37" si="4">X26</f>
        <v>0</v>
      </c>
      <c r="Z26" s="69">
        <f t="shared" si="4"/>
        <v>0</v>
      </c>
      <c r="AA26" s="69">
        <f t="shared" si="4"/>
        <v>0</v>
      </c>
    </row>
    <row r="27" spans="1:27" s="19" customFormat="1" ht="16" x14ac:dyDescent="0.2">
      <c r="A27" s="70" t="s">
        <v>16</v>
      </c>
      <c r="B27" s="69">
        <f>C$57*'S3'!C29/1000</f>
        <v>582.93771607963583</v>
      </c>
      <c r="C27" s="69">
        <f t="shared" si="2"/>
        <v>582.93771607963583</v>
      </c>
      <c r="D27" s="69">
        <f t="shared" si="4"/>
        <v>582.93771607963583</v>
      </c>
      <c r="E27" s="69">
        <f t="shared" si="4"/>
        <v>582.93771607963583</v>
      </c>
      <c r="F27" s="69">
        <f t="shared" si="4"/>
        <v>582.93771607963583</v>
      </c>
      <c r="G27" s="69">
        <f t="shared" si="4"/>
        <v>582.93771607963583</v>
      </c>
      <c r="H27" s="69">
        <f t="shared" si="4"/>
        <v>582.93771607963583</v>
      </c>
      <c r="I27" s="69">
        <f t="shared" si="4"/>
        <v>582.93771607963583</v>
      </c>
      <c r="J27" s="69">
        <f t="shared" si="4"/>
        <v>582.93771607963583</v>
      </c>
      <c r="K27" s="69">
        <f t="shared" si="4"/>
        <v>582.93771607963583</v>
      </c>
      <c r="L27" s="69">
        <f t="shared" si="4"/>
        <v>582.93771607963583</v>
      </c>
      <c r="M27" s="69">
        <f t="shared" si="4"/>
        <v>582.93771607963583</v>
      </c>
      <c r="N27" s="69">
        <f t="shared" si="4"/>
        <v>582.93771607963583</v>
      </c>
      <c r="O27" s="69">
        <f t="shared" si="4"/>
        <v>582.93771607963583</v>
      </c>
      <c r="P27" s="69">
        <f t="shared" si="4"/>
        <v>582.93771607963583</v>
      </c>
      <c r="Q27" s="69">
        <f t="shared" si="4"/>
        <v>582.93771607963583</v>
      </c>
      <c r="R27" s="69">
        <f t="shared" si="4"/>
        <v>582.93771607963583</v>
      </c>
      <c r="S27" s="69">
        <f t="shared" si="4"/>
        <v>582.93771607963583</v>
      </c>
      <c r="T27" s="69">
        <f t="shared" si="4"/>
        <v>582.93771607963583</v>
      </c>
      <c r="U27" s="69">
        <f t="shared" si="4"/>
        <v>582.93771607963583</v>
      </c>
      <c r="V27" s="69">
        <f t="shared" si="4"/>
        <v>582.93771607963583</v>
      </c>
      <c r="W27" s="69">
        <f t="shared" si="4"/>
        <v>582.93771607963583</v>
      </c>
      <c r="X27" s="69">
        <f t="shared" si="4"/>
        <v>582.93771607963583</v>
      </c>
      <c r="Y27" s="69">
        <f t="shared" si="4"/>
        <v>582.93771607963583</v>
      </c>
      <c r="Z27" s="69">
        <f t="shared" si="4"/>
        <v>582.93771607963583</v>
      </c>
      <c r="AA27" s="69">
        <f t="shared" si="4"/>
        <v>582.93771607963583</v>
      </c>
    </row>
    <row r="28" spans="1:27" s="19" customFormat="1" ht="16" x14ac:dyDescent="0.2">
      <c r="A28" s="70" t="s">
        <v>18</v>
      </c>
      <c r="B28" s="69">
        <f>C$57*'S3'!C30/1000</f>
        <v>369.15713298698859</v>
      </c>
      <c r="C28" s="69">
        <f t="shared" si="2"/>
        <v>369.15713298698859</v>
      </c>
      <c r="D28" s="69">
        <f t="shared" si="4"/>
        <v>369.15713298698859</v>
      </c>
      <c r="E28" s="69">
        <f t="shared" si="4"/>
        <v>369.15713298698859</v>
      </c>
      <c r="F28" s="69">
        <f t="shared" si="4"/>
        <v>369.15713298698859</v>
      </c>
      <c r="G28" s="69">
        <f t="shared" si="4"/>
        <v>369.15713298698859</v>
      </c>
      <c r="H28" s="69">
        <f t="shared" si="4"/>
        <v>369.15713298698859</v>
      </c>
      <c r="I28" s="69">
        <f t="shared" si="4"/>
        <v>369.15713298698859</v>
      </c>
      <c r="J28" s="69">
        <f t="shared" si="4"/>
        <v>369.15713298698859</v>
      </c>
      <c r="K28" s="69">
        <f t="shared" si="4"/>
        <v>369.15713298698859</v>
      </c>
      <c r="L28" s="69">
        <f t="shared" si="4"/>
        <v>369.15713298698859</v>
      </c>
      <c r="M28" s="69">
        <f t="shared" si="4"/>
        <v>369.15713298698859</v>
      </c>
      <c r="N28" s="69">
        <f t="shared" si="4"/>
        <v>369.15713298698859</v>
      </c>
      <c r="O28" s="69">
        <f t="shared" si="4"/>
        <v>369.15713298698859</v>
      </c>
      <c r="P28" s="69">
        <f t="shared" si="4"/>
        <v>369.15713298698859</v>
      </c>
      <c r="Q28" s="69">
        <f t="shared" si="4"/>
        <v>369.15713298698859</v>
      </c>
      <c r="R28" s="69">
        <f t="shared" si="4"/>
        <v>369.15713298698859</v>
      </c>
      <c r="S28" s="69">
        <f t="shared" si="4"/>
        <v>369.15713298698859</v>
      </c>
      <c r="T28" s="69">
        <f t="shared" si="4"/>
        <v>369.15713298698859</v>
      </c>
      <c r="U28" s="69">
        <f t="shared" si="4"/>
        <v>369.15713298698859</v>
      </c>
      <c r="V28" s="69">
        <f t="shared" si="4"/>
        <v>369.15713298698859</v>
      </c>
      <c r="W28" s="69">
        <f t="shared" si="4"/>
        <v>369.15713298698859</v>
      </c>
      <c r="X28" s="69">
        <f t="shared" si="4"/>
        <v>369.15713298698859</v>
      </c>
      <c r="Y28" s="69">
        <f t="shared" si="4"/>
        <v>369.15713298698859</v>
      </c>
      <c r="Z28" s="69">
        <f t="shared" si="4"/>
        <v>369.15713298698859</v>
      </c>
      <c r="AA28" s="69">
        <f t="shared" si="4"/>
        <v>369.15713298698859</v>
      </c>
    </row>
    <row r="29" spans="1:27" s="19" customFormat="1" ht="16" x14ac:dyDescent="0.2">
      <c r="A29" s="70" t="s">
        <v>20</v>
      </c>
      <c r="B29" s="69">
        <f>C$57*'S3'!C31/1000</f>
        <v>173.71932753957634</v>
      </c>
      <c r="C29" s="69">
        <f t="shared" si="2"/>
        <v>173.71932753957634</v>
      </c>
      <c r="D29" s="69">
        <f t="shared" si="4"/>
        <v>173.71932753957634</v>
      </c>
      <c r="E29" s="69">
        <f t="shared" si="4"/>
        <v>173.71932753957634</v>
      </c>
      <c r="F29" s="69">
        <f t="shared" si="4"/>
        <v>173.71932753957634</v>
      </c>
      <c r="G29" s="69">
        <f t="shared" si="4"/>
        <v>173.71932753957634</v>
      </c>
      <c r="H29" s="69">
        <f t="shared" si="4"/>
        <v>173.71932753957634</v>
      </c>
      <c r="I29" s="69">
        <f t="shared" si="4"/>
        <v>173.71932753957634</v>
      </c>
      <c r="J29" s="69">
        <f t="shared" si="4"/>
        <v>173.71932753957634</v>
      </c>
      <c r="K29" s="69">
        <f t="shared" si="4"/>
        <v>173.71932753957634</v>
      </c>
      <c r="L29" s="69">
        <f t="shared" si="4"/>
        <v>173.71932753957634</v>
      </c>
      <c r="M29" s="69">
        <f t="shared" si="4"/>
        <v>173.71932753957634</v>
      </c>
      <c r="N29" s="69">
        <f t="shared" si="4"/>
        <v>173.71932753957634</v>
      </c>
      <c r="O29" s="69">
        <f t="shared" si="4"/>
        <v>173.71932753957634</v>
      </c>
      <c r="P29" s="69">
        <f t="shared" si="4"/>
        <v>173.71932753957634</v>
      </c>
      <c r="Q29" s="69">
        <f t="shared" si="4"/>
        <v>173.71932753957634</v>
      </c>
      <c r="R29" s="69">
        <f t="shared" si="4"/>
        <v>173.71932753957634</v>
      </c>
      <c r="S29" s="69">
        <f t="shared" si="4"/>
        <v>173.71932753957634</v>
      </c>
      <c r="T29" s="69">
        <f t="shared" si="4"/>
        <v>173.71932753957634</v>
      </c>
      <c r="U29" s="69">
        <f t="shared" si="4"/>
        <v>173.71932753957634</v>
      </c>
      <c r="V29" s="69">
        <f t="shared" si="4"/>
        <v>173.71932753957634</v>
      </c>
      <c r="W29" s="69">
        <f t="shared" si="4"/>
        <v>173.71932753957634</v>
      </c>
      <c r="X29" s="69">
        <f t="shared" si="4"/>
        <v>173.71932753957634</v>
      </c>
      <c r="Y29" s="69">
        <f t="shared" si="4"/>
        <v>173.71932753957634</v>
      </c>
      <c r="Z29" s="69">
        <f t="shared" si="4"/>
        <v>173.71932753957634</v>
      </c>
      <c r="AA29" s="69">
        <f t="shared" si="4"/>
        <v>173.71932753957634</v>
      </c>
    </row>
    <row r="30" spans="1:27" s="19" customFormat="1" ht="16" x14ac:dyDescent="0.2">
      <c r="A30" s="70" t="s">
        <v>68</v>
      </c>
      <c r="B30" s="69">
        <f>C$57*'S3'!C32/1000</f>
        <v>1232.6808109524052</v>
      </c>
      <c r="C30" s="69">
        <f t="shared" si="2"/>
        <v>1232.6808109524052</v>
      </c>
      <c r="D30" s="69">
        <f t="shared" si="4"/>
        <v>1232.6808109524052</v>
      </c>
      <c r="E30" s="69">
        <f t="shared" si="4"/>
        <v>1232.6808109524052</v>
      </c>
      <c r="F30" s="69">
        <f t="shared" si="4"/>
        <v>1232.6808109524052</v>
      </c>
      <c r="G30" s="69">
        <f t="shared" si="4"/>
        <v>1232.6808109524052</v>
      </c>
      <c r="H30" s="69">
        <f t="shared" si="4"/>
        <v>1232.6808109524052</v>
      </c>
      <c r="I30" s="69">
        <f t="shared" si="4"/>
        <v>1232.6808109524052</v>
      </c>
      <c r="J30" s="69">
        <f t="shared" si="4"/>
        <v>1232.6808109524052</v>
      </c>
      <c r="K30" s="69">
        <f t="shared" si="4"/>
        <v>1232.6808109524052</v>
      </c>
      <c r="L30" s="69">
        <f t="shared" si="4"/>
        <v>1232.6808109524052</v>
      </c>
      <c r="M30" s="69">
        <f t="shared" si="4"/>
        <v>1232.6808109524052</v>
      </c>
      <c r="N30" s="69">
        <f t="shared" si="4"/>
        <v>1232.6808109524052</v>
      </c>
      <c r="O30" s="69">
        <f t="shared" si="4"/>
        <v>1232.6808109524052</v>
      </c>
      <c r="P30" s="69">
        <f t="shared" si="4"/>
        <v>1232.6808109524052</v>
      </c>
      <c r="Q30" s="69">
        <f t="shared" si="4"/>
        <v>1232.6808109524052</v>
      </c>
      <c r="R30" s="69">
        <f t="shared" si="4"/>
        <v>1232.6808109524052</v>
      </c>
      <c r="S30" s="69">
        <f t="shared" si="4"/>
        <v>1232.6808109524052</v>
      </c>
      <c r="T30" s="69">
        <f t="shared" si="4"/>
        <v>1232.6808109524052</v>
      </c>
      <c r="U30" s="69">
        <f t="shared" si="4"/>
        <v>1232.6808109524052</v>
      </c>
      <c r="V30" s="69">
        <f t="shared" si="4"/>
        <v>1232.6808109524052</v>
      </c>
      <c r="W30" s="69">
        <f t="shared" si="4"/>
        <v>1232.6808109524052</v>
      </c>
      <c r="X30" s="69">
        <f t="shared" si="4"/>
        <v>1232.6808109524052</v>
      </c>
      <c r="Y30" s="69">
        <f t="shared" si="4"/>
        <v>1232.6808109524052</v>
      </c>
      <c r="Z30" s="69">
        <f t="shared" si="4"/>
        <v>1232.6808109524052</v>
      </c>
      <c r="AA30" s="69">
        <f t="shared" si="4"/>
        <v>1232.6808109524052</v>
      </c>
    </row>
    <row r="31" spans="1:27" s="19" customFormat="1" ht="16" x14ac:dyDescent="0.2">
      <c r="A31" s="70" t="s">
        <v>17</v>
      </c>
      <c r="B31" s="69">
        <f>C$57*'S3'!C33/1000</f>
        <v>304.6496492763344</v>
      </c>
      <c r="C31" s="69">
        <f t="shared" si="2"/>
        <v>304.6496492763344</v>
      </c>
      <c r="D31" s="69">
        <f t="shared" si="4"/>
        <v>304.6496492763344</v>
      </c>
      <c r="E31" s="69">
        <f t="shared" si="4"/>
        <v>304.6496492763344</v>
      </c>
      <c r="F31" s="69">
        <f t="shared" si="4"/>
        <v>304.6496492763344</v>
      </c>
      <c r="G31" s="69">
        <f t="shared" si="4"/>
        <v>304.6496492763344</v>
      </c>
      <c r="H31" s="69">
        <f t="shared" si="4"/>
        <v>304.6496492763344</v>
      </c>
      <c r="I31" s="69">
        <f t="shared" si="4"/>
        <v>304.6496492763344</v>
      </c>
      <c r="J31" s="69">
        <f t="shared" si="4"/>
        <v>304.6496492763344</v>
      </c>
      <c r="K31" s="69">
        <f t="shared" si="4"/>
        <v>304.6496492763344</v>
      </c>
      <c r="L31" s="69">
        <f t="shared" si="4"/>
        <v>304.6496492763344</v>
      </c>
      <c r="M31" s="69">
        <f t="shared" si="4"/>
        <v>304.6496492763344</v>
      </c>
      <c r="N31" s="69">
        <f t="shared" si="4"/>
        <v>304.6496492763344</v>
      </c>
      <c r="O31" s="69">
        <f t="shared" si="4"/>
        <v>304.6496492763344</v>
      </c>
      <c r="P31" s="69">
        <f t="shared" si="4"/>
        <v>304.6496492763344</v>
      </c>
      <c r="Q31" s="69">
        <f t="shared" si="4"/>
        <v>304.6496492763344</v>
      </c>
      <c r="R31" s="69">
        <f t="shared" si="4"/>
        <v>304.6496492763344</v>
      </c>
      <c r="S31" s="69">
        <f t="shared" si="4"/>
        <v>304.6496492763344</v>
      </c>
      <c r="T31" s="69">
        <f t="shared" si="4"/>
        <v>304.6496492763344</v>
      </c>
      <c r="U31" s="69">
        <f t="shared" si="4"/>
        <v>304.6496492763344</v>
      </c>
      <c r="V31" s="69">
        <f t="shared" si="4"/>
        <v>304.6496492763344</v>
      </c>
      <c r="W31" s="69">
        <f t="shared" si="4"/>
        <v>304.6496492763344</v>
      </c>
      <c r="X31" s="69">
        <f t="shared" si="4"/>
        <v>304.6496492763344</v>
      </c>
      <c r="Y31" s="69">
        <f t="shared" si="4"/>
        <v>304.6496492763344</v>
      </c>
      <c r="Z31" s="69">
        <f t="shared" si="4"/>
        <v>304.6496492763344</v>
      </c>
      <c r="AA31" s="69">
        <f t="shared" si="4"/>
        <v>304.6496492763344</v>
      </c>
    </row>
    <row r="32" spans="1:27" s="19" customFormat="1" ht="16" x14ac:dyDescent="0.2">
      <c r="A32" s="70" t="s">
        <v>69</v>
      </c>
      <c r="B32" s="69">
        <f>C$57*'S3'!C34/1000</f>
        <v>530.16770034085994</v>
      </c>
      <c r="C32" s="69">
        <f t="shared" si="2"/>
        <v>530.16770034085994</v>
      </c>
      <c r="D32" s="69">
        <f t="shared" si="4"/>
        <v>530.16770034085994</v>
      </c>
      <c r="E32" s="69">
        <f t="shared" si="4"/>
        <v>530.16770034085994</v>
      </c>
      <c r="F32" s="69">
        <f t="shared" si="4"/>
        <v>530.16770034085994</v>
      </c>
      <c r="G32" s="69">
        <f t="shared" si="4"/>
        <v>530.16770034085994</v>
      </c>
      <c r="H32" s="69">
        <f t="shared" si="4"/>
        <v>530.16770034085994</v>
      </c>
      <c r="I32" s="69">
        <f t="shared" si="4"/>
        <v>530.16770034085994</v>
      </c>
      <c r="J32" s="69">
        <f t="shared" si="4"/>
        <v>530.16770034085994</v>
      </c>
      <c r="K32" s="69">
        <f t="shared" si="4"/>
        <v>530.16770034085994</v>
      </c>
      <c r="L32" s="69">
        <f t="shared" si="4"/>
        <v>530.16770034085994</v>
      </c>
      <c r="M32" s="69">
        <f t="shared" si="4"/>
        <v>530.16770034085994</v>
      </c>
      <c r="N32" s="69">
        <f t="shared" si="4"/>
        <v>530.16770034085994</v>
      </c>
      <c r="O32" s="69">
        <f t="shared" si="4"/>
        <v>530.16770034085994</v>
      </c>
      <c r="P32" s="69">
        <f t="shared" si="4"/>
        <v>530.16770034085994</v>
      </c>
      <c r="Q32" s="69">
        <f t="shared" si="4"/>
        <v>530.16770034085994</v>
      </c>
      <c r="R32" s="69">
        <f t="shared" si="4"/>
        <v>530.16770034085994</v>
      </c>
      <c r="S32" s="69">
        <f t="shared" si="4"/>
        <v>530.16770034085994</v>
      </c>
      <c r="T32" s="69">
        <f t="shared" si="4"/>
        <v>530.16770034085994</v>
      </c>
      <c r="U32" s="69">
        <f t="shared" si="4"/>
        <v>530.16770034085994</v>
      </c>
      <c r="V32" s="69">
        <f t="shared" si="4"/>
        <v>530.16770034085994</v>
      </c>
      <c r="W32" s="69">
        <f t="shared" si="4"/>
        <v>530.16770034085994</v>
      </c>
      <c r="X32" s="69">
        <f t="shared" si="4"/>
        <v>530.16770034085994</v>
      </c>
      <c r="Y32" s="69">
        <f t="shared" si="4"/>
        <v>530.16770034085994</v>
      </c>
      <c r="Z32" s="69">
        <f t="shared" si="4"/>
        <v>530.16770034085994</v>
      </c>
      <c r="AA32" s="69">
        <f t="shared" si="4"/>
        <v>530.16770034085994</v>
      </c>
    </row>
    <row r="33" spans="1:27" s="19" customFormat="1" ht="16" x14ac:dyDescent="0.2">
      <c r="A33" s="70" t="s">
        <v>70</v>
      </c>
      <c r="B33" s="69">
        <f>C$57*'S3'!C35/1000</f>
        <v>59.759052442521266</v>
      </c>
      <c r="C33" s="69">
        <f t="shared" si="2"/>
        <v>59.759052442521266</v>
      </c>
      <c r="D33" s="69">
        <f t="shared" si="4"/>
        <v>59.759052442521266</v>
      </c>
      <c r="E33" s="69">
        <f t="shared" si="4"/>
        <v>59.759052442521266</v>
      </c>
      <c r="F33" s="69">
        <f t="shared" si="4"/>
        <v>59.759052442521266</v>
      </c>
      <c r="G33" s="69">
        <f t="shared" si="4"/>
        <v>59.759052442521266</v>
      </c>
      <c r="H33" s="69">
        <f t="shared" si="4"/>
        <v>59.759052442521266</v>
      </c>
      <c r="I33" s="69">
        <f t="shared" si="4"/>
        <v>59.759052442521266</v>
      </c>
      <c r="J33" s="69">
        <f t="shared" si="4"/>
        <v>59.759052442521266</v>
      </c>
      <c r="K33" s="69">
        <f t="shared" si="4"/>
        <v>59.759052442521266</v>
      </c>
      <c r="L33" s="69">
        <f t="shared" si="4"/>
        <v>59.759052442521266</v>
      </c>
      <c r="M33" s="69">
        <f t="shared" si="4"/>
        <v>59.759052442521266</v>
      </c>
      <c r="N33" s="69">
        <f t="shared" si="4"/>
        <v>59.759052442521266</v>
      </c>
      <c r="O33" s="69">
        <f t="shared" si="4"/>
        <v>59.759052442521266</v>
      </c>
      <c r="P33" s="69">
        <f t="shared" si="4"/>
        <v>59.759052442521266</v>
      </c>
      <c r="Q33" s="69">
        <f t="shared" si="4"/>
        <v>59.759052442521266</v>
      </c>
      <c r="R33" s="69">
        <f t="shared" si="4"/>
        <v>59.759052442521266</v>
      </c>
      <c r="S33" s="69">
        <f t="shared" si="4"/>
        <v>59.759052442521266</v>
      </c>
      <c r="T33" s="69">
        <f t="shared" si="4"/>
        <v>59.759052442521266</v>
      </c>
      <c r="U33" s="69">
        <f t="shared" si="4"/>
        <v>59.759052442521266</v>
      </c>
      <c r="V33" s="69">
        <f t="shared" si="4"/>
        <v>59.759052442521266</v>
      </c>
      <c r="W33" s="69">
        <f t="shared" si="4"/>
        <v>59.759052442521266</v>
      </c>
      <c r="X33" s="69">
        <f t="shared" si="4"/>
        <v>59.759052442521266</v>
      </c>
      <c r="Y33" s="69">
        <f t="shared" si="4"/>
        <v>59.759052442521266</v>
      </c>
      <c r="Z33" s="69">
        <f t="shared" si="4"/>
        <v>59.759052442521266</v>
      </c>
      <c r="AA33" s="69">
        <f t="shared" si="4"/>
        <v>59.759052442521266</v>
      </c>
    </row>
    <row r="34" spans="1:27" s="19" customFormat="1" ht="16" x14ac:dyDescent="0.2">
      <c r="A34" s="70" t="s">
        <v>71</v>
      </c>
      <c r="B34" s="69">
        <f>C$57*'S3'!C36/1000</f>
        <v>3.4587572672869697</v>
      </c>
      <c r="C34" s="69">
        <f t="shared" si="2"/>
        <v>3.4587572672869697</v>
      </c>
      <c r="D34" s="69">
        <f t="shared" si="4"/>
        <v>3.4587572672869697</v>
      </c>
      <c r="E34" s="69">
        <f t="shared" si="4"/>
        <v>3.4587572672869697</v>
      </c>
      <c r="F34" s="69">
        <f t="shared" si="4"/>
        <v>3.4587572672869697</v>
      </c>
      <c r="G34" s="69">
        <f t="shared" si="4"/>
        <v>3.4587572672869697</v>
      </c>
      <c r="H34" s="69">
        <f t="shared" si="4"/>
        <v>3.4587572672869697</v>
      </c>
      <c r="I34" s="69">
        <f t="shared" si="4"/>
        <v>3.4587572672869697</v>
      </c>
      <c r="J34" s="69">
        <f t="shared" si="4"/>
        <v>3.4587572672869697</v>
      </c>
      <c r="K34" s="69">
        <f t="shared" si="4"/>
        <v>3.4587572672869697</v>
      </c>
      <c r="L34" s="69">
        <f t="shared" si="4"/>
        <v>3.4587572672869697</v>
      </c>
      <c r="M34" s="69">
        <f t="shared" si="4"/>
        <v>3.4587572672869697</v>
      </c>
      <c r="N34" s="69">
        <f t="shared" si="4"/>
        <v>3.4587572672869697</v>
      </c>
      <c r="O34" s="69">
        <f t="shared" si="4"/>
        <v>3.4587572672869697</v>
      </c>
      <c r="P34" s="69">
        <f t="shared" si="4"/>
        <v>3.4587572672869697</v>
      </c>
      <c r="Q34" s="69">
        <f t="shared" si="4"/>
        <v>3.4587572672869697</v>
      </c>
      <c r="R34" s="69">
        <f t="shared" si="4"/>
        <v>3.4587572672869697</v>
      </c>
      <c r="S34" s="69">
        <f t="shared" si="4"/>
        <v>3.4587572672869697</v>
      </c>
      <c r="T34" s="69">
        <f t="shared" si="4"/>
        <v>3.4587572672869697</v>
      </c>
      <c r="U34" s="69">
        <f t="shared" si="4"/>
        <v>3.4587572672869697</v>
      </c>
      <c r="V34" s="69">
        <f t="shared" si="4"/>
        <v>3.4587572672869697</v>
      </c>
      <c r="W34" s="69">
        <f t="shared" si="4"/>
        <v>3.4587572672869697</v>
      </c>
      <c r="X34" s="69">
        <f t="shared" si="4"/>
        <v>3.4587572672869697</v>
      </c>
      <c r="Y34" s="69">
        <f t="shared" si="4"/>
        <v>3.4587572672869697</v>
      </c>
      <c r="Z34" s="69">
        <f t="shared" si="4"/>
        <v>3.4587572672869697</v>
      </c>
      <c r="AA34" s="69">
        <f t="shared" si="4"/>
        <v>3.4587572672869697</v>
      </c>
    </row>
    <row r="35" spans="1:27" s="19" customFormat="1" ht="16" x14ac:dyDescent="0.2">
      <c r="A35" s="70" t="s">
        <v>72</v>
      </c>
      <c r="B35" s="69">
        <f>C$57*'S3'!C37/1000</f>
        <v>0</v>
      </c>
      <c r="C35" s="69">
        <f t="shared" si="2"/>
        <v>0</v>
      </c>
      <c r="D35" s="69">
        <f t="shared" si="4"/>
        <v>0</v>
      </c>
      <c r="E35" s="69">
        <f t="shared" si="4"/>
        <v>0</v>
      </c>
      <c r="F35" s="69">
        <f t="shared" si="4"/>
        <v>0</v>
      </c>
      <c r="G35" s="69">
        <f t="shared" si="4"/>
        <v>0</v>
      </c>
      <c r="H35" s="69">
        <f t="shared" si="4"/>
        <v>0</v>
      </c>
      <c r="I35" s="69">
        <f t="shared" si="4"/>
        <v>0</v>
      </c>
      <c r="J35" s="69">
        <f t="shared" si="4"/>
        <v>0</v>
      </c>
      <c r="K35" s="69">
        <f t="shared" si="4"/>
        <v>0</v>
      </c>
      <c r="L35" s="69">
        <f t="shared" si="4"/>
        <v>0</v>
      </c>
      <c r="M35" s="69">
        <f t="shared" si="4"/>
        <v>0</v>
      </c>
      <c r="N35" s="69">
        <f t="shared" si="4"/>
        <v>0</v>
      </c>
      <c r="O35" s="69">
        <f t="shared" si="4"/>
        <v>0</v>
      </c>
      <c r="P35" s="69">
        <f t="shared" si="4"/>
        <v>0</v>
      </c>
      <c r="Q35" s="69">
        <f t="shared" si="4"/>
        <v>0</v>
      </c>
      <c r="R35" s="69">
        <f t="shared" si="4"/>
        <v>0</v>
      </c>
      <c r="S35" s="69">
        <f t="shared" si="4"/>
        <v>0</v>
      </c>
      <c r="T35" s="69">
        <f t="shared" si="4"/>
        <v>0</v>
      </c>
      <c r="U35" s="69">
        <f t="shared" si="4"/>
        <v>0</v>
      </c>
      <c r="V35" s="69">
        <f t="shared" si="4"/>
        <v>0</v>
      </c>
      <c r="W35" s="69">
        <f t="shared" si="4"/>
        <v>0</v>
      </c>
      <c r="X35" s="69">
        <f t="shared" si="4"/>
        <v>0</v>
      </c>
      <c r="Y35" s="69">
        <f t="shared" si="4"/>
        <v>0</v>
      </c>
      <c r="Z35" s="69">
        <f t="shared" si="4"/>
        <v>0</v>
      </c>
      <c r="AA35" s="69">
        <f t="shared" si="4"/>
        <v>0</v>
      </c>
    </row>
    <row r="36" spans="1:27" s="19" customFormat="1" ht="16" x14ac:dyDescent="0.2">
      <c r="A36" s="70" t="s">
        <v>73</v>
      </c>
      <c r="B36" s="69">
        <f>C$57*'S3'!C38/1000</f>
        <v>254.48714103549699</v>
      </c>
      <c r="C36" s="69">
        <f t="shared" si="2"/>
        <v>254.48714103549699</v>
      </c>
      <c r="D36" s="69">
        <f t="shared" si="4"/>
        <v>254.48714103549699</v>
      </c>
      <c r="E36" s="69">
        <f t="shared" si="4"/>
        <v>254.48714103549699</v>
      </c>
      <c r="F36" s="69">
        <f t="shared" si="4"/>
        <v>254.48714103549699</v>
      </c>
      <c r="G36" s="69">
        <f t="shared" si="4"/>
        <v>254.48714103549699</v>
      </c>
      <c r="H36" s="69">
        <f t="shared" si="4"/>
        <v>254.48714103549699</v>
      </c>
      <c r="I36" s="69">
        <f t="shared" si="4"/>
        <v>254.48714103549699</v>
      </c>
      <c r="J36" s="69">
        <f t="shared" si="4"/>
        <v>254.48714103549699</v>
      </c>
      <c r="K36" s="69">
        <f t="shared" si="4"/>
        <v>254.48714103549699</v>
      </c>
      <c r="L36" s="69">
        <f t="shared" si="4"/>
        <v>254.48714103549699</v>
      </c>
      <c r="M36" s="69">
        <f t="shared" si="4"/>
        <v>254.48714103549699</v>
      </c>
      <c r="N36" s="69">
        <f t="shared" si="4"/>
        <v>254.48714103549699</v>
      </c>
      <c r="O36" s="69">
        <f t="shared" si="4"/>
        <v>254.48714103549699</v>
      </c>
      <c r="P36" s="69">
        <f t="shared" si="4"/>
        <v>254.48714103549699</v>
      </c>
      <c r="Q36" s="69">
        <f t="shared" si="4"/>
        <v>254.48714103549699</v>
      </c>
      <c r="R36" s="69">
        <f t="shared" si="4"/>
        <v>254.48714103549699</v>
      </c>
      <c r="S36" s="69">
        <f t="shared" si="4"/>
        <v>254.48714103549699</v>
      </c>
      <c r="T36" s="69">
        <f t="shared" si="4"/>
        <v>254.48714103549699</v>
      </c>
      <c r="U36" s="69">
        <f t="shared" si="4"/>
        <v>254.48714103549699</v>
      </c>
      <c r="V36" s="69">
        <f t="shared" si="4"/>
        <v>254.48714103549699</v>
      </c>
      <c r="W36" s="69">
        <f t="shared" si="4"/>
        <v>254.48714103549699</v>
      </c>
      <c r="X36" s="69">
        <f t="shared" si="4"/>
        <v>254.48714103549699</v>
      </c>
      <c r="Y36" s="69">
        <f t="shared" si="4"/>
        <v>254.48714103549699</v>
      </c>
      <c r="Z36" s="69">
        <f t="shared" si="4"/>
        <v>254.48714103549699</v>
      </c>
      <c r="AA36" s="69">
        <f t="shared" si="4"/>
        <v>254.48714103549699</v>
      </c>
    </row>
    <row r="37" spans="1:27" s="19" customFormat="1" ht="16" x14ac:dyDescent="0.2">
      <c r="A37" s="70" t="s">
        <v>27</v>
      </c>
      <c r="B37" s="69">
        <f>C$57*'S3'!C39/1000</f>
        <v>0</v>
      </c>
      <c r="C37" s="69">
        <f t="shared" si="2"/>
        <v>0</v>
      </c>
      <c r="D37" s="69">
        <f t="shared" si="4"/>
        <v>0</v>
      </c>
      <c r="E37" s="69">
        <f t="shared" si="4"/>
        <v>0</v>
      </c>
      <c r="F37" s="69">
        <f t="shared" si="4"/>
        <v>0</v>
      </c>
      <c r="G37" s="69">
        <f t="shared" si="4"/>
        <v>0</v>
      </c>
      <c r="H37" s="69">
        <f t="shared" si="4"/>
        <v>0</v>
      </c>
      <c r="I37" s="69">
        <f t="shared" si="4"/>
        <v>0</v>
      </c>
      <c r="J37" s="69">
        <f t="shared" si="4"/>
        <v>0</v>
      </c>
      <c r="K37" s="69">
        <f t="shared" si="4"/>
        <v>0</v>
      </c>
      <c r="L37" s="69">
        <f t="shared" si="4"/>
        <v>0</v>
      </c>
      <c r="M37" s="69">
        <f t="shared" si="4"/>
        <v>0</v>
      </c>
      <c r="N37" s="69">
        <f t="shared" si="4"/>
        <v>0</v>
      </c>
      <c r="O37" s="69">
        <f t="shared" si="4"/>
        <v>0</v>
      </c>
      <c r="P37" s="69">
        <f t="shared" ref="D37:AA48" si="5">O37</f>
        <v>0</v>
      </c>
      <c r="Q37" s="69">
        <f t="shared" si="5"/>
        <v>0</v>
      </c>
      <c r="R37" s="69">
        <f t="shared" si="5"/>
        <v>0</v>
      </c>
      <c r="S37" s="69">
        <f t="shared" si="5"/>
        <v>0</v>
      </c>
      <c r="T37" s="69">
        <f t="shared" si="5"/>
        <v>0</v>
      </c>
      <c r="U37" s="69">
        <f t="shared" si="5"/>
        <v>0</v>
      </c>
      <c r="V37" s="69">
        <f t="shared" si="5"/>
        <v>0</v>
      </c>
      <c r="W37" s="69">
        <f t="shared" si="5"/>
        <v>0</v>
      </c>
      <c r="X37" s="69">
        <f t="shared" si="5"/>
        <v>0</v>
      </c>
      <c r="Y37" s="69">
        <f t="shared" si="5"/>
        <v>0</v>
      </c>
      <c r="Z37" s="69">
        <f t="shared" si="5"/>
        <v>0</v>
      </c>
      <c r="AA37" s="69">
        <f t="shared" si="5"/>
        <v>0</v>
      </c>
    </row>
    <row r="38" spans="1:27" s="19" customFormat="1" ht="16" x14ac:dyDescent="0.2">
      <c r="A38" s="70" t="s">
        <v>19</v>
      </c>
      <c r="B38" s="69">
        <f>C$57*'S3'!C40/1000</f>
        <v>336.78045621993112</v>
      </c>
      <c r="C38" s="69">
        <f t="shared" si="2"/>
        <v>336.78045621993112</v>
      </c>
      <c r="D38" s="69">
        <f t="shared" si="5"/>
        <v>336.78045621993112</v>
      </c>
      <c r="E38" s="69">
        <f t="shared" si="5"/>
        <v>336.78045621993112</v>
      </c>
      <c r="F38" s="69">
        <f t="shared" si="5"/>
        <v>336.78045621993112</v>
      </c>
      <c r="G38" s="69">
        <f t="shared" si="5"/>
        <v>336.78045621993112</v>
      </c>
      <c r="H38" s="69">
        <f t="shared" si="5"/>
        <v>336.78045621993112</v>
      </c>
      <c r="I38" s="69">
        <f t="shared" si="5"/>
        <v>336.78045621993112</v>
      </c>
      <c r="J38" s="69">
        <f t="shared" si="5"/>
        <v>336.78045621993112</v>
      </c>
      <c r="K38" s="69">
        <f t="shared" si="5"/>
        <v>336.78045621993112</v>
      </c>
      <c r="L38" s="69">
        <f t="shared" si="5"/>
        <v>336.78045621993112</v>
      </c>
      <c r="M38" s="69">
        <f t="shared" si="5"/>
        <v>336.78045621993112</v>
      </c>
      <c r="N38" s="69">
        <f t="shared" si="5"/>
        <v>336.78045621993112</v>
      </c>
      <c r="O38" s="69">
        <f t="shared" si="5"/>
        <v>336.78045621993112</v>
      </c>
      <c r="P38" s="69">
        <f t="shared" si="5"/>
        <v>336.78045621993112</v>
      </c>
      <c r="Q38" s="69">
        <f t="shared" si="5"/>
        <v>336.78045621993112</v>
      </c>
      <c r="R38" s="69">
        <f t="shared" si="5"/>
        <v>336.78045621993112</v>
      </c>
      <c r="S38" s="69">
        <f t="shared" si="5"/>
        <v>336.78045621993112</v>
      </c>
      <c r="T38" s="69">
        <f t="shared" si="5"/>
        <v>336.78045621993112</v>
      </c>
      <c r="U38" s="69">
        <f t="shared" si="5"/>
        <v>336.78045621993112</v>
      </c>
      <c r="V38" s="69">
        <f t="shared" si="5"/>
        <v>336.78045621993112</v>
      </c>
      <c r="W38" s="69">
        <f t="shared" si="5"/>
        <v>336.78045621993112</v>
      </c>
      <c r="X38" s="69">
        <f t="shared" si="5"/>
        <v>336.78045621993112</v>
      </c>
      <c r="Y38" s="69">
        <f t="shared" si="5"/>
        <v>336.78045621993112</v>
      </c>
      <c r="Z38" s="69">
        <f t="shared" si="5"/>
        <v>336.78045621993112</v>
      </c>
      <c r="AA38" s="69">
        <f t="shared" si="5"/>
        <v>336.78045621993112</v>
      </c>
    </row>
    <row r="39" spans="1:27" s="19" customFormat="1" ht="16" x14ac:dyDescent="0.2">
      <c r="A39" s="70" t="s">
        <v>21</v>
      </c>
      <c r="B39" s="69">
        <f>C$57*'S3'!C41/1000</f>
        <v>902.43097321403275</v>
      </c>
      <c r="C39" s="69">
        <f t="shared" si="2"/>
        <v>902.43097321403275</v>
      </c>
      <c r="D39" s="69">
        <f t="shared" si="5"/>
        <v>902.43097321403275</v>
      </c>
      <c r="E39" s="69">
        <f t="shared" si="5"/>
        <v>902.43097321403275</v>
      </c>
      <c r="F39" s="69">
        <f t="shared" si="5"/>
        <v>902.43097321403275</v>
      </c>
      <c r="G39" s="69">
        <f t="shared" si="5"/>
        <v>902.43097321403275</v>
      </c>
      <c r="H39" s="69">
        <f t="shared" si="5"/>
        <v>902.43097321403275</v>
      </c>
      <c r="I39" s="69">
        <f t="shared" si="5"/>
        <v>902.43097321403275</v>
      </c>
      <c r="J39" s="69">
        <f t="shared" si="5"/>
        <v>902.43097321403275</v>
      </c>
      <c r="K39" s="69">
        <f t="shared" si="5"/>
        <v>902.43097321403275</v>
      </c>
      <c r="L39" s="69">
        <f t="shared" si="5"/>
        <v>902.43097321403275</v>
      </c>
      <c r="M39" s="69">
        <f t="shared" si="5"/>
        <v>902.43097321403275</v>
      </c>
      <c r="N39" s="69">
        <f t="shared" si="5"/>
        <v>902.43097321403275</v>
      </c>
      <c r="O39" s="69">
        <f t="shared" si="5"/>
        <v>902.43097321403275</v>
      </c>
      <c r="P39" s="69">
        <f t="shared" si="5"/>
        <v>902.43097321403275</v>
      </c>
      <c r="Q39" s="69">
        <f t="shared" si="5"/>
        <v>902.43097321403275</v>
      </c>
      <c r="R39" s="69">
        <f t="shared" si="5"/>
        <v>902.43097321403275</v>
      </c>
      <c r="S39" s="69">
        <f t="shared" si="5"/>
        <v>902.43097321403275</v>
      </c>
      <c r="T39" s="69">
        <f t="shared" si="5"/>
        <v>902.43097321403275</v>
      </c>
      <c r="U39" s="69">
        <f t="shared" si="5"/>
        <v>902.43097321403275</v>
      </c>
      <c r="V39" s="69">
        <f t="shared" si="5"/>
        <v>902.43097321403275</v>
      </c>
      <c r="W39" s="69">
        <f t="shared" si="5"/>
        <v>902.43097321403275</v>
      </c>
      <c r="X39" s="69">
        <f t="shared" si="5"/>
        <v>902.43097321403275</v>
      </c>
      <c r="Y39" s="69">
        <f t="shared" si="5"/>
        <v>902.43097321403275</v>
      </c>
      <c r="Z39" s="69">
        <f t="shared" si="5"/>
        <v>902.43097321403275</v>
      </c>
      <c r="AA39" s="69">
        <f t="shared" si="5"/>
        <v>902.43097321403275</v>
      </c>
    </row>
    <row r="40" spans="1:27" s="19" customFormat="1" ht="16" x14ac:dyDescent="0.2">
      <c r="A40" s="70" t="s">
        <v>74</v>
      </c>
      <c r="B40" s="69">
        <f>C$57*'S3'!C42/1000</f>
        <v>621.44368332828253</v>
      </c>
      <c r="C40" s="69">
        <f t="shared" si="2"/>
        <v>621.44368332828253</v>
      </c>
      <c r="D40" s="69">
        <f t="shared" si="5"/>
        <v>621.44368332828253</v>
      </c>
      <c r="E40" s="69">
        <f t="shared" si="5"/>
        <v>621.44368332828253</v>
      </c>
      <c r="F40" s="69">
        <f t="shared" si="5"/>
        <v>621.44368332828253</v>
      </c>
      <c r="G40" s="69">
        <f t="shared" si="5"/>
        <v>621.44368332828253</v>
      </c>
      <c r="H40" s="69">
        <f t="shared" si="5"/>
        <v>621.44368332828253</v>
      </c>
      <c r="I40" s="69">
        <f t="shared" si="5"/>
        <v>621.44368332828253</v>
      </c>
      <c r="J40" s="69">
        <f t="shared" si="5"/>
        <v>621.44368332828253</v>
      </c>
      <c r="K40" s="69">
        <f t="shared" si="5"/>
        <v>621.44368332828253</v>
      </c>
      <c r="L40" s="69">
        <f t="shared" si="5"/>
        <v>621.44368332828253</v>
      </c>
      <c r="M40" s="69">
        <f t="shared" si="5"/>
        <v>621.44368332828253</v>
      </c>
      <c r="N40" s="69">
        <f t="shared" si="5"/>
        <v>621.44368332828253</v>
      </c>
      <c r="O40" s="69">
        <f t="shared" si="5"/>
        <v>621.44368332828253</v>
      </c>
      <c r="P40" s="69">
        <f t="shared" si="5"/>
        <v>621.44368332828253</v>
      </c>
      <c r="Q40" s="69">
        <f t="shared" si="5"/>
        <v>621.44368332828253</v>
      </c>
      <c r="R40" s="69">
        <f t="shared" si="5"/>
        <v>621.44368332828253</v>
      </c>
      <c r="S40" s="69">
        <f t="shared" si="5"/>
        <v>621.44368332828253</v>
      </c>
      <c r="T40" s="69">
        <f t="shared" si="5"/>
        <v>621.44368332828253</v>
      </c>
      <c r="U40" s="69">
        <f t="shared" si="5"/>
        <v>621.44368332828253</v>
      </c>
      <c r="V40" s="69">
        <f t="shared" si="5"/>
        <v>621.44368332828253</v>
      </c>
      <c r="W40" s="69">
        <f t="shared" si="5"/>
        <v>621.44368332828253</v>
      </c>
      <c r="X40" s="69">
        <f t="shared" si="5"/>
        <v>621.44368332828253</v>
      </c>
      <c r="Y40" s="69">
        <f t="shared" si="5"/>
        <v>621.44368332828253</v>
      </c>
      <c r="Z40" s="69">
        <f t="shared" si="5"/>
        <v>621.44368332828253</v>
      </c>
      <c r="AA40" s="69">
        <f t="shared" si="5"/>
        <v>621.44368332828253</v>
      </c>
    </row>
    <row r="41" spans="1:27" s="19" customFormat="1" ht="16" x14ac:dyDescent="0.2">
      <c r="A41" s="70" t="s">
        <v>75</v>
      </c>
      <c r="B41" s="69">
        <f>C$57*'S3'!C43/1000</f>
        <v>136.72885036130816</v>
      </c>
      <c r="C41" s="69">
        <f t="shared" si="2"/>
        <v>136.72885036130816</v>
      </c>
      <c r="D41" s="69">
        <f t="shared" si="5"/>
        <v>136.72885036130816</v>
      </c>
      <c r="E41" s="69">
        <f t="shared" si="5"/>
        <v>136.72885036130816</v>
      </c>
      <c r="F41" s="69">
        <f t="shared" si="5"/>
        <v>136.72885036130816</v>
      </c>
      <c r="G41" s="69">
        <f t="shared" si="5"/>
        <v>136.72885036130816</v>
      </c>
      <c r="H41" s="69">
        <f t="shared" si="5"/>
        <v>136.72885036130816</v>
      </c>
      <c r="I41" s="69">
        <f t="shared" si="5"/>
        <v>136.72885036130816</v>
      </c>
      <c r="J41" s="69">
        <f t="shared" si="5"/>
        <v>136.72885036130816</v>
      </c>
      <c r="K41" s="69">
        <f t="shared" si="5"/>
        <v>136.72885036130816</v>
      </c>
      <c r="L41" s="69">
        <f t="shared" si="5"/>
        <v>136.72885036130816</v>
      </c>
      <c r="M41" s="69">
        <f t="shared" si="5"/>
        <v>136.72885036130816</v>
      </c>
      <c r="N41" s="69">
        <f t="shared" si="5"/>
        <v>136.72885036130816</v>
      </c>
      <c r="O41" s="69">
        <f t="shared" si="5"/>
        <v>136.72885036130816</v>
      </c>
      <c r="P41" s="69">
        <f t="shared" si="5"/>
        <v>136.72885036130816</v>
      </c>
      <c r="Q41" s="69">
        <f t="shared" si="5"/>
        <v>136.72885036130816</v>
      </c>
      <c r="R41" s="69">
        <f t="shared" si="5"/>
        <v>136.72885036130816</v>
      </c>
      <c r="S41" s="69">
        <f t="shared" si="5"/>
        <v>136.72885036130816</v>
      </c>
      <c r="T41" s="69">
        <f t="shared" si="5"/>
        <v>136.72885036130816</v>
      </c>
      <c r="U41" s="69">
        <f t="shared" si="5"/>
        <v>136.72885036130816</v>
      </c>
      <c r="V41" s="69">
        <f t="shared" si="5"/>
        <v>136.72885036130816</v>
      </c>
      <c r="W41" s="69">
        <f t="shared" si="5"/>
        <v>136.72885036130816</v>
      </c>
      <c r="X41" s="69">
        <f t="shared" si="5"/>
        <v>136.72885036130816</v>
      </c>
      <c r="Y41" s="69">
        <f t="shared" si="5"/>
        <v>136.72885036130816</v>
      </c>
      <c r="Z41" s="69">
        <f t="shared" si="5"/>
        <v>136.72885036130816</v>
      </c>
      <c r="AA41" s="69">
        <f t="shared" si="5"/>
        <v>136.72885036130816</v>
      </c>
    </row>
    <row r="42" spans="1:27" s="19" customFormat="1" ht="16" x14ac:dyDescent="0.2">
      <c r="A42" s="70" t="s">
        <v>28</v>
      </c>
      <c r="B42" s="69">
        <f>C$57*'S3'!C44/1000</f>
        <v>0</v>
      </c>
      <c r="C42" s="69">
        <f t="shared" si="2"/>
        <v>0</v>
      </c>
      <c r="D42" s="69">
        <f t="shared" si="5"/>
        <v>0</v>
      </c>
      <c r="E42" s="69">
        <f t="shared" si="5"/>
        <v>0</v>
      </c>
      <c r="F42" s="69">
        <f t="shared" si="5"/>
        <v>0</v>
      </c>
      <c r="G42" s="69">
        <f t="shared" si="5"/>
        <v>0</v>
      </c>
      <c r="H42" s="69">
        <f t="shared" si="5"/>
        <v>0</v>
      </c>
      <c r="I42" s="69">
        <f t="shared" si="5"/>
        <v>0</v>
      </c>
      <c r="J42" s="69">
        <f t="shared" si="5"/>
        <v>0</v>
      </c>
      <c r="K42" s="69">
        <f t="shared" si="5"/>
        <v>0</v>
      </c>
      <c r="L42" s="69">
        <f t="shared" si="5"/>
        <v>0</v>
      </c>
      <c r="M42" s="69">
        <f t="shared" si="5"/>
        <v>0</v>
      </c>
      <c r="N42" s="69">
        <f t="shared" si="5"/>
        <v>0</v>
      </c>
      <c r="O42" s="69">
        <f t="shared" si="5"/>
        <v>0</v>
      </c>
      <c r="P42" s="69">
        <f t="shared" si="5"/>
        <v>0</v>
      </c>
      <c r="Q42" s="69">
        <f t="shared" si="5"/>
        <v>0</v>
      </c>
      <c r="R42" s="69">
        <f t="shared" si="5"/>
        <v>0</v>
      </c>
      <c r="S42" s="69">
        <f t="shared" si="5"/>
        <v>0</v>
      </c>
      <c r="T42" s="69">
        <f t="shared" si="5"/>
        <v>0</v>
      </c>
      <c r="U42" s="69">
        <f t="shared" si="5"/>
        <v>0</v>
      </c>
      <c r="V42" s="69">
        <f t="shared" si="5"/>
        <v>0</v>
      </c>
      <c r="W42" s="69">
        <f t="shared" si="5"/>
        <v>0</v>
      </c>
      <c r="X42" s="69">
        <f t="shared" si="5"/>
        <v>0</v>
      </c>
      <c r="Y42" s="69">
        <f t="shared" si="5"/>
        <v>0</v>
      </c>
      <c r="Z42" s="69">
        <f t="shared" si="5"/>
        <v>0</v>
      </c>
      <c r="AA42" s="69">
        <f t="shared" si="5"/>
        <v>0</v>
      </c>
    </row>
    <row r="43" spans="1:27" s="19" customFormat="1" ht="16" x14ac:dyDescent="0.2">
      <c r="A43" s="70" t="s">
        <v>76</v>
      </c>
      <c r="B43" s="69">
        <f>C$57*'S3'!C45/1000</f>
        <v>626.93020984666475</v>
      </c>
      <c r="C43" s="69">
        <f t="shared" si="2"/>
        <v>626.93020984666475</v>
      </c>
      <c r="D43" s="69">
        <f t="shared" si="5"/>
        <v>626.93020984666475</v>
      </c>
      <c r="E43" s="69">
        <f t="shared" si="5"/>
        <v>626.93020984666475</v>
      </c>
      <c r="F43" s="69">
        <f t="shared" si="5"/>
        <v>626.93020984666475</v>
      </c>
      <c r="G43" s="69">
        <f t="shared" si="5"/>
        <v>626.93020984666475</v>
      </c>
      <c r="H43" s="69">
        <f t="shared" si="5"/>
        <v>626.93020984666475</v>
      </c>
      <c r="I43" s="69">
        <f t="shared" si="5"/>
        <v>626.93020984666475</v>
      </c>
      <c r="J43" s="69">
        <f t="shared" si="5"/>
        <v>626.93020984666475</v>
      </c>
      <c r="K43" s="69">
        <f t="shared" si="5"/>
        <v>626.93020984666475</v>
      </c>
      <c r="L43" s="69">
        <f t="shared" si="5"/>
        <v>626.93020984666475</v>
      </c>
      <c r="M43" s="69">
        <f t="shared" si="5"/>
        <v>626.93020984666475</v>
      </c>
      <c r="N43" s="69">
        <f t="shared" si="5"/>
        <v>626.93020984666475</v>
      </c>
      <c r="O43" s="69">
        <f t="shared" si="5"/>
        <v>626.93020984666475</v>
      </c>
      <c r="P43" s="69">
        <f t="shared" si="5"/>
        <v>626.93020984666475</v>
      </c>
      <c r="Q43" s="69">
        <f t="shared" si="5"/>
        <v>626.93020984666475</v>
      </c>
      <c r="R43" s="69">
        <f t="shared" si="5"/>
        <v>626.93020984666475</v>
      </c>
      <c r="S43" s="69">
        <f t="shared" si="5"/>
        <v>626.93020984666475</v>
      </c>
      <c r="T43" s="69">
        <f t="shared" si="5"/>
        <v>626.93020984666475</v>
      </c>
      <c r="U43" s="69">
        <f t="shared" si="5"/>
        <v>626.93020984666475</v>
      </c>
      <c r="V43" s="69">
        <f t="shared" si="5"/>
        <v>626.93020984666475</v>
      </c>
      <c r="W43" s="69">
        <f t="shared" si="5"/>
        <v>626.93020984666475</v>
      </c>
      <c r="X43" s="69">
        <f t="shared" si="5"/>
        <v>626.93020984666475</v>
      </c>
      <c r="Y43" s="69">
        <f t="shared" si="5"/>
        <v>626.93020984666475</v>
      </c>
      <c r="Z43" s="69">
        <f t="shared" si="5"/>
        <v>626.93020984666475</v>
      </c>
      <c r="AA43" s="69">
        <f t="shared" si="5"/>
        <v>626.93020984666475</v>
      </c>
    </row>
    <row r="44" spans="1:27" s="19" customFormat="1" ht="16" x14ac:dyDescent="0.2">
      <c r="A44" s="70" t="s">
        <v>29</v>
      </c>
      <c r="B44" s="69">
        <f>C$57*'S3'!C46/1000</f>
        <v>0</v>
      </c>
      <c r="C44" s="69">
        <f t="shared" si="2"/>
        <v>0</v>
      </c>
      <c r="D44" s="69">
        <f t="shared" si="5"/>
        <v>0</v>
      </c>
      <c r="E44" s="69">
        <f t="shared" si="5"/>
        <v>0</v>
      </c>
      <c r="F44" s="69">
        <f t="shared" si="5"/>
        <v>0</v>
      </c>
      <c r="G44" s="69">
        <f t="shared" si="5"/>
        <v>0</v>
      </c>
      <c r="H44" s="69">
        <f t="shared" si="5"/>
        <v>0</v>
      </c>
      <c r="I44" s="69">
        <f t="shared" si="5"/>
        <v>0</v>
      </c>
      <c r="J44" s="69">
        <f t="shared" si="5"/>
        <v>0</v>
      </c>
      <c r="K44" s="69">
        <f t="shared" si="5"/>
        <v>0</v>
      </c>
      <c r="L44" s="69">
        <f t="shared" si="5"/>
        <v>0</v>
      </c>
      <c r="M44" s="69">
        <f t="shared" si="5"/>
        <v>0</v>
      </c>
      <c r="N44" s="69">
        <f t="shared" si="5"/>
        <v>0</v>
      </c>
      <c r="O44" s="69">
        <f t="shared" si="5"/>
        <v>0</v>
      </c>
      <c r="P44" s="69">
        <f t="shared" si="5"/>
        <v>0</v>
      </c>
      <c r="Q44" s="69">
        <f t="shared" si="5"/>
        <v>0</v>
      </c>
      <c r="R44" s="69">
        <f t="shared" si="5"/>
        <v>0</v>
      </c>
      <c r="S44" s="69">
        <f t="shared" si="5"/>
        <v>0</v>
      </c>
      <c r="T44" s="69">
        <f t="shared" si="5"/>
        <v>0</v>
      </c>
      <c r="U44" s="69">
        <f t="shared" si="5"/>
        <v>0</v>
      </c>
      <c r="V44" s="69">
        <f t="shared" si="5"/>
        <v>0</v>
      </c>
      <c r="W44" s="69">
        <f t="shared" si="5"/>
        <v>0</v>
      </c>
      <c r="X44" s="69">
        <f t="shared" si="5"/>
        <v>0</v>
      </c>
      <c r="Y44" s="69">
        <f t="shared" si="5"/>
        <v>0</v>
      </c>
      <c r="Z44" s="69">
        <f t="shared" si="5"/>
        <v>0</v>
      </c>
      <c r="AA44" s="69">
        <f t="shared" si="5"/>
        <v>0</v>
      </c>
    </row>
    <row r="45" spans="1:27" s="19" customFormat="1" ht="16" x14ac:dyDescent="0.2">
      <c r="A45" s="70" t="s">
        <v>22</v>
      </c>
      <c r="B45" s="69">
        <f>C$57*'S3'!C47/1000</f>
        <v>367.47176193494334</v>
      </c>
      <c r="C45" s="69">
        <f t="shared" si="2"/>
        <v>367.47176193494334</v>
      </c>
      <c r="D45" s="69">
        <f t="shared" si="5"/>
        <v>367.47176193494334</v>
      </c>
      <c r="E45" s="69">
        <f t="shared" si="5"/>
        <v>367.47176193494334</v>
      </c>
      <c r="F45" s="69">
        <f t="shared" si="5"/>
        <v>367.47176193494334</v>
      </c>
      <c r="G45" s="69">
        <f t="shared" si="5"/>
        <v>367.47176193494334</v>
      </c>
      <c r="H45" s="69">
        <f t="shared" si="5"/>
        <v>367.47176193494334</v>
      </c>
      <c r="I45" s="69">
        <f t="shared" si="5"/>
        <v>367.47176193494334</v>
      </c>
      <c r="J45" s="69">
        <f t="shared" si="5"/>
        <v>367.47176193494334</v>
      </c>
      <c r="K45" s="69">
        <f t="shared" si="5"/>
        <v>367.47176193494334</v>
      </c>
      <c r="L45" s="69">
        <f t="shared" si="5"/>
        <v>367.47176193494334</v>
      </c>
      <c r="M45" s="69">
        <f t="shared" si="5"/>
        <v>367.47176193494334</v>
      </c>
      <c r="N45" s="69">
        <f t="shared" si="5"/>
        <v>367.47176193494334</v>
      </c>
      <c r="O45" s="69">
        <f t="shared" si="5"/>
        <v>367.47176193494334</v>
      </c>
      <c r="P45" s="69">
        <f t="shared" si="5"/>
        <v>367.47176193494334</v>
      </c>
      <c r="Q45" s="69">
        <f t="shared" si="5"/>
        <v>367.47176193494334</v>
      </c>
      <c r="R45" s="69">
        <f t="shared" si="5"/>
        <v>367.47176193494334</v>
      </c>
      <c r="S45" s="69">
        <f t="shared" si="5"/>
        <v>367.47176193494334</v>
      </c>
      <c r="T45" s="69">
        <f t="shared" si="5"/>
        <v>367.47176193494334</v>
      </c>
      <c r="U45" s="69">
        <f t="shared" si="5"/>
        <v>367.47176193494334</v>
      </c>
      <c r="V45" s="69">
        <f t="shared" si="5"/>
        <v>367.47176193494334</v>
      </c>
      <c r="W45" s="69">
        <f t="shared" si="5"/>
        <v>367.47176193494334</v>
      </c>
      <c r="X45" s="69">
        <f t="shared" si="5"/>
        <v>367.47176193494334</v>
      </c>
      <c r="Y45" s="69">
        <f t="shared" si="5"/>
        <v>367.47176193494334</v>
      </c>
      <c r="Z45" s="69">
        <f t="shared" si="5"/>
        <v>367.47176193494334</v>
      </c>
      <c r="AA45" s="69">
        <f t="shared" si="5"/>
        <v>367.47176193494334</v>
      </c>
    </row>
    <row r="46" spans="1:27" s="19" customFormat="1" ht="16" x14ac:dyDescent="0.2">
      <c r="A46" s="70" t="s">
        <v>30</v>
      </c>
      <c r="B46" s="69">
        <f>C$57*'S3'!C48/1000</f>
        <v>47.336432929462809</v>
      </c>
      <c r="C46" s="69">
        <f t="shared" si="2"/>
        <v>47.336432929462809</v>
      </c>
      <c r="D46" s="69">
        <f t="shared" si="5"/>
        <v>47.336432929462809</v>
      </c>
      <c r="E46" s="69">
        <f t="shared" si="5"/>
        <v>47.336432929462809</v>
      </c>
      <c r="F46" s="69">
        <f t="shared" si="5"/>
        <v>47.336432929462809</v>
      </c>
      <c r="G46" s="69">
        <f t="shared" si="5"/>
        <v>47.336432929462809</v>
      </c>
      <c r="H46" s="69">
        <f t="shared" si="5"/>
        <v>47.336432929462809</v>
      </c>
      <c r="I46" s="69">
        <f t="shared" si="5"/>
        <v>47.336432929462809</v>
      </c>
      <c r="J46" s="69">
        <f t="shared" si="5"/>
        <v>47.336432929462809</v>
      </c>
      <c r="K46" s="69">
        <f t="shared" si="5"/>
        <v>47.336432929462809</v>
      </c>
      <c r="L46" s="69">
        <f t="shared" si="5"/>
        <v>47.336432929462809</v>
      </c>
      <c r="M46" s="69">
        <f t="shared" si="5"/>
        <v>47.336432929462809</v>
      </c>
      <c r="N46" s="69">
        <f t="shared" si="5"/>
        <v>47.336432929462809</v>
      </c>
      <c r="O46" s="69">
        <f t="shared" si="5"/>
        <v>47.336432929462809</v>
      </c>
      <c r="P46" s="69">
        <f t="shared" si="5"/>
        <v>47.336432929462809</v>
      </c>
      <c r="Q46" s="69">
        <f t="shared" si="5"/>
        <v>47.336432929462809</v>
      </c>
      <c r="R46" s="69">
        <f t="shared" si="5"/>
        <v>47.336432929462809</v>
      </c>
      <c r="S46" s="69">
        <f t="shared" si="5"/>
        <v>47.336432929462809</v>
      </c>
      <c r="T46" s="69">
        <f t="shared" si="5"/>
        <v>47.336432929462809</v>
      </c>
      <c r="U46" s="69">
        <f t="shared" si="5"/>
        <v>47.336432929462809</v>
      </c>
      <c r="V46" s="69">
        <f t="shared" si="5"/>
        <v>47.336432929462809</v>
      </c>
      <c r="W46" s="69">
        <f t="shared" si="5"/>
        <v>47.336432929462809</v>
      </c>
      <c r="X46" s="69">
        <f t="shared" si="5"/>
        <v>47.336432929462809</v>
      </c>
      <c r="Y46" s="69">
        <f t="shared" si="5"/>
        <v>47.336432929462809</v>
      </c>
      <c r="Z46" s="69">
        <f t="shared" si="5"/>
        <v>47.336432929462809</v>
      </c>
      <c r="AA46" s="69">
        <f t="shared" si="5"/>
        <v>47.336432929462809</v>
      </c>
    </row>
    <row r="47" spans="1:27" s="19" customFormat="1" ht="16" x14ac:dyDescent="0.2">
      <c r="A47" s="70" t="s">
        <v>77</v>
      </c>
      <c r="B47" s="69">
        <f>C$57*'S3'!C49/1000</f>
        <v>420.18181780743407</v>
      </c>
      <c r="C47" s="69">
        <f t="shared" si="2"/>
        <v>420.18181780743407</v>
      </c>
      <c r="D47" s="69">
        <f t="shared" si="5"/>
        <v>420.18181780743407</v>
      </c>
      <c r="E47" s="69">
        <f t="shared" si="5"/>
        <v>420.18181780743407</v>
      </c>
      <c r="F47" s="69">
        <f t="shared" si="5"/>
        <v>420.18181780743407</v>
      </c>
      <c r="G47" s="69">
        <f t="shared" si="5"/>
        <v>420.18181780743407</v>
      </c>
      <c r="H47" s="69">
        <f t="shared" si="5"/>
        <v>420.18181780743407</v>
      </c>
      <c r="I47" s="69">
        <f t="shared" si="5"/>
        <v>420.18181780743407</v>
      </c>
      <c r="J47" s="69">
        <f t="shared" si="5"/>
        <v>420.18181780743407</v>
      </c>
      <c r="K47" s="69">
        <f t="shared" si="5"/>
        <v>420.18181780743407</v>
      </c>
      <c r="L47" s="69">
        <f t="shared" si="5"/>
        <v>420.18181780743407</v>
      </c>
      <c r="M47" s="69">
        <f t="shared" si="5"/>
        <v>420.18181780743407</v>
      </c>
      <c r="N47" s="69">
        <f t="shared" si="5"/>
        <v>420.18181780743407</v>
      </c>
      <c r="O47" s="69">
        <f t="shared" si="5"/>
        <v>420.18181780743407</v>
      </c>
      <c r="P47" s="69">
        <f t="shared" si="5"/>
        <v>420.18181780743407</v>
      </c>
      <c r="Q47" s="69">
        <f t="shared" si="5"/>
        <v>420.18181780743407</v>
      </c>
      <c r="R47" s="69">
        <f t="shared" si="5"/>
        <v>420.18181780743407</v>
      </c>
      <c r="S47" s="69">
        <f t="shared" si="5"/>
        <v>420.18181780743407</v>
      </c>
      <c r="T47" s="69">
        <f t="shared" si="5"/>
        <v>420.18181780743407</v>
      </c>
      <c r="U47" s="69">
        <f t="shared" si="5"/>
        <v>420.18181780743407</v>
      </c>
      <c r="V47" s="69">
        <f t="shared" si="5"/>
        <v>420.18181780743407</v>
      </c>
      <c r="W47" s="69">
        <f t="shared" si="5"/>
        <v>420.18181780743407</v>
      </c>
      <c r="X47" s="69">
        <f t="shared" si="5"/>
        <v>420.18181780743407</v>
      </c>
      <c r="Y47" s="69">
        <f t="shared" si="5"/>
        <v>420.18181780743407</v>
      </c>
      <c r="Z47" s="69">
        <f t="shared" si="5"/>
        <v>420.18181780743407</v>
      </c>
      <c r="AA47" s="69">
        <f t="shared" si="5"/>
        <v>420.18181780743407</v>
      </c>
    </row>
    <row r="48" spans="1:27" s="19" customFormat="1" ht="16" x14ac:dyDescent="0.2">
      <c r="A48" s="70" t="s">
        <v>78</v>
      </c>
      <c r="B48" s="69">
        <f>C$57*'S3'!C50/1000</f>
        <v>2300.7170115015806</v>
      </c>
      <c r="C48" s="69">
        <f t="shared" si="2"/>
        <v>2300.7170115015806</v>
      </c>
      <c r="D48" s="69">
        <f t="shared" si="5"/>
        <v>2300.7170115015806</v>
      </c>
      <c r="E48" s="69">
        <f t="shared" si="5"/>
        <v>2300.7170115015806</v>
      </c>
      <c r="F48" s="69">
        <f t="shared" si="5"/>
        <v>2300.7170115015806</v>
      </c>
      <c r="G48" s="69">
        <f t="shared" ref="D48:AA54" si="6">F48</f>
        <v>2300.7170115015806</v>
      </c>
      <c r="H48" s="69">
        <f t="shared" si="6"/>
        <v>2300.7170115015806</v>
      </c>
      <c r="I48" s="69">
        <f t="shared" si="6"/>
        <v>2300.7170115015806</v>
      </c>
      <c r="J48" s="69">
        <f t="shared" si="6"/>
        <v>2300.7170115015806</v>
      </c>
      <c r="K48" s="69">
        <f t="shared" si="6"/>
        <v>2300.7170115015806</v>
      </c>
      <c r="L48" s="69">
        <f t="shared" si="6"/>
        <v>2300.7170115015806</v>
      </c>
      <c r="M48" s="69">
        <f t="shared" si="6"/>
        <v>2300.7170115015806</v>
      </c>
      <c r="N48" s="69">
        <f t="shared" si="6"/>
        <v>2300.7170115015806</v>
      </c>
      <c r="O48" s="69">
        <f t="shared" si="6"/>
        <v>2300.7170115015806</v>
      </c>
      <c r="P48" s="69">
        <f t="shared" si="6"/>
        <v>2300.7170115015806</v>
      </c>
      <c r="Q48" s="69">
        <f t="shared" si="6"/>
        <v>2300.7170115015806</v>
      </c>
      <c r="R48" s="69">
        <f t="shared" si="6"/>
        <v>2300.7170115015806</v>
      </c>
      <c r="S48" s="69">
        <f t="shared" si="6"/>
        <v>2300.7170115015806</v>
      </c>
      <c r="T48" s="69">
        <f t="shared" si="6"/>
        <v>2300.7170115015806</v>
      </c>
      <c r="U48" s="69">
        <f t="shared" si="6"/>
        <v>2300.7170115015806</v>
      </c>
      <c r="V48" s="69">
        <f t="shared" si="6"/>
        <v>2300.7170115015806</v>
      </c>
      <c r="W48" s="69">
        <f t="shared" si="6"/>
        <v>2300.7170115015806</v>
      </c>
      <c r="X48" s="69">
        <f t="shared" si="6"/>
        <v>2300.7170115015806</v>
      </c>
      <c r="Y48" s="69">
        <f t="shared" si="6"/>
        <v>2300.7170115015806</v>
      </c>
      <c r="Z48" s="69">
        <f t="shared" si="6"/>
        <v>2300.7170115015806</v>
      </c>
      <c r="AA48" s="69">
        <f t="shared" si="6"/>
        <v>2300.7170115015806</v>
      </c>
    </row>
    <row r="49" spans="1:28" s="19" customFormat="1" ht="16" x14ac:dyDescent="0.2">
      <c r="A49" s="70" t="s">
        <v>79</v>
      </c>
      <c r="B49" s="69">
        <f>C$57*'S3'!C51/1000</f>
        <v>361.64024925168184</v>
      </c>
      <c r="C49" s="69">
        <f t="shared" si="2"/>
        <v>361.64024925168184</v>
      </c>
      <c r="D49" s="69">
        <f t="shared" si="6"/>
        <v>361.64024925168184</v>
      </c>
      <c r="E49" s="69">
        <f t="shared" si="6"/>
        <v>361.64024925168184</v>
      </c>
      <c r="F49" s="69">
        <f t="shared" si="6"/>
        <v>361.64024925168184</v>
      </c>
      <c r="G49" s="69">
        <f t="shared" si="6"/>
        <v>361.64024925168184</v>
      </c>
      <c r="H49" s="69">
        <f t="shared" si="6"/>
        <v>361.64024925168184</v>
      </c>
      <c r="I49" s="69">
        <f t="shared" si="6"/>
        <v>361.64024925168184</v>
      </c>
      <c r="J49" s="69">
        <f t="shared" si="6"/>
        <v>361.64024925168184</v>
      </c>
      <c r="K49" s="69">
        <f t="shared" si="6"/>
        <v>361.64024925168184</v>
      </c>
      <c r="L49" s="69">
        <f t="shared" si="6"/>
        <v>361.64024925168184</v>
      </c>
      <c r="M49" s="69">
        <f t="shared" si="6"/>
        <v>361.64024925168184</v>
      </c>
      <c r="N49" s="69">
        <f t="shared" si="6"/>
        <v>361.64024925168184</v>
      </c>
      <c r="O49" s="69">
        <f t="shared" si="6"/>
        <v>361.64024925168184</v>
      </c>
      <c r="P49" s="69">
        <f t="shared" si="6"/>
        <v>361.64024925168184</v>
      </c>
      <c r="Q49" s="69">
        <f t="shared" si="6"/>
        <v>361.64024925168184</v>
      </c>
      <c r="R49" s="69">
        <f t="shared" si="6"/>
        <v>361.64024925168184</v>
      </c>
      <c r="S49" s="69">
        <f t="shared" si="6"/>
        <v>361.64024925168184</v>
      </c>
      <c r="T49" s="69">
        <f t="shared" si="6"/>
        <v>361.64024925168184</v>
      </c>
      <c r="U49" s="69">
        <f t="shared" si="6"/>
        <v>361.64024925168184</v>
      </c>
      <c r="V49" s="69">
        <f t="shared" si="6"/>
        <v>361.64024925168184</v>
      </c>
      <c r="W49" s="69">
        <f t="shared" si="6"/>
        <v>361.64024925168184</v>
      </c>
      <c r="X49" s="69">
        <f t="shared" si="6"/>
        <v>361.64024925168184</v>
      </c>
      <c r="Y49" s="69">
        <f t="shared" si="6"/>
        <v>361.64024925168184</v>
      </c>
      <c r="Z49" s="69">
        <f t="shared" si="6"/>
        <v>361.64024925168184</v>
      </c>
      <c r="AA49" s="69">
        <f t="shared" si="6"/>
        <v>361.64024925168184</v>
      </c>
    </row>
    <row r="50" spans="1:28" s="19" customFormat="1" ht="16" x14ac:dyDescent="0.2">
      <c r="A50" s="70" t="s">
        <v>32</v>
      </c>
      <c r="B50" s="69">
        <f>C$57*'S3'!C52/1000</f>
        <v>0</v>
      </c>
      <c r="C50" s="69">
        <f t="shared" si="2"/>
        <v>0</v>
      </c>
      <c r="D50" s="69">
        <f t="shared" si="6"/>
        <v>0</v>
      </c>
      <c r="E50" s="69">
        <f t="shared" si="6"/>
        <v>0</v>
      </c>
      <c r="F50" s="69">
        <f t="shared" si="6"/>
        <v>0</v>
      </c>
      <c r="G50" s="69">
        <f t="shared" si="6"/>
        <v>0</v>
      </c>
      <c r="H50" s="69">
        <f t="shared" si="6"/>
        <v>0</v>
      </c>
      <c r="I50" s="69">
        <f t="shared" si="6"/>
        <v>0</v>
      </c>
      <c r="J50" s="69">
        <f t="shared" si="6"/>
        <v>0</v>
      </c>
      <c r="K50" s="69">
        <f t="shared" si="6"/>
        <v>0</v>
      </c>
      <c r="L50" s="69">
        <f t="shared" si="6"/>
        <v>0</v>
      </c>
      <c r="M50" s="69">
        <f t="shared" si="6"/>
        <v>0</v>
      </c>
      <c r="N50" s="69">
        <f t="shared" si="6"/>
        <v>0</v>
      </c>
      <c r="O50" s="69">
        <f t="shared" si="6"/>
        <v>0</v>
      </c>
      <c r="P50" s="69">
        <f t="shared" si="6"/>
        <v>0</v>
      </c>
      <c r="Q50" s="69">
        <f t="shared" si="6"/>
        <v>0</v>
      </c>
      <c r="R50" s="69">
        <f t="shared" si="6"/>
        <v>0</v>
      </c>
      <c r="S50" s="69">
        <f t="shared" si="6"/>
        <v>0</v>
      </c>
      <c r="T50" s="69">
        <f t="shared" si="6"/>
        <v>0</v>
      </c>
      <c r="U50" s="69">
        <f t="shared" si="6"/>
        <v>0</v>
      </c>
      <c r="V50" s="69">
        <f t="shared" si="6"/>
        <v>0</v>
      </c>
      <c r="W50" s="69">
        <f t="shared" si="6"/>
        <v>0</v>
      </c>
      <c r="X50" s="69">
        <f t="shared" si="6"/>
        <v>0</v>
      </c>
      <c r="Y50" s="69">
        <f t="shared" si="6"/>
        <v>0</v>
      </c>
      <c r="Z50" s="69">
        <f t="shared" si="6"/>
        <v>0</v>
      </c>
      <c r="AA50" s="69">
        <f t="shared" si="6"/>
        <v>0</v>
      </c>
    </row>
    <row r="51" spans="1:28" s="19" customFormat="1" ht="16" x14ac:dyDescent="0.2">
      <c r="A51" s="70" t="s">
        <v>80</v>
      </c>
      <c r="B51" s="69">
        <f>C$57*'S3'!C53/1000</f>
        <v>55.374786959683682</v>
      </c>
      <c r="C51" s="69">
        <f t="shared" si="2"/>
        <v>55.374786959683682</v>
      </c>
      <c r="D51" s="69">
        <f t="shared" si="6"/>
        <v>55.374786959683682</v>
      </c>
      <c r="E51" s="69">
        <f t="shared" si="6"/>
        <v>55.374786959683682</v>
      </c>
      <c r="F51" s="69">
        <f t="shared" si="6"/>
        <v>55.374786959683682</v>
      </c>
      <c r="G51" s="69">
        <f t="shared" si="6"/>
        <v>55.374786959683682</v>
      </c>
      <c r="H51" s="69">
        <f t="shared" si="6"/>
        <v>55.374786959683682</v>
      </c>
      <c r="I51" s="69">
        <f t="shared" si="6"/>
        <v>55.374786959683682</v>
      </c>
      <c r="J51" s="69">
        <f t="shared" si="6"/>
        <v>55.374786959683682</v>
      </c>
      <c r="K51" s="69">
        <f t="shared" si="6"/>
        <v>55.374786959683682</v>
      </c>
      <c r="L51" s="69">
        <f t="shared" si="6"/>
        <v>55.374786959683682</v>
      </c>
      <c r="M51" s="69">
        <f t="shared" si="6"/>
        <v>55.374786959683682</v>
      </c>
      <c r="N51" s="69">
        <f t="shared" si="6"/>
        <v>55.374786959683682</v>
      </c>
      <c r="O51" s="69">
        <f t="shared" si="6"/>
        <v>55.374786959683682</v>
      </c>
      <c r="P51" s="69">
        <f t="shared" si="6"/>
        <v>55.374786959683682</v>
      </c>
      <c r="Q51" s="69">
        <f t="shared" si="6"/>
        <v>55.374786959683682</v>
      </c>
      <c r="R51" s="69">
        <f t="shared" si="6"/>
        <v>55.374786959683682</v>
      </c>
      <c r="S51" s="69">
        <f t="shared" si="6"/>
        <v>55.374786959683682</v>
      </c>
      <c r="T51" s="69">
        <f t="shared" si="6"/>
        <v>55.374786959683682</v>
      </c>
      <c r="U51" s="69">
        <f t="shared" si="6"/>
        <v>55.374786959683682</v>
      </c>
      <c r="V51" s="69">
        <f t="shared" si="6"/>
        <v>55.374786959683682</v>
      </c>
      <c r="W51" s="69">
        <f t="shared" si="6"/>
        <v>55.374786959683682</v>
      </c>
      <c r="X51" s="69">
        <f t="shared" si="6"/>
        <v>55.374786959683682</v>
      </c>
      <c r="Y51" s="69">
        <f t="shared" si="6"/>
        <v>55.374786959683682</v>
      </c>
      <c r="Z51" s="69">
        <f t="shared" si="6"/>
        <v>55.374786959683682</v>
      </c>
      <c r="AA51" s="69">
        <f t="shared" si="6"/>
        <v>55.374786959683682</v>
      </c>
    </row>
    <row r="52" spans="1:28" s="19" customFormat="1" ht="16" x14ac:dyDescent="0.2">
      <c r="A52" s="70" t="s">
        <v>31</v>
      </c>
      <c r="B52" s="69">
        <f>C$57*'S3'!C54/1000</f>
        <v>115.79357320483949</v>
      </c>
      <c r="C52" s="69">
        <f t="shared" si="2"/>
        <v>115.79357320483949</v>
      </c>
      <c r="D52" s="69">
        <f t="shared" si="6"/>
        <v>115.79357320483949</v>
      </c>
      <c r="E52" s="69">
        <f t="shared" si="6"/>
        <v>115.79357320483949</v>
      </c>
      <c r="F52" s="69">
        <f t="shared" si="6"/>
        <v>115.79357320483949</v>
      </c>
      <c r="G52" s="69">
        <f t="shared" si="6"/>
        <v>115.79357320483949</v>
      </c>
      <c r="H52" s="69">
        <f t="shared" si="6"/>
        <v>115.79357320483949</v>
      </c>
      <c r="I52" s="69">
        <f t="shared" si="6"/>
        <v>115.79357320483949</v>
      </c>
      <c r="J52" s="69">
        <f t="shared" si="6"/>
        <v>115.79357320483949</v>
      </c>
      <c r="K52" s="69">
        <f t="shared" si="6"/>
        <v>115.79357320483949</v>
      </c>
      <c r="L52" s="69">
        <f t="shared" si="6"/>
        <v>115.79357320483949</v>
      </c>
      <c r="M52" s="69">
        <f t="shared" si="6"/>
        <v>115.79357320483949</v>
      </c>
      <c r="N52" s="69">
        <f t="shared" si="6"/>
        <v>115.79357320483949</v>
      </c>
      <c r="O52" s="69">
        <f t="shared" si="6"/>
        <v>115.79357320483949</v>
      </c>
      <c r="P52" s="69">
        <f t="shared" si="6"/>
        <v>115.79357320483949</v>
      </c>
      <c r="Q52" s="69">
        <f t="shared" si="6"/>
        <v>115.79357320483949</v>
      </c>
      <c r="R52" s="69">
        <f t="shared" si="6"/>
        <v>115.79357320483949</v>
      </c>
      <c r="S52" s="69">
        <f t="shared" si="6"/>
        <v>115.79357320483949</v>
      </c>
      <c r="T52" s="69">
        <f t="shared" si="6"/>
        <v>115.79357320483949</v>
      </c>
      <c r="U52" s="69">
        <f t="shared" si="6"/>
        <v>115.79357320483949</v>
      </c>
      <c r="V52" s="69">
        <f t="shared" si="6"/>
        <v>115.79357320483949</v>
      </c>
      <c r="W52" s="69">
        <f t="shared" si="6"/>
        <v>115.79357320483949</v>
      </c>
      <c r="X52" s="69">
        <f t="shared" si="6"/>
        <v>115.79357320483949</v>
      </c>
      <c r="Y52" s="69">
        <f t="shared" si="6"/>
        <v>115.79357320483949</v>
      </c>
      <c r="Z52" s="69">
        <f t="shared" si="6"/>
        <v>115.79357320483949</v>
      </c>
      <c r="AA52" s="69">
        <f t="shared" si="6"/>
        <v>115.79357320483949</v>
      </c>
    </row>
    <row r="53" spans="1:28" s="19" customFormat="1" ht="16" x14ac:dyDescent="0.2">
      <c r="A53" s="70" t="s">
        <v>23</v>
      </c>
      <c r="B53" s="69">
        <f>C$57*'S3'!C55/1000</f>
        <v>911.96763457994621</v>
      </c>
      <c r="C53" s="69">
        <f t="shared" si="2"/>
        <v>911.96763457994621</v>
      </c>
      <c r="D53" s="69">
        <f t="shared" si="6"/>
        <v>911.96763457994621</v>
      </c>
      <c r="E53" s="69">
        <f t="shared" si="6"/>
        <v>911.96763457994621</v>
      </c>
      <c r="F53" s="69">
        <f t="shared" si="6"/>
        <v>911.96763457994621</v>
      </c>
      <c r="G53" s="69">
        <f t="shared" si="6"/>
        <v>911.96763457994621</v>
      </c>
      <c r="H53" s="69">
        <f t="shared" si="6"/>
        <v>911.96763457994621</v>
      </c>
      <c r="I53" s="69">
        <f t="shared" si="6"/>
        <v>911.96763457994621</v>
      </c>
      <c r="J53" s="69">
        <f t="shared" si="6"/>
        <v>911.96763457994621</v>
      </c>
      <c r="K53" s="69">
        <f t="shared" si="6"/>
        <v>911.96763457994621</v>
      </c>
      <c r="L53" s="69">
        <f t="shared" si="6"/>
        <v>911.96763457994621</v>
      </c>
      <c r="M53" s="69">
        <f t="shared" si="6"/>
        <v>911.96763457994621</v>
      </c>
      <c r="N53" s="69">
        <f t="shared" si="6"/>
        <v>911.96763457994621</v>
      </c>
      <c r="O53" s="69">
        <f t="shared" si="6"/>
        <v>911.96763457994621</v>
      </c>
      <c r="P53" s="69">
        <f t="shared" si="6"/>
        <v>911.96763457994621</v>
      </c>
      <c r="Q53" s="69">
        <f t="shared" si="6"/>
        <v>911.96763457994621</v>
      </c>
      <c r="R53" s="69">
        <f t="shared" si="6"/>
        <v>911.96763457994621</v>
      </c>
      <c r="S53" s="69">
        <f t="shared" si="6"/>
        <v>911.96763457994621</v>
      </c>
      <c r="T53" s="69">
        <f t="shared" si="6"/>
        <v>911.96763457994621</v>
      </c>
      <c r="U53" s="69">
        <f t="shared" si="6"/>
        <v>911.96763457994621</v>
      </c>
      <c r="V53" s="69">
        <f t="shared" si="6"/>
        <v>911.96763457994621</v>
      </c>
      <c r="W53" s="69">
        <f t="shared" si="6"/>
        <v>911.96763457994621</v>
      </c>
      <c r="X53" s="69">
        <f t="shared" si="6"/>
        <v>911.96763457994621</v>
      </c>
      <c r="Y53" s="69">
        <f t="shared" si="6"/>
        <v>911.96763457994621</v>
      </c>
      <c r="Z53" s="69">
        <f t="shared" si="6"/>
        <v>911.96763457994621</v>
      </c>
      <c r="AA53" s="69">
        <f t="shared" si="6"/>
        <v>911.96763457994621</v>
      </c>
    </row>
    <row r="54" spans="1:28" s="19" customFormat="1" ht="16" x14ac:dyDescent="0.2">
      <c r="A54" s="70" t="s">
        <v>81</v>
      </c>
      <c r="B54" s="69">
        <f>C$57*'S3'!C56/1000</f>
        <v>587.94867356807947</v>
      </c>
      <c r="C54" s="69">
        <f t="shared" si="2"/>
        <v>587.94867356807947</v>
      </c>
      <c r="D54" s="69">
        <f t="shared" si="6"/>
        <v>587.94867356807947</v>
      </c>
      <c r="E54" s="69">
        <f t="shared" si="6"/>
        <v>587.94867356807947</v>
      </c>
      <c r="F54" s="69">
        <f t="shared" si="6"/>
        <v>587.94867356807947</v>
      </c>
      <c r="G54" s="69">
        <f t="shared" si="6"/>
        <v>587.94867356807947</v>
      </c>
      <c r="H54" s="69">
        <f t="shared" si="6"/>
        <v>587.94867356807947</v>
      </c>
      <c r="I54" s="69">
        <f t="shared" si="6"/>
        <v>587.94867356807947</v>
      </c>
      <c r="J54" s="69">
        <f t="shared" si="6"/>
        <v>587.94867356807947</v>
      </c>
      <c r="K54" s="69">
        <f t="shared" si="6"/>
        <v>587.94867356807947</v>
      </c>
      <c r="L54" s="69">
        <f t="shared" si="6"/>
        <v>587.94867356807947</v>
      </c>
      <c r="M54" s="69">
        <f t="shared" si="6"/>
        <v>587.94867356807947</v>
      </c>
      <c r="N54" s="69">
        <f t="shared" si="6"/>
        <v>587.94867356807947</v>
      </c>
      <c r="O54" s="69">
        <f t="shared" si="6"/>
        <v>587.94867356807947</v>
      </c>
      <c r="P54" s="69">
        <f t="shared" si="6"/>
        <v>587.94867356807947</v>
      </c>
      <c r="Q54" s="69">
        <f t="shared" si="6"/>
        <v>587.94867356807947</v>
      </c>
      <c r="R54" s="69">
        <f t="shared" si="6"/>
        <v>587.94867356807947</v>
      </c>
      <c r="S54" s="69">
        <f t="shared" si="6"/>
        <v>587.94867356807947</v>
      </c>
      <c r="T54" s="69">
        <f t="shared" si="6"/>
        <v>587.94867356807947</v>
      </c>
      <c r="U54" s="69">
        <f t="shared" si="6"/>
        <v>587.94867356807947</v>
      </c>
      <c r="V54" s="69">
        <f t="shared" si="6"/>
        <v>587.94867356807947</v>
      </c>
      <c r="W54" s="69">
        <f t="shared" si="6"/>
        <v>587.94867356807947</v>
      </c>
      <c r="X54" s="69">
        <f t="shared" si="6"/>
        <v>587.94867356807947</v>
      </c>
      <c r="Y54" s="69">
        <f t="shared" si="6"/>
        <v>587.94867356807947</v>
      </c>
      <c r="Z54" s="69">
        <f t="shared" si="6"/>
        <v>587.94867356807947</v>
      </c>
      <c r="AA54" s="69">
        <f t="shared" si="6"/>
        <v>587.94867356807947</v>
      </c>
    </row>
    <row r="57" spans="1:28" s="19" customFormat="1" ht="28" customHeight="1" x14ac:dyDescent="0.2">
      <c r="A57" s="68" t="s">
        <v>163</v>
      </c>
      <c r="B57" s="71">
        <v>5.5411920943925212E-2</v>
      </c>
      <c r="C57" s="71">
        <v>5.5411920943925212E-2</v>
      </c>
      <c r="D57" s="71">
        <v>5.5411920943925212E-2</v>
      </c>
      <c r="E57" s="71">
        <v>5.5411920943925212E-2</v>
      </c>
      <c r="F57" s="71">
        <v>5.5411920943925212E-2</v>
      </c>
      <c r="G57" s="71">
        <v>5.5411920943925212E-2</v>
      </c>
      <c r="H57" s="71">
        <v>5.5411920943925212E-2</v>
      </c>
      <c r="I57" s="71">
        <v>5.5411920943925212E-2</v>
      </c>
      <c r="J57" s="71">
        <v>5.5411920943925212E-2</v>
      </c>
      <c r="K57" s="71">
        <v>5.5411920943925212E-2</v>
      </c>
      <c r="L57" s="71">
        <v>5.5411920943925212E-2</v>
      </c>
      <c r="M57" s="71">
        <v>5.5411920943925212E-2</v>
      </c>
      <c r="N57" s="71">
        <v>5.5411920943925212E-2</v>
      </c>
      <c r="O57" s="71">
        <v>5.5411920943925212E-2</v>
      </c>
      <c r="P57" s="71">
        <v>5.5411920943925212E-2</v>
      </c>
      <c r="Q57" s="71">
        <v>5.5411920943925212E-2</v>
      </c>
      <c r="R57" s="71">
        <v>5.5411920943925212E-2</v>
      </c>
      <c r="S57" s="71">
        <v>5.5411920943925212E-2</v>
      </c>
      <c r="T57" s="71">
        <v>5.5411920943925212E-2</v>
      </c>
      <c r="U57" s="71">
        <v>5.5411920943925212E-2</v>
      </c>
      <c r="V57" s="71">
        <v>5.5411920943925212E-2</v>
      </c>
      <c r="W57" s="71">
        <v>5.5411920943925212E-2</v>
      </c>
      <c r="X57" s="71">
        <v>5.5411920943925212E-2</v>
      </c>
      <c r="Y57" s="71">
        <v>5.5411920943925212E-2</v>
      </c>
      <c r="Z57" s="71">
        <v>5.5411920943925212E-2</v>
      </c>
      <c r="AA57" s="71">
        <v>5.5411920943925212E-2</v>
      </c>
      <c r="AB57" s="31">
        <v>5.5411920943925212E-2</v>
      </c>
    </row>
    <row r="58" spans="1:28" x14ac:dyDescent="0.2">
      <c r="A58" s="68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CDDC-938C-4E43-B664-C4D661EA244B}">
  <dimension ref="A1:AA62"/>
  <sheetViews>
    <sheetView zoomScale="111" workbookViewId="0">
      <selection activeCell="A3" sqref="A3:AA54"/>
    </sheetView>
  </sheetViews>
  <sheetFormatPr baseColWidth="10" defaultRowHeight="15" x14ac:dyDescent="0.2"/>
  <cols>
    <col min="1" max="1" width="15.6640625" style="67" customWidth="1"/>
    <col min="2" max="27" width="10.83203125" style="67"/>
    <col min="28" max="16384" width="10.83203125" style="2"/>
  </cols>
  <sheetData>
    <row r="1" spans="1:27" s="19" customFormat="1" ht="18" x14ac:dyDescent="0.25">
      <c r="A1" s="58" t="s">
        <v>267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s="19" customFormat="1" ht="16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s="8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7" s="19" customFormat="1" ht="16" x14ac:dyDescent="0.2">
      <c r="A4" s="68" t="s">
        <v>182</v>
      </c>
      <c r="B4" s="73">
        <f t="shared" ref="B4:AA4" si="0">SUM(B18:B42)</f>
        <v>5565.9083333333347</v>
      </c>
      <c r="C4" s="73">
        <f t="shared" si="0"/>
        <v>5565.9083333333347</v>
      </c>
      <c r="D4" s="73">
        <f t="shared" si="0"/>
        <v>5565.9083333333347</v>
      </c>
      <c r="E4" s="73">
        <f t="shared" si="0"/>
        <v>5565.9083333333347</v>
      </c>
      <c r="F4" s="73">
        <f t="shared" si="0"/>
        <v>5565.9083333333347</v>
      </c>
      <c r="G4" s="73">
        <f t="shared" si="0"/>
        <v>5565.9083333333347</v>
      </c>
      <c r="H4" s="73">
        <f t="shared" si="0"/>
        <v>5565.9083333333347</v>
      </c>
      <c r="I4" s="73">
        <f t="shared" si="0"/>
        <v>5565.9083333333347</v>
      </c>
      <c r="J4" s="73">
        <f t="shared" si="0"/>
        <v>5565.9083333333347</v>
      </c>
      <c r="K4" s="73">
        <f t="shared" si="0"/>
        <v>5565.9083333333347</v>
      </c>
      <c r="L4" s="73">
        <f t="shared" si="0"/>
        <v>5565.9083333333347</v>
      </c>
      <c r="M4" s="73">
        <f t="shared" si="0"/>
        <v>5565.9083333333347</v>
      </c>
      <c r="N4" s="73">
        <f t="shared" si="0"/>
        <v>5565.9083333333347</v>
      </c>
      <c r="O4" s="73">
        <f t="shared" si="0"/>
        <v>5565.9083333333347</v>
      </c>
      <c r="P4" s="73">
        <f t="shared" si="0"/>
        <v>5565.9083333333347</v>
      </c>
      <c r="Q4" s="73">
        <f t="shared" si="0"/>
        <v>5565.9083333333347</v>
      </c>
      <c r="R4" s="73">
        <f t="shared" si="0"/>
        <v>5565.9083333333347</v>
      </c>
      <c r="S4" s="73">
        <f t="shared" si="0"/>
        <v>5029.6583333333347</v>
      </c>
      <c r="T4" s="73">
        <f t="shared" si="0"/>
        <v>5029.6583333333347</v>
      </c>
      <c r="U4" s="73">
        <f t="shared" si="0"/>
        <v>5029.6583333333347</v>
      </c>
      <c r="V4" s="73">
        <f t="shared" si="0"/>
        <v>5029.6583333333347</v>
      </c>
      <c r="W4" s="73">
        <f t="shared" si="0"/>
        <v>3647.3250000000007</v>
      </c>
      <c r="X4" s="73">
        <f t="shared" si="0"/>
        <v>2644.8583333333336</v>
      </c>
      <c r="Y4" s="73">
        <f t="shared" si="0"/>
        <v>2246.75</v>
      </c>
      <c r="Z4" s="73">
        <f t="shared" si="0"/>
        <v>2246.75</v>
      </c>
      <c r="AA4" s="73">
        <f t="shared" si="0"/>
        <v>2246.75</v>
      </c>
    </row>
    <row r="5" spans="1:27" s="19" customFormat="1" ht="16" x14ac:dyDescent="0.2">
      <c r="A5" s="70" t="s">
        <v>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 spans="1:27" s="19" customFormat="1" ht="16" x14ac:dyDescent="0.2">
      <c r="A6" s="70" t="s">
        <v>144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 spans="1:27" s="19" customFormat="1" ht="16" x14ac:dyDescent="0.2">
      <c r="A7" s="70" t="s">
        <v>57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s="19" customFormat="1" ht="16" x14ac:dyDescent="0.2">
      <c r="A8" s="70" t="s">
        <v>12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27" s="19" customFormat="1" ht="16" x14ac:dyDescent="0.2">
      <c r="A9" s="70" t="s">
        <v>59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27" s="19" customFormat="1" ht="16" x14ac:dyDescent="0.2">
      <c r="A10" s="70" t="s">
        <v>24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27" s="19" customFormat="1" ht="16" x14ac:dyDescent="0.2">
      <c r="A11" s="70" t="s">
        <v>60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27" s="19" customFormat="1" ht="16" x14ac:dyDescent="0.2">
      <c r="A12" s="70" t="s">
        <v>61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27" s="19" customFormat="1" ht="16" x14ac:dyDescent="0.2">
      <c r="A13" s="70" t="s">
        <v>62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27" s="19" customFormat="1" ht="16" x14ac:dyDescent="0.2">
      <c r="A14" s="70" t="s">
        <v>63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27" s="19" customFormat="1" ht="16" x14ac:dyDescent="0.2">
      <c r="A15" s="70" t="s">
        <v>146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27" s="19" customFormat="1" ht="16" x14ac:dyDescent="0.2">
      <c r="A16" s="70" t="s">
        <v>64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spans="1:27" s="19" customFormat="1" ht="16" x14ac:dyDescent="0.2">
      <c r="A17" s="70" t="s">
        <v>11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s="19" customFormat="1" ht="16" x14ac:dyDescent="0.2">
      <c r="A18" s="70" t="s">
        <v>13</v>
      </c>
      <c r="B18" s="73">
        <f>'S5'!H21*$A$56</f>
        <v>3468.3916666666673</v>
      </c>
      <c r="C18" s="73">
        <f>'S5'!I21*$A$56</f>
        <v>3468.3916666666673</v>
      </c>
      <c r="D18" s="73">
        <f>'S5'!J21*$A$56</f>
        <v>3468.3916666666673</v>
      </c>
      <c r="E18" s="73">
        <f>'S5'!K21*$A$56</f>
        <v>3468.3916666666673</v>
      </c>
      <c r="F18" s="73">
        <f>'S5'!L21*$A$56</f>
        <v>3468.3916666666673</v>
      </c>
      <c r="G18" s="73">
        <f>'S5'!M21*$A$56</f>
        <v>3468.3916666666673</v>
      </c>
      <c r="H18" s="73">
        <f>'S5'!N21*$A$56</f>
        <v>3468.3916666666673</v>
      </c>
      <c r="I18" s="73">
        <f>'S5'!O21*$A$56</f>
        <v>3468.3916666666673</v>
      </c>
      <c r="J18" s="73">
        <f>'S5'!P21*$A$56</f>
        <v>3468.3916666666673</v>
      </c>
      <c r="K18" s="73">
        <f>'S5'!Q21*$A$56</f>
        <v>3468.3916666666673</v>
      </c>
      <c r="L18" s="73">
        <f>'S5'!R21*$A$56</f>
        <v>3468.3916666666673</v>
      </c>
      <c r="M18" s="73">
        <f>'S5'!S21*$A$56</f>
        <v>3468.3916666666673</v>
      </c>
      <c r="N18" s="73">
        <f>'S5'!T21*$A$56</f>
        <v>3468.3916666666673</v>
      </c>
      <c r="O18" s="73">
        <f>'S5'!U21*$A$56</f>
        <v>3468.3916666666673</v>
      </c>
      <c r="P18" s="73">
        <f>'S5'!V21*$A$56</f>
        <v>3468.3916666666673</v>
      </c>
      <c r="Q18" s="73">
        <f>'S5'!W21*$A$56</f>
        <v>3468.3916666666673</v>
      </c>
      <c r="R18" s="73">
        <f>'S5'!X21*$A$56</f>
        <v>3468.3916666666673</v>
      </c>
      <c r="S18" s="73">
        <f>'S5'!Y21*$A$56</f>
        <v>3468.3916666666673</v>
      </c>
      <c r="T18" s="73">
        <f>'S5'!Z21*$A$56</f>
        <v>3468.3916666666673</v>
      </c>
      <c r="U18" s="73">
        <f>'S5'!AA21*$A$56</f>
        <v>3468.3916666666673</v>
      </c>
      <c r="V18" s="73">
        <f>'S5'!AB21*$A$56</f>
        <v>3468.3916666666673</v>
      </c>
      <c r="W18" s="73">
        <f>'S5'!AC21*$A$56</f>
        <v>2086.0583333333334</v>
      </c>
      <c r="X18" s="73">
        <f>'S5'!AD21*$A$56</f>
        <v>1083.5916666666667</v>
      </c>
      <c r="Y18" s="73">
        <f>'S5'!AE21*$A$56</f>
        <v>1083.5916666666667</v>
      </c>
      <c r="Z18" s="73">
        <f>'S5'!AF21*$A$56</f>
        <v>1083.5916666666667</v>
      </c>
      <c r="AA18" s="73">
        <f>'S5'!AG21*$A$56</f>
        <v>1083.5916666666667</v>
      </c>
    </row>
    <row r="19" spans="1:27" s="19" customFormat="1" ht="16" x14ac:dyDescent="0.2">
      <c r="A19" s="70" t="s">
        <v>14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s="19" customFormat="1" ht="16" x14ac:dyDescent="0.2">
      <c r="A20" s="70" t="s">
        <v>15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spans="1:27" s="19" customFormat="1" ht="16" x14ac:dyDescent="0.2">
      <c r="A21" s="70" t="s">
        <v>33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 spans="1:27" s="19" customFormat="1" ht="16" x14ac:dyDescent="0.2">
      <c r="A22" s="70" t="s">
        <v>25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spans="1:27" s="19" customFormat="1" ht="16" x14ac:dyDescent="0.2">
      <c r="A23" s="70" t="s">
        <v>65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 spans="1:27" s="19" customFormat="1" ht="16" x14ac:dyDescent="0.2">
      <c r="A24" s="70" t="s">
        <v>66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spans="1:27" s="19" customFormat="1" ht="16" x14ac:dyDescent="0.2">
      <c r="A25" s="70" t="s">
        <v>67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spans="1:27" s="19" customFormat="1" ht="16" x14ac:dyDescent="0.2">
      <c r="A26" s="70" t="s">
        <v>26</v>
      </c>
      <c r="B26" s="73">
        <f>'S5'!H29*$A$56</f>
        <v>398.10833333333341</v>
      </c>
      <c r="C26" s="73">
        <f>'S5'!I29*$A$56</f>
        <v>398.10833333333341</v>
      </c>
      <c r="D26" s="73">
        <f>'S5'!J29*$A$56</f>
        <v>398.10833333333341</v>
      </c>
      <c r="E26" s="73">
        <f>'S5'!K29*$A$56</f>
        <v>398.10833333333341</v>
      </c>
      <c r="F26" s="73">
        <f>'S5'!L29*$A$56</f>
        <v>398.10833333333341</v>
      </c>
      <c r="G26" s="73">
        <f>'S5'!M29*$A$56</f>
        <v>398.10833333333341</v>
      </c>
      <c r="H26" s="73">
        <f>'S5'!N29*$A$56</f>
        <v>398.10833333333341</v>
      </c>
      <c r="I26" s="73">
        <f>'S5'!O29*$A$56</f>
        <v>398.10833333333341</v>
      </c>
      <c r="J26" s="73">
        <f>'S5'!P29*$A$56</f>
        <v>398.10833333333341</v>
      </c>
      <c r="K26" s="73">
        <f>'S5'!Q29*$A$56</f>
        <v>398.10833333333341</v>
      </c>
      <c r="L26" s="73">
        <f>'S5'!R29*$A$56</f>
        <v>398.10833333333341</v>
      </c>
      <c r="M26" s="73">
        <f>'S5'!S29*$A$56</f>
        <v>398.10833333333341</v>
      </c>
      <c r="N26" s="73">
        <f>'S5'!T29*$A$56</f>
        <v>398.10833333333341</v>
      </c>
      <c r="O26" s="73">
        <f>'S5'!U29*$A$56</f>
        <v>398.10833333333341</v>
      </c>
      <c r="P26" s="73">
        <f>'S5'!V29*$A$56</f>
        <v>398.10833333333341</v>
      </c>
      <c r="Q26" s="73">
        <f>'S5'!W29*$A$56</f>
        <v>398.10833333333341</v>
      </c>
      <c r="R26" s="73">
        <f>'S5'!X29*$A$56</f>
        <v>398.10833333333341</v>
      </c>
      <c r="S26" s="73">
        <f>'S5'!Y29*$A$56</f>
        <v>398.10833333333341</v>
      </c>
      <c r="T26" s="73">
        <f>'S5'!Z29*$A$56</f>
        <v>398.10833333333341</v>
      </c>
      <c r="U26" s="73">
        <f>'S5'!AA29*$A$56</f>
        <v>398.10833333333341</v>
      </c>
      <c r="V26" s="73">
        <f>'S5'!AB29*$A$56</f>
        <v>398.10833333333341</v>
      </c>
      <c r="W26" s="73">
        <f>'S5'!AC29*$A$56</f>
        <v>398.10833333333341</v>
      </c>
      <c r="X26" s="73">
        <f>'S5'!AD29*$A$56</f>
        <v>398.10833333333341</v>
      </c>
      <c r="Y26" s="73">
        <f>'S5'!AE29*$A$56</f>
        <v>0</v>
      </c>
      <c r="Z26" s="73">
        <f>'S5'!AF29*$A$56</f>
        <v>0</v>
      </c>
      <c r="AA26" s="73">
        <f>'S5'!AG29*$A$56</f>
        <v>0</v>
      </c>
    </row>
    <row r="27" spans="1:27" s="19" customFormat="1" ht="16" x14ac:dyDescent="0.2">
      <c r="A27" s="70" t="s">
        <v>16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spans="1:27" s="19" customFormat="1" ht="16" x14ac:dyDescent="0.2">
      <c r="A28" s="70" t="s">
        <v>18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spans="1:27" s="19" customFormat="1" ht="16" x14ac:dyDescent="0.2">
      <c r="A29" s="70" t="s">
        <v>20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spans="1:27" s="19" customFormat="1" ht="16" x14ac:dyDescent="0.2">
      <c r="A30" s="70" t="s">
        <v>68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spans="1:27" s="19" customFormat="1" ht="16" x14ac:dyDescent="0.2">
      <c r="A31" s="70" t="s">
        <v>17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spans="1:27" s="19" customFormat="1" ht="16" x14ac:dyDescent="0.2">
      <c r="A32" s="70" t="s">
        <v>69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 spans="1:27" s="19" customFormat="1" ht="16" x14ac:dyDescent="0.2">
      <c r="A33" s="70" t="s">
        <v>70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 spans="1:27" s="19" customFormat="1" ht="16" x14ac:dyDescent="0.2">
      <c r="A34" s="70" t="s">
        <v>71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7" s="19" customFormat="1" ht="16" x14ac:dyDescent="0.2">
      <c r="A35" s="70" t="s">
        <v>72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 spans="1:27" s="19" customFormat="1" ht="16" x14ac:dyDescent="0.2">
      <c r="A36" s="70" t="s">
        <v>73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 spans="1:27" s="19" customFormat="1" ht="16" x14ac:dyDescent="0.2">
      <c r="A37" s="70" t="s">
        <v>27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 spans="1:27" s="19" customFormat="1" ht="16" x14ac:dyDescent="0.2">
      <c r="A38" s="70" t="s">
        <v>19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 spans="1:27" s="19" customFormat="1" ht="16" x14ac:dyDescent="0.2">
      <c r="A39" s="70" t="s">
        <v>21</v>
      </c>
      <c r="B39" s="73">
        <f>'S5'!H42*$A$56</f>
        <v>1151.4250000000002</v>
      </c>
      <c r="C39" s="73">
        <f>'S5'!I42*$A$56</f>
        <v>1151.4250000000002</v>
      </c>
      <c r="D39" s="73">
        <f>'S5'!J42*$A$56</f>
        <v>1151.4250000000002</v>
      </c>
      <c r="E39" s="73">
        <f>'S5'!K42*$A$56</f>
        <v>1151.4250000000002</v>
      </c>
      <c r="F39" s="73">
        <f>'S5'!L42*$A$56</f>
        <v>1151.4250000000002</v>
      </c>
      <c r="G39" s="73">
        <f>'S5'!M42*$A$56</f>
        <v>1151.4250000000002</v>
      </c>
      <c r="H39" s="73">
        <f>'S5'!N42*$A$56</f>
        <v>1151.4250000000002</v>
      </c>
      <c r="I39" s="73">
        <f>'S5'!O42*$A$56</f>
        <v>1151.4250000000002</v>
      </c>
      <c r="J39" s="73">
        <f>'S5'!P42*$A$56</f>
        <v>1151.4250000000002</v>
      </c>
      <c r="K39" s="73">
        <f>'S5'!Q42*$A$56</f>
        <v>1151.4250000000002</v>
      </c>
      <c r="L39" s="73">
        <f>'S5'!R42*$A$56</f>
        <v>1151.4250000000002</v>
      </c>
      <c r="M39" s="73">
        <f>'S5'!S42*$A$56</f>
        <v>1151.4250000000002</v>
      </c>
      <c r="N39" s="73">
        <f>'S5'!T42*$A$56</f>
        <v>1151.4250000000002</v>
      </c>
      <c r="O39" s="73">
        <f>'S5'!U42*$A$56</f>
        <v>1151.4250000000002</v>
      </c>
      <c r="P39" s="73">
        <f>'S5'!V42*$A$56</f>
        <v>1151.4250000000002</v>
      </c>
      <c r="Q39" s="73">
        <f>'S5'!W42*$A$56</f>
        <v>1151.4250000000002</v>
      </c>
      <c r="R39" s="73">
        <f>'S5'!X42*$A$56</f>
        <v>1151.4250000000002</v>
      </c>
      <c r="S39" s="73">
        <f>'S5'!Y42*$A$56</f>
        <v>615.17500000000007</v>
      </c>
      <c r="T39" s="73">
        <f>'S5'!Z42*$A$56</f>
        <v>615.17500000000007</v>
      </c>
      <c r="U39" s="73">
        <f>'S5'!AA42*$A$56</f>
        <v>615.17500000000007</v>
      </c>
      <c r="V39" s="73">
        <f>'S5'!AB42*$A$56</f>
        <v>615.17500000000007</v>
      </c>
      <c r="W39" s="73">
        <f>'S5'!AC42*$A$56</f>
        <v>615.17500000000007</v>
      </c>
      <c r="X39" s="73">
        <f>'S5'!AD42*$A$56</f>
        <v>615.17500000000007</v>
      </c>
      <c r="Y39" s="73">
        <f>'S5'!AE42*$A$56</f>
        <v>615.17500000000007</v>
      </c>
      <c r="Z39" s="73">
        <f>'S5'!AF42*$A$56</f>
        <v>615.17500000000007</v>
      </c>
      <c r="AA39" s="73">
        <f>'S5'!AG42*$A$56</f>
        <v>615.17500000000007</v>
      </c>
    </row>
    <row r="40" spans="1:27" s="19" customFormat="1" ht="16" x14ac:dyDescent="0.2">
      <c r="A40" s="70" t="s">
        <v>74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spans="1:27" s="19" customFormat="1" ht="16" x14ac:dyDescent="0.2">
      <c r="A41" s="70" t="s">
        <v>75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 spans="1:27" s="19" customFormat="1" ht="16" x14ac:dyDescent="0.2">
      <c r="A42" s="70" t="s">
        <v>28</v>
      </c>
      <c r="B42" s="73">
        <f>'S5'!H45*$A$56</f>
        <v>547.98333333333335</v>
      </c>
      <c r="C42" s="73">
        <f>'S5'!I45*$A$56</f>
        <v>547.98333333333335</v>
      </c>
      <c r="D42" s="73">
        <f>'S5'!J45*$A$56</f>
        <v>547.98333333333335</v>
      </c>
      <c r="E42" s="73">
        <f>'S5'!K45*$A$56</f>
        <v>547.98333333333335</v>
      </c>
      <c r="F42" s="73">
        <f>'S5'!L45*$A$56</f>
        <v>547.98333333333335</v>
      </c>
      <c r="G42" s="73">
        <f>'S5'!M45*$A$56</f>
        <v>547.98333333333335</v>
      </c>
      <c r="H42" s="73">
        <f>'S5'!N45*$A$56</f>
        <v>547.98333333333335</v>
      </c>
      <c r="I42" s="73">
        <f>'S5'!O45*$A$56</f>
        <v>547.98333333333335</v>
      </c>
      <c r="J42" s="73">
        <f>'S5'!P45*$A$56</f>
        <v>547.98333333333335</v>
      </c>
      <c r="K42" s="73">
        <f>'S5'!Q45*$A$56</f>
        <v>547.98333333333335</v>
      </c>
      <c r="L42" s="73">
        <f>'S5'!R45*$A$56</f>
        <v>547.98333333333335</v>
      </c>
      <c r="M42" s="73">
        <f>'S5'!S45*$A$56</f>
        <v>547.98333333333335</v>
      </c>
      <c r="N42" s="73">
        <f>'S5'!T45*$A$56</f>
        <v>547.98333333333335</v>
      </c>
      <c r="O42" s="73">
        <f>'S5'!U45*$A$56</f>
        <v>547.98333333333335</v>
      </c>
      <c r="P42" s="73">
        <f>'S5'!V45*$A$56</f>
        <v>547.98333333333335</v>
      </c>
      <c r="Q42" s="73">
        <f>'S5'!W45*$A$56</f>
        <v>547.98333333333335</v>
      </c>
      <c r="R42" s="73">
        <f>'S5'!X45*$A$56</f>
        <v>547.98333333333335</v>
      </c>
      <c r="S42" s="73">
        <f>'S5'!Y45*$A$56</f>
        <v>547.98333333333335</v>
      </c>
      <c r="T42" s="73">
        <f>'S5'!Z45*$A$56</f>
        <v>547.98333333333335</v>
      </c>
      <c r="U42" s="73">
        <f>'S5'!AA45*$A$56</f>
        <v>547.98333333333335</v>
      </c>
      <c r="V42" s="73">
        <f>'S5'!AB45*$A$56</f>
        <v>547.98333333333335</v>
      </c>
      <c r="W42" s="73">
        <f>'S5'!AC45*$A$56</f>
        <v>547.98333333333335</v>
      </c>
      <c r="X42" s="73">
        <f>'S5'!AD45*$A$56</f>
        <v>547.98333333333335</v>
      </c>
      <c r="Y42" s="73">
        <f>'S5'!AE45*$A$56</f>
        <v>547.98333333333335</v>
      </c>
      <c r="Z42" s="73">
        <f>'S5'!AF45*$A$56</f>
        <v>547.98333333333335</v>
      </c>
      <c r="AA42" s="73">
        <f>'S5'!AG45*$A$56</f>
        <v>547.98333333333335</v>
      </c>
    </row>
    <row r="43" spans="1:27" s="19" customFormat="1" ht="16" x14ac:dyDescent="0.2">
      <c r="A43" s="70" t="s">
        <v>76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spans="1:27" s="19" customFormat="1" ht="16" x14ac:dyDescent="0.2">
      <c r="A44" s="70" t="s">
        <v>29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 spans="1:27" s="19" customFormat="1" ht="16" x14ac:dyDescent="0.2">
      <c r="A45" s="70" t="s">
        <v>22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 spans="1:27" s="19" customFormat="1" ht="16" x14ac:dyDescent="0.2">
      <c r="A46" s="70" t="s">
        <v>30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 spans="1:27" s="19" customFormat="1" ht="16" x14ac:dyDescent="0.2">
      <c r="A47" s="70" t="s">
        <v>77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 spans="1:27" s="19" customFormat="1" ht="16" x14ac:dyDescent="0.2">
      <c r="A48" s="70" t="s">
        <v>78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 spans="1:27" s="19" customFormat="1" ht="16" x14ac:dyDescent="0.2">
      <c r="A49" s="70" t="s">
        <v>79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spans="1:27" s="19" customFormat="1" ht="16" x14ac:dyDescent="0.2">
      <c r="A50" s="70" t="s">
        <v>32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 spans="1:27" s="19" customFormat="1" ht="16" x14ac:dyDescent="0.2">
      <c r="A51" s="70" t="s">
        <v>80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 spans="1:27" s="19" customFormat="1" ht="16" x14ac:dyDescent="0.2">
      <c r="A52" s="70" t="s">
        <v>31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spans="1:27" s="19" customFormat="1" ht="16" x14ac:dyDescent="0.2">
      <c r="A53" s="70" t="s">
        <v>23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 spans="1:27" s="19" customFormat="1" ht="16" x14ac:dyDescent="0.2">
      <c r="A54" s="70" t="s">
        <v>81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6" spans="1:27" x14ac:dyDescent="0.2">
      <c r="A56" s="68">
        <f>'[6]4.1. GGBS TCs'!C24</f>
        <v>0.27500000000000002</v>
      </c>
      <c r="C56" s="68" t="s">
        <v>143</v>
      </c>
    </row>
    <row r="58" spans="1:27" x14ac:dyDescent="0.2">
      <c r="A58" s="75"/>
    </row>
    <row r="59" spans="1:27" x14ac:dyDescent="0.2">
      <c r="A59" s="76"/>
    </row>
    <row r="60" spans="1:27" x14ac:dyDescent="0.2">
      <c r="A60" s="75"/>
    </row>
    <row r="61" spans="1:27" x14ac:dyDescent="0.2">
      <c r="A61" s="76"/>
    </row>
    <row r="62" spans="1:27" x14ac:dyDescent="0.2">
      <c r="A62" s="7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CC37-AF8B-D742-9094-FB43E1763863}">
  <dimension ref="A1:AB62"/>
  <sheetViews>
    <sheetView zoomScale="111" workbookViewId="0">
      <selection activeCell="U44" sqref="U44"/>
    </sheetView>
  </sheetViews>
  <sheetFormatPr baseColWidth="10" defaultRowHeight="15" x14ac:dyDescent="0.2"/>
  <cols>
    <col min="1" max="1" width="15.6640625" style="67" customWidth="1"/>
    <col min="2" max="27" width="10.83203125" style="67"/>
    <col min="28" max="16384" width="10.83203125" style="2"/>
  </cols>
  <sheetData>
    <row r="1" spans="1:27" s="19" customFormat="1" ht="18" x14ac:dyDescent="0.25">
      <c r="A1" s="58" t="s">
        <v>267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1:27" s="19" customFormat="1" ht="16" x14ac:dyDescent="0.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 spans="1:27" s="8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7" s="19" customFormat="1" ht="16" x14ac:dyDescent="0.2">
      <c r="A4" s="68" t="s">
        <v>182</v>
      </c>
      <c r="B4" s="73">
        <f t="shared" ref="B4:AA4" si="0">SUM(B18:B42)</f>
        <v>5565.9083333333347</v>
      </c>
      <c r="C4" s="73">
        <f t="shared" si="0"/>
        <v>5565.9083333333347</v>
      </c>
      <c r="D4" s="73">
        <f t="shared" si="0"/>
        <v>5565.9083333333347</v>
      </c>
      <c r="E4" s="73">
        <f t="shared" si="0"/>
        <v>5565.9083333333347</v>
      </c>
      <c r="F4" s="73">
        <f t="shared" si="0"/>
        <v>5565.9083333333347</v>
      </c>
      <c r="G4" s="73">
        <f t="shared" si="0"/>
        <v>5565.9083333333347</v>
      </c>
      <c r="H4" s="73">
        <f t="shared" si="0"/>
        <v>5565.9083333333347</v>
      </c>
      <c r="I4" s="73">
        <f t="shared" si="0"/>
        <v>5565.9083333333347</v>
      </c>
      <c r="J4" s="73">
        <f t="shared" si="0"/>
        <v>5565.9083333333347</v>
      </c>
      <c r="K4" s="73">
        <f t="shared" si="0"/>
        <v>5565.9083333333347</v>
      </c>
      <c r="L4" s="73">
        <f t="shared" si="0"/>
        <v>5565.9083333333347</v>
      </c>
      <c r="M4" s="73">
        <f t="shared" si="0"/>
        <v>5565.9083333333347</v>
      </c>
      <c r="N4" s="73">
        <f t="shared" si="0"/>
        <v>5565.9083333333347</v>
      </c>
      <c r="O4" s="73">
        <f t="shared" si="0"/>
        <v>5565.9083333333347</v>
      </c>
      <c r="P4" s="73">
        <f t="shared" si="0"/>
        <v>5565.9083333333347</v>
      </c>
      <c r="Q4" s="73">
        <f t="shared" si="0"/>
        <v>5565.9083333333347</v>
      </c>
      <c r="R4" s="73">
        <f t="shared" si="0"/>
        <v>5565.9083333333347</v>
      </c>
      <c r="S4" s="73">
        <f t="shared" si="0"/>
        <v>5565.9083333333347</v>
      </c>
      <c r="T4" s="73">
        <f t="shared" si="0"/>
        <v>5565.9083333333347</v>
      </c>
      <c r="U4" s="73">
        <f t="shared" si="0"/>
        <v>5565.9083333333347</v>
      </c>
      <c r="V4" s="73">
        <f t="shared" si="0"/>
        <v>5565.9083333333347</v>
      </c>
      <c r="W4" s="73">
        <f t="shared" si="0"/>
        <v>5565.9083333333347</v>
      </c>
      <c r="X4" s="73">
        <f t="shared" si="0"/>
        <v>5565.9083333333347</v>
      </c>
      <c r="Y4" s="73">
        <f t="shared" si="0"/>
        <v>5565.9083333333347</v>
      </c>
      <c r="Z4" s="73">
        <f t="shared" si="0"/>
        <v>5565.9083333333347</v>
      </c>
      <c r="AA4" s="73">
        <f t="shared" si="0"/>
        <v>5565.9083333333347</v>
      </c>
    </row>
    <row r="5" spans="1:27" s="19" customFormat="1" ht="16" x14ac:dyDescent="0.2">
      <c r="A5" s="70" t="s">
        <v>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 spans="1:27" s="19" customFormat="1" ht="16" x14ac:dyDescent="0.2">
      <c r="A6" s="70" t="s">
        <v>144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 spans="1:27" s="19" customFormat="1" ht="16" x14ac:dyDescent="0.2">
      <c r="A7" s="70" t="s">
        <v>57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s="19" customFormat="1" ht="16" x14ac:dyDescent="0.2">
      <c r="A8" s="70" t="s">
        <v>12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27" s="19" customFormat="1" ht="16" x14ac:dyDescent="0.2">
      <c r="A9" s="70" t="s">
        <v>59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 spans="1:27" s="19" customFormat="1" ht="16" x14ac:dyDescent="0.2">
      <c r="A10" s="70" t="s">
        <v>24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 spans="1:27" s="19" customFormat="1" ht="16" x14ac:dyDescent="0.2">
      <c r="A11" s="70" t="s">
        <v>60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 spans="1:27" s="19" customFormat="1" ht="16" x14ac:dyDescent="0.2">
      <c r="A12" s="70" t="s">
        <v>61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 spans="1:27" s="19" customFormat="1" ht="16" x14ac:dyDescent="0.2">
      <c r="A13" s="70" t="s">
        <v>62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1:27" s="19" customFormat="1" ht="16" x14ac:dyDescent="0.2">
      <c r="A14" s="70" t="s">
        <v>63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 spans="1:27" s="19" customFormat="1" ht="16" x14ac:dyDescent="0.2">
      <c r="A15" s="70" t="s">
        <v>146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27" s="19" customFormat="1" ht="16" x14ac:dyDescent="0.2">
      <c r="A16" s="70" t="s">
        <v>64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spans="1:27" s="19" customFormat="1" ht="16" x14ac:dyDescent="0.2">
      <c r="A17" s="70" t="s">
        <v>11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s="19" customFormat="1" ht="16" x14ac:dyDescent="0.2">
      <c r="A18" s="70" t="s">
        <v>13</v>
      </c>
      <c r="B18" s="73">
        <f>'S5'!H21*$A$56</f>
        <v>3468.3916666666673</v>
      </c>
      <c r="C18" s="73">
        <f>'S5'!I21*$A$56</f>
        <v>3468.3916666666673</v>
      </c>
      <c r="D18" s="73">
        <f>'S5'!J21*$A$56</f>
        <v>3468.3916666666673</v>
      </c>
      <c r="E18" s="73">
        <f>'S5'!K21*$A$56</f>
        <v>3468.3916666666673</v>
      </c>
      <c r="F18" s="73">
        <f>'S5'!L21*$A$56</f>
        <v>3468.3916666666673</v>
      </c>
      <c r="G18" s="73">
        <f>'S5'!M21*$A$56</f>
        <v>3468.3916666666673</v>
      </c>
      <c r="H18" s="73">
        <f>'S5'!N21*$A$56</f>
        <v>3468.3916666666673</v>
      </c>
      <c r="I18" s="73">
        <f>'S5'!O21*$A$56</f>
        <v>3468.3916666666673</v>
      </c>
      <c r="J18" s="73">
        <f>'S5'!P21*$A$56</f>
        <v>3468.3916666666673</v>
      </c>
      <c r="K18" s="73">
        <f>'S5'!Q21*$A$56</f>
        <v>3468.3916666666673</v>
      </c>
      <c r="L18" s="73">
        <f>'S5'!R21*$A$56</f>
        <v>3468.3916666666673</v>
      </c>
      <c r="M18" s="73">
        <f>'S5'!S21*$A$56</f>
        <v>3468.3916666666673</v>
      </c>
      <c r="N18" s="73">
        <f>'S5'!T21*$A$56</f>
        <v>3468.3916666666673</v>
      </c>
      <c r="O18" s="73">
        <f>'S5'!U21*$A$56</f>
        <v>3468.3916666666673</v>
      </c>
      <c r="P18" s="73">
        <f>'S5'!V21*$A$56</f>
        <v>3468.3916666666673</v>
      </c>
      <c r="Q18" s="73">
        <f>'S5'!W21*$A$56</f>
        <v>3468.3916666666673</v>
      </c>
      <c r="R18" s="73">
        <f>'S5'!X21*$A$56</f>
        <v>3468.3916666666673</v>
      </c>
      <c r="S18" s="73">
        <f>'S5'!Y21*$A$56</f>
        <v>3468.3916666666673</v>
      </c>
      <c r="T18" s="73">
        <f>'S5'!Z21*$A$56</f>
        <v>3468.3916666666673</v>
      </c>
      <c r="U18" s="73">
        <f>'S5'!AA21*$A$56</f>
        <v>3468.3916666666673</v>
      </c>
      <c r="V18" s="73">
        <f>'S5'!AB21*$A$56</f>
        <v>3468.3916666666673</v>
      </c>
      <c r="W18" s="73">
        <f>V18</f>
        <v>3468.3916666666673</v>
      </c>
      <c r="X18" s="73">
        <f t="shared" ref="X18:AA18" si="1">W18</f>
        <v>3468.3916666666673</v>
      </c>
      <c r="Y18" s="73">
        <f t="shared" si="1"/>
        <v>3468.3916666666673</v>
      </c>
      <c r="Z18" s="73">
        <f t="shared" si="1"/>
        <v>3468.3916666666673</v>
      </c>
      <c r="AA18" s="73">
        <f t="shared" si="1"/>
        <v>3468.3916666666673</v>
      </c>
    </row>
    <row r="19" spans="1:27" s="19" customFormat="1" ht="16" x14ac:dyDescent="0.2">
      <c r="A19" s="70" t="s">
        <v>14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s="19" customFormat="1" ht="16" x14ac:dyDescent="0.2">
      <c r="A20" s="70" t="s">
        <v>15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 spans="1:27" s="19" customFormat="1" ht="16" x14ac:dyDescent="0.2">
      <c r="A21" s="70" t="s">
        <v>33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 spans="1:27" s="19" customFormat="1" ht="16" x14ac:dyDescent="0.2">
      <c r="A22" s="70" t="s">
        <v>25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 spans="1:27" s="19" customFormat="1" ht="16" x14ac:dyDescent="0.2">
      <c r="A23" s="70" t="s">
        <v>65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 spans="1:27" s="19" customFormat="1" ht="16" x14ac:dyDescent="0.2">
      <c r="A24" s="70" t="s">
        <v>66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 spans="1:27" s="19" customFormat="1" ht="16" x14ac:dyDescent="0.2">
      <c r="A25" s="70" t="s">
        <v>67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 spans="1:27" s="19" customFormat="1" ht="16" x14ac:dyDescent="0.2">
      <c r="A26" s="70" t="s">
        <v>26</v>
      </c>
      <c r="B26" s="73">
        <f>'S5'!H29*$A$56</f>
        <v>398.10833333333341</v>
      </c>
      <c r="C26" s="73">
        <f>'S5'!I29*$A$56</f>
        <v>398.10833333333341</v>
      </c>
      <c r="D26" s="73">
        <f>'S5'!J29*$A$56</f>
        <v>398.10833333333341</v>
      </c>
      <c r="E26" s="73">
        <f>'S5'!K29*$A$56</f>
        <v>398.10833333333341</v>
      </c>
      <c r="F26" s="73">
        <f>'S5'!L29*$A$56</f>
        <v>398.10833333333341</v>
      </c>
      <c r="G26" s="73">
        <f>'S5'!M29*$A$56</f>
        <v>398.10833333333341</v>
      </c>
      <c r="H26" s="73">
        <f>'S5'!N29*$A$56</f>
        <v>398.10833333333341</v>
      </c>
      <c r="I26" s="73">
        <f>'S5'!O29*$A$56</f>
        <v>398.10833333333341</v>
      </c>
      <c r="J26" s="73">
        <f>'S5'!P29*$A$56</f>
        <v>398.10833333333341</v>
      </c>
      <c r="K26" s="73">
        <f>'S5'!Q29*$A$56</f>
        <v>398.10833333333341</v>
      </c>
      <c r="L26" s="73">
        <f>'S5'!R29*$A$56</f>
        <v>398.10833333333341</v>
      </c>
      <c r="M26" s="73">
        <f>'S5'!S29*$A$56</f>
        <v>398.10833333333341</v>
      </c>
      <c r="N26" s="73">
        <f>'S5'!T29*$A$56</f>
        <v>398.10833333333341</v>
      </c>
      <c r="O26" s="73">
        <f>'S5'!U29*$A$56</f>
        <v>398.10833333333341</v>
      </c>
      <c r="P26" s="73">
        <f>'S5'!V29*$A$56</f>
        <v>398.10833333333341</v>
      </c>
      <c r="Q26" s="73">
        <f>'S5'!W29*$A$56</f>
        <v>398.10833333333341</v>
      </c>
      <c r="R26" s="73">
        <f>'S5'!X29*$A$56</f>
        <v>398.10833333333341</v>
      </c>
      <c r="S26" s="73">
        <f>'S5'!Y29*$A$56</f>
        <v>398.10833333333341</v>
      </c>
      <c r="T26" s="73">
        <f>'S5'!Z29*$A$56</f>
        <v>398.10833333333341</v>
      </c>
      <c r="U26" s="73">
        <f>'S5'!AA29*$A$56</f>
        <v>398.10833333333341</v>
      </c>
      <c r="V26" s="73">
        <f>'S5'!AB29*$A$56</f>
        <v>398.10833333333341</v>
      </c>
      <c r="W26" s="73">
        <f>'S5'!AC29*$A$56</f>
        <v>398.10833333333341</v>
      </c>
      <c r="X26" s="73">
        <f>'S5'!AD29*$A$56</f>
        <v>398.10833333333341</v>
      </c>
      <c r="Y26" s="73">
        <f>X26</f>
        <v>398.10833333333341</v>
      </c>
      <c r="Z26" s="73">
        <f t="shared" ref="Z26:AA26" si="2">Y26</f>
        <v>398.10833333333341</v>
      </c>
      <c r="AA26" s="73">
        <f t="shared" si="2"/>
        <v>398.10833333333341</v>
      </c>
    </row>
    <row r="27" spans="1:27" s="19" customFormat="1" ht="16" x14ac:dyDescent="0.2">
      <c r="A27" s="70" t="s">
        <v>16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 spans="1:27" s="19" customFormat="1" ht="16" x14ac:dyDescent="0.2">
      <c r="A28" s="70" t="s">
        <v>18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 spans="1:27" s="19" customFormat="1" ht="16" x14ac:dyDescent="0.2">
      <c r="A29" s="70" t="s">
        <v>20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 spans="1:27" s="19" customFormat="1" ht="16" x14ac:dyDescent="0.2">
      <c r="A30" s="70" t="s">
        <v>68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spans="1:27" s="19" customFormat="1" ht="16" x14ac:dyDescent="0.2">
      <c r="A31" s="70" t="s">
        <v>17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 spans="1:27" s="19" customFormat="1" ht="16" x14ac:dyDescent="0.2">
      <c r="A32" s="70" t="s">
        <v>69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 spans="1:28" s="19" customFormat="1" ht="16" x14ac:dyDescent="0.2">
      <c r="A33" s="70" t="s">
        <v>70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 spans="1:28" s="19" customFormat="1" ht="16" x14ac:dyDescent="0.2">
      <c r="A34" s="70" t="s">
        <v>71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 spans="1:28" s="19" customFormat="1" ht="16" x14ac:dyDescent="0.2">
      <c r="A35" s="70" t="s">
        <v>72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 spans="1:28" s="19" customFormat="1" ht="16" x14ac:dyDescent="0.2">
      <c r="A36" s="70" t="s">
        <v>73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 spans="1:28" s="19" customFormat="1" ht="16" x14ac:dyDescent="0.2">
      <c r="A37" s="70" t="s">
        <v>27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 spans="1:28" s="19" customFormat="1" ht="16" x14ac:dyDescent="0.2">
      <c r="A38" s="70" t="s">
        <v>19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 spans="1:28" s="19" customFormat="1" ht="16" x14ac:dyDescent="0.2">
      <c r="A39" s="70" t="s">
        <v>21</v>
      </c>
      <c r="B39" s="73">
        <f>'S5'!H42*$A$56</f>
        <v>1151.4250000000002</v>
      </c>
      <c r="C39" s="73">
        <f>'S5'!I42*$A$56</f>
        <v>1151.4250000000002</v>
      </c>
      <c r="D39" s="73">
        <f>'S5'!J42*$A$56</f>
        <v>1151.4250000000002</v>
      </c>
      <c r="E39" s="73">
        <f>'S5'!K42*$A$56</f>
        <v>1151.4250000000002</v>
      </c>
      <c r="F39" s="73">
        <f>'S5'!L42*$A$56</f>
        <v>1151.4250000000002</v>
      </c>
      <c r="G39" s="73">
        <f>'S5'!M42*$A$56</f>
        <v>1151.4250000000002</v>
      </c>
      <c r="H39" s="73">
        <f>'S5'!N42*$A$56</f>
        <v>1151.4250000000002</v>
      </c>
      <c r="I39" s="73">
        <f>'S5'!O42*$A$56</f>
        <v>1151.4250000000002</v>
      </c>
      <c r="J39" s="73">
        <f>'S5'!P42*$A$56</f>
        <v>1151.4250000000002</v>
      </c>
      <c r="K39" s="73">
        <f>'S5'!Q42*$A$56</f>
        <v>1151.4250000000002</v>
      </c>
      <c r="L39" s="73">
        <f>'S5'!R42*$A$56</f>
        <v>1151.4250000000002</v>
      </c>
      <c r="M39" s="73">
        <f>'S5'!S42*$A$56</f>
        <v>1151.4250000000002</v>
      </c>
      <c r="N39" s="73">
        <f>'S5'!T42*$A$56</f>
        <v>1151.4250000000002</v>
      </c>
      <c r="O39" s="73">
        <f>'S5'!U42*$A$56</f>
        <v>1151.4250000000002</v>
      </c>
      <c r="P39" s="73">
        <f>'S5'!V42*$A$56</f>
        <v>1151.4250000000002</v>
      </c>
      <c r="Q39" s="73">
        <f>'S5'!W42*$A$56</f>
        <v>1151.4250000000002</v>
      </c>
      <c r="R39" s="73">
        <f>'S5'!X42*$A$56</f>
        <v>1151.4250000000002</v>
      </c>
      <c r="S39" s="73">
        <f>R39</f>
        <v>1151.4250000000002</v>
      </c>
      <c r="T39" s="73">
        <f t="shared" ref="T39:AA39" si="3">S39</f>
        <v>1151.4250000000002</v>
      </c>
      <c r="U39" s="73">
        <f t="shared" si="3"/>
        <v>1151.4250000000002</v>
      </c>
      <c r="V39" s="73">
        <f t="shared" si="3"/>
        <v>1151.4250000000002</v>
      </c>
      <c r="W39" s="73">
        <f t="shared" si="3"/>
        <v>1151.4250000000002</v>
      </c>
      <c r="X39" s="73">
        <f t="shared" si="3"/>
        <v>1151.4250000000002</v>
      </c>
      <c r="Y39" s="73">
        <f t="shared" si="3"/>
        <v>1151.4250000000002</v>
      </c>
      <c r="Z39" s="73">
        <f t="shared" si="3"/>
        <v>1151.4250000000002</v>
      </c>
      <c r="AA39" s="73">
        <f t="shared" si="3"/>
        <v>1151.4250000000002</v>
      </c>
      <c r="AB39" s="73"/>
    </row>
    <row r="40" spans="1:28" s="19" customFormat="1" ht="16" x14ac:dyDescent="0.2">
      <c r="A40" s="70" t="s">
        <v>74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spans="1:28" s="19" customFormat="1" ht="16" x14ac:dyDescent="0.2">
      <c r="A41" s="70" t="s">
        <v>75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 spans="1:28" s="19" customFormat="1" ht="16" x14ac:dyDescent="0.2">
      <c r="A42" s="70" t="s">
        <v>28</v>
      </c>
      <c r="B42" s="73">
        <f>'S5'!H45*$A$56</f>
        <v>547.98333333333335</v>
      </c>
      <c r="C42" s="73">
        <f>'S5'!I45*$A$56</f>
        <v>547.98333333333335</v>
      </c>
      <c r="D42" s="73">
        <f>'S5'!J45*$A$56</f>
        <v>547.98333333333335</v>
      </c>
      <c r="E42" s="73">
        <f>'S5'!K45*$A$56</f>
        <v>547.98333333333335</v>
      </c>
      <c r="F42" s="73">
        <f>'S5'!L45*$A$56</f>
        <v>547.98333333333335</v>
      </c>
      <c r="G42" s="73">
        <f>'S5'!M45*$A$56</f>
        <v>547.98333333333335</v>
      </c>
      <c r="H42" s="73">
        <f>'S5'!N45*$A$56</f>
        <v>547.98333333333335</v>
      </c>
      <c r="I42" s="73">
        <f>'S5'!O45*$A$56</f>
        <v>547.98333333333335</v>
      </c>
      <c r="J42" s="73">
        <f>'S5'!P45*$A$56</f>
        <v>547.98333333333335</v>
      </c>
      <c r="K42" s="73">
        <f>'S5'!Q45*$A$56</f>
        <v>547.98333333333335</v>
      </c>
      <c r="L42" s="73">
        <f>'S5'!R45*$A$56</f>
        <v>547.98333333333335</v>
      </c>
      <c r="M42" s="73">
        <f>'S5'!S45*$A$56</f>
        <v>547.98333333333335</v>
      </c>
      <c r="N42" s="73">
        <f>'S5'!T45*$A$56</f>
        <v>547.98333333333335</v>
      </c>
      <c r="O42" s="73">
        <f>'S5'!U45*$A$56</f>
        <v>547.98333333333335</v>
      </c>
      <c r="P42" s="73">
        <f>'S5'!V45*$A$56</f>
        <v>547.98333333333335</v>
      </c>
      <c r="Q42" s="73">
        <f>'S5'!W45*$A$56</f>
        <v>547.98333333333335</v>
      </c>
      <c r="R42" s="73">
        <f>'S5'!X45*$A$56</f>
        <v>547.98333333333335</v>
      </c>
      <c r="S42" s="73">
        <f>'S5'!Y45*$A$56</f>
        <v>547.98333333333335</v>
      </c>
      <c r="T42" s="73">
        <f>'S5'!Z45*$A$56</f>
        <v>547.98333333333335</v>
      </c>
      <c r="U42" s="73">
        <f>'S5'!AA45*$A$56</f>
        <v>547.98333333333335</v>
      </c>
      <c r="V42" s="73">
        <f>'S5'!AB45*$A$56</f>
        <v>547.98333333333335</v>
      </c>
      <c r="W42" s="73">
        <f>'S5'!AC45*$A$56</f>
        <v>547.98333333333335</v>
      </c>
      <c r="X42" s="73">
        <f>'S5'!AD45*$A$56</f>
        <v>547.98333333333335</v>
      </c>
      <c r="Y42" s="73">
        <f>'S5'!AE45*$A$56</f>
        <v>547.98333333333335</v>
      </c>
      <c r="Z42" s="73">
        <f>'S5'!AF45*$A$56</f>
        <v>547.98333333333335</v>
      </c>
      <c r="AA42" s="73">
        <f>'S5'!AG45*$A$56</f>
        <v>547.98333333333335</v>
      </c>
    </row>
    <row r="43" spans="1:28" s="19" customFormat="1" ht="16" x14ac:dyDescent="0.2">
      <c r="A43" s="70" t="s">
        <v>76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spans="1:28" s="19" customFormat="1" ht="16" x14ac:dyDescent="0.2">
      <c r="A44" s="70" t="s">
        <v>29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 spans="1:28" s="19" customFormat="1" ht="16" x14ac:dyDescent="0.2">
      <c r="A45" s="70" t="s">
        <v>22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 spans="1:28" s="19" customFormat="1" ht="16" x14ac:dyDescent="0.2">
      <c r="A46" s="70" t="s">
        <v>30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 spans="1:28" s="19" customFormat="1" ht="16" x14ac:dyDescent="0.2">
      <c r="A47" s="70" t="s">
        <v>77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 spans="1:28" s="19" customFormat="1" ht="16" x14ac:dyDescent="0.2">
      <c r="A48" s="70" t="s">
        <v>78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 spans="1:27" s="19" customFormat="1" ht="16" x14ac:dyDescent="0.2">
      <c r="A49" s="70" t="s">
        <v>79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</row>
    <row r="50" spans="1:27" s="19" customFormat="1" ht="16" x14ac:dyDescent="0.2">
      <c r="A50" s="70" t="s">
        <v>32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 spans="1:27" s="19" customFormat="1" ht="16" x14ac:dyDescent="0.2">
      <c r="A51" s="70" t="s">
        <v>80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 spans="1:27" s="19" customFormat="1" ht="16" x14ac:dyDescent="0.2">
      <c r="A52" s="70" t="s">
        <v>31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 spans="1:27" s="19" customFormat="1" ht="16" x14ac:dyDescent="0.2">
      <c r="A53" s="70" t="s">
        <v>23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 spans="1:27" s="19" customFormat="1" ht="16" x14ac:dyDescent="0.2">
      <c r="A54" s="70" t="s">
        <v>81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6" spans="1:27" x14ac:dyDescent="0.2">
      <c r="A56" s="68">
        <f>'[6]4.1. GGBS TCs'!C24</f>
        <v>0.27500000000000002</v>
      </c>
      <c r="C56" s="68" t="s">
        <v>143</v>
      </c>
    </row>
    <row r="58" spans="1:27" x14ac:dyDescent="0.2">
      <c r="A58" s="75"/>
    </row>
    <row r="59" spans="1:27" x14ac:dyDescent="0.2">
      <c r="A59" s="76"/>
    </row>
    <row r="60" spans="1:27" x14ac:dyDescent="0.2">
      <c r="A60" s="75"/>
    </row>
    <row r="61" spans="1:27" x14ac:dyDescent="0.2">
      <c r="A61" s="76"/>
    </row>
    <row r="62" spans="1:27" x14ac:dyDescent="0.2">
      <c r="A62" s="7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0CC-2FC5-3349-A94C-D54C74268588}">
  <dimension ref="A1:AC118"/>
  <sheetViews>
    <sheetView zoomScaleNormal="58" workbookViewId="0">
      <selection activeCell="C20" sqref="C20"/>
    </sheetView>
  </sheetViews>
  <sheetFormatPr baseColWidth="10" defaultRowHeight="15" x14ac:dyDescent="0.2"/>
  <cols>
    <col min="1" max="1" width="14.6640625" style="59" customWidth="1"/>
    <col min="2" max="16384" width="10.83203125" style="8"/>
  </cols>
  <sheetData>
    <row r="1" spans="1:29" ht="18" x14ac:dyDescent="0.25">
      <c r="A1" s="58" t="s">
        <v>247</v>
      </c>
    </row>
    <row r="2" spans="1:29" ht="18" x14ac:dyDescent="0.25">
      <c r="A2" s="58"/>
    </row>
    <row r="3" spans="1:29" s="59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9" s="68" customFormat="1" x14ac:dyDescent="0.2">
      <c r="A4" s="68" t="s">
        <v>182</v>
      </c>
      <c r="B4" s="73">
        <f>SUM(B5:B54)</f>
        <v>1178527.541489498</v>
      </c>
      <c r="C4" s="73">
        <f t="shared" ref="C4:AA4" si="0">SUM(C5:C54)</f>
        <v>1177185.5494283445</v>
      </c>
      <c r="D4" s="73">
        <f t="shared" si="0"/>
        <v>1174071.5815512009</v>
      </c>
      <c r="E4" s="73">
        <f t="shared" si="0"/>
        <v>1169185.6378580679</v>
      </c>
      <c r="F4" s="73">
        <f t="shared" si="0"/>
        <v>1162527.7183489455</v>
      </c>
      <c r="G4" s="73">
        <f t="shared" si="0"/>
        <v>1154289.3976016473</v>
      </c>
      <c r="H4" s="73">
        <f t="shared" si="0"/>
        <v>1144343.2213456039</v>
      </c>
      <c r="I4" s="73">
        <f t="shared" si="0"/>
        <v>1132665.7339175832</v>
      </c>
      <c r="J4" s="73">
        <f t="shared" si="0"/>
        <v>1119291.9677962456</v>
      </c>
      <c r="K4" s="73">
        <f t="shared" si="0"/>
        <v>1105044.7108229054</v>
      </c>
      <c r="L4" s="73">
        <f t="shared" si="0"/>
        <v>1090602.7279515162</v>
      </c>
      <c r="M4" s="73">
        <f t="shared" si="0"/>
        <v>1074683.8559894923</v>
      </c>
      <c r="N4" s="73">
        <f t="shared" si="0"/>
        <v>1057472.3286930497</v>
      </c>
      <c r="O4" s="73">
        <f t="shared" si="0"/>
        <v>1039335.5371668033</v>
      </c>
      <c r="P4" s="73">
        <f t="shared" si="0"/>
        <v>1020201.3622482967</v>
      </c>
      <c r="Q4" s="73">
        <f t="shared" si="0"/>
        <v>999802.25387339294</v>
      </c>
      <c r="R4" s="73">
        <f t="shared" si="0"/>
        <v>978484.6941729543</v>
      </c>
      <c r="S4" s="73">
        <f t="shared" si="0"/>
        <v>955818.52871939668</v>
      </c>
      <c r="T4" s="73">
        <f t="shared" si="0"/>
        <v>932125.49741140346</v>
      </c>
      <c r="U4" s="73">
        <f t="shared" si="0"/>
        <v>907253.74386929919</v>
      </c>
      <c r="V4" s="73">
        <f t="shared" si="0"/>
        <v>881285.20184801868</v>
      </c>
      <c r="W4" s="73">
        <f t="shared" si="0"/>
        <v>854465.42379731929</v>
      </c>
      <c r="X4" s="73">
        <f t="shared" si="0"/>
        <v>826698.57975764899</v>
      </c>
      <c r="Y4" s="73">
        <f t="shared" si="0"/>
        <v>797712.5230466167</v>
      </c>
      <c r="Z4" s="73">
        <f t="shared" si="0"/>
        <v>772364.66416279762</v>
      </c>
      <c r="AA4" s="73">
        <f t="shared" si="0"/>
        <v>749222.30683253042</v>
      </c>
    </row>
    <row r="5" spans="1:29" s="59" customFormat="1" x14ac:dyDescent="0.2">
      <c r="A5" s="70" t="s">
        <v>0</v>
      </c>
      <c r="B5" s="81">
        <f>'S6'!F6+'S7'!F6</f>
        <v>53560.512214765215</v>
      </c>
      <c r="C5" s="82">
        <f t="shared" ref="C5:AA5" si="1">IF(B5-B63&gt;0,B5-B63,0)</f>
        <v>53532.453274047017</v>
      </c>
      <c r="D5" s="82">
        <f t="shared" si="1"/>
        <v>53476.297156282475</v>
      </c>
      <c r="E5" s="82">
        <f t="shared" si="1"/>
        <v>53392.043861471597</v>
      </c>
      <c r="F5" s="82">
        <f t="shared" si="1"/>
        <v>53279.693389614375</v>
      </c>
      <c r="G5" s="82">
        <f t="shared" si="1"/>
        <v>53139.245740710809</v>
      </c>
      <c r="H5" s="82">
        <f t="shared" si="1"/>
        <v>52970.700914760906</v>
      </c>
      <c r="I5" s="82">
        <f t="shared" si="1"/>
        <v>52774.05891176466</v>
      </c>
      <c r="J5" s="82">
        <f t="shared" si="1"/>
        <v>52549.319731722077</v>
      </c>
      <c r="K5" s="82">
        <f t="shared" si="1"/>
        <v>52296.48337463315</v>
      </c>
      <c r="L5" s="82">
        <f t="shared" si="1"/>
        <v>52015.549840497879</v>
      </c>
      <c r="M5" s="82">
        <f t="shared" si="1"/>
        <v>51706.519129316272</v>
      </c>
      <c r="N5" s="82">
        <f t="shared" si="1"/>
        <v>51369.39124108832</v>
      </c>
      <c r="O5" s="82">
        <f t="shared" si="1"/>
        <v>51004.166175814025</v>
      </c>
      <c r="P5" s="82">
        <f t="shared" si="1"/>
        <v>50610.843933493394</v>
      </c>
      <c r="Q5" s="82">
        <f t="shared" si="1"/>
        <v>50189.424514126418</v>
      </c>
      <c r="R5" s="82">
        <f t="shared" si="1"/>
        <v>49739.907917713106</v>
      </c>
      <c r="S5" s="82">
        <f t="shared" si="1"/>
        <v>49262.29414425345</v>
      </c>
      <c r="T5" s="82">
        <f t="shared" si="1"/>
        <v>48756.58319374745</v>
      </c>
      <c r="U5" s="82">
        <f t="shared" si="1"/>
        <v>48222.775066195114</v>
      </c>
      <c r="V5" s="82">
        <f t="shared" si="1"/>
        <v>47660.869761596434</v>
      </c>
      <c r="W5" s="82">
        <f t="shared" si="1"/>
        <v>47070.867279951417</v>
      </c>
      <c r="X5" s="82">
        <f t="shared" si="1"/>
        <v>46452.767621260056</v>
      </c>
      <c r="Y5" s="82">
        <f t="shared" si="1"/>
        <v>45806.570785522352</v>
      </c>
      <c r="Z5" s="82">
        <f t="shared" si="1"/>
        <v>45132.276772738311</v>
      </c>
      <c r="AA5" s="82">
        <f t="shared" si="1"/>
        <v>44429.885582907926</v>
      </c>
      <c r="AB5" s="82"/>
      <c r="AC5" s="82"/>
    </row>
    <row r="6" spans="1:29" s="59" customFormat="1" x14ac:dyDescent="0.2">
      <c r="A6" s="70" t="s">
        <v>144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s="59" customFormat="1" x14ac:dyDescent="0.2">
      <c r="A7" s="70" t="s">
        <v>57</v>
      </c>
      <c r="B7" s="81">
        <f>'S6'!F8+'S7'!F8</f>
        <v>48208.499591616186</v>
      </c>
      <c r="C7" s="82">
        <f t="shared" ref="C7:AA7" si="2">IF(B7-B65&gt;0,B7-B65,0)</f>
        <v>48168.187130595143</v>
      </c>
      <c r="D7" s="82">
        <f t="shared" si="2"/>
        <v>48061.132728707074</v>
      </c>
      <c r="E7" s="82">
        <f t="shared" si="2"/>
        <v>47887.336385951974</v>
      </c>
      <c r="F7" s="82">
        <f t="shared" si="2"/>
        <v>47646.798102329849</v>
      </c>
      <c r="G7" s="82">
        <f t="shared" si="2"/>
        <v>47339.517877840699</v>
      </c>
      <c r="H7" s="82">
        <f t="shared" si="2"/>
        <v>46965.495712484524</v>
      </c>
      <c r="I7" s="82">
        <f t="shared" si="2"/>
        <v>46524.731606261317</v>
      </c>
      <c r="J7" s="82">
        <f t="shared" si="2"/>
        <v>46017.225559171085</v>
      </c>
      <c r="K7" s="82">
        <f t="shared" si="2"/>
        <v>45442.977571213829</v>
      </c>
      <c r="L7" s="82">
        <f t="shared" si="2"/>
        <v>44801.987642389548</v>
      </c>
      <c r="M7" s="82">
        <f t="shared" si="2"/>
        <v>44094.255772698241</v>
      </c>
      <c r="N7" s="82">
        <f t="shared" si="2"/>
        <v>43319.781962139903</v>
      </c>
      <c r="O7" s="82">
        <f t="shared" si="2"/>
        <v>42478.56621071454</v>
      </c>
      <c r="P7" s="82">
        <f t="shared" si="2"/>
        <v>41570.608518422152</v>
      </c>
      <c r="Q7" s="82">
        <f t="shared" si="2"/>
        <v>40595.908885262739</v>
      </c>
      <c r="R7" s="82">
        <f t="shared" si="2"/>
        <v>39554.467311236294</v>
      </c>
      <c r="S7" s="82">
        <f t="shared" si="2"/>
        <v>38446.283796342825</v>
      </c>
      <c r="T7" s="82">
        <f t="shared" si="2"/>
        <v>37271.35834058233</v>
      </c>
      <c r="U7" s="82">
        <f t="shared" si="2"/>
        <v>36029.690943954811</v>
      </c>
      <c r="V7" s="82">
        <f t="shared" si="2"/>
        <v>34721.281606460267</v>
      </c>
      <c r="W7" s="82">
        <f t="shared" si="2"/>
        <v>33346.13032809869</v>
      </c>
      <c r="X7" s="82">
        <f t="shared" si="2"/>
        <v>31904.237108870089</v>
      </c>
      <c r="Y7" s="82">
        <f t="shared" si="2"/>
        <v>30395.601948774463</v>
      </c>
      <c r="Z7" s="82">
        <f t="shared" si="2"/>
        <v>28820.224847811809</v>
      </c>
      <c r="AA7" s="82">
        <f t="shared" si="2"/>
        <v>27178.10580598213</v>
      </c>
      <c r="AB7" s="82"/>
      <c r="AC7" s="82"/>
    </row>
    <row r="8" spans="1:29" s="59" customFormat="1" x14ac:dyDescent="0.2">
      <c r="A8" s="70" t="s">
        <v>12</v>
      </c>
      <c r="B8" s="81">
        <f>'S6'!F9+'S7'!F9</f>
        <v>4366.8309047240136</v>
      </c>
      <c r="C8" s="82">
        <f t="shared" ref="C8:AA8" si="3">IF(B8-B66&gt;0,B8-B66,0)</f>
        <v>4342.4257001195983</v>
      </c>
      <c r="D8" s="82">
        <f t="shared" si="3"/>
        <v>4296.415750827181</v>
      </c>
      <c r="E8" s="82">
        <f t="shared" si="3"/>
        <v>4228.8010568467625</v>
      </c>
      <c r="F8" s="82">
        <f t="shared" si="3"/>
        <v>4139.5816181783421</v>
      </c>
      <c r="G8" s="82">
        <f t="shared" si="3"/>
        <v>4028.7574348219205</v>
      </c>
      <c r="H8" s="82">
        <f t="shared" si="3"/>
        <v>3896.3285067774973</v>
      </c>
      <c r="I8" s="82">
        <f t="shared" si="3"/>
        <v>3742.2948340450725</v>
      </c>
      <c r="J8" s="82">
        <f t="shared" si="3"/>
        <v>3566.6564166246462</v>
      </c>
      <c r="K8" s="82">
        <f t="shared" si="3"/>
        <v>3369.4132545162183</v>
      </c>
      <c r="L8" s="82">
        <f t="shared" si="3"/>
        <v>3150.5653477197884</v>
      </c>
      <c r="M8" s="82">
        <f t="shared" si="3"/>
        <v>2910.1126962353574</v>
      </c>
      <c r="N8" s="82">
        <f t="shared" si="3"/>
        <v>2648.0553000629243</v>
      </c>
      <c r="O8" s="82">
        <f t="shared" si="3"/>
        <v>2364.3931592024901</v>
      </c>
      <c r="P8" s="82">
        <f t="shared" si="3"/>
        <v>2059.1262736540539</v>
      </c>
      <c r="Q8" s="82">
        <f t="shared" si="3"/>
        <v>1732.2546434176163</v>
      </c>
      <c r="R8" s="82">
        <f t="shared" si="3"/>
        <v>1383.7782684931772</v>
      </c>
      <c r="S8" s="82">
        <f t="shared" si="3"/>
        <v>1013.6971488807364</v>
      </c>
      <c r="T8" s="82">
        <f t="shared" si="3"/>
        <v>622.01128458029416</v>
      </c>
      <c r="U8" s="82">
        <f t="shared" si="3"/>
        <v>208.72067559185018</v>
      </c>
      <c r="V8" s="82">
        <f t="shared" si="3"/>
        <v>0</v>
      </c>
      <c r="W8" s="82">
        <f t="shared" si="3"/>
        <v>0</v>
      </c>
      <c r="X8" s="82">
        <f t="shared" si="3"/>
        <v>0</v>
      </c>
      <c r="Y8" s="82">
        <f t="shared" si="3"/>
        <v>0</v>
      </c>
      <c r="Z8" s="82">
        <f t="shared" si="3"/>
        <v>0</v>
      </c>
      <c r="AA8" s="82">
        <f t="shared" si="3"/>
        <v>0</v>
      </c>
      <c r="AB8" s="82"/>
      <c r="AC8" s="82"/>
    </row>
    <row r="9" spans="1:29" s="59" customFormat="1" x14ac:dyDescent="0.2">
      <c r="A9" s="70" t="s">
        <v>59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s="59" customFormat="1" x14ac:dyDescent="0.2">
      <c r="A10" s="70" t="s">
        <v>24</v>
      </c>
      <c r="B10" s="81">
        <f>'S6'!F11+'S7'!F11</f>
        <v>15058.170409755034</v>
      </c>
      <c r="C10" s="82">
        <f t="shared" ref="C10:AA10" si="4">IF(B10-B68&gt;0,B10-B68,0)</f>
        <v>15019.942864413373</v>
      </c>
      <c r="D10" s="82">
        <f t="shared" si="4"/>
        <v>14940.360888588551</v>
      </c>
      <c r="E10" s="82">
        <f t="shared" si="4"/>
        <v>14819.424482280567</v>
      </c>
      <c r="F10" s="82">
        <f t="shared" si="4"/>
        <v>14657.133645489421</v>
      </c>
      <c r="G10" s="82">
        <f t="shared" si="4"/>
        <v>14453.488378215114</v>
      </c>
      <c r="H10" s="82">
        <f t="shared" si="4"/>
        <v>14208.488680457645</v>
      </c>
      <c r="I10" s="82">
        <f t="shared" si="4"/>
        <v>13922.134552217016</v>
      </c>
      <c r="J10" s="82">
        <f t="shared" si="4"/>
        <v>13594.425993493223</v>
      </c>
      <c r="K10" s="82">
        <f t="shared" si="4"/>
        <v>13225.36300428627</v>
      </c>
      <c r="L10" s="82">
        <f t="shared" si="4"/>
        <v>12814.945584596155</v>
      </c>
      <c r="M10" s="82">
        <f t="shared" si="4"/>
        <v>12363.173734422879</v>
      </c>
      <c r="N10" s="82">
        <f t="shared" si="4"/>
        <v>11870.047453766441</v>
      </c>
      <c r="O10" s="82">
        <f t="shared" si="4"/>
        <v>11335.566742626841</v>
      </c>
      <c r="P10" s="82">
        <f t="shared" si="4"/>
        <v>10759.731601004079</v>
      </c>
      <c r="Q10" s="82">
        <f t="shared" si="4"/>
        <v>10142.542028898157</v>
      </c>
      <c r="R10" s="82">
        <f t="shared" si="4"/>
        <v>9483.9980263090729</v>
      </c>
      <c r="S10" s="82">
        <f t="shared" si="4"/>
        <v>8784.0995932368278</v>
      </c>
      <c r="T10" s="82">
        <f t="shared" si="4"/>
        <v>8042.8467296814206</v>
      </c>
      <c r="U10" s="82">
        <f t="shared" si="4"/>
        <v>7260.2394356428513</v>
      </c>
      <c r="V10" s="82">
        <f t="shared" si="4"/>
        <v>6436.2777111211208</v>
      </c>
      <c r="W10" s="82">
        <f t="shared" si="4"/>
        <v>5570.9615561162282</v>
      </c>
      <c r="X10" s="82">
        <f t="shared" si="4"/>
        <v>4664.2909706281744</v>
      </c>
      <c r="Y10" s="82">
        <f t="shared" si="4"/>
        <v>3716.2659546569594</v>
      </c>
      <c r="Z10" s="82">
        <f t="shared" si="4"/>
        <v>2726.8865082025827</v>
      </c>
      <c r="AA10" s="82">
        <f t="shared" si="4"/>
        <v>1696.1526312650444</v>
      </c>
      <c r="AB10" s="82"/>
      <c r="AC10" s="82"/>
    </row>
    <row r="11" spans="1:29" s="59" customFormat="1" x14ac:dyDescent="0.2">
      <c r="A11" s="70" t="s">
        <v>60</v>
      </c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s="59" customFormat="1" x14ac:dyDescent="0.2">
      <c r="A12" s="70" t="s">
        <v>61</v>
      </c>
      <c r="B12" s="81">
        <f>'S6'!F13+'S7'!F13</f>
        <v>848.80445982271863</v>
      </c>
      <c r="C12" s="82">
        <f t="shared" ref="C12:AA12" si="5">IF(B12-B70&gt;0,B12-B70,0)</f>
        <v>846.66459838624462</v>
      </c>
      <c r="D12" s="82">
        <f t="shared" si="5"/>
        <v>840.38885900511946</v>
      </c>
      <c r="E12" s="82">
        <f t="shared" si="5"/>
        <v>829.97724167934325</v>
      </c>
      <c r="F12" s="82">
        <f t="shared" si="5"/>
        <v>815.42974640891589</v>
      </c>
      <c r="G12" s="82">
        <f t="shared" si="5"/>
        <v>796.74637319383748</v>
      </c>
      <c r="H12" s="82">
        <f t="shared" si="5"/>
        <v>773.92712203410792</v>
      </c>
      <c r="I12" s="82">
        <f t="shared" si="5"/>
        <v>746.97199292972732</v>
      </c>
      <c r="J12" s="82">
        <f t="shared" si="5"/>
        <v>715.88098588069568</v>
      </c>
      <c r="K12" s="82">
        <f t="shared" si="5"/>
        <v>680.65410088701287</v>
      </c>
      <c r="L12" s="82">
        <f t="shared" si="5"/>
        <v>641.29133794867903</v>
      </c>
      <c r="M12" s="82">
        <f t="shared" si="5"/>
        <v>597.79269706569403</v>
      </c>
      <c r="N12" s="82">
        <f t="shared" si="5"/>
        <v>550.15817823805799</v>
      </c>
      <c r="O12" s="82">
        <f t="shared" si="5"/>
        <v>498.38778146577084</v>
      </c>
      <c r="P12" s="82">
        <f t="shared" si="5"/>
        <v>442.4815067488326</v>
      </c>
      <c r="Q12" s="82">
        <f t="shared" si="5"/>
        <v>382.43935408724326</v>
      </c>
      <c r="R12" s="82">
        <f t="shared" si="5"/>
        <v>318.26132348100282</v>
      </c>
      <c r="S12" s="82">
        <f t="shared" si="5"/>
        <v>249.94741493011128</v>
      </c>
      <c r="T12" s="82">
        <f t="shared" si="5"/>
        <v>177.49762843456864</v>
      </c>
      <c r="U12" s="82">
        <f t="shared" si="5"/>
        <v>100.9119639943749</v>
      </c>
      <c r="V12" s="82">
        <f t="shared" si="5"/>
        <v>20.190421609530091</v>
      </c>
      <c r="W12" s="82">
        <f t="shared" si="5"/>
        <v>0</v>
      </c>
      <c r="X12" s="82">
        <f t="shared" si="5"/>
        <v>0</v>
      </c>
      <c r="Y12" s="82">
        <f t="shared" si="5"/>
        <v>0</v>
      </c>
      <c r="Z12" s="82">
        <f t="shared" si="5"/>
        <v>0</v>
      </c>
      <c r="AA12" s="82">
        <f t="shared" si="5"/>
        <v>0</v>
      </c>
      <c r="AB12" s="82"/>
      <c r="AC12" s="82"/>
    </row>
    <row r="13" spans="1:29" s="59" customFormat="1" x14ac:dyDescent="0.2">
      <c r="A13" s="70" t="s">
        <v>62</v>
      </c>
      <c r="B13" s="81">
        <f>'S6'!F14+'S7'!F14</f>
        <v>9369.1647698644229</v>
      </c>
      <c r="C13" s="82">
        <f t="shared" ref="C13:AA13" si="6">IF(B13-B71&gt;0,B13-B71,0)</f>
        <v>9231.9836569788076</v>
      </c>
      <c r="D13" s="82">
        <f t="shared" si="6"/>
        <v>8845.175662871965</v>
      </c>
      <c r="E13" s="82">
        <f t="shared" si="6"/>
        <v>8208.7407875438967</v>
      </c>
      <c r="F13" s="82">
        <f t="shared" si="6"/>
        <v>7322.6790309946009</v>
      </c>
      <c r="G13" s="82">
        <f t="shared" si="6"/>
        <v>6186.9903932240777</v>
      </c>
      <c r="H13" s="82">
        <f t="shared" si="6"/>
        <v>4801.674874232328</v>
      </c>
      <c r="I13" s="82">
        <f t="shared" si="6"/>
        <v>3166.7324740193517</v>
      </c>
      <c r="J13" s="82">
        <f t="shared" si="6"/>
        <v>1282.1631925851486</v>
      </c>
      <c r="K13" s="82">
        <f t="shared" si="6"/>
        <v>0</v>
      </c>
      <c r="L13" s="82">
        <f t="shared" si="6"/>
        <v>0</v>
      </c>
      <c r="M13" s="82">
        <f t="shared" si="6"/>
        <v>0</v>
      </c>
      <c r="N13" s="82">
        <f t="shared" si="6"/>
        <v>0</v>
      </c>
      <c r="O13" s="82">
        <f t="shared" si="6"/>
        <v>0</v>
      </c>
      <c r="P13" s="82">
        <f t="shared" si="6"/>
        <v>0</v>
      </c>
      <c r="Q13" s="82">
        <f t="shared" si="6"/>
        <v>0</v>
      </c>
      <c r="R13" s="82">
        <f t="shared" si="6"/>
        <v>0</v>
      </c>
      <c r="S13" s="82">
        <f t="shared" si="6"/>
        <v>0</v>
      </c>
      <c r="T13" s="82">
        <f t="shared" si="6"/>
        <v>0</v>
      </c>
      <c r="U13" s="82">
        <f t="shared" si="6"/>
        <v>0</v>
      </c>
      <c r="V13" s="82">
        <f t="shared" si="6"/>
        <v>0</v>
      </c>
      <c r="W13" s="82">
        <f t="shared" si="6"/>
        <v>0</v>
      </c>
      <c r="X13" s="82">
        <f t="shared" si="6"/>
        <v>0</v>
      </c>
      <c r="Y13" s="82">
        <f t="shared" si="6"/>
        <v>0</v>
      </c>
      <c r="Z13" s="82">
        <f t="shared" si="6"/>
        <v>0</v>
      </c>
      <c r="AA13" s="82">
        <f t="shared" si="6"/>
        <v>0</v>
      </c>
      <c r="AB13" s="82"/>
      <c r="AC13" s="82"/>
    </row>
    <row r="14" spans="1:29" s="59" customFormat="1" x14ac:dyDescent="0.2">
      <c r="A14" s="70" t="s">
        <v>63</v>
      </c>
      <c r="B14" s="81">
        <f>'S6'!F15+'S7'!F15</f>
        <v>40161.376900975571</v>
      </c>
      <c r="C14" s="82">
        <f t="shared" ref="C14:AA14" si="7">IF(B14-B72&gt;0,B14-B72,0)</f>
        <v>40091.952891189037</v>
      </c>
      <c r="D14" s="82">
        <f t="shared" si="7"/>
        <v>39957.866461673009</v>
      </c>
      <c r="E14" s="82">
        <f t="shared" si="7"/>
        <v>39759.117612427486</v>
      </c>
      <c r="F14" s="82">
        <f t="shared" si="7"/>
        <v>39495.706343452468</v>
      </c>
      <c r="G14" s="82">
        <f t="shared" si="7"/>
        <v>39167.632654747955</v>
      </c>
      <c r="H14" s="82">
        <f t="shared" si="7"/>
        <v>38774.896546313947</v>
      </c>
      <c r="I14" s="82">
        <f t="shared" si="7"/>
        <v>38317.498018150443</v>
      </c>
      <c r="J14" s="82">
        <f t="shared" si="7"/>
        <v>37795.437070257445</v>
      </c>
      <c r="K14" s="82">
        <f t="shared" si="7"/>
        <v>37208.713702634952</v>
      </c>
      <c r="L14" s="82">
        <f t="shared" si="7"/>
        <v>36557.327915282964</v>
      </c>
      <c r="M14" s="82">
        <f t="shared" si="7"/>
        <v>35841.27970820148</v>
      </c>
      <c r="N14" s="82">
        <f t="shared" si="7"/>
        <v>35060.569081390502</v>
      </c>
      <c r="O14" s="82">
        <f t="shared" si="7"/>
        <v>34215.196034850029</v>
      </c>
      <c r="P14" s="82">
        <f t="shared" si="7"/>
        <v>33305.16056858006</v>
      </c>
      <c r="Q14" s="82">
        <f t="shared" si="7"/>
        <v>32330.462682580597</v>
      </c>
      <c r="R14" s="82">
        <f t="shared" si="7"/>
        <v>31291.102376851639</v>
      </c>
      <c r="S14" s="82">
        <f t="shared" si="7"/>
        <v>30187.079651393185</v>
      </c>
      <c r="T14" s="82">
        <f t="shared" si="7"/>
        <v>29018.394506205237</v>
      </c>
      <c r="U14" s="82">
        <f t="shared" si="7"/>
        <v>27785.046941287794</v>
      </c>
      <c r="V14" s="82">
        <f t="shared" si="7"/>
        <v>26487.036956640855</v>
      </c>
      <c r="W14" s="82">
        <f t="shared" si="7"/>
        <v>25124.364552264422</v>
      </c>
      <c r="X14" s="82">
        <f t="shared" si="7"/>
        <v>23697.029728158494</v>
      </c>
      <c r="Y14" s="82">
        <f t="shared" si="7"/>
        <v>22205.03248432307</v>
      </c>
      <c r="Z14" s="82">
        <f t="shared" si="7"/>
        <v>20648.372820758152</v>
      </c>
      <c r="AA14" s="82">
        <f t="shared" si="7"/>
        <v>19027.050737463738</v>
      </c>
      <c r="AB14" s="82"/>
      <c r="AC14" s="82"/>
    </row>
    <row r="15" spans="1:29" s="59" customFormat="1" x14ac:dyDescent="0.2">
      <c r="A15" s="70" t="s">
        <v>146</v>
      </c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spans="1:29" s="59" customFormat="1" x14ac:dyDescent="0.2">
      <c r="A16" s="70" t="s">
        <v>64</v>
      </c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 spans="1:29" s="59" customFormat="1" x14ac:dyDescent="0.2">
      <c r="A17" s="70" t="s">
        <v>11</v>
      </c>
      <c r="B17" s="81">
        <f>'S6'!F18+'S7'!F18</f>
        <v>51896.32610396669</v>
      </c>
      <c r="C17" s="82">
        <f t="shared" ref="C17:AA17" si="8">IF(B17-B75&gt;0,B17-B75,0)</f>
        <v>51855.284449358231</v>
      </c>
      <c r="D17" s="82">
        <f t="shared" si="8"/>
        <v>51743.057914823352</v>
      </c>
      <c r="E17" s="82">
        <f t="shared" si="8"/>
        <v>51559.646500362054</v>
      </c>
      <c r="F17" s="82">
        <f t="shared" si="8"/>
        <v>51305.050205974338</v>
      </c>
      <c r="G17" s="82">
        <f t="shared" si="8"/>
        <v>50979.269031660202</v>
      </c>
      <c r="H17" s="82">
        <f t="shared" si="8"/>
        <v>50582.302977419648</v>
      </c>
      <c r="I17" s="82">
        <f t="shared" si="8"/>
        <v>50114.152043252674</v>
      </c>
      <c r="J17" s="82">
        <f t="shared" si="8"/>
        <v>49574.816229159282</v>
      </c>
      <c r="K17" s="82">
        <f t="shared" si="8"/>
        <v>48964.29553513947</v>
      </c>
      <c r="L17" s="82">
        <f t="shared" si="8"/>
        <v>48282.58996119324</v>
      </c>
      <c r="M17" s="82">
        <f t="shared" si="8"/>
        <v>47529.699507320591</v>
      </c>
      <c r="N17" s="82">
        <f t="shared" si="8"/>
        <v>46705.624173521523</v>
      </c>
      <c r="O17" s="82">
        <f t="shared" si="8"/>
        <v>45810.363959796035</v>
      </c>
      <c r="P17" s="82">
        <f t="shared" si="8"/>
        <v>44843.918866144129</v>
      </c>
      <c r="Q17" s="82">
        <f t="shared" si="8"/>
        <v>43806.288892565804</v>
      </c>
      <c r="R17" s="82">
        <f t="shared" si="8"/>
        <v>42697.47403906106</v>
      </c>
      <c r="S17" s="82">
        <f t="shared" si="8"/>
        <v>41517.474305629898</v>
      </c>
      <c r="T17" s="82">
        <f t="shared" si="8"/>
        <v>40266.289692272316</v>
      </c>
      <c r="U17" s="82">
        <f t="shared" si="8"/>
        <v>38943.920198988315</v>
      </c>
      <c r="V17" s="82">
        <f t="shared" si="8"/>
        <v>37550.365825777895</v>
      </c>
      <c r="W17" s="82">
        <f t="shared" si="8"/>
        <v>36085.626572641057</v>
      </c>
      <c r="X17" s="82">
        <f t="shared" si="8"/>
        <v>34549.702439577799</v>
      </c>
      <c r="Y17" s="82">
        <f t="shared" si="8"/>
        <v>32942.593426588122</v>
      </c>
      <c r="Z17" s="82">
        <f t="shared" si="8"/>
        <v>31264.299533672027</v>
      </c>
      <c r="AA17" s="82">
        <f t="shared" si="8"/>
        <v>29514.820760829512</v>
      </c>
      <c r="AB17" s="82"/>
      <c r="AC17" s="82"/>
    </row>
    <row r="18" spans="1:29" s="59" customFormat="1" x14ac:dyDescent="0.2">
      <c r="A18" s="70" t="s">
        <v>13</v>
      </c>
      <c r="B18" s="81">
        <f>'S6'!F19+'S7'!F19</f>
        <v>37041.49536792509</v>
      </c>
      <c r="C18" s="82">
        <f t="shared" ref="C18:AA18" si="9">IF(B18-B76&gt;0,B18-B76,0)</f>
        <v>37018.324028409836</v>
      </c>
      <c r="D18" s="82">
        <f t="shared" si="9"/>
        <v>36957.770435339473</v>
      </c>
      <c r="E18" s="82">
        <f t="shared" si="9"/>
        <v>36859.834588713995</v>
      </c>
      <c r="F18" s="82">
        <f t="shared" si="9"/>
        <v>36724.516488533409</v>
      </c>
      <c r="G18" s="82">
        <f t="shared" si="9"/>
        <v>36551.816134797707</v>
      </c>
      <c r="H18" s="82">
        <f t="shared" si="9"/>
        <v>36341.733527506898</v>
      </c>
      <c r="I18" s="82">
        <f t="shared" si="9"/>
        <v>36094.268666660981</v>
      </c>
      <c r="J18" s="82">
        <f t="shared" si="9"/>
        <v>35809.421552259948</v>
      </c>
      <c r="K18" s="82">
        <f t="shared" si="9"/>
        <v>35487.192184303807</v>
      </c>
      <c r="L18" s="82">
        <f t="shared" si="9"/>
        <v>35127.580562792558</v>
      </c>
      <c r="M18" s="82">
        <f t="shared" si="9"/>
        <v>34730.586687726194</v>
      </c>
      <c r="N18" s="82">
        <f t="shared" si="9"/>
        <v>34296.210559104722</v>
      </c>
      <c r="O18" s="82">
        <f t="shared" si="9"/>
        <v>33824.452176928135</v>
      </c>
      <c r="P18" s="82">
        <f t="shared" si="9"/>
        <v>33315.311541196439</v>
      </c>
      <c r="Q18" s="82">
        <f t="shared" si="9"/>
        <v>32768.788651909636</v>
      </c>
      <c r="R18" s="82">
        <f t="shared" si="9"/>
        <v>32184.883509067717</v>
      </c>
      <c r="S18" s="82">
        <f t="shared" si="9"/>
        <v>31563.59611267069</v>
      </c>
      <c r="T18" s="82">
        <f t="shared" si="9"/>
        <v>30904.926462718551</v>
      </c>
      <c r="U18" s="82">
        <f t="shared" si="9"/>
        <v>30208.874559211301</v>
      </c>
      <c r="V18" s="82">
        <f t="shared" si="9"/>
        <v>29475.440402148939</v>
      </c>
      <c r="W18" s="82">
        <f t="shared" si="9"/>
        <v>28704.623991531469</v>
      </c>
      <c r="X18" s="82">
        <f t="shared" si="9"/>
        <v>27896.425327358887</v>
      </c>
      <c r="Y18" s="82">
        <f t="shared" si="9"/>
        <v>27050.844409631194</v>
      </c>
      <c r="Z18" s="82">
        <f t="shared" si="9"/>
        <v>26167.881238348389</v>
      </c>
      <c r="AA18" s="82">
        <f t="shared" si="9"/>
        <v>25247.535813510476</v>
      </c>
      <c r="AB18" s="82"/>
      <c r="AC18" s="82"/>
    </row>
    <row r="19" spans="1:29" s="59" customFormat="1" x14ac:dyDescent="0.2">
      <c r="A19" s="70" t="s">
        <v>14</v>
      </c>
      <c r="B19" s="81">
        <f>'S6'!F20+'S7'!F20</f>
        <v>9520.6766189875634</v>
      </c>
      <c r="C19" s="82">
        <f t="shared" ref="C19:AA19" si="10">IF(B19-B77&gt;0,B19-B77,0)</f>
        <v>9494.5541753838279</v>
      </c>
      <c r="D19" s="82">
        <f t="shared" si="10"/>
        <v>9441.6047497468971</v>
      </c>
      <c r="E19" s="82">
        <f t="shared" si="10"/>
        <v>9361.8283420767712</v>
      </c>
      <c r="F19" s="82">
        <f t="shared" si="10"/>
        <v>9255.2249523734499</v>
      </c>
      <c r="G19" s="82">
        <f t="shared" si="10"/>
        <v>9121.7945806369335</v>
      </c>
      <c r="H19" s="82">
        <f t="shared" si="10"/>
        <v>8961.5372268672218</v>
      </c>
      <c r="I19" s="82">
        <f t="shared" si="10"/>
        <v>8774.4528910643148</v>
      </c>
      <c r="J19" s="82">
        <f t="shared" si="10"/>
        <v>8560.5415732282108</v>
      </c>
      <c r="K19" s="82">
        <f t="shared" si="10"/>
        <v>8319.8032733589116</v>
      </c>
      <c r="L19" s="82">
        <f t="shared" si="10"/>
        <v>8052.2379914564171</v>
      </c>
      <c r="M19" s="82">
        <f t="shared" si="10"/>
        <v>7757.8457275207275</v>
      </c>
      <c r="N19" s="82">
        <f t="shared" si="10"/>
        <v>7436.6264815518425</v>
      </c>
      <c r="O19" s="82">
        <f t="shared" si="10"/>
        <v>7088.5802535497623</v>
      </c>
      <c r="P19" s="82">
        <f t="shared" si="10"/>
        <v>6713.707043514486</v>
      </c>
      <c r="Q19" s="82">
        <f t="shared" si="10"/>
        <v>6312.0068514460145</v>
      </c>
      <c r="R19" s="82">
        <f t="shared" si="10"/>
        <v>5883.4796773443477</v>
      </c>
      <c r="S19" s="82">
        <f t="shared" si="10"/>
        <v>5428.1255212094848</v>
      </c>
      <c r="T19" s="82">
        <f t="shared" si="10"/>
        <v>4945.9443830414266</v>
      </c>
      <c r="U19" s="82">
        <f t="shared" si="10"/>
        <v>4436.9362628401732</v>
      </c>
      <c r="V19" s="82">
        <f t="shared" si="10"/>
        <v>3901.1011606057241</v>
      </c>
      <c r="W19" s="82">
        <f t="shared" si="10"/>
        <v>3338.4390763380798</v>
      </c>
      <c r="X19" s="82">
        <f t="shared" si="10"/>
        <v>2748.9500100372397</v>
      </c>
      <c r="Y19" s="82">
        <f t="shared" si="10"/>
        <v>2132.6339617032045</v>
      </c>
      <c r="Z19" s="82">
        <f t="shared" si="10"/>
        <v>1489.4909313359735</v>
      </c>
      <c r="AA19" s="82">
        <f t="shared" si="10"/>
        <v>819.52091893554712</v>
      </c>
      <c r="AB19" s="82"/>
      <c r="AC19" s="82"/>
    </row>
    <row r="20" spans="1:29" s="59" customFormat="1" x14ac:dyDescent="0.2">
      <c r="A20" s="70" t="s">
        <v>15</v>
      </c>
      <c r="B20" s="81">
        <f>'S6'!F21+'S7'!F21</f>
        <v>16417.56753264727</v>
      </c>
      <c r="C20" s="82">
        <f t="shared" ref="C20:AA20" si="11">IF(B20-B78&gt;0,B20-B78,0)</f>
        <v>16387.79459789435</v>
      </c>
      <c r="D20" s="82">
        <f t="shared" si="11"/>
        <v>16335.679197130847</v>
      </c>
      <c r="E20" s="82">
        <f t="shared" si="11"/>
        <v>16261.221330356764</v>
      </c>
      <c r="F20" s="82">
        <f t="shared" si="11"/>
        <v>16164.420997572101</v>
      </c>
      <c r="G20" s="82">
        <f t="shared" si="11"/>
        <v>16045.278198776856</v>
      </c>
      <c r="H20" s="82">
        <f t="shared" si="11"/>
        <v>15903.79293397103</v>
      </c>
      <c r="I20" s="82">
        <f t="shared" si="11"/>
        <v>15739.965203154623</v>
      </c>
      <c r="J20" s="82">
        <f t="shared" si="11"/>
        <v>15553.795006327635</v>
      </c>
      <c r="K20" s="82">
        <f t="shared" si="11"/>
        <v>15345.282343490066</v>
      </c>
      <c r="L20" s="82">
        <f t="shared" si="11"/>
        <v>15114.427214641917</v>
      </c>
      <c r="M20" s="82">
        <f t="shared" si="11"/>
        <v>14861.229619783187</v>
      </c>
      <c r="N20" s="82">
        <f t="shared" si="11"/>
        <v>14585.689558913877</v>
      </c>
      <c r="O20" s="82">
        <f t="shared" si="11"/>
        <v>14287.807032033985</v>
      </c>
      <c r="P20" s="82">
        <f t="shared" si="11"/>
        <v>13967.582039143512</v>
      </c>
      <c r="Q20" s="82">
        <f t="shared" si="11"/>
        <v>13625.014580242458</v>
      </c>
      <c r="R20" s="82">
        <f t="shared" si="11"/>
        <v>13260.104655330822</v>
      </c>
      <c r="S20" s="82">
        <f t="shared" si="11"/>
        <v>12872.852264408608</v>
      </c>
      <c r="T20" s="82">
        <f t="shared" si="11"/>
        <v>12463.257407475812</v>
      </c>
      <c r="U20" s="82">
        <f t="shared" si="11"/>
        <v>12031.320084532435</v>
      </c>
      <c r="V20" s="82">
        <f t="shared" si="11"/>
        <v>11577.040295578478</v>
      </c>
      <c r="W20" s="82">
        <f t="shared" si="11"/>
        <v>11100.418040613939</v>
      </c>
      <c r="X20" s="82">
        <f t="shared" si="11"/>
        <v>10601.453319638818</v>
      </c>
      <c r="Y20" s="82">
        <f t="shared" si="11"/>
        <v>10080.146132653117</v>
      </c>
      <c r="Z20" s="82">
        <f t="shared" si="11"/>
        <v>9536.4964796568365</v>
      </c>
      <c r="AA20" s="82">
        <f t="shared" si="11"/>
        <v>8970.5043606499748</v>
      </c>
      <c r="AB20" s="82"/>
      <c r="AC20" s="82"/>
    </row>
    <row r="21" spans="1:29" s="59" customFormat="1" x14ac:dyDescent="0.2">
      <c r="A21" s="70" t="s">
        <v>33</v>
      </c>
      <c r="B21" s="81">
        <f>'S6'!F22+'S7'!F22</f>
        <v>104258.97460349453</v>
      </c>
      <c r="C21" s="82">
        <f t="shared" ref="C21:AA21" si="12">IF(B21-B79&gt;0,B21-B79,0)</f>
        <v>104234.71937807425</v>
      </c>
      <c r="D21" s="82">
        <f t="shared" si="12"/>
        <v>104185.18524282234</v>
      </c>
      <c r="E21" s="82">
        <f t="shared" si="12"/>
        <v>104110.37219773876</v>
      </c>
      <c r="F21" s="82">
        <f t="shared" si="12"/>
        <v>104010.28024282354</v>
      </c>
      <c r="G21" s="82">
        <f t="shared" si="12"/>
        <v>103884.90937807669</v>
      </c>
      <c r="H21" s="82">
        <f t="shared" si="12"/>
        <v>103734.25960349818</v>
      </c>
      <c r="I21" s="82">
        <f t="shared" si="12"/>
        <v>103558.33091908802</v>
      </c>
      <c r="J21" s="82">
        <f t="shared" si="12"/>
        <v>103357.12332484622</v>
      </c>
      <c r="K21" s="82">
        <f t="shared" si="12"/>
        <v>103130.63682077278</v>
      </c>
      <c r="L21" s="82">
        <f t="shared" si="12"/>
        <v>102878.87140686768</v>
      </c>
      <c r="M21" s="82">
        <f t="shared" si="12"/>
        <v>102601.82708313093</v>
      </c>
      <c r="N21" s="82">
        <f t="shared" si="12"/>
        <v>102299.50384956255</v>
      </c>
      <c r="O21" s="82">
        <f t="shared" si="12"/>
        <v>101971.90170616251</v>
      </c>
      <c r="P21" s="82">
        <f t="shared" si="12"/>
        <v>101619.02065293082</v>
      </c>
      <c r="Q21" s="82">
        <f t="shared" si="12"/>
        <v>101240.86068986749</v>
      </c>
      <c r="R21" s="82">
        <f t="shared" si="12"/>
        <v>100837.42181697251</v>
      </c>
      <c r="S21" s="82">
        <f t="shared" si="12"/>
        <v>100408.70403424588</v>
      </c>
      <c r="T21" s="82">
        <f t="shared" si="12"/>
        <v>99954.707341687608</v>
      </c>
      <c r="U21" s="82">
        <f t="shared" si="12"/>
        <v>99475.431739297681</v>
      </c>
      <c r="V21" s="82">
        <f t="shared" si="12"/>
        <v>98970.877227076111</v>
      </c>
      <c r="W21" s="82">
        <f t="shared" si="12"/>
        <v>98441.043805022899</v>
      </c>
      <c r="X21" s="82">
        <f t="shared" si="12"/>
        <v>97885.931473138029</v>
      </c>
      <c r="Y21" s="82">
        <f t="shared" si="12"/>
        <v>97305.540231421517</v>
      </c>
      <c r="Z21" s="82">
        <f t="shared" si="12"/>
        <v>96699.870079873363</v>
      </c>
      <c r="AA21" s="82">
        <f t="shared" si="12"/>
        <v>96068.921018493551</v>
      </c>
      <c r="AB21" s="82"/>
      <c r="AC21" s="82"/>
    </row>
    <row r="22" spans="1:29" s="59" customFormat="1" x14ac:dyDescent="0.2">
      <c r="A22" s="70" t="s">
        <v>25</v>
      </c>
      <c r="B22" s="81">
        <f>'S6'!F23+'S7'!F23</f>
        <v>13661.950467990577</v>
      </c>
      <c r="C22" s="82">
        <f t="shared" ref="C22:AA22" si="13">IF(B22-B80&gt;0,B22-B80,0)</f>
        <v>13619.717240467984</v>
      </c>
      <c r="D22" s="82">
        <f t="shared" si="13"/>
        <v>13543.4691024025</v>
      </c>
      <c r="E22" s="82">
        <f t="shared" si="13"/>
        <v>13433.206053794123</v>
      </c>
      <c r="F22" s="82">
        <f t="shared" si="13"/>
        <v>13288.928094642855</v>
      </c>
      <c r="G22" s="82">
        <f t="shared" si="13"/>
        <v>13110.635224948695</v>
      </c>
      <c r="H22" s="82">
        <f t="shared" si="13"/>
        <v>12898.327444711644</v>
      </c>
      <c r="I22" s="82">
        <f t="shared" si="13"/>
        <v>12652.0047539317</v>
      </c>
      <c r="J22" s="82">
        <f t="shared" si="13"/>
        <v>12371.667152608865</v>
      </c>
      <c r="K22" s="82">
        <f t="shared" si="13"/>
        <v>12057.314640743138</v>
      </c>
      <c r="L22" s="82">
        <f t="shared" si="13"/>
        <v>11708.947218334519</v>
      </c>
      <c r="M22" s="82">
        <f t="shared" si="13"/>
        <v>11326.564885383008</v>
      </c>
      <c r="N22" s="82">
        <f t="shared" si="13"/>
        <v>10910.167641888605</v>
      </c>
      <c r="O22" s="82">
        <f t="shared" si="13"/>
        <v>10459.755487851311</v>
      </c>
      <c r="P22" s="82">
        <f t="shared" si="13"/>
        <v>9975.3284232711248</v>
      </c>
      <c r="Q22" s="82">
        <f t="shared" si="13"/>
        <v>9456.8864481480468</v>
      </c>
      <c r="R22" s="82">
        <f t="shared" si="13"/>
        <v>8904.429562482077</v>
      </c>
      <c r="S22" s="82">
        <f t="shared" si="13"/>
        <v>8317.9577662732154</v>
      </c>
      <c r="T22" s="82">
        <f t="shared" si="13"/>
        <v>7697.4710595214619</v>
      </c>
      <c r="U22" s="82">
        <f t="shared" si="13"/>
        <v>7042.9694422268167</v>
      </c>
      <c r="V22" s="82">
        <f t="shared" si="13"/>
        <v>6354.4529143892796</v>
      </c>
      <c r="W22" s="82">
        <f t="shared" si="13"/>
        <v>5631.9214760088507</v>
      </c>
      <c r="X22" s="82">
        <f t="shared" si="13"/>
        <v>4875.37512708553</v>
      </c>
      <c r="Y22" s="82">
        <f t="shared" si="13"/>
        <v>4084.8138676193171</v>
      </c>
      <c r="Z22" s="82">
        <f t="shared" si="13"/>
        <v>3260.2376976102123</v>
      </c>
      <c r="AA22" s="82">
        <f t="shared" si="13"/>
        <v>2401.6466170582157</v>
      </c>
      <c r="AB22" s="82"/>
      <c r="AC22" s="82"/>
    </row>
    <row r="23" spans="1:29" s="59" customFormat="1" x14ac:dyDescent="0.2">
      <c r="A23" s="70" t="s">
        <v>65</v>
      </c>
      <c r="B23" s="8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spans="1:29" s="59" customFormat="1" x14ac:dyDescent="0.2">
      <c r="A24" s="70" t="s">
        <v>66</v>
      </c>
      <c r="B24" s="81">
        <f>'S6'!F25+'S7'!F25</f>
        <v>3488.1335159258251</v>
      </c>
      <c r="C24" s="82">
        <f t="shared" ref="C24:AA24" si="14">IF(B24-B82&gt;0,B24-B82,0)</f>
        <v>3473.8926990518116</v>
      </c>
      <c r="D24" s="82">
        <f t="shared" si="14"/>
        <v>3428.2386112755471</v>
      </c>
      <c r="E24" s="82">
        <f t="shared" si="14"/>
        <v>3351.1712525970315</v>
      </c>
      <c r="F24" s="82">
        <f t="shared" si="14"/>
        <v>3242.6906230162649</v>
      </c>
      <c r="G24" s="82">
        <f t="shared" si="14"/>
        <v>3102.7967225332472</v>
      </c>
      <c r="H24" s="82">
        <f t="shared" si="14"/>
        <v>2931.4895511479785</v>
      </c>
      <c r="I24" s="82">
        <f t="shared" si="14"/>
        <v>2728.7691088604588</v>
      </c>
      <c r="J24" s="82">
        <f t="shared" si="14"/>
        <v>2494.635395670688</v>
      </c>
      <c r="K24" s="82">
        <f t="shared" si="14"/>
        <v>2229.0884115786662</v>
      </c>
      <c r="L24" s="82">
        <f t="shared" si="14"/>
        <v>1932.1281565843935</v>
      </c>
      <c r="M24" s="82">
        <f t="shared" si="14"/>
        <v>1603.7546306878698</v>
      </c>
      <c r="N24" s="82">
        <f t="shared" si="14"/>
        <v>1243.9678338890953</v>
      </c>
      <c r="O24" s="82">
        <f t="shared" si="14"/>
        <v>852.7677661880698</v>
      </c>
      <c r="P24" s="82">
        <f t="shared" si="14"/>
        <v>430.15442758479315</v>
      </c>
      <c r="Q24" s="82">
        <f t="shared" si="14"/>
        <v>0</v>
      </c>
      <c r="R24" s="82">
        <f t="shared" si="14"/>
        <v>0</v>
      </c>
      <c r="S24" s="82">
        <f t="shared" si="14"/>
        <v>0</v>
      </c>
      <c r="T24" s="82">
        <f t="shared" si="14"/>
        <v>0</v>
      </c>
      <c r="U24" s="82">
        <f t="shared" si="14"/>
        <v>0</v>
      </c>
      <c r="V24" s="82">
        <f t="shared" si="14"/>
        <v>0</v>
      </c>
      <c r="W24" s="82">
        <f t="shared" si="14"/>
        <v>0</v>
      </c>
      <c r="X24" s="82">
        <f t="shared" si="14"/>
        <v>0</v>
      </c>
      <c r="Y24" s="82">
        <f t="shared" si="14"/>
        <v>0</v>
      </c>
      <c r="Z24" s="82">
        <f t="shared" si="14"/>
        <v>0</v>
      </c>
      <c r="AA24" s="82">
        <f t="shared" si="14"/>
        <v>0</v>
      </c>
      <c r="AB24" s="82"/>
      <c r="AC24" s="82"/>
    </row>
    <row r="25" spans="1:29" s="59" customFormat="1" x14ac:dyDescent="0.2">
      <c r="A25" s="70" t="s">
        <v>67</v>
      </c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spans="1:29" s="59" customFormat="1" x14ac:dyDescent="0.2">
      <c r="A26" s="70" t="s">
        <v>26</v>
      </c>
      <c r="B26" s="81">
        <f>'S6'!F27+'S7'!F27</f>
        <v>41587.966378480945</v>
      </c>
      <c r="C26" s="82">
        <f t="shared" ref="C26:AA26" si="15">IF(B26-B84&gt;0,B26-B84,0)</f>
        <v>41556.289857450247</v>
      </c>
      <c r="D26" s="82">
        <f t="shared" si="15"/>
        <v>41472.94827108438</v>
      </c>
      <c r="E26" s="82">
        <f t="shared" si="15"/>
        <v>41337.941619383353</v>
      </c>
      <c r="F26" s="82">
        <f t="shared" si="15"/>
        <v>41151.269902347158</v>
      </c>
      <c r="G26" s="82">
        <f t="shared" si="15"/>
        <v>40912.933119975802</v>
      </c>
      <c r="H26" s="82">
        <f t="shared" si="15"/>
        <v>40622.931272269278</v>
      </c>
      <c r="I26" s="82">
        <f t="shared" si="15"/>
        <v>40281.264359227593</v>
      </c>
      <c r="J26" s="82">
        <f t="shared" si="15"/>
        <v>39887.93238085074</v>
      </c>
      <c r="K26" s="82">
        <f t="shared" si="15"/>
        <v>39442.935337138726</v>
      </c>
      <c r="L26" s="82">
        <f t="shared" si="15"/>
        <v>38946.273228091544</v>
      </c>
      <c r="M26" s="82">
        <f t="shared" si="15"/>
        <v>38397.946053709195</v>
      </c>
      <c r="N26" s="82">
        <f t="shared" si="15"/>
        <v>37797.953813991684</v>
      </c>
      <c r="O26" s="82">
        <f t="shared" si="15"/>
        <v>37146.296508939005</v>
      </c>
      <c r="P26" s="82">
        <f t="shared" si="15"/>
        <v>36442.974138551166</v>
      </c>
      <c r="Q26" s="82">
        <f t="shared" si="15"/>
        <v>35687.986702828159</v>
      </c>
      <c r="R26" s="82">
        <f t="shared" si="15"/>
        <v>34881.334201769991</v>
      </c>
      <c r="S26" s="82">
        <f t="shared" si="15"/>
        <v>34023.016635376654</v>
      </c>
      <c r="T26" s="82">
        <f t="shared" si="15"/>
        <v>33113.034003648158</v>
      </c>
      <c r="U26" s="82">
        <f t="shared" si="15"/>
        <v>32151.386306584493</v>
      </c>
      <c r="V26" s="82">
        <f t="shared" si="15"/>
        <v>31138.073544185663</v>
      </c>
      <c r="W26" s="82">
        <f t="shared" si="15"/>
        <v>30073.095716451669</v>
      </c>
      <c r="X26" s="82">
        <f t="shared" si="15"/>
        <v>28956.452823382511</v>
      </c>
      <c r="Y26" s="82">
        <f t="shared" si="15"/>
        <v>27788.144864978189</v>
      </c>
      <c r="Z26" s="82">
        <f t="shared" si="15"/>
        <v>26568.171841238702</v>
      </c>
      <c r="AA26" s="82">
        <f t="shared" si="15"/>
        <v>25296.53375216405</v>
      </c>
      <c r="AB26" s="82"/>
      <c r="AC26" s="82"/>
    </row>
    <row r="27" spans="1:29" s="59" customFormat="1" x14ac:dyDescent="0.2">
      <c r="A27" s="70" t="s">
        <v>16</v>
      </c>
      <c r="B27" s="81">
        <f>'S6'!F28+'S7'!F28</f>
        <v>17810.622448828919</v>
      </c>
      <c r="C27" s="82">
        <f t="shared" ref="C27:AA27" si="16">IF(B27-B85&gt;0,B27-B85,0)</f>
        <v>17780.936298837078</v>
      </c>
      <c r="D27" s="82">
        <f t="shared" si="16"/>
        <v>17719.041696093587</v>
      </c>
      <c r="E27" s="82">
        <f t="shared" si="16"/>
        <v>17624.938640598451</v>
      </c>
      <c r="F27" s="82">
        <f t="shared" si="16"/>
        <v>17498.627132351667</v>
      </c>
      <c r="G27" s="82">
        <f t="shared" si="16"/>
        <v>17340.107171353233</v>
      </c>
      <c r="H27" s="82">
        <f t="shared" si="16"/>
        <v>17149.378757603154</v>
      </c>
      <c r="I27" s="82">
        <f t="shared" si="16"/>
        <v>16926.441891101425</v>
      </c>
      <c r="J27" s="82">
        <f t="shared" si="16"/>
        <v>16671.296571848048</v>
      </c>
      <c r="K27" s="82">
        <f t="shared" si="16"/>
        <v>16383.942799843024</v>
      </c>
      <c r="L27" s="82">
        <f t="shared" si="16"/>
        <v>16064.380575086352</v>
      </c>
      <c r="M27" s="82">
        <f t="shared" si="16"/>
        <v>15712.609897578033</v>
      </c>
      <c r="N27" s="82">
        <f t="shared" si="16"/>
        <v>15328.630767318065</v>
      </c>
      <c r="O27" s="82">
        <f t="shared" si="16"/>
        <v>14912.44318430645</v>
      </c>
      <c r="P27" s="82">
        <f t="shared" si="16"/>
        <v>14464.047148543186</v>
      </c>
      <c r="Q27" s="82">
        <f t="shared" si="16"/>
        <v>13983.442660028275</v>
      </c>
      <c r="R27" s="82">
        <f t="shared" si="16"/>
        <v>13470.629718761717</v>
      </c>
      <c r="S27" s="82">
        <f t="shared" si="16"/>
        <v>12925.608324743509</v>
      </c>
      <c r="T27" s="82">
        <f t="shared" si="16"/>
        <v>12348.378477973654</v>
      </c>
      <c r="U27" s="82">
        <f t="shared" si="16"/>
        <v>11738.940178452152</v>
      </c>
      <c r="V27" s="82">
        <f t="shared" si="16"/>
        <v>11097.293426179001</v>
      </c>
      <c r="W27" s="82">
        <f t="shared" si="16"/>
        <v>10423.438221154203</v>
      </c>
      <c r="X27" s="82">
        <f t="shared" si="16"/>
        <v>9717.374563377758</v>
      </c>
      <c r="Y27" s="82">
        <f t="shared" si="16"/>
        <v>8979.1024528496637</v>
      </c>
      <c r="Z27" s="82">
        <f t="shared" si="16"/>
        <v>8208.6218895699221</v>
      </c>
      <c r="AA27" s="82">
        <f t="shared" si="16"/>
        <v>7405.9328735385325</v>
      </c>
      <c r="AB27" s="82"/>
      <c r="AC27" s="82"/>
    </row>
    <row r="28" spans="1:29" s="59" customFormat="1" x14ac:dyDescent="0.2">
      <c r="A28" s="70" t="s">
        <v>18</v>
      </c>
      <c r="B28" s="81">
        <f>'S6'!F29+'S7'!F29</f>
        <v>6861.1559151824995</v>
      </c>
      <c r="C28" s="82">
        <f t="shared" ref="C28:AA28" si="17">IF(B28-B86&gt;0,B28-B86,0)</f>
        <v>6844.9846544191596</v>
      </c>
      <c r="D28" s="82">
        <f t="shared" si="17"/>
        <v>6812.7473817119453</v>
      </c>
      <c r="E28" s="82">
        <f t="shared" si="17"/>
        <v>6764.4440970608575</v>
      </c>
      <c r="F28" s="82">
        <f t="shared" si="17"/>
        <v>6700.0748004658954</v>
      </c>
      <c r="G28" s="82">
        <f t="shared" si="17"/>
        <v>6619.6394919270597</v>
      </c>
      <c r="H28" s="82">
        <f t="shared" si="17"/>
        <v>6523.1381714443505</v>
      </c>
      <c r="I28" s="82">
        <f t="shared" si="17"/>
        <v>6410.570839017767</v>
      </c>
      <c r="J28" s="82">
        <f t="shared" si="17"/>
        <v>6281.9374946473099</v>
      </c>
      <c r="K28" s="82">
        <f t="shared" si="17"/>
        <v>6137.2381383329794</v>
      </c>
      <c r="L28" s="82">
        <f t="shared" si="17"/>
        <v>5976.4727700747744</v>
      </c>
      <c r="M28" s="82">
        <f t="shared" si="17"/>
        <v>5799.641389872696</v>
      </c>
      <c r="N28" s="82">
        <f t="shared" si="17"/>
        <v>5606.7439977267441</v>
      </c>
      <c r="O28" s="82">
        <f t="shared" si="17"/>
        <v>5397.7805936369177</v>
      </c>
      <c r="P28" s="82">
        <f t="shared" si="17"/>
        <v>5172.7511776032179</v>
      </c>
      <c r="Q28" s="82">
        <f t="shared" si="17"/>
        <v>4931.6557496256446</v>
      </c>
      <c r="R28" s="82">
        <f t="shared" si="17"/>
        <v>4674.4943097041969</v>
      </c>
      <c r="S28" s="82">
        <f t="shared" si="17"/>
        <v>4401.2668578388757</v>
      </c>
      <c r="T28" s="82">
        <f t="shared" si="17"/>
        <v>4111.973394029681</v>
      </c>
      <c r="U28" s="82">
        <f t="shared" si="17"/>
        <v>3806.6139182766124</v>
      </c>
      <c r="V28" s="82">
        <f t="shared" si="17"/>
        <v>3485.1884305796698</v>
      </c>
      <c r="W28" s="82">
        <f t="shared" si="17"/>
        <v>3147.6969309388533</v>
      </c>
      <c r="X28" s="82">
        <f t="shared" si="17"/>
        <v>2794.1394193541632</v>
      </c>
      <c r="Y28" s="82">
        <f t="shared" si="17"/>
        <v>2424.5158958255993</v>
      </c>
      <c r="Z28" s="82">
        <f t="shared" si="17"/>
        <v>2038.8263603531616</v>
      </c>
      <c r="AA28" s="82">
        <f t="shared" si="17"/>
        <v>1637.07081293685</v>
      </c>
      <c r="AB28" s="82"/>
      <c r="AC28" s="82"/>
    </row>
    <row r="29" spans="1:29" s="59" customFormat="1" x14ac:dyDescent="0.2">
      <c r="A29" s="70" t="s">
        <v>20</v>
      </c>
      <c r="B29" s="81">
        <f>'S6'!F30+'S7'!F30</f>
        <v>34368.335186885997</v>
      </c>
      <c r="C29" s="82">
        <f t="shared" ref="C29:AA29" si="18">IF(B29-B87&gt;0,B29-B87,0)</f>
        <v>34327.304564054677</v>
      </c>
      <c r="D29" s="82">
        <f t="shared" si="18"/>
        <v>34249.419404981942</v>
      </c>
      <c r="E29" s="82">
        <f t="shared" si="18"/>
        <v>34134.679709667798</v>
      </c>
      <c r="F29" s="82">
        <f t="shared" si="18"/>
        <v>33983.08547811224</v>
      </c>
      <c r="G29" s="82">
        <f t="shared" si="18"/>
        <v>33794.636710315273</v>
      </c>
      <c r="H29" s="82">
        <f t="shared" si="18"/>
        <v>33569.333406276899</v>
      </c>
      <c r="I29" s="82">
        <f t="shared" si="18"/>
        <v>33307.17556599711</v>
      </c>
      <c r="J29" s="82">
        <f t="shared" si="18"/>
        <v>33008.163189475912</v>
      </c>
      <c r="K29" s="82">
        <f t="shared" si="18"/>
        <v>32672.296276713303</v>
      </c>
      <c r="L29" s="82">
        <f t="shared" si="18"/>
        <v>32299.574827709283</v>
      </c>
      <c r="M29" s="82">
        <f t="shared" si="18"/>
        <v>31889.998842463854</v>
      </c>
      <c r="N29" s="82">
        <f t="shared" si="18"/>
        <v>31443.568320977014</v>
      </c>
      <c r="O29" s="82">
        <f t="shared" si="18"/>
        <v>30960.283263248763</v>
      </c>
      <c r="P29" s="82">
        <f t="shared" si="18"/>
        <v>30440.143669279103</v>
      </c>
      <c r="Q29" s="82">
        <f t="shared" si="18"/>
        <v>29883.149539068032</v>
      </c>
      <c r="R29" s="82">
        <f t="shared" si="18"/>
        <v>29289.300872615549</v>
      </c>
      <c r="S29" s="82">
        <f t="shared" si="18"/>
        <v>28658.597669921655</v>
      </c>
      <c r="T29" s="82">
        <f t="shared" si="18"/>
        <v>27991.039930986353</v>
      </c>
      <c r="U29" s="82">
        <f t="shared" si="18"/>
        <v>27286.62765580964</v>
      </c>
      <c r="V29" s="82">
        <f t="shared" si="18"/>
        <v>26545.360844391515</v>
      </c>
      <c r="W29" s="82">
        <f t="shared" si="18"/>
        <v>25767.239496731978</v>
      </c>
      <c r="X29" s="82">
        <f t="shared" si="18"/>
        <v>24952.263612831033</v>
      </c>
      <c r="Y29" s="82">
        <f t="shared" si="18"/>
        <v>24100.433192688677</v>
      </c>
      <c r="Z29" s="82">
        <f t="shared" si="18"/>
        <v>23211.748236304909</v>
      </c>
      <c r="AA29" s="82">
        <f t="shared" si="18"/>
        <v>22286.20874367973</v>
      </c>
      <c r="AB29" s="82"/>
      <c r="AC29" s="82"/>
    </row>
    <row r="30" spans="1:29" s="59" customFormat="1" x14ac:dyDescent="0.2">
      <c r="A30" s="70" t="s">
        <v>68</v>
      </c>
      <c r="B30" s="81">
        <f>'S6'!F31+'S7'!F31</f>
        <v>6297.4912808888994</v>
      </c>
      <c r="C30" s="82">
        <f t="shared" ref="C30:AA30" si="19">IF(B30-B88&gt;0,B30-B88,0)</f>
        <v>6288.9813797339284</v>
      </c>
      <c r="D30" s="82">
        <f t="shared" si="19"/>
        <v>6269.0352688404691</v>
      </c>
      <c r="E30" s="82">
        <f t="shared" si="19"/>
        <v>6237.6529482085225</v>
      </c>
      <c r="F30" s="82">
        <f t="shared" si="19"/>
        <v>6194.8344178380876</v>
      </c>
      <c r="G30" s="82">
        <f t="shared" si="19"/>
        <v>6140.5796777291644</v>
      </c>
      <c r="H30" s="82">
        <f t="shared" si="19"/>
        <v>6074.8887278817538</v>
      </c>
      <c r="I30" s="82">
        <f t="shared" si="19"/>
        <v>5997.7615682958549</v>
      </c>
      <c r="J30" s="82">
        <f t="shared" si="19"/>
        <v>5909.1981989714677</v>
      </c>
      <c r="K30" s="82">
        <f t="shared" si="19"/>
        <v>5809.1986199085932</v>
      </c>
      <c r="L30" s="82">
        <f t="shared" si="19"/>
        <v>5697.7628311072303</v>
      </c>
      <c r="M30" s="82">
        <f t="shared" si="19"/>
        <v>5574.8908325673792</v>
      </c>
      <c r="N30" s="82">
        <f t="shared" si="19"/>
        <v>5440.5826242890407</v>
      </c>
      <c r="O30" s="82">
        <f t="shared" si="19"/>
        <v>5294.8382062722139</v>
      </c>
      <c r="P30" s="82">
        <f t="shared" si="19"/>
        <v>5137.6575785168989</v>
      </c>
      <c r="Q30" s="82">
        <f t="shared" si="19"/>
        <v>4969.0407410230964</v>
      </c>
      <c r="R30" s="82">
        <f t="shared" si="19"/>
        <v>4788.9876937908057</v>
      </c>
      <c r="S30" s="82">
        <f t="shared" si="19"/>
        <v>4597.4984368200267</v>
      </c>
      <c r="T30" s="82">
        <f t="shared" si="19"/>
        <v>4394.5729701107603</v>
      </c>
      <c r="U30" s="82">
        <f t="shared" si="19"/>
        <v>4180.2112936630056</v>
      </c>
      <c r="V30" s="82">
        <f t="shared" si="19"/>
        <v>3954.413407476763</v>
      </c>
      <c r="W30" s="82">
        <f t="shared" si="19"/>
        <v>3717.1793115520322</v>
      </c>
      <c r="X30" s="82">
        <f t="shared" si="19"/>
        <v>3468.5090058888136</v>
      </c>
      <c r="Y30" s="82">
        <f t="shared" si="19"/>
        <v>3208.4024904871071</v>
      </c>
      <c r="Z30" s="82">
        <f t="shared" si="19"/>
        <v>2936.8597653469124</v>
      </c>
      <c r="AA30" s="82">
        <f t="shared" si="19"/>
        <v>2653.8808304682298</v>
      </c>
      <c r="AB30" s="82"/>
      <c r="AC30" s="82"/>
    </row>
    <row r="31" spans="1:29" s="59" customFormat="1" x14ac:dyDescent="0.2">
      <c r="A31" s="70" t="s">
        <v>17</v>
      </c>
      <c r="B31" s="81">
        <f>'S6'!F32+'S7'!F32</f>
        <v>4002.4623475114763</v>
      </c>
      <c r="C31" s="82">
        <f t="shared" ref="C31:AA31" si="20">IF(B31-B89&gt;0,B31-B89,0)</f>
        <v>3984.7758952191916</v>
      </c>
      <c r="D31" s="82">
        <f t="shared" si="20"/>
        <v>3948.9571497925544</v>
      </c>
      <c r="E31" s="82">
        <f t="shared" si="20"/>
        <v>3895.0061112315648</v>
      </c>
      <c r="F31" s="82">
        <f t="shared" si="20"/>
        <v>3822.9227795362226</v>
      </c>
      <c r="G31" s="82">
        <f t="shared" si="20"/>
        <v>3732.7071547065279</v>
      </c>
      <c r="H31" s="82">
        <f t="shared" si="20"/>
        <v>3624.3592367424808</v>
      </c>
      <c r="I31" s="82">
        <f t="shared" si="20"/>
        <v>3497.8790256440807</v>
      </c>
      <c r="J31" s="82">
        <f t="shared" si="20"/>
        <v>3353.2665214113281</v>
      </c>
      <c r="K31" s="82">
        <f t="shared" si="20"/>
        <v>3190.521724044223</v>
      </c>
      <c r="L31" s="82">
        <f t="shared" si="20"/>
        <v>3009.6446335427654</v>
      </c>
      <c r="M31" s="82">
        <f t="shared" si="20"/>
        <v>2810.6352499069553</v>
      </c>
      <c r="N31" s="82">
        <f t="shared" si="20"/>
        <v>2593.4935731367927</v>
      </c>
      <c r="O31" s="82">
        <f t="shared" si="20"/>
        <v>2358.2196032322777</v>
      </c>
      <c r="P31" s="82">
        <f t="shared" si="20"/>
        <v>2104.8133401934097</v>
      </c>
      <c r="Q31" s="82">
        <f t="shared" si="20"/>
        <v>1833.2747840201891</v>
      </c>
      <c r="R31" s="82">
        <f t="shared" si="20"/>
        <v>1543.6039347126161</v>
      </c>
      <c r="S31" s="82">
        <f t="shared" si="20"/>
        <v>1235.8007922706906</v>
      </c>
      <c r="T31" s="82">
        <f t="shared" si="20"/>
        <v>909.86535669441264</v>
      </c>
      <c r="U31" s="82">
        <f t="shared" si="20"/>
        <v>565.79762798378204</v>
      </c>
      <c r="V31" s="82">
        <f t="shared" si="20"/>
        <v>203.59760613879894</v>
      </c>
      <c r="W31" s="82">
        <f t="shared" si="20"/>
        <v>0</v>
      </c>
      <c r="X31" s="82">
        <f t="shared" si="20"/>
        <v>0</v>
      </c>
      <c r="Y31" s="82">
        <f t="shared" si="20"/>
        <v>0</v>
      </c>
      <c r="Z31" s="82">
        <f t="shared" si="20"/>
        <v>0</v>
      </c>
      <c r="AA31" s="82">
        <f t="shared" si="20"/>
        <v>0</v>
      </c>
      <c r="AB31" s="82"/>
      <c r="AC31" s="82"/>
    </row>
    <row r="32" spans="1:29" s="59" customFormat="1" x14ac:dyDescent="0.2">
      <c r="A32" s="70" t="s">
        <v>69</v>
      </c>
      <c r="B32" s="81">
        <f>'S6'!F33+'S7'!F33</f>
        <v>7163.9508304424699</v>
      </c>
      <c r="C32" s="82">
        <f t="shared" ref="C32:AA32" si="21">IF(B32-B90&gt;0,B32-B90,0)</f>
        <v>7144.7937044421078</v>
      </c>
      <c r="D32" s="82">
        <f t="shared" si="21"/>
        <v>7101.1664462496265</v>
      </c>
      <c r="E32" s="82">
        <f t="shared" si="21"/>
        <v>7033.0690558650267</v>
      </c>
      <c r="F32" s="82">
        <f t="shared" si="21"/>
        <v>6940.5015332883077</v>
      </c>
      <c r="G32" s="82">
        <f t="shared" si="21"/>
        <v>6823.4638785194702</v>
      </c>
      <c r="H32" s="82">
        <f t="shared" si="21"/>
        <v>6681.9560915585134</v>
      </c>
      <c r="I32" s="82">
        <f t="shared" si="21"/>
        <v>6515.9781724054383</v>
      </c>
      <c r="J32" s="82">
        <f t="shared" si="21"/>
        <v>6325.5301210602438</v>
      </c>
      <c r="K32" s="82">
        <f t="shared" si="21"/>
        <v>6110.61193752293</v>
      </c>
      <c r="L32" s="82">
        <f t="shared" si="21"/>
        <v>5871.2236217934978</v>
      </c>
      <c r="M32" s="82">
        <f t="shared" si="21"/>
        <v>5607.3651738719464</v>
      </c>
      <c r="N32" s="82">
        <f t="shared" si="21"/>
        <v>5319.0365937582765</v>
      </c>
      <c r="O32" s="82">
        <f t="shared" si="21"/>
        <v>5006.2378814524873</v>
      </c>
      <c r="P32" s="82">
        <f t="shared" si="21"/>
        <v>4668.9690369545797</v>
      </c>
      <c r="Q32" s="82">
        <f t="shared" si="21"/>
        <v>4307.2300602645528</v>
      </c>
      <c r="R32" s="82">
        <f t="shared" si="21"/>
        <v>3921.020951382407</v>
      </c>
      <c r="S32" s="82">
        <f t="shared" si="21"/>
        <v>3510.3417103081424</v>
      </c>
      <c r="T32" s="82">
        <f t="shared" si="21"/>
        <v>3075.1923370417589</v>
      </c>
      <c r="U32" s="82">
        <f t="shared" si="21"/>
        <v>2615.5728315832566</v>
      </c>
      <c r="V32" s="82">
        <f t="shared" si="21"/>
        <v>2131.4831939326355</v>
      </c>
      <c r="W32" s="82">
        <f t="shared" si="21"/>
        <v>1622.9234240898952</v>
      </c>
      <c r="X32" s="82">
        <f t="shared" si="21"/>
        <v>1089.8935220550361</v>
      </c>
      <c r="Y32" s="82">
        <f t="shared" si="21"/>
        <v>532.39348782805814</v>
      </c>
      <c r="Z32" s="82">
        <f t="shared" si="21"/>
        <v>0</v>
      </c>
      <c r="AA32" s="82">
        <f t="shared" si="21"/>
        <v>0</v>
      </c>
      <c r="AB32" s="82"/>
      <c r="AC32" s="82"/>
    </row>
    <row r="33" spans="1:29" s="59" customFormat="1" x14ac:dyDescent="0.2">
      <c r="A33" s="70" t="s">
        <v>70</v>
      </c>
      <c r="B33" s="81">
        <f>'S6'!F34+'S7'!F34</f>
        <v>118.89894546562499</v>
      </c>
      <c r="C33" s="82">
        <f t="shared" ref="C33:AA33" si="22">IF(B33-B91&gt;0,B33-B91,0)</f>
        <v>116.44071787684919</v>
      </c>
      <c r="D33" s="82">
        <f t="shared" si="22"/>
        <v>109.1872901660598</v>
      </c>
      <c r="E33" s="82">
        <f t="shared" si="22"/>
        <v>97.138662333256818</v>
      </c>
      <c r="F33" s="82">
        <f t="shared" si="22"/>
        <v>80.294834378440243</v>
      </c>
      <c r="G33" s="82">
        <f t="shared" si="22"/>
        <v>58.655806301610085</v>
      </c>
      <c r="H33" s="82">
        <f t="shared" si="22"/>
        <v>32.221578102766337</v>
      </c>
      <c r="I33" s="82">
        <f t="shared" si="22"/>
        <v>0.99214978190899927</v>
      </c>
      <c r="J33" s="82">
        <f t="shared" si="22"/>
        <v>0</v>
      </c>
      <c r="K33" s="82">
        <f t="shared" si="22"/>
        <v>0</v>
      </c>
      <c r="L33" s="82">
        <f t="shared" si="22"/>
        <v>0</v>
      </c>
      <c r="M33" s="82">
        <f t="shared" si="22"/>
        <v>0</v>
      </c>
      <c r="N33" s="82">
        <f t="shared" si="22"/>
        <v>0</v>
      </c>
      <c r="O33" s="82">
        <f t="shared" si="22"/>
        <v>0</v>
      </c>
      <c r="P33" s="82">
        <f t="shared" si="22"/>
        <v>0</v>
      </c>
      <c r="Q33" s="82">
        <f t="shared" si="22"/>
        <v>0</v>
      </c>
      <c r="R33" s="82">
        <f t="shared" si="22"/>
        <v>0</v>
      </c>
      <c r="S33" s="82">
        <f t="shared" si="22"/>
        <v>0</v>
      </c>
      <c r="T33" s="82">
        <f t="shared" si="22"/>
        <v>0</v>
      </c>
      <c r="U33" s="82">
        <f t="shared" si="22"/>
        <v>0</v>
      </c>
      <c r="V33" s="82">
        <f t="shared" si="22"/>
        <v>0</v>
      </c>
      <c r="W33" s="82">
        <f t="shared" si="22"/>
        <v>0</v>
      </c>
      <c r="X33" s="82">
        <f t="shared" si="22"/>
        <v>0</v>
      </c>
      <c r="Y33" s="82">
        <f t="shared" si="22"/>
        <v>0</v>
      </c>
      <c r="Z33" s="82">
        <f t="shared" si="22"/>
        <v>0</v>
      </c>
      <c r="AA33" s="82">
        <f t="shared" si="22"/>
        <v>0</v>
      </c>
      <c r="AB33" s="82"/>
      <c r="AC33" s="82"/>
    </row>
    <row r="34" spans="1:29" s="59" customFormat="1" x14ac:dyDescent="0.2">
      <c r="A34" s="70" t="s">
        <v>71</v>
      </c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 spans="1:29" s="59" customFormat="1" x14ac:dyDescent="0.2">
      <c r="A35" s="70" t="s">
        <v>72</v>
      </c>
      <c r="B35" s="81">
        <f>'S6'!F36+'S7'!F36</f>
        <v>10365.307169714661</v>
      </c>
      <c r="C35" s="82">
        <f t="shared" ref="C35:AA35" si="23">IF(B35-B93&gt;0,B35-B93,0)</f>
        <v>10351.293673301834</v>
      </c>
      <c r="D35" s="82">
        <f t="shared" si="23"/>
        <v>10323.893241363638</v>
      </c>
      <c r="E35" s="82">
        <f t="shared" si="23"/>
        <v>10283.105873900071</v>
      </c>
      <c r="F35" s="82">
        <f t="shared" si="23"/>
        <v>10228.931570911134</v>
      </c>
      <c r="G35" s="82">
        <f t="shared" si="23"/>
        <v>10161.370332396828</v>
      </c>
      <c r="H35" s="82">
        <f t="shared" si="23"/>
        <v>10080.422158357151</v>
      </c>
      <c r="I35" s="82">
        <f t="shared" si="23"/>
        <v>9986.0870487921038</v>
      </c>
      <c r="J35" s="82">
        <f t="shared" si="23"/>
        <v>9878.3650037016869</v>
      </c>
      <c r="K35" s="82">
        <f t="shared" si="23"/>
        <v>9757.2560230859017</v>
      </c>
      <c r="L35" s="82">
        <f t="shared" si="23"/>
        <v>9622.7601069447464</v>
      </c>
      <c r="M35" s="82">
        <f t="shared" si="23"/>
        <v>9474.8772552782211</v>
      </c>
      <c r="N35" s="82">
        <f t="shared" si="23"/>
        <v>9313.6074680863258</v>
      </c>
      <c r="O35" s="82">
        <f t="shared" si="23"/>
        <v>9138.9507453690603</v>
      </c>
      <c r="P35" s="82">
        <f t="shared" si="23"/>
        <v>8950.9070871264248</v>
      </c>
      <c r="Q35" s="82">
        <f t="shared" si="23"/>
        <v>8749.4764933584192</v>
      </c>
      <c r="R35" s="82">
        <f t="shared" si="23"/>
        <v>8534.6589640650436</v>
      </c>
      <c r="S35" s="82">
        <f t="shared" si="23"/>
        <v>8306.4544992462979</v>
      </c>
      <c r="T35" s="82">
        <f t="shared" si="23"/>
        <v>8064.8630989021822</v>
      </c>
      <c r="U35" s="82">
        <f t="shared" si="23"/>
        <v>7809.8847630326964</v>
      </c>
      <c r="V35" s="82">
        <f t="shared" si="23"/>
        <v>7541.5194916378405</v>
      </c>
      <c r="W35" s="82">
        <f t="shared" si="23"/>
        <v>7259.7672847176145</v>
      </c>
      <c r="X35" s="82">
        <f t="shared" si="23"/>
        <v>6964.6281422720194</v>
      </c>
      <c r="Y35" s="82">
        <f t="shared" si="23"/>
        <v>6656.1020643010543</v>
      </c>
      <c r="Z35" s="82">
        <f t="shared" si="23"/>
        <v>6334.189050804719</v>
      </c>
      <c r="AA35" s="82">
        <f t="shared" si="23"/>
        <v>5998.8891017830138</v>
      </c>
      <c r="AB35" s="82"/>
      <c r="AC35" s="82"/>
    </row>
    <row r="36" spans="1:29" s="59" customFormat="1" x14ac:dyDescent="0.2">
      <c r="A36" s="70" t="s">
        <v>73</v>
      </c>
      <c r="B36" s="81">
        <f>'S6'!F37+'S7'!F37</f>
        <v>4023.7227481519562</v>
      </c>
      <c r="C36" s="82">
        <f t="shared" ref="C36:AA36" si="24">IF(B36-B94&gt;0,B36-B94,0)</f>
        <v>3998.9944234414161</v>
      </c>
      <c r="D36" s="82">
        <f t="shared" si="24"/>
        <v>3915.0052410363255</v>
      </c>
      <c r="E36" s="82">
        <f t="shared" si="24"/>
        <v>3771.7552009366841</v>
      </c>
      <c r="F36" s="82">
        <f t="shared" si="24"/>
        <v>3569.2443031424923</v>
      </c>
      <c r="G36" s="82">
        <f t="shared" si="24"/>
        <v>3307.4725476537496</v>
      </c>
      <c r="H36" s="82">
        <f t="shared" si="24"/>
        <v>2986.4399344704561</v>
      </c>
      <c r="I36" s="82">
        <f t="shared" si="24"/>
        <v>2606.1464635926122</v>
      </c>
      <c r="J36" s="82">
        <f t="shared" si="24"/>
        <v>2166.5921350202175</v>
      </c>
      <c r="K36" s="82">
        <f t="shared" si="24"/>
        <v>1667.7769487532723</v>
      </c>
      <c r="L36" s="82">
        <f t="shared" si="24"/>
        <v>1109.7009047917763</v>
      </c>
      <c r="M36" s="82">
        <f t="shared" si="24"/>
        <v>492.36400313572983</v>
      </c>
      <c r="N36" s="82">
        <f t="shared" si="24"/>
        <v>0</v>
      </c>
      <c r="O36" s="82">
        <f t="shared" si="24"/>
        <v>0</v>
      </c>
      <c r="P36" s="82">
        <f t="shared" si="24"/>
        <v>0</v>
      </c>
      <c r="Q36" s="82">
        <f t="shared" si="24"/>
        <v>0</v>
      </c>
      <c r="R36" s="82">
        <f t="shared" si="24"/>
        <v>0</v>
      </c>
      <c r="S36" s="82">
        <f t="shared" si="24"/>
        <v>0</v>
      </c>
      <c r="T36" s="82">
        <f t="shared" si="24"/>
        <v>0</v>
      </c>
      <c r="U36" s="82">
        <f t="shared" si="24"/>
        <v>0</v>
      </c>
      <c r="V36" s="82">
        <f t="shared" si="24"/>
        <v>0</v>
      </c>
      <c r="W36" s="82">
        <f t="shared" si="24"/>
        <v>0</v>
      </c>
      <c r="X36" s="82">
        <f t="shared" si="24"/>
        <v>0</v>
      </c>
      <c r="Y36" s="82">
        <f t="shared" si="24"/>
        <v>0</v>
      </c>
      <c r="Z36" s="82">
        <f t="shared" si="24"/>
        <v>0</v>
      </c>
      <c r="AA36" s="82">
        <f t="shared" si="24"/>
        <v>0</v>
      </c>
      <c r="AB36" s="82"/>
      <c r="AC36" s="82"/>
    </row>
    <row r="37" spans="1:29" s="59" customFormat="1" x14ac:dyDescent="0.2">
      <c r="A37" s="70" t="s">
        <v>27</v>
      </c>
      <c r="B37" s="81">
        <f>'S6'!F38+'S7'!F38</f>
        <v>63012.087982116078</v>
      </c>
      <c r="C37" s="82">
        <f t="shared" ref="C37:AA37" si="25">IF(B37-B95&gt;0,B37-B95,0)</f>
        <v>62960.156971517164</v>
      </c>
      <c r="D37" s="82">
        <f t="shared" si="25"/>
        <v>62853.673303405456</v>
      </c>
      <c r="E37" s="82">
        <f t="shared" si="25"/>
        <v>62692.636977780952</v>
      </c>
      <c r="F37" s="82">
        <f t="shared" si="25"/>
        <v>62477.047994643654</v>
      </c>
      <c r="G37" s="82">
        <f t="shared" si="25"/>
        <v>62206.90635399356</v>
      </c>
      <c r="H37" s="82">
        <f t="shared" si="25"/>
        <v>61882.212055830663</v>
      </c>
      <c r="I37" s="82">
        <f t="shared" si="25"/>
        <v>61502.965100154972</v>
      </c>
      <c r="J37" s="82">
        <f t="shared" si="25"/>
        <v>61069.165486966485</v>
      </c>
      <c r="K37" s="82">
        <f t="shared" si="25"/>
        <v>60580.813216265204</v>
      </c>
      <c r="L37" s="82">
        <f t="shared" si="25"/>
        <v>60037.908288051127</v>
      </c>
      <c r="M37" s="82">
        <f t="shared" si="25"/>
        <v>59440.450702324255</v>
      </c>
      <c r="N37" s="82">
        <f t="shared" si="25"/>
        <v>58788.440459084588</v>
      </c>
      <c r="O37" s="82">
        <f t="shared" si="25"/>
        <v>58081.877558332126</v>
      </c>
      <c r="P37" s="82">
        <f t="shared" si="25"/>
        <v>57320.762000066861</v>
      </c>
      <c r="Q37" s="82">
        <f t="shared" si="25"/>
        <v>56505.093784288802</v>
      </c>
      <c r="R37" s="82">
        <f t="shared" si="25"/>
        <v>55634.872910997947</v>
      </c>
      <c r="S37" s="82">
        <f t="shared" si="25"/>
        <v>54710.099380194297</v>
      </c>
      <c r="T37" s="82">
        <f t="shared" si="25"/>
        <v>53730.773191877852</v>
      </c>
      <c r="U37" s="82">
        <f t="shared" si="25"/>
        <v>52696.894346048612</v>
      </c>
      <c r="V37" s="82">
        <f t="shared" si="25"/>
        <v>51608.462842706576</v>
      </c>
      <c r="W37" s="82">
        <f t="shared" si="25"/>
        <v>50465.478681851746</v>
      </c>
      <c r="X37" s="82">
        <f t="shared" si="25"/>
        <v>49267.941863484113</v>
      </c>
      <c r="Y37" s="82">
        <f t="shared" si="25"/>
        <v>48015.852387603685</v>
      </c>
      <c r="Z37" s="82">
        <f t="shared" si="25"/>
        <v>46709.210254210462</v>
      </c>
      <c r="AA37" s="82">
        <f t="shared" si="25"/>
        <v>45348.015463304444</v>
      </c>
      <c r="AB37" s="82"/>
      <c r="AC37" s="82"/>
    </row>
    <row r="38" spans="1:29" s="59" customFormat="1" x14ac:dyDescent="0.2">
      <c r="A38" s="70" t="s">
        <v>19</v>
      </c>
      <c r="B38" s="81">
        <f>'S6'!F39+'S7'!F39</f>
        <v>30431.502729790209</v>
      </c>
      <c r="C38" s="82">
        <f t="shared" ref="C38:AA38" si="26">IF(B38-B96&gt;0,B38-B96,0)</f>
        <v>30425.518406782292</v>
      </c>
      <c r="D38" s="82">
        <f t="shared" si="26"/>
        <v>30413.191546710863</v>
      </c>
      <c r="E38" s="82">
        <f t="shared" si="26"/>
        <v>30394.522149575922</v>
      </c>
      <c r="F38" s="82">
        <f t="shared" si="26"/>
        <v>30369.510215377468</v>
      </c>
      <c r="G38" s="82">
        <f t="shared" si="26"/>
        <v>30338.155744115498</v>
      </c>
      <c r="H38" s="82">
        <f t="shared" si="26"/>
        <v>30300.458735790016</v>
      </c>
      <c r="I38" s="82">
        <f t="shared" si="26"/>
        <v>30256.419190401022</v>
      </c>
      <c r="J38" s="82">
        <f t="shared" si="26"/>
        <v>30206.037107948516</v>
      </c>
      <c r="K38" s="82">
        <f t="shared" si="26"/>
        <v>30149.312488432497</v>
      </c>
      <c r="L38" s="82">
        <f t="shared" si="26"/>
        <v>30086.245331852966</v>
      </c>
      <c r="M38" s="82">
        <f t="shared" si="26"/>
        <v>30016.835638209923</v>
      </c>
      <c r="N38" s="82">
        <f t="shared" si="26"/>
        <v>29941.083407503367</v>
      </c>
      <c r="O38" s="82">
        <f t="shared" si="26"/>
        <v>29858.988639733299</v>
      </c>
      <c r="P38" s="82">
        <f t="shared" si="26"/>
        <v>29770.551334899719</v>
      </c>
      <c r="Q38" s="82">
        <f t="shared" si="26"/>
        <v>29675.771493002623</v>
      </c>
      <c r="R38" s="82">
        <f t="shared" si="26"/>
        <v>29574.649114042015</v>
      </c>
      <c r="S38" s="82">
        <f t="shared" si="26"/>
        <v>29467.184198017894</v>
      </c>
      <c r="T38" s="82">
        <f t="shared" si="26"/>
        <v>29353.376744930261</v>
      </c>
      <c r="U38" s="82">
        <f t="shared" si="26"/>
        <v>29233.226754779116</v>
      </c>
      <c r="V38" s="82">
        <f t="shared" si="26"/>
        <v>29106.734227564459</v>
      </c>
      <c r="W38" s="82">
        <f t="shared" si="26"/>
        <v>28973.899163286289</v>
      </c>
      <c r="X38" s="82">
        <f t="shared" si="26"/>
        <v>28834.721561944607</v>
      </c>
      <c r="Y38" s="82">
        <f t="shared" si="26"/>
        <v>28689.201423539413</v>
      </c>
      <c r="Z38" s="82">
        <f t="shared" si="26"/>
        <v>28537.338748070702</v>
      </c>
      <c r="AA38" s="82">
        <f t="shared" si="26"/>
        <v>28379.13353553848</v>
      </c>
      <c r="AB38" s="82"/>
      <c r="AC38" s="82"/>
    </row>
    <row r="39" spans="1:29" s="59" customFormat="1" x14ac:dyDescent="0.2">
      <c r="A39" s="70" t="s">
        <v>21</v>
      </c>
      <c r="B39" s="81">
        <f>'S6'!F40+'S7'!F40</f>
        <v>91580.523406434324</v>
      </c>
      <c r="C39" s="82">
        <f t="shared" ref="C39:AA39" si="27">IF(B39-B97&gt;0,B39-B97,0)</f>
        <v>91539.638971374312</v>
      </c>
      <c r="D39" s="82">
        <f t="shared" si="27"/>
        <v>91433.067251008382</v>
      </c>
      <c r="E39" s="82">
        <f t="shared" si="27"/>
        <v>91260.80824533655</v>
      </c>
      <c r="F39" s="82">
        <f t="shared" si="27"/>
        <v>91022.861954358814</v>
      </c>
      <c r="G39" s="82">
        <f t="shared" si="27"/>
        <v>90719.22837807516</v>
      </c>
      <c r="H39" s="82">
        <f t="shared" si="27"/>
        <v>90349.907516485604</v>
      </c>
      <c r="I39" s="82">
        <f t="shared" si="27"/>
        <v>89914.899369590144</v>
      </c>
      <c r="J39" s="82">
        <f t="shared" si="27"/>
        <v>89414.203937388767</v>
      </c>
      <c r="K39" s="82">
        <f t="shared" si="27"/>
        <v>88847.821219881487</v>
      </c>
      <c r="L39" s="82">
        <f t="shared" si="27"/>
        <v>88215.751217068304</v>
      </c>
      <c r="M39" s="82">
        <f t="shared" si="27"/>
        <v>87517.993928949203</v>
      </c>
      <c r="N39" s="82">
        <f t="shared" si="27"/>
        <v>86754.549355524199</v>
      </c>
      <c r="O39" s="82">
        <f t="shared" si="27"/>
        <v>85925.417496793278</v>
      </c>
      <c r="P39" s="82">
        <f t="shared" si="27"/>
        <v>85030.598352756453</v>
      </c>
      <c r="Q39" s="82">
        <f t="shared" si="27"/>
        <v>84070.091923413725</v>
      </c>
      <c r="R39" s="82">
        <f t="shared" si="27"/>
        <v>83043.89820876508</v>
      </c>
      <c r="S39" s="82">
        <f t="shared" si="27"/>
        <v>81952.017208810532</v>
      </c>
      <c r="T39" s="82">
        <f t="shared" si="27"/>
        <v>80794.448923550081</v>
      </c>
      <c r="U39" s="82">
        <f t="shared" si="27"/>
        <v>79571.193352983712</v>
      </c>
      <c r="V39" s="82">
        <f t="shared" si="27"/>
        <v>78282.250497111439</v>
      </c>
      <c r="W39" s="82">
        <f t="shared" si="27"/>
        <v>76927.62035593325</v>
      </c>
      <c r="X39" s="82">
        <f t="shared" si="27"/>
        <v>75507.302929449157</v>
      </c>
      <c r="Y39" s="82">
        <f t="shared" si="27"/>
        <v>74021.298217659161</v>
      </c>
      <c r="Z39" s="82">
        <f t="shared" si="27"/>
        <v>72469.606220563248</v>
      </c>
      <c r="AA39" s="82">
        <f t="shared" si="27"/>
        <v>70852.226938161431</v>
      </c>
      <c r="AB39" s="82"/>
      <c r="AC39" s="82"/>
    </row>
    <row r="40" spans="1:29" s="59" customFormat="1" x14ac:dyDescent="0.2">
      <c r="A40" s="70" t="s">
        <v>74</v>
      </c>
      <c r="B40" s="81">
        <f>'S6'!F41+'S7'!F41</f>
        <v>4142.5977277848033</v>
      </c>
      <c r="C40" s="82">
        <f t="shared" ref="C40:AA40" si="28">IF(B40-B98&gt;0,B40-B98,0)</f>
        <v>4112.541035565082</v>
      </c>
      <c r="D40" s="82">
        <f t="shared" si="28"/>
        <v>4056.8417474857938</v>
      </c>
      <c r="E40" s="82">
        <f t="shared" si="28"/>
        <v>3975.4998635469387</v>
      </c>
      <c r="F40" s="82">
        <f t="shared" si="28"/>
        <v>3868.5153837485168</v>
      </c>
      <c r="G40" s="82">
        <f t="shared" si="28"/>
        <v>3735.888308090528</v>
      </c>
      <c r="H40" s="82">
        <f t="shared" si="28"/>
        <v>3577.6186365729723</v>
      </c>
      <c r="I40" s="82">
        <f t="shared" si="28"/>
        <v>3393.7063691958497</v>
      </c>
      <c r="J40" s="82">
        <f t="shared" si="28"/>
        <v>3184.1515059591602</v>
      </c>
      <c r="K40" s="82">
        <f t="shared" si="28"/>
        <v>2948.9540468629039</v>
      </c>
      <c r="L40" s="82">
        <f t="shared" si="28"/>
        <v>2688.1139919070811</v>
      </c>
      <c r="M40" s="82">
        <f t="shared" si="28"/>
        <v>2401.631341091691</v>
      </c>
      <c r="N40" s="82">
        <f t="shared" si="28"/>
        <v>2089.5060944167344</v>
      </c>
      <c r="O40" s="82">
        <f t="shared" si="28"/>
        <v>1751.7382518822108</v>
      </c>
      <c r="P40" s="82">
        <f t="shared" si="28"/>
        <v>1388.3278134881202</v>
      </c>
      <c r="Q40" s="82">
        <f t="shared" si="28"/>
        <v>999.27477923446293</v>
      </c>
      <c r="R40" s="82">
        <f t="shared" si="28"/>
        <v>584.57914912123874</v>
      </c>
      <c r="S40" s="82">
        <f t="shared" si="28"/>
        <v>144.24092314844779</v>
      </c>
      <c r="T40" s="82">
        <f t="shared" si="28"/>
        <v>0</v>
      </c>
      <c r="U40" s="82">
        <f t="shared" si="28"/>
        <v>0</v>
      </c>
      <c r="V40" s="82">
        <f t="shared" si="28"/>
        <v>0</v>
      </c>
      <c r="W40" s="82">
        <f t="shared" si="28"/>
        <v>0</v>
      </c>
      <c r="X40" s="82">
        <f t="shared" si="28"/>
        <v>0</v>
      </c>
      <c r="Y40" s="82">
        <f t="shared" si="28"/>
        <v>0</v>
      </c>
      <c r="Z40" s="82">
        <f t="shared" si="28"/>
        <v>0</v>
      </c>
      <c r="AA40" s="82">
        <f t="shared" si="28"/>
        <v>0</v>
      </c>
      <c r="AB40" s="82"/>
      <c r="AC40" s="82"/>
    </row>
    <row r="41" spans="1:29" s="59" customFormat="1" x14ac:dyDescent="0.2">
      <c r="A41" s="70" t="s">
        <v>75</v>
      </c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spans="1:29" s="59" customFormat="1" x14ac:dyDescent="0.2">
      <c r="A42" s="70" t="s">
        <v>28</v>
      </c>
      <c r="B42" s="81">
        <f>'S6'!F43+'S7'!F43</f>
        <v>144301.13391855222</v>
      </c>
      <c r="C42" s="82">
        <f t="shared" ref="C42:AA42" si="29">IF(B42-B100&gt;0,B42-B100,0)</f>
        <v>144274.09974957327</v>
      </c>
      <c r="D42" s="82">
        <f t="shared" si="29"/>
        <v>144196.07567399266</v>
      </c>
      <c r="E42" s="82">
        <f t="shared" si="29"/>
        <v>144067.06169181035</v>
      </c>
      <c r="F42" s="82">
        <f t="shared" si="29"/>
        <v>143887.05780302637</v>
      </c>
      <c r="G42" s="82">
        <f t="shared" si="29"/>
        <v>143656.06400764073</v>
      </c>
      <c r="H42" s="82">
        <f t="shared" si="29"/>
        <v>143374.08030565342</v>
      </c>
      <c r="I42" s="82">
        <f t="shared" si="29"/>
        <v>143041.10669706442</v>
      </c>
      <c r="J42" s="82">
        <f t="shared" si="29"/>
        <v>142657.14318187375</v>
      </c>
      <c r="K42" s="82">
        <f t="shared" si="29"/>
        <v>142222.18976008141</v>
      </c>
      <c r="L42" s="82">
        <f t="shared" si="29"/>
        <v>141736.24643168741</v>
      </c>
      <c r="M42" s="82">
        <f t="shared" si="29"/>
        <v>141199.31319669174</v>
      </c>
      <c r="N42" s="82">
        <f t="shared" si="29"/>
        <v>140611.39005509438</v>
      </c>
      <c r="O42" s="82">
        <f t="shared" si="29"/>
        <v>139972.47700689535</v>
      </c>
      <c r="P42" s="82">
        <f t="shared" si="29"/>
        <v>139282.57405209466</v>
      </c>
      <c r="Q42" s="82">
        <f t="shared" si="29"/>
        <v>138541.6811906923</v>
      </c>
      <c r="R42" s="82">
        <f t="shared" si="29"/>
        <v>137749.79842268824</v>
      </c>
      <c r="S42" s="82">
        <f t="shared" si="29"/>
        <v>136906.92574808252</v>
      </c>
      <c r="T42" s="82">
        <f t="shared" si="29"/>
        <v>136013.06316687513</v>
      </c>
      <c r="U42" s="82">
        <f t="shared" si="29"/>
        <v>135068.21067906608</v>
      </c>
      <c r="V42" s="82">
        <f t="shared" si="29"/>
        <v>134072.36828465533</v>
      </c>
      <c r="W42" s="82">
        <f t="shared" si="29"/>
        <v>133025.53598364291</v>
      </c>
      <c r="X42" s="82">
        <f t="shared" si="29"/>
        <v>131927.71377602883</v>
      </c>
      <c r="Y42" s="82">
        <f t="shared" si="29"/>
        <v>130778.90166181308</v>
      </c>
      <c r="Z42" s="82">
        <f t="shared" si="29"/>
        <v>129579.09964099566</v>
      </c>
      <c r="AA42" s="82">
        <f t="shared" si="29"/>
        <v>128328.30771357656</v>
      </c>
      <c r="AB42" s="82"/>
      <c r="AC42" s="82"/>
    </row>
    <row r="43" spans="1:29" s="59" customFormat="1" x14ac:dyDescent="0.2">
      <c r="A43" s="70" t="s">
        <v>76</v>
      </c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 spans="1:29" s="59" customFormat="1" x14ac:dyDescent="0.2">
      <c r="A44" s="70" t="s">
        <v>29</v>
      </c>
      <c r="B44" s="81">
        <f>'S6'!F45+'S7'!F45</f>
        <v>12325.699636605315</v>
      </c>
      <c r="C44" s="82">
        <f t="shared" ref="C44:AA44" si="30">IF(B44-B102&gt;0,B44-B102,0)</f>
        <v>12297.75481785165</v>
      </c>
      <c r="D44" s="82">
        <f t="shared" si="30"/>
        <v>12233.141918506761</v>
      </c>
      <c r="E44" s="82">
        <f t="shared" si="30"/>
        <v>12131.860938570648</v>
      </c>
      <c r="F44" s="82">
        <f t="shared" si="30"/>
        <v>11993.911878043309</v>
      </c>
      <c r="G44" s="82">
        <f t="shared" si="30"/>
        <v>11819.294736924747</v>
      </c>
      <c r="H44" s="82">
        <f t="shared" si="30"/>
        <v>11608.009515214961</v>
      </c>
      <c r="I44" s="82">
        <f t="shared" si="30"/>
        <v>11360.056212913951</v>
      </c>
      <c r="J44" s="82">
        <f t="shared" si="30"/>
        <v>11075.434830021715</v>
      </c>
      <c r="K44" s="82">
        <f t="shared" si="30"/>
        <v>10754.145366538256</v>
      </c>
      <c r="L44" s="82">
        <f t="shared" si="30"/>
        <v>10396.187822463573</v>
      </c>
      <c r="M44" s="82">
        <f t="shared" si="30"/>
        <v>10001.562197797666</v>
      </c>
      <c r="N44" s="82">
        <f t="shared" si="30"/>
        <v>9570.2684925405338</v>
      </c>
      <c r="O44" s="82">
        <f t="shared" si="30"/>
        <v>9102.3067066921776</v>
      </c>
      <c r="P44" s="82">
        <f t="shared" si="30"/>
        <v>8597.6768402525977</v>
      </c>
      <c r="Q44" s="82">
        <f t="shared" si="30"/>
        <v>8056.3788932217931</v>
      </c>
      <c r="R44" s="82">
        <f t="shared" si="30"/>
        <v>7478.4128655997647</v>
      </c>
      <c r="S44" s="82">
        <f t="shared" si="30"/>
        <v>6863.7787573865116</v>
      </c>
      <c r="T44" s="82">
        <f t="shared" si="30"/>
        <v>6212.4765685820348</v>
      </c>
      <c r="U44" s="82">
        <f t="shared" si="30"/>
        <v>5524.5062991863333</v>
      </c>
      <c r="V44" s="82">
        <f t="shared" si="30"/>
        <v>4799.8679491994071</v>
      </c>
      <c r="W44" s="82">
        <f t="shared" si="30"/>
        <v>4038.5615186212572</v>
      </c>
      <c r="X44" s="82">
        <f t="shared" si="30"/>
        <v>3240.5870074518825</v>
      </c>
      <c r="Y44" s="82">
        <f t="shared" si="30"/>
        <v>2405.9444156912841</v>
      </c>
      <c r="Z44" s="82">
        <f t="shared" si="30"/>
        <v>1534.6337433394613</v>
      </c>
      <c r="AA44" s="82">
        <f t="shared" si="30"/>
        <v>626.65499039641418</v>
      </c>
      <c r="AB44" s="82"/>
      <c r="AC44" s="82"/>
    </row>
    <row r="45" spans="1:29" s="59" customFormat="1" x14ac:dyDescent="0.2">
      <c r="A45" s="70" t="s">
        <v>22</v>
      </c>
      <c r="B45" s="81">
        <f>'S6'!F46+'S7'!F46</f>
        <v>1722.1813683749999</v>
      </c>
      <c r="C45" s="82">
        <f t="shared" ref="C45:AA45" si="31">IF(B45-B103&gt;0,B45-B103,0)</f>
        <v>1716.5098251881241</v>
      </c>
      <c r="D45" s="82">
        <f t="shared" si="31"/>
        <v>1703.4545432868015</v>
      </c>
      <c r="E45" s="82">
        <f t="shared" si="31"/>
        <v>1683.0155226710324</v>
      </c>
      <c r="F45" s="82">
        <f t="shared" si="31"/>
        <v>1655.1927633408166</v>
      </c>
      <c r="G45" s="82">
        <f t="shared" si="31"/>
        <v>1619.986265296154</v>
      </c>
      <c r="H45" s="82">
        <f t="shared" si="31"/>
        <v>1577.3960285370447</v>
      </c>
      <c r="I45" s="82">
        <f t="shared" si="31"/>
        <v>1527.4220530634886</v>
      </c>
      <c r="J45" s="82">
        <f t="shared" si="31"/>
        <v>1470.0643388754859</v>
      </c>
      <c r="K45" s="82">
        <f t="shared" si="31"/>
        <v>1405.3228859730364</v>
      </c>
      <c r="L45" s="82">
        <f t="shared" si="31"/>
        <v>1333.1976943561403</v>
      </c>
      <c r="M45" s="82">
        <f t="shared" si="31"/>
        <v>1253.6887640247976</v>
      </c>
      <c r="N45" s="82">
        <f t="shared" si="31"/>
        <v>1166.7960949790081</v>
      </c>
      <c r="O45" s="82">
        <f t="shared" si="31"/>
        <v>1072.5196872187719</v>
      </c>
      <c r="P45" s="82">
        <f t="shared" si="31"/>
        <v>970.85954074408892</v>
      </c>
      <c r="Q45" s="82">
        <f t="shared" si="31"/>
        <v>861.81565555495933</v>
      </c>
      <c r="R45" s="82">
        <f t="shared" si="31"/>
        <v>745.38803165138302</v>
      </c>
      <c r="S45" s="82">
        <f t="shared" si="31"/>
        <v>621.57666903335996</v>
      </c>
      <c r="T45" s="82">
        <f t="shared" si="31"/>
        <v>490.38156770089023</v>
      </c>
      <c r="U45" s="82">
        <f t="shared" si="31"/>
        <v>351.80272765397376</v>
      </c>
      <c r="V45" s="82">
        <f t="shared" si="31"/>
        <v>205.84014889261061</v>
      </c>
      <c r="W45" s="82">
        <f t="shared" si="31"/>
        <v>52.493831416800788</v>
      </c>
      <c r="X45" s="82">
        <f t="shared" si="31"/>
        <v>0</v>
      </c>
      <c r="Y45" s="82">
        <f t="shared" si="31"/>
        <v>0</v>
      </c>
      <c r="Z45" s="82">
        <f t="shared" si="31"/>
        <v>0</v>
      </c>
      <c r="AA45" s="82">
        <f t="shared" si="31"/>
        <v>0</v>
      </c>
      <c r="AB45" s="82"/>
      <c r="AC45" s="82"/>
    </row>
    <row r="46" spans="1:29" s="59" customFormat="1" x14ac:dyDescent="0.2">
      <c r="A46" s="70" t="s">
        <v>30</v>
      </c>
      <c r="B46" s="81">
        <f>'S6'!F47+'S7'!F47</f>
        <v>26870.692834650028</v>
      </c>
      <c r="C46" s="82">
        <f t="shared" ref="C46:AA46" si="32">IF(B46-B104&gt;0,B46-B104,0)</f>
        <v>26831.600038684184</v>
      </c>
      <c r="D46" s="82">
        <f t="shared" si="32"/>
        <v>26751.679310523828</v>
      </c>
      <c r="E46" s="82">
        <f t="shared" si="32"/>
        <v>26630.930650168961</v>
      </c>
      <c r="F46" s="82">
        <f t="shared" si="32"/>
        <v>26469.354057619581</v>
      </c>
      <c r="G46" s="82">
        <f t="shared" si="32"/>
        <v>26266.949532875689</v>
      </c>
      <c r="H46" s="82">
        <f t="shared" si="32"/>
        <v>26023.717075937286</v>
      </c>
      <c r="I46" s="82">
        <f t="shared" si="32"/>
        <v>25739.65668680437</v>
      </c>
      <c r="J46" s="82">
        <f t="shared" si="32"/>
        <v>25414.768365476943</v>
      </c>
      <c r="K46" s="82">
        <f t="shared" si="32"/>
        <v>25049.052111955003</v>
      </c>
      <c r="L46" s="82">
        <f t="shared" si="32"/>
        <v>24642.507926238552</v>
      </c>
      <c r="M46" s="82">
        <f t="shared" si="32"/>
        <v>24195.135808327588</v>
      </c>
      <c r="N46" s="82">
        <f t="shared" si="32"/>
        <v>23706.935758222113</v>
      </c>
      <c r="O46" s="82">
        <f t="shared" si="32"/>
        <v>23177.907775922125</v>
      </c>
      <c r="P46" s="82">
        <f t="shared" si="32"/>
        <v>22608.051861427626</v>
      </c>
      <c r="Q46" s="82">
        <f t="shared" si="32"/>
        <v>21997.368014738615</v>
      </c>
      <c r="R46" s="82">
        <f t="shared" si="32"/>
        <v>21345.856235855092</v>
      </c>
      <c r="S46" s="82">
        <f t="shared" si="32"/>
        <v>20653.516524777056</v>
      </c>
      <c r="T46" s="82">
        <f t="shared" si="32"/>
        <v>19920.348881504509</v>
      </c>
      <c r="U46" s="82">
        <f t="shared" si="32"/>
        <v>19146.35330603745</v>
      </c>
      <c r="V46" s="82">
        <f t="shared" si="32"/>
        <v>18331.529798375879</v>
      </c>
      <c r="W46" s="82">
        <f t="shared" si="32"/>
        <v>17475.878358519796</v>
      </c>
      <c r="X46" s="82">
        <f t="shared" si="32"/>
        <v>16579.398986469201</v>
      </c>
      <c r="Y46" s="82">
        <f t="shared" si="32"/>
        <v>15642.091682224094</v>
      </c>
      <c r="Z46" s="82">
        <f t="shared" si="32"/>
        <v>14663.956445784475</v>
      </c>
      <c r="AA46" s="82">
        <f t="shared" si="32"/>
        <v>13644.993277150345</v>
      </c>
      <c r="AB46" s="82"/>
      <c r="AC46" s="82"/>
    </row>
    <row r="47" spans="1:29" s="59" customFormat="1" x14ac:dyDescent="0.2">
      <c r="A47" s="70" t="s">
        <v>77</v>
      </c>
      <c r="B47" s="81">
        <f>'S6'!F48+'S7'!F48</f>
        <v>87567.017012552067</v>
      </c>
      <c r="C47" s="82">
        <f t="shared" ref="C47:AA47" si="33">IF(B47-B105&gt;0,B47-B105,0)</f>
        <v>87331.04776012947</v>
      </c>
      <c r="D47" s="82">
        <f t="shared" si="33"/>
        <v>86780.715889569881</v>
      </c>
      <c r="E47" s="82">
        <f t="shared" si="33"/>
        <v>85916.021400873302</v>
      </c>
      <c r="F47" s="82">
        <f t="shared" si="33"/>
        <v>84736.964294039732</v>
      </c>
      <c r="G47" s="82">
        <f t="shared" si="33"/>
        <v>83243.544569069156</v>
      </c>
      <c r="H47" s="82">
        <f t="shared" si="33"/>
        <v>81435.762225961589</v>
      </c>
      <c r="I47" s="82">
        <f t="shared" si="33"/>
        <v>79313.617264717032</v>
      </c>
      <c r="J47" s="82">
        <f t="shared" si="33"/>
        <v>76877.109685335483</v>
      </c>
      <c r="K47" s="82">
        <f t="shared" si="33"/>
        <v>74126.239487816929</v>
      </c>
      <c r="L47" s="82">
        <f t="shared" si="33"/>
        <v>71061.006672161384</v>
      </c>
      <c r="M47" s="82">
        <f t="shared" si="33"/>
        <v>67681.411238368848</v>
      </c>
      <c r="N47" s="82">
        <f t="shared" si="33"/>
        <v>63987.453186439321</v>
      </c>
      <c r="O47" s="82">
        <f t="shared" si="33"/>
        <v>59979.132516372796</v>
      </c>
      <c r="P47" s="82">
        <f t="shared" si="33"/>
        <v>55656.44922816928</v>
      </c>
      <c r="Q47" s="82">
        <f t="shared" si="33"/>
        <v>51019.403321828766</v>
      </c>
      <c r="R47" s="82">
        <f t="shared" si="33"/>
        <v>46067.994797351261</v>
      </c>
      <c r="S47" s="82">
        <f t="shared" si="33"/>
        <v>40802.223654736765</v>
      </c>
      <c r="T47" s="82">
        <f t="shared" si="33"/>
        <v>35222.08989398527</v>
      </c>
      <c r="U47" s="82">
        <f t="shared" si="33"/>
        <v>29327.593515096785</v>
      </c>
      <c r="V47" s="82">
        <f t="shared" si="33"/>
        <v>23118.734518071302</v>
      </c>
      <c r="W47" s="82">
        <f t="shared" si="33"/>
        <v>16595.512902908828</v>
      </c>
      <c r="X47" s="82">
        <f t="shared" si="33"/>
        <v>9757.9286696093586</v>
      </c>
      <c r="Y47" s="82">
        <f t="shared" si="33"/>
        <v>2605.9818181728951</v>
      </c>
      <c r="Z47" s="82">
        <f t="shared" si="33"/>
        <v>0</v>
      </c>
      <c r="AA47" s="82">
        <f t="shared" si="33"/>
        <v>0</v>
      </c>
      <c r="AB47" s="82"/>
      <c r="AC47" s="82"/>
    </row>
    <row r="48" spans="1:29" s="59" customFormat="1" x14ac:dyDescent="0.2">
      <c r="A48" s="70" t="s">
        <v>78</v>
      </c>
      <c r="B48" s="81">
        <f>'S6'!F49+'S7'!F49</f>
        <v>29101.349918431806</v>
      </c>
      <c r="C48" s="82">
        <f t="shared" ref="C48:AA48" si="34">IF(B48-B106&gt;0,B48-B106,0)</f>
        <v>29074.98721453677</v>
      </c>
      <c r="D48" s="82">
        <f t="shared" si="34"/>
        <v>29009.900250993967</v>
      </c>
      <c r="E48" s="82">
        <f t="shared" si="34"/>
        <v>28906.089027803398</v>
      </c>
      <c r="F48" s="82">
        <f t="shared" si="34"/>
        <v>28763.55354496506</v>
      </c>
      <c r="G48" s="82">
        <f t="shared" si="34"/>
        <v>28582.293802478955</v>
      </c>
      <c r="H48" s="82">
        <f t="shared" si="34"/>
        <v>28362.309800345083</v>
      </c>
      <c r="I48" s="82">
        <f t="shared" si="34"/>
        <v>28103.601538563446</v>
      </c>
      <c r="J48" s="82">
        <f t="shared" si="34"/>
        <v>27806.169017134041</v>
      </c>
      <c r="K48" s="82">
        <f t="shared" si="34"/>
        <v>27470.012236056868</v>
      </c>
      <c r="L48" s="82">
        <f t="shared" si="34"/>
        <v>27095.131195331927</v>
      </c>
      <c r="M48" s="82">
        <f t="shared" si="34"/>
        <v>26681.525894959221</v>
      </c>
      <c r="N48" s="82">
        <f t="shared" si="34"/>
        <v>26229.196334938748</v>
      </c>
      <c r="O48" s="82">
        <f t="shared" si="34"/>
        <v>25738.142515270509</v>
      </c>
      <c r="P48" s="82">
        <f t="shared" si="34"/>
        <v>25208.3644359545</v>
      </c>
      <c r="Q48" s="82">
        <f t="shared" si="34"/>
        <v>24639.862096990724</v>
      </c>
      <c r="R48" s="82">
        <f t="shared" si="34"/>
        <v>24032.635498379183</v>
      </c>
      <c r="S48" s="82">
        <f t="shared" si="34"/>
        <v>23386.684640119875</v>
      </c>
      <c r="T48" s="82">
        <f t="shared" si="34"/>
        <v>22702.0095222128</v>
      </c>
      <c r="U48" s="82">
        <f t="shared" si="34"/>
        <v>21978.610144657956</v>
      </c>
      <c r="V48" s="82">
        <f t="shared" si="34"/>
        <v>21216.486507455345</v>
      </c>
      <c r="W48" s="82">
        <f t="shared" si="34"/>
        <v>20415.638610604969</v>
      </c>
      <c r="X48" s="82">
        <f t="shared" si="34"/>
        <v>19576.066454106825</v>
      </c>
      <c r="Y48" s="82">
        <f t="shared" si="34"/>
        <v>18697.770037960916</v>
      </c>
      <c r="Z48" s="82">
        <f t="shared" si="34"/>
        <v>17780.74936216724</v>
      </c>
      <c r="AA48" s="82">
        <f t="shared" si="34"/>
        <v>16825.004426725794</v>
      </c>
      <c r="AB48" s="82"/>
      <c r="AC48" s="82"/>
    </row>
    <row r="49" spans="1:29" s="59" customFormat="1" x14ac:dyDescent="0.2">
      <c r="A49" s="70" t="s">
        <v>79</v>
      </c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 spans="1:29" s="59" customFormat="1" x14ac:dyDescent="0.2">
      <c r="A50" s="70" t="s">
        <v>32</v>
      </c>
      <c r="B50" s="81">
        <f>'S6'!F51+'S7'!F51</f>
        <v>26228.925592908345</v>
      </c>
      <c r="C50" s="82">
        <f t="shared" ref="C50:AA50" si="35">IF(B50-B108&gt;0,B50-B108,0)</f>
        <v>26207.090188436847</v>
      </c>
      <c r="D50" s="82">
        <f t="shared" si="35"/>
        <v>26139.641836637362</v>
      </c>
      <c r="E50" s="82">
        <f t="shared" si="35"/>
        <v>26026.580537509886</v>
      </c>
      <c r="F50" s="82">
        <f t="shared" si="35"/>
        <v>25867.906291054423</v>
      </c>
      <c r="G50" s="82">
        <f t="shared" si="35"/>
        <v>25663.61909727097</v>
      </c>
      <c r="H50" s="82">
        <f t="shared" si="35"/>
        <v>25413.71895615953</v>
      </c>
      <c r="I50" s="82">
        <f t="shared" si="35"/>
        <v>25118.205867720102</v>
      </c>
      <c r="J50" s="82">
        <f t="shared" si="35"/>
        <v>24777.079831952684</v>
      </c>
      <c r="K50" s="82">
        <f t="shared" si="35"/>
        <v>24390.340848857279</v>
      </c>
      <c r="L50" s="82">
        <f t="shared" si="35"/>
        <v>23957.988918433883</v>
      </c>
      <c r="M50" s="82">
        <f t="shared" si="35"/>
        <v>23480.0240406825</v>
      </c>
      <c r="N50" s="82">
        <f t="shared" si="35"/>
        <v>22956.44621560313</v>
      </c>
      <c r="O50" s="82">
        <f t="shared" si="35"/>
        <v>22387.255443195769</v>
      </c>
      <c r="P50" s="82">
        <f t="shared" si="35"/>
        <v>21772.451723460421</v>
      </c>
      <c r="Q50" s="82">
        <f t="shared" si="35"/>
        <v>21112.035056397082</v>
      </c>
      <c r="R50" s="82">
        <f t="shared" si="35"/>
        <v>20406.005442005757</v>
      </c>
      <c r="S50" s="82">
        <f t="shared" si="35"/>
        <v>19654.36288028644</v>
      </c>
      <c r="T50" s="82">
        <f t="shared" si="35"/>
        <v>18857.107371239137</v>
      </c>
      <c r="U50" s="82">
        <f t="shared" si="35"/>
        <v>18014.238914863847</v>
      </c>
      <c r="V50" s="82">
        <f t="shared" si="35"/>
        <v>17125.757511160566</v>
      </c>
      <c r="W50" s="82">
        <f t="shared" si="35"/>
        <v>16191.663160129297</v>
      </c>
      <c r="X50" s="82">
        <f t="shared" si="35"/>
        <v>15211.95586177004</v>
      </c>
      <c r="Y50" s="82">
        <f t="shared" si="35"/>
        <v>14186.635616082795</v>
      </c>
      <c r="Z50" s="82">
        <f t="shared" si="35"/>
        <v>13115.70242306756</v>
      </c>
      <c r="AA50" s="82">
        <f t="shared" si="35"/>
        <v>11999.156282724336</v>
      </c>
      <c r="AB50" s="82"/>
      <c r="AC50" s="82"/>
    </row>
    <row r="51" spans="1:29" s="59" customFormat="1" x14ac:dyDescent="0.2">
      <c r="A51" s="70" t="s">
        <v>80</v>
      </c>
      <c r="B51" s="81">
        <f>'S6'!F52+'S7'!F52</f>
        <v>476.93018729362501</v>
      </c>
      <c r="C51" s="82">
        <f t="shared" ref="C51:AA51" si="36">IF(B51-B109&gt;0,B51-B109,0)</f>
        <v>424.55852229658046</v>
      </c>
      <c r="D51" s="82">
        <f t="shared" si="36"/>
        <v>331.52221328719975</v>
      </c>
      <c r="E51" s="82">
        <f t="shared" si="36"/>
        <v>197.82126026548286</v>
      </c>
      <c r="F51" s="82">
        <f t="shared" si="36"/>
        <v>23.45566323142981</v>
      </c>
      <c r="G51" s="82">
        <f t="shared" si="36"/>
        <v>0</v>
      </c>
      <c r="H51" s="82">
        <f t="shared" si="36"/>
        <v>0</v>
      </c>
      <c r="I51" s="82">
        <f t="shared" si="36"/>
        <v>0</v>
      </c>
      <c r="J51" s="82">
        <f t="shared" si="36"/>
        <v>0</v>
      </c>
      <c r="K51" s="82">
        <f t="shared" si="36"/>
        <v>0</v>
      </c>
      <c r="L51" s="82">
        <f t="shared" si="36"/>
        <v>0</v>
      </c>
      <c r="M51" s="82">
        <f t="shared" si="36"/>
        <v>0</v>
      </c>
      <c r="N51" s="82">
        <f t="shared" si="36"/>
        <v>0</v>
      </c>
      <c r="O51" s="82">
        <f t="shared" si="36"/>
        <v>0</v>
      </c>
      <c r="P51" s="82">
        <f t="shared" si="36"/>
        <v>0</v>
      </c>
      <c r="Q51" s="82">
        <f t="shared" si="36"/>
        <v>0</v>
      </c>
      <c r="R51" s="82">
        <f t="shared" si="36"/>
        <v>0</v>
      </c>
      <c r="S51" s="82">
        <f t="shared" si="36"/>
        <v>0</v>
      </c>
      <c r="T51" s="82">
        <f t="shared" si="36"/>
        <v>0</v>
      </c>
      <c r="U51" s="82">
        <f t="shared" si="36"/>
        <v>0</v>
      </c>
      <c r="V51" s="82">
        <f t="shared" si="36"/>
        <v>0</v>
      </c>
      <c r="W51" s="82">
        <f t="shared" si="36"/>
        <v>0</v>
      </c>
      <c r="X51" s="82">
        <f t="shared" si="36"/>
        <v>0</v>
      </c>
      <c r="Y51" s="82">
        <f t="shared" si="36"/>
        <v>0</v>
      </c>
      <c r="Z51" s="82">
        <f t="shared" si="36"/>
        <v>0</v>
      </c>
      <c r="AA51" s="82">
        <f t="shared" si="36"/>
        <v>0</v>
      </c>
      <c r="AB51" s="82"/>
      <c r="AC51" s="82"/>
    </row>
    <row r="52" spans="1:29" s="59" customFormat="1" x14ac:dyDescent="0.2">
      <c r="A52" s="70" t="s">
        <v>31</v>
      </c>
      <c r="B52" s="81">
        <f>'S6'!F53+'S7'!F53</f>
        <v>89895.105588384831</v>
      </c>
      <c r="C52" s="82">
        <f t="shared" ref="C52:AA52" si="37">IF(B52-B110&gt;0,B52-B110,0)</f>
        <v>89890.867241824846</v>
      </c>
      <c r="D52" s="82">
        <f t="shared" si="37"/>
        <v>89877.707915705018</v>
      </c>
      <c r="E52" s="82">
        <f t="shared" si="37"/>
        <v>89855.627610025331</v>
      </c>
      <c r="F52" s="82">
        <f t="shared" si="37"/>
        <v>89824.626324785801</v>
      </c>
      <c r="G52" s="82">
        <f t="shared" si="37"/>
        <v>89784.704059986427</v>
      </c>
      <c r="H52" s="82">
        <f t="shared" si="37"/>
        <v>89735.860815627195</v>
      </c>
      <c r="I52" s="82">
        <f t="shared" si="37"/>
        <v>89678.096591708119</v>
      </c>
      <c r="J52" s="82">
        <f t="shared" si="37"/>
        <v>89611.4113882292</v>
      </c>
      <c r="K52" s="82">
        <f t="shared" si="37"/>
        <v>89535.805205190423</v>
      </c>
      <c r="L52" s="82">
        <f t="shared" si="37"/>
        <v>89451.278042591803</v>
      </c>
      <c r="M52" s="82">
        <f t="shared" si="37"/>
        <v>89357.829900433338</v>
      </c>
      <c r="N52" s="82">
        <f t="shared" si="37"/>
        <v>89255.460778715016</v>
      </c>
      <c r="O52" s="82">
        <f t="shared" si="37"/>
        <v>89144.17067743685</v>
      </c>
      <c r="P52" s="82">
        <f t="shared" si="37"/>
        <v>89023.959596598841</v>
      </c>
      <c r="Q52" s="82">
        <f t="shared" si="37"/>
        <v>88894.827536200974</v>
      </c>
      <c r="R52" s="82">
        <f t="shared" si="37"/>
        <v>88756.774496243263</v>
      </c>
      <c r="S52" s="82">
        <f t="shared" si="37"/>
        <v>88609.800476725708</v>
      </c>
      <c r="T52" s="82">
        <f t="shared" si="37"/>
        <v>88453.90547764831</v>
      </c>
      <c r="U52" s="82">
        <f t="shared" si="37"/>
        <v>88289.089499011054</v>
      </c>
      <c r="V52" s="82">
        <f t="shared" si="37"/>
        <v>88115.352540813954</v>
      </c>
      <c r="W52" s="82">
        <f t="shared" si="37"/>
        <v>87932.694603057011</v>
      </c>
      <c r="X52" s="82">
        <f t="shared" si="37"/>
        <v>87741.115685740209</v>
      </c>
      <c r="Y52" s="82">
        <f t="shared" si="37"/>
        <v>87540.615788863564</v>
      </c>
      <c r="Z52" s="82">
        <f t="shared" si="37"/>
        <v>87331.194912427076</v>
      </c>
      <c r="AA52" s="82">
        <f t="shared" si="37"/>
        <v>87112.853056430729</v>
      </c>
      <c r="AB52" s="82"/>
      <c r="AC52" s="82"/>
    </row>
    <row r="53" spans="1:29" s="59" customFormat="1" x14ac:dyDescent="0.2">
      <c r="A53" s="70" t="s">
        <v>23</v>
      </c>
      <c r="B53" s="81">
        <f>'S6'!F54+'S7'!F54</f>
        <v>3317.732317159031</v>
      </c>
      <c r="C53" s="82">
        <f t="shared" ref="C53:AA53" si="38">IF(B53-B111&gt;0,B53-B111,0)</f>
        <v>3295.1938067083697</v>
      </c>
      <c r="D53" s="82">
        <f t="shared" si="38"/>
        <v>3235.0460873398001</v>
      </c>
      <c r="E53" s="82">
        <f t="shared" si="38"/>
        <v>3137.2891590533227</v>
      </c>
      <c r="F53" s="82">
        <f t="shared" si="38"/>
        <v>3001.923021848937</v>
      </c>
      <c r="G53" s="82">
        <f t="shared" si="38"/>
        <v>2828.947675726643</v>
      </c>
      <c r="H53" s="82">
        <f t="shared" si="38"/>
        <v>2618.3631206864407</v>
      </c>
      <c r="I53" s="82">
        <f t="shared" si="38"/>
        <v>2370.1693567283301</v>
      </c>
      <c r="J53" s="82">
        <f t="shared" si="38"/>
        <v>2084.3663838523116</v>
      </c>
      <c r="K53" s="82">
        <f t="shared" si="38"/>
        <v>1760.9542020583849</v>
      </c>
      <c r="L53" s="82">
        <f t="shared" si="38"/>
        <v>1399.9328113465499</v>
      </c>
      <c r="M53" s="82">
        <f t="shared" si="38"/>
        <v>1001.3022117168067</v>
      </c>
      <c r="N53" s="82">
        <f t="shared" si="38"/>
        <v>565.06240316915535</v>
      </c>
      <c r="O53" s="82">
        <f t="shared" si="38"/>
        <v>91.213385703595804</v>
      </c>
      <c r="P53" s="82">
        <f t="shared" si="38"/>
        <v>0</v>
      </c>
      <c r="Q53" s="82">
        <f t="shared" si="38"/>
        <v>0</v>
      </c>
      <c r="R53" s="82">
        <f t="shared" si="38"/>
        <v>0</v>
      </c>
      <c r="S53" s="82">
        <f t="shared" si="38"/>
        <v>0</v>
      </c>
      <c r="T53" s="82">
        <f t="shared" si="38"/>
        <v>0</v>
      </c>
      <c r="U53" s="82">
        <f t="shared" si="38"/>
        <v>0</v>
      </c>
      <c r="V53" s="82">
        <f t="shared" si="38"/>
        <v>0</v>
      </c>
      <c r="W53" s="82">
        <f t="shared" si="38"/>
        <v>0</v>
      </c>
      <c r="X53" s="82">
        <f t="shared" si="38"/>
        <v>0</v>
      </c>
      <c r="Y53" s="82">
        <f t="shared" si="38"/>
        <v>0</v>
      </c>
      <c r="Z53" s="82">
        <f t="shared" si="38"/>
        <v>0</v>
      </c>
      <c r="AA53" s="82">
        <f t="shared" si="38"/>
        <v>0</v>
      </c>
      <c r="AB53" s="82"/>
      <c r="AC53" s="82"/>
    </row>
    <row r="54" spans="1:29" s="59" customFormat="1" x14ac:dyDescent="0.2">
      <c r="A54" s="70" t="s">
        <v>81</v>
      </c>
      <c r="B54" s="81">
        <f>'S6'!F55+'S7'!F55</f>
        <v>27095.664554446183</v>
      </c>
      <c r="C54" s="82">
        <f t="shared" ref="C54:AA54" si="39">IF(B54-B112&gt;0,B54-B112,0)</f>
        <v>27091.293024729392</v>
      </c>
      <c r="D54" s="82">
        <f t="shared" si="39"/>
        <v>27081.877909930365</v>
      </c>
      <c r="E54" s="82">
        <f t="shared" si="39"/>
        <v>27067.419210049102</v>
      </c>
      <c r="F54" s="82">
        <f t="shared" si="39"/>
        <v>27047.916925085603</v>
      </c>
      <c r="G54" s="82">
        <f t="shared" si="39"/>
        <v>27023.371055039865</v>
      </c>
      <c r="H54" s="82">
        <f t="shared" si="39"/>
        <v>26993.78159991189</v>
      </c>
      <c r="I54" s="82">
        <f t="shared" si="39"/>
        <v>26959.14855970168</v>
      </c>
      <c r="J54" s="82">
        <f t="shared" si="39"/>
        <v>26919.471934409234</v>
      </c>
      <c r="K54" s="82">
        <f t="shared" si="39"/>
        <v>26874.751724034551</v>
      </c>
      <c r="L54" s="82">
        <f t="shared" si="39"/>
        <v>26824.98792857763</v>
      </c>
      <c r="M54" s="82">
        <f t="shared" si="39"/>
        <v>26770.180548038472</v>
      </c>
      <c r="N54" s="82">
        <f t="shared" si="39"/>
        <v>26710.329582417078</v>
      </c>
      <c r="O54" s="82">
        <f t="shared" si="39"/>
        <v>26645.435031713449</v>
      </c>
      <c r="P54" s="82">
        <f t="shared" si="39"/>
        <v>26575.496895927583</v>
      </c>
      <c r="Q54" s="82">
        <f t="shared" si="39"/>
        <v>26500.515175059478</v>
      </c>
      <c r="R54" s="82">
        <f t="shared" si="39"/>
        <v>26420.489869109137</v>
      </c>
      <c r="S54" s="82">
        <f t="shared" si="39"/>
        <v>26335.42097807656</v>
      </c>
      <c r="T54" s="82">
        <f t="shared" si="39"/>
        <v>26245.308501961747</v>
      </c>
      <c r="U54" s="82">
        <f t="shared" si="39"/>
        <v>26150.152440764694</v>
      </c>
      <c r="V54" s="82">
        <f t="shared" si="39"/>
        <v>26049.952794485405</v>
      </c>
      <c r="W54" s="82">
        <f t="shared" si="39"/>
        <v>25944.709563123881</v>
      </c>
      <c r="X54" s="82">
        <f t="shared" si="39"/>
        <v>25834.42274668012</v>
      </c>
      <c r="Y54" s="82">
        <f t="shared" si="39"/>
        <v>25719.092345154124</v>
      </c>
      <c r="Z54" s="82">
        <f t="shared" si="39"/>
        <v>25598.718358545888</v>
      </c>
      <c r="AA54" s="82">
        <f t="shared" si="39"/>
        <v>25473.300786855416</v>
      </c>
      <c r="AB54" s="82"/>
      <c r="AC54" s="82"/>
    </row>
    <row r="55" spans="1:29" s="59" customFormat="1" x14ac:dyDescent="0.2"/>
    <row r="56" spans="1:29" s="59" customFormat="1" x14ac:dyDescent="0.2">
      <c r="B56" s="81">
        <f>SUM(B5:B54)</f>
        <v>1178527.541489498</v>
      </c>
      <c r="AA56" s="81">
        <f>SUM(AA5:AA54)</f>
        <v>749222.30683253042</v>
      </c>
      <c r="AB56" s="59" t="s">
        <v>179</v>
      </c>
    </row>
    <row r="57" spans="1:29" s="59" customFormat="1" x14ac:dyDescent="0.2"/>
    <row r="58" spans="1:29" s="59" customFormat="1" x14ac:dyDescent="0.2">
      <c r="B58" s="81">
        <f>SUM(B5:B54)</f>
        <v>1178527.541489498</v>
      </c>
      <c r="C58" s="59" t="s">
        <v>179</v>
      </c>
    </row>
    <row r="59" spans="1:29" s="59" customFormat="1" x14ac:dyDescent="0.2">
      <c r="C59" s="59" t="s">
        <v>180</v>
      </c>
    </row>
    <row r="60" spans="1:29" s="59" customFormat="1" x14ac:dyDescent="0.2"/>
    <row r="61" spans="1:29" s="77" customFormat="1" ht="22" customHeight="1" x14ac:dyDescent="0.2">
      <c r="A61" s="77" t="s">
        <v>181</v>
      </c>
    </row>
    <row r="62" spans="1:29" s="77" customFormat="1" x14ac:dyDescent="0.2">
      <c r="A62" s="77" t="s">
        <v>56</v>
      </c>
      <c r="B62" s="83">
        <v>2025</v>
      </c>
      <c r="C62" s="83">
        <v>2026</v>
      </c>
      <c r="D62" s="83">
        <v>2027</v>
      </c>
      <c r="E62" s="83">
        <v>2028</v>
      </c>
      <c r="F62" s="83">
        <v>2029</v>
      </c>
      <c r="G62" s="83">
        <v>2030</v>
      </c>
      <c r="H62" s="83">
        <v>2031</v>
      </c>
      <c r="I62" s="83">
        <v>2032</v>
      </c>
      <c r="J62" s="83">
        <v>2033</v>
      </c>
      <c r="K62" s="83">
        <v>2034</v>
      </c>
      <c r="L62" s="83">
        <v>2035</v>
      </c>
      <c r="M62" s="83">
        <v>2036</v>
      </c>
      <c r="N62" s="83">
        <v>2037</v>
      </c>
      <c r="O62" s="83">
        <v>2038</v>
      </c>
      <c r="P62" s="83">
        <v>2039</v>
      </c>
      <c r="Q62" s="83">
        <v>2040</v>
      </c>
      <c r="R62" s="83">
        <v>2041</v>
      </c>
      <c r="S62" s="83">
        <v>2042</v>
      </c>
      <c r="T62" s="83">
        <v>2043</v>
      </c>
      <c r="U62" s="83">
        <v>2044</v>
      </c>
      <c r="V62" s="83">
        <v>2045</v>
      </c>
      <c r="W62" s="83">
        <v>2046</v>
      </c>
      <c r="X62" s="83">
        <v>2047</v>
      </c>
      <c r="Y62" s="83">
        <v>2048</v>
      </c>
      <c r="Z62" s="83">
        <v>2049</v>
      </c>
      <c r="AA62" s="83">
        <v>2050</v>
      </c>
      <c r="AB62" s="77" t="s">
        <v>176</v>
      </c>
      <c r="AC62" s="77">
        <v>0.4</v>
      </c>
    </row>
    <row r="63" spans="1:29" s="77" customFormat="1" x14ac:dyDescent="0.2">
      <c r="A63" s="78" t="s">
        <v>0</v>
      </c>
      <c r="B63" s="84">
        <v>28.058940718198116</v>
      </c>
      <c r="C63" s="84">
        <v>56.156117764539232</v>
      </c>
      <c r="D63" s="84">
        <v>84.253294810880348</v>
      </c>
      <c r="E63" s="84">
        <v>112.35047185722146</v>
      </c>
      <c r="F63" s="84">
        <v>140.44764890356259</v>
      </c>
      <c r="G63" s="84">
        <v>168.5448259499037</v>
      </c>
      <c r="H63" s="84">
        <v>196.6420029962448</v>
      </c>
      <c r="I63" s="84">
        <v>224.73918004258593</v>
      </c>
      <c r="J63" s="84">
        <v>252.83635708892706</v>
      </c>
      <c r="K63" s="84">
        <v>280.93353413526819</v>
      </c>
      <c r="L63" s="84">
        <v>309.03071118160926</v>
      </c>
      <c r="M63" s="84">
        <v>337.12788822795039</v>
      </c>
      <c r="N63" s="84">
        <v>365.22506527429152</v>
      </c>
      <c r="O63" s="84">
        <v>393.3222423206326</v>
      </c>
      <c r="P63" s="84">
        <v>421.41941936697373</v>
      </c>
      <c r="Q63" s="84">
        <v>449.51659641331486</v>
      </c>
      <c r="R63" s="84">
        <v>477.61377345965599</v>
      </c>
      <c r="S63" s="84">
        <v>505.71095050599712</v>
      </c>
      <c r="T63" s="84">
        <v>533.80812755233819</v>
      </c>
      <c r="U63" s="84">
        <v>561.90530459867932</v>
      </c>
      <c r="V63" s="84">
        <v>590.00248164502045</v>
      </c>
      <c r="W63" s="84">
        <v>618.09965869136158</v>
      </c>
      <c r="X63" s="84">
        <v>646.19683573770271</v>
      </c>
      <c r="Y63" s="84">
        <v>674.29401278404384</v>
      </c>
      <c r="Z63" s="84">
        <v>702.39118983038497</v>
      </c>
      <c r="AA63" s="84">
        <v>730.4883668767261</v>
      </c>
      <c r="AB63" s="84"/>
      <c r="AC63" s="84"/>
    </row>
    <row r="64" spans="1:29" s="77" customFormat="1" x14ac:dyDescent="0.2">
      <c r="A64" s="78" t="s">
        <v>144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5"/>
      <c r="AB64" s="85"/>
      <c r="AC64" s="85"/>
    </row>
    <row r="65" spans="1:29" s="77" customFormat="1" x14ac:dyDescent="0.2">
      <c r="A65" s="78" t="s">
        <v>57</v>
      </c>
      <c r="B65" s="84">
        <v>40.312461021044612</v>
      </c>
      <c r="C65" s="84">
        <v>107.05440188807108</v>
      </c>
      <c r="D65" s="84">
        <v>173.79634275509756</v>
      </c>
      <c r="E65" s="84">
        <v>240.53828362212403</v>
      </c>
      <c r="F65" s="84">
        <v>307.2802244891505</v>
      </c>
      <c r="G65" s="84">
        <v>374.02216535617697</v>
      </c>
      <c r="H65" s="84">
        <v>440.76410622320344</v>
      </c>
      <c r="I65" s="84">
        <v>507.50604709022991</v>
      </c>
      <c r="J65" s="84">
        <v>574.24798795725633</v>
      </c>
      <c r="K65" s="84">
        <v>640.98992882428286</v>
      </c>
      <c r="L65" s="84">
        <v>707.73186969130938</v>
      </c>
      <c r="M65" s="84">
        <v>774.4738105583358</v>
      </c>
      <c r="N65" s="84">
        <v>841.21575142536221</v>
      </c>
      <c r="O65" s="84">
        <v>907.95769229238874</v>
      </c>
      <c r="P65" s="84">
        <v>974.69963315941527</v>
      </c>
      <c r="Q65" s="84">
        <v>1041.4415740264417</v>
      </c>
      <c r="R65" s="84">
        <v>1108.1835148934681</v>
      </c>
      <c r="S65" s="84">
        <v>1174.9254557604945</v>
      </c>
      <c r="T65" s="84">
        <v>1241.6673966275212</v>
      </c>
      <c r="U65" s="84">
        <v>1308.4093374945476</v>
      </c>
      <c r="V65" s="84">
        <v>1375.151278361574</v>
      </c>
      <c r="W65" s="84">
        <v>1441.8932192286006</v>
      </c>
      <c r="X65" s="84">
        <v>1508.635160095627</v>
      </c>
      <c r="Y65" s="84">
        <v>1575.3771009626535</v>
      </c>
      <c r="Z65" s="84">
        <v>1642.1190418296799</v>
      </c>
      <c r="AA65" s="84">
        <v>1708.8609826967063</v>
      </c>
      <c r="AB65" s="84"/>
      <c r="AC65" s="84"/>
    </row>
    <row r="66" spans="1:29" s="77" customFormat="1" x14ac:dyDescent="0.2">
      <c r="A66" s="78" t="s">
        <v>12</v>
      </c>
      <c r="B66" s="84">
        <v>24.405204604415427</v>
      </c>
      <c r="C66" s="84">
        <v>46.009949292417012</v>
      </c>
      <c r="D66" s="84">
        <v>67.614693980418593</v>
      </c>
      <c r="E66" s="84">
        <v>89.219438668420182</v>
      </c>
      <c r="F66" s="84">
        <v>110.82418335642177</v>
      </c>
      <c r="G66" s="84">
        <v>132.42892804442334</v>
      </c>
      <c r="H66" s="84">
        <v>154.03367273242495</v>
      </c>
      <c r="I66" s="84">
        <v>175.63841742042652</v>
      </c>
      <c r="J66" s="84">
        <v>197.24316210842809</v>
      </c>
      <c r="K66" s="84">
        <v>218.8479067964297</v>
      </c>
      <c r="L66" s="84">
        <v>240.45265148443127</v>
      </c>
      <c r="M66" s="84">
        <v>262.05739617243285</v>
      </c>
      <c r="N66" s="84">
        <v>283.66214086043442</v>
      </c>
      <c r="O66" s="84">
        <v>305.26688554843605</v>
      </c>
      <c r="P66" s="84">
        <v>326.87163023643762</v>
      </c>
      <c r="Q66" s="84">
        <v>348.4763749244392</v>
      </c>
      <c r="R66" s="84">
        <v>370.08111961244077</v>
      </c>
      <c r="S66" s="84">
        <v>391.68586430044235</v>
      </c>
      <c r="T66" s="84">
        <v>413.29060898844398</v>
      </c>
      <c r="U66" s="84">
        <v>434.89535367644555</v>
      </c>
      <c r="V66" s="84">
        <v>456.50009836444713</v>
      </c>
      <c r="W66" s="84">
        <v>478.1048430524487</v>
      </c>
      <c r="X66" s="84">
        <v>499.70958774045027</v>
      </c>
      <c r="Y66" s="84">
        <v>521.31433242845185</v>
      </c>
      <c r="Z66" s="84">
        <v>542.91907711645342</v>
      </c>
      <c r="AA66" s="84">
        <v>564.523821804455</v>
      </c>
      <c r="AB66" s="84"/>
      <c r="AC66" s="84"/>
    </row>
    <row r="67" spans="1:29" s="77" customFormat="1" x14ac:dyDescent="0.2">
      <c r="A67" s="78" t="s">
        <v>59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5"/>
      <c r="AB67" s="85"/>
      <c r="AC67" s="85"/>
    </row>
    <row r="68" spans="1:29" s="77" customFormat="1" x14ac:dyDescent="0.2">
      <c r="A68" s="78" t="s">
        <v>24</v>
      </c>
      <c r="B68" s="84">
        <v>38.227545341660992</v>
      </c>
      <c r="C68" s="84">
        <v>79.58197582482255</v>
      </c>
      <c r="D68" s="84">
        <v>120.9364063079841</v>
      </c>
      <c r="E68" s="84">
        <v>162.29083679114567</v>
      </c>
      <c r="F68" s="84">
        <v>203.64526727430723</v>
      </c>
      <c r="G68" s="84">
        <v>244.99969775746877</v>
      </c>
      <c r="H68" s="84">
        <v>286.35412824063036</v>
      </c>
      <c r="I68" s="84">
        <v>327.7085587237919</v>
      </c>
      <c r="J68" s="84">
        <v>369.06298920695343</v>
      </c>
      <c r="K68" s="84">
        <v>410.41741969011503</v>
      </c>
      <c r="L68" s="84">
        <v>451.77185017327656</v>
      </c>
      <c r="M68" s="84">
        <v>493.1262806564381</v>
      </c>
      <c r="N68" s="84">
        <v>534.48071113959963</v>
      </c>
      <c r="O68" s="84">
        <v>575.83514162276128</v>
      </c>
      <c r="P68" s="84">
        <v>617.18957210592282</v>
      </c>
      <c r="Q68" s="84">
        <v>658.54400258908436</v>
      </c>
      <c r="R68" s="84">
        <v>699.89843307224589</v>
      </c>
      <c r="S68" s="84">
        <v>741.25286355540743</v>
      </c>
      <c r="T68" s="84">
        <v>782.60729403856908</v>
      </c>
      <c r="U68" s="84">
        <v>823.96172452173062</v>
      </c>
      <c r="V68" s="84">
        <v>865.31615500489215</v>
      </c>
      <c r="W68" s="84">
        <v>906.67058548805369</v>
      </c>
      <c r="X68" s="84">
        <v>948.02501597121523</v>
      </c>
      <c r="Y68" s="84">
        <v>989.37944645437676</v>
      </c>
      <c r="Z68" s="84">
        <v>1030.7338769375383</v>
      </c>
      <c r="AA68" s="84">
        <v>1072.0883074206999</v>
      </c>
      <c r="AB68" s="84"/>
      <c r="AC68" s="84"/>
    </row>
    <row r="69" spans="1:29" s="77" customFormat="1" x14ac:dyDescent="0.2">
      <c r="A69" s="78" t="s">
        <v>60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5"/>
      <c r="AB69" s="85"/>
      <c r="AC69" s="85"/>
    </row>
    <row r="70" spans="1:29" s="77" customFormat="1" x14ac:dyDescent="0.2">
      <c r="A70" s="78" t="s">
        <v>61</v>
      </c>
      <c r="B70" s="84">
        <v>2.1398614364740371</v>
      </c>
      <c r="C70" s="84">
        <v>6.2757393811251312</v>
      </c>
      <c r="D70" s="84">
        <v>10.411617325776225</v>
      </c>
      <c r="E70" s="84">
        <v>14.547495270427319</v>
      </c>
      <c r="F70" s="84">
        <v>18.683373215078412</v>
      </c>
      <c r="G70" s="84">
        <v>22.819251159729507</v>
      </c>
      <c r="H70" s="84">
        <v>26.955129104380603</v>
      </c>
      <c r="I70" s="84">
        <v>31.091007049031695</v>
      </c>
      <c r="J70" s="84">
        <v>35.226884993682788</v>
      </c>
      <c r="K70" s="84">
        <v>39.36276293833388</v>
      </c>
      <c r="L70" s="84">
        <v>43.498640882984979</v>
      </c>
      <c r="M70" s="84">
        <v>47.634518827636072</v>
      </c>
      <c r="N70" s="84">
        <v>51.770396772287164</v>
      </c>
      <c r="O70" s="84">
        <v>55.906274716938263</v>
      </c>
      <c r="P70" s="84">
        <v>60.042152661589355</v>
      </c>
      <c r="Q70" s="84">
        <v>64.178030606240441</v>
      </c>
      <c r="R70" s="84">
        <v>68.31390855089154</v>
      </c>
      <c r="S70" s="84">
        <v>72.449786495542639</v>
      </c>
      <c r="T70" s="84">
        <v>76.585664440193739</v>
      </c>
      <c r="U70" s="84">
        <v>80.72154238484481</v>
      </c>
      <c r="V70" s="84">
        <v>84.857420329495909</v>
      </c>
      <c r="W70" s="84">
        <v>88.993298274147008</v>
      </c>
      <c r="X70" s="84">
        <v>93.129176218798108</v>
      </c>
      <c r="Y70" s="84">
        <v>97.265054163449207</v>
      </c>
      <c r="Z70" s="84">
        <v>101.40093210810031</v>
      </c>
      <c r="AA70" s="84">
        <v>105.53681005275138</v>
      </c>
      <c r="AB70" s="84"/>
      <c r="AC70" s="84"/>
    </row>
    <row r="71" spans="1:29" s="77" customFormat="1" x14ac:dyDescent="0.2">
      <c r="A71" s="78" t="s">
        <v>62</v>
      </c>
      <c r="B71" s="84">
        <v>137.18111288561548</v>
      </c>
      <c r="C71" s="84">
        <v>386.80799410684227</v>
      </c>
      <c r="D71" s="84">
        <v>636.4348753280691</v>
      </c>
      <c r="E71" s="84">
        <v>886.06175654929586</v>
      </c>
      <c r="F71" s="84">
        <v>1135.6886377705227</v>
      </c>
      <c r="G71" s="84">
        <v>1385.3155189917495</v>
      </c>
      <c r="H71" s="84">
        <v>1634.9424002129763</v>
      </c>
      <c r="I71" s="84">
        <v>1884.569281434203</v>
      </c>
      <c r="J71" s="84">
        <v>2134.1961626554298</v>
      </c>
      <c r="K71" s="84">
        <v>2383.8230438766568</v>
      </c>
      <c r="L71" s="84">
        <v>2633.4499250978834</v>
      </c>
      <c r="M71" s="84">
        <v>2883.0768063191103</v>
      </c>
      <c r="N71" s="84">
        <v>3132.7036875403369</v>
      </c>
      <c r="O71" s="84">
        <v>3382.3305687615639</v>
      </c>
      <c r="P71" s="84">
        <v>3631.9574499827904</v>
      </c>
      <c r="Q71" s="84">
        <v>3881.5843312040174</v>
      </c>
      <c r="R71" s="84">
        <v>4131.2112124252444</v>
      </c>
      <c r="S71" s="84">
        <v>4380.838093646471</v>
      </c>
      <c r="T71" s="84">
        <v>4630.4649748676975</v>
      </c>
      <c r="U71" s="84">
        <v>4880.0918560889249</v>
      </c>
      <c r="V71" s="84">
        <v>5129.7187373101515</v>
      </c>
      <c r="W71" s="84">
        <v>5379.345618531378</v>
      </c>
      <c r="X71" s="84">
        <v>5628.9724997526046</v>
      </c>
      <c r="Y71" s="84">
        <v>5878.599380973832</v>
      </c>
      <c r="Z71" s="84">
        <v>6128.2262621950586</v>
      </c>
      <c r="AA71" s="84">
        <v>6377.8531434162851</v>
      </c>
      <c r="AB71" s="84"/>
      <c r="AC71" s="84"/>
    </row>
    <row r="72" spans="1:29" s="77" customFormat="1" x14ac:dyDescent="0.2">
      <c r="A72" s="78" t="s">
        <v>63</v>
      </c>
      <c r="B72" s="84">
        <v>69.424009786529965</v>
      </c>
      <c r="C72" s="84">
        <v>134.08642951602511</v>
      </c>
      <c r="D72" s="84">
        <v>198.74884924552026</v>
      </c>
      <c r="E72" s="84">
        <v>263.41126897501539</v>
      </c>
      <c r="F72" s="84">
        <v>328.07368870451052</v>
      </c>
      <c r="G72" s="84">
        <v>392.7361084340057</v>
      </c>
      <c r="H72" s="84">
        <v>457.39852816350083</v>
      </c>
      <c r="I72" s="84">
        <v>522.06094789299596</v>
      </c>
      <c r="J72" s="84">
        <v>586.72336762249108</v>
      </c>
      <c r="K72" s="84">
        <v>651.38578735198621</v>
      </c>
      <c r="L72" s="84">
        <v>716.04820708148134</v>
      </c>
      <c r="M72" s="84">
        <v>780.71062681097658</v>
      </c>
      <c r="N72" s="84">
        <v>845.37304654047171</v>
      </c>
      <c r="O72" s="84">
        <v>910.03546626996683</v>
      </c>
      <c r="P72" s="84">
        <v>974.69788599946196</v>
      </c>
      <c r="Q72" s="84">
        <v>1039.360305728957</v>
      </c>
      <c r="R72" s="84">
        <v>1104.0227254584524</v>
      </c>
      <c r="S72" s="84">
        <v>1168.6851451879475</v>
      </c>
      <c r="T72" s="84">
        <v>1233.3475649174425</v>
      </c>
      <c r="U72" s="84">
        <v>1298.0099846469375</v>
      </c>
      <c r="V72" s="84">
        <v>1362.672404376433</v>
      </c>
      <c r="W72" s="84">
        <v>1427.334824105928</v>
      </c>
      <c r="X72" s="84">
        <v>1491.997243835423</v>
      </c>
      <c r="Y72" s="84">
        <v>1556.6596635649184</v>
      </c>
      <c r="Z72" s="84">
        <v>1621.3220832944135</v>
      </c>
      <c r="AA72" s="84">
        <v>1685.9845030239085</v>
      </c>
      <c r="AB72" s="84"/>
      <c r="AC72" s="84"/>
    </row>
    <row r="73" spans="1:29" s="77" customFormat="1" x14ac:dyDescent="0.2">
      <c r="A73" s="78" t="s">
        <v>146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5"/>
      <c r="AB73" s="85"/>
      <c r="AC73" s="85"/>
    </row>
    <row r="74" spans="1:29" s="77" customFormat="1" x14ac:dyDescent="0.2">
      <c r="A74" s="78" t="s">
        <v>64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5"/>
      <c r="AB74" s="85"/>
      <c r="AC74" s="85"/>
    </row>
    <row r="75" spans="1:29" s="77" customFormat="1" x14ac:dyDescent="0.2">
      <c r="A75" s="78" t="s">
        <v>11</v>
      </c>
      <c r="B75" s="84">
        <v>41.041654608456469</v>
      </c>
      <c r="C75" s="84">
        <v>112.22653453487561</v>
      </c>
      <c r="D75" s="84">
        <v>183.41141446129475</v>
      </c>
      <c r="E75" s="84">
        <v>254.5962943877139</v>
      </c>
      <c r="F75" s="84">
        <v>325.78117431413307</v>
      </c>
      <c r="G75" s="84">
        <v>396.96605424055218</v>
      </c>
      <c r="H75" s="84">
        <v>468.1509341669713</v>
      </c>
      <c r="I75" s="84">
        <v>539.33581409339047</v>
      </c>
      <c r="J75" s="84">
        <v>610.52069401980964</v>
      </c>
      <c r="K75" s="84">
        <v>681.70557394622881</v>
      </c>
      <c r="L75" s="84">
        <v>752.89045387264787</v>
      </c>
      <c r="M75" s="84">
        <v>824.07533379906704</v>
      </c>
      <c r="N75" s="84">
        <v>895.26021372548621</v>
      </c>
      <c r="O75" s="84">
        <v>966.44509365190527</v>
      </c>
      <c r="P75" s="84">
        <v>1037.6299735783246</v>
      </c>
      <c r="Q75" s="84">
        <v>1108.8148535047435</v>
      </c>
      <c r="R75" s="84">
        <v>1179.9997334311629</v>
      </c>
      <c r="S75" s="84">
        <v>1251.1846133575818</v>
      </c>
      <c r="T75" s="84">
        <v>1322.3694932840012</v>
      </c>
      <c r="U75" s="84">
        <v>1393.5543732104202</v>
      </c>
      <c r="V75" s="84">
        <v>1464.7392531368391</v>
      </c>
      <c r="W75" s="84">
        <v>1535.9241330632585</v>
      </c>
      <c r="X75" s="84">
        <v>1607.1090129896775</v>
      </c>
      <c r="Y75" s="84">
        <v>1678.2938929160969</v>
      </c>
      <c r="Z75" s="84">
        <v>1749.4787728425158</v>
      </c>
      <c r="AA75" s="84">
        <v>1820.6636527689352</v>
      </c>
      <c r="AB75" s="84"/>
      <c r="AC75" s="84"/>
    </row>
    <row r="76" spans="1:29" s="77" customFormat="1" x14ac:dyDescent="0.2">
      <c r="A76" s="78" t="s">
        <v>13</v>
      </c>
      <c r="B76" s="84">
        <v>23.171339515254836</v>
      </c>
      <c r="C76" s="84">
        <v>60.553593070365665</v>
      </c>
      <c r="D76" s="84">
        <v>97.935846625476501</v>
      </c>
      <c r="E76" s="84">
        <v>135.31810018058732</v>
      </c>
      <c r="F76" s="84">
        <v>172.70035373569814</v>
      </c>
      <c r="G76" s="84">
        <v>210.08260729080899</v>
      </c>
      <c r="H76" s="84">
        <v>247.46486084591982</v>
      </c>
      <c r="I76" s="84">
        <v>284.84711440103064</v>
      </c>
      <c r="J76" s="84">
        <v>322.22936795614146</v>
      </c>
      <c r="K76" s="84">
        <v>359.61162151125228</v>
      </c>
      <c r="L76" s="84">
        <v>396.9938750663631</v>
      </c>
      <c r="M76" s="84">
        <v>434.37612862147398</v>
      </c>
      <c r="N76" s="84">
        <v>471.7583821765848</v>
      </c>
      <c r="O76" s="84">
        <v>509.14063573169562</v>
      </c>
      <c r="P76" s="84">
        <v>546.52288928680639</v>
      </c>
      <c r="Q76" s="84">
        <v>583.90514284191727</v>
      </c>
      <c r="R76" s="84">
        <v>621.28739639702815</v>
      </c>
      <c r="S76" s="84">
        <v>658.66964995213891</v>
      </c>
      <c r="T76" s="84">
        <v>696.05190350724979</v>
      </c>
      <c r="U76" s="84">
        <v>733.43415706236055</v>
      </c>
      <c r="V76" s="84">
        <v>770.81641061747143</v>
      </c>
      <c r="W76" s="84">
        <v>808.1986641725822</v>
      </c>
      <c r="X76" s="84">
        <v>845.58091772769308</v>
      </c>
      <c r="Y76" s="84">
        <v>882.96317128280396</v>
      </c>
      <c r="Z76" s="84">
        <v>920.34542483791472</v>
      </c>
      <c r="AA76" s="84">
        <v>957.7276783930256</v>
      </c>
      <c r="AB76" s="84"/>
      <c r="AC76" s="84"/>
    </row>
    <row r="77" spans="1:29" s="77" customFormat="1" x14ac:dyDescent="0.2">
      <c r="A77" s="78" t="s">
        <v>14</v>
      </c>
      <c r="B77" s="84">
        <v>26.122443603734748</v>
      </c>
      <c r="C77" s="84">
        <v>52.949425636930236</v>
      </c>
      <c r="D77" s="84">
        <v>79.776407670125721</v>
      </c>
      <c r="E77" s="84">
        <v>106.60338970332121</v>
      </c>
      <c r="F77" s="84">
        <v>133.43037173651669</v>
      </c>
      <c r="G77" s="84">
        <v>160.25735376971218</v>
      </c>
      <c r="H77" s="84">
        <v>187.08433580290767</v>
      </c>
      <c r="I77" s="84">
        <v>213.91131783610317</v>
      </c>
      <c r="J77" s="84">
        <v>240.73829986929866</v>
      </c>
      <c r="K77" s="84">
        <v>267.56528190249412</v>
      </c>
      <c r="L77" s="84">
        <v>294.39226393568964</v>
      </c>
      <c r="M77" s="84">
        <v>321.2192459688851</v>
      </c>
      <c r="N77" s="84">
        <v>348.04622800208062</v>
      </c>
      <c r="O77" s="84">
        <v>374.87321003527609</v>
      </c>
      <c r="P77" s="84">
        <v>401.70019206847161</v>
      </c>
      <c r="Q77" s="84">
        <v>428.52717410166707</v>
      </c>
      <c r="R77" s="84">
        <v>455.35415613486254</v>
      </c>
      <c r="S77" s="84">
        <v>482.18113816805806</v>
      </c>
      <c r="T77" s="84">
        <v>509.00812020125352</v>
      </c>
      <c r="U77" s="84">
        <v>535.83510223444898</v>
      </c>
      <c r="V77" s="84">
        <v>562.66208426764456</v>
      </c>
      <c r="W77" s="84">
        <v>589.48906630084002</v>
      </c>
      <c r="X77" s="84">
        <v>616.31604833403549</v>
      </c>
      <c r="Y77" s="84">
        <v>643.14303036723095</v>
      </c>
      <c r="Z77" s="84">
        <v>669.97001240042641</v>
      </c>
      <c r="AA77" s="84">
        <v>696.79699443362199</v>
      </c>
      <c r="AB77" s="84"/>
      <c r="AC77" s="84"/>
    </row>
    <row r="78" spans="1:29" s="77" customFormat="1" x14ac:dyDescent="0.2">
      <c r="A78" s="78" t="s">
        <v>15</v>
      </c>
      <c r="B78" s="84">
        <v>29.77293475292154</v>
      </c>
      <c r="C78" s="84">
        <v>52.1154007635024</v>
      </c>
      <c r="D78" s="84">
        <v>74.457866774083257</v>
      </c>
      <c r="E78" s="84">
        <v>96.800332784664121</v>
      </c>
      <c r="F78" s="84">
        <v>119.14279879524499</v>
      </c>
      <c r="G78" s="84">
        <v>141.48526480582584</v>
      </c>
      <c r="H78" s="84">
        <v>163.8277308164067</v>
      </c>
      <c r="I78" s="84">
        <v>186.17019682698756</v>
      </c>
      <c r="J78" s="84">
        <v>208.51266283756843</v>
      </c>
      <c r="K78" s="84">
        <v>230.85512884814929</v>
      </c>
      <c r="L78" s="84">
        <v>253.19759485873016</v>
      </c>
      <c r="M78" s="84">
        <v>275.54006086931099</v>
      </c>
      <c r="N78" s="84">
        <v>297.88252687989188</v>
      </c>
      <c r="O78" s="84">
        <v>320.22499289047272</v>
      </c>
      <c r="P78" s="84">
        <v>342.56745890105361</v>
      </c>
      <c r="Q78" s="84">
        <v>364.90992491163445</v>
      </c>
      <c r="R78" s="84">
        <v>387.25239092221528</v>
      </c>
      <c r="S78" s="84">
        <v>409.59485693279618</v>
      </c>
      <c r="T78" s="84">
        <v>431.93732294337701</v>
      </c>
      <c r="U78" s="84">
        <v>454.2797889539579</v>
      </c>
      <c r="V78" s="84">
        <v>476.62225496453874</v>
      </c>
      <c r="W78" s="84">
        <v>498.96472097511963</v>
      </c>
      <c r="X78" s="84">
        <v>521.30718698570058</v>
      </c>
      <c r="Y78" s="84">
        <v>543.64965299628125</v>
      </c>
      <c r="Z78" s="84">
        <v>565.99211900686214</v>
      </c>
      <c r="AA78" s="84">
        <v>588.33458501744303</v>
      </c>
      <c r="AB78" s="84"/>
      <c r="AC78" s="84"/>
    </row>
    <row r="79" spans="1:29" s="77" customFormat="1" x14ac:dyDescent="0.2">
      <c r="A79" s="78" t="s">
        <v>33</v>
      </c>
      <c r="B79" s="84">
        <v>24.25522542027252</v>
      </c>
      <c r="C79" s="84">
        <v>49.534135251919786</v>
      </c>
      <c r="D79" s="84">
        <v>74.813045083567047</v>
      </c>
      <c r="E79" s="84">
        <v>100.09195491521432</v>
      </c>
      <c r="F79" s="84">
        <v>125.37086474686159</v>
      </c>
      <c r="G79" s="84">
        <v>150.64977457850884</v>
      </c>
      <c r="H79" s="84">
        <v>175.92868441015611</v>
      </c>
      <c r="I79" s="84">
        <v>201.20759424180338</v>
      </c>
      <c r="J79" s="84">
        <v>226.48650407345065</v>
      </c>
      <c r="K79" s="84">
        <v>251.76541390509792</v>
      </c>
      <c r="L79" s="84">
        <v>277.04432373674518</v>
      </c>
      <c r="M79" s="84">
        <v>302.32323356839242</v>
      </c>
      <c r="N79" s="84">
        <v>327.60214340003972</v>
      </c>
      <c r="O79" s="84">
        <v>352.88105323168696</v>
      </c>
      <c r="P79" s="84">
        <v>378.15996306333426</v>
      </c>
      <c r="Q79" s="84">
        <v>403.4388728949815</v>
      </c>
      <c r="R79" s="84">
        <v>428.71778272662874</v>
      </c>
      <c r="S79" s="84">
        <v>453.99669255827604</v>
      </c>
      <c r="T79" s="84">
        <v>479.27560238992328</v>
      </c>
      <c r="U79" s="84">
        <v>504.55451222157058</v>
      </c>
      <c r="V79" s="84">
        <v>529.83342205321787</v>
      </c>
      <c r="W79" s="84">
        <v>555.11233188486517</v>
      </c>
      <c r="X79" s="84">
        <v>580.39124171651247</v>
      </c>
      <c r="Y79" s="84">
        <v>605.67015154815954</v>
      </c>
      <c r="Z79" s="84">
        <v>630.94906137980684</v>
      </c>
      <c r="AA79" s="84">
        <v>656.22797121145413</v>
      </c>
      <c r="AB79" s="84"/>
      <c r="AC79" s="84"/>
    </row>
    <row r="80" spans="1:29" s="77" customFormat="1" x14ac:dyDescent="0.2">
      <c r="A80" s="78" t="s">
        <v>25</v>
      </c>
      <c r="B80" s="84">
        <v>42.233227522592223</v>
      </c>
      <c r="C80" s="84">
        <v>76.248138065484071</v>
      </c>
      <c r="D80" s="84">
        <v>110.26304860837593</v>
      </c>
      <c r="E80" s="84">
        <v>144.27795915126777</v>
      </c>
      <c r="F80" s="84">
        <v>178.29286969415961</v>
      </c>
      <c r="G80" s="84">
        <v>212.30778023705147</v>
      </c>
      <c r="H80" s="84">
        <v>246.32269077994331</v>
      </c>
      <c r="I80" s="84">
        <v>280.33760132283516</v>
      </c>
      <c r="J80" s="84">
        <v>314.35251186572702</v>
      </c>
      <c r="K80" s="84">
        <v>348.36742240861884</v>
      </c>
      <c r="L80" s="84">
        <v>382.3823329515107</v>
      </c>
      <c r="M80" s="84">
        <v>416.39724349440257</v>
      </c>
      <c r="N80" s="84">
        <v>450.41215403729439</v>
      </c>
      <c r="O80" s="84">
        <v>484.42706458018625</v>
      </c>
      <c r="P80" s="84">
        <v>518.44197512307801</v>
      </c>
      <c r="Q80" s="84">
        <v>552.45688566596993</v>
      </c>
      <c r="R80" s="84">
        <v>586.47179620886175</v>
      </c>
      <c r="S80" s="84">
        <v>620.48670675175367</v>
      </c>
      <c r="T80" s="84">
        <v>654.50161729464548</v>
      </c>
      <c r="U80" s="84">
        <v>688.5165278375373</v>
      </c>
      <c r="V80" s="84">
        <v>722.53143838042922</v>
      </c>
      <c r="W80" s="84">
        <v>756.54634892332103</v>
      </c>
      <c r="X80" s="84">
        <v>790.56125946621285</v>
      </c>
      <c r="Y80" s="84">
        <v>824.57617000910477</v>
      </c>
      <c r="Z80" s="84">
        <v>858.59108055199658</v>
      </c>
      <c r="AA80" s="84">
        <v>892.6059910948884</v>
      </c>
      <c r="AB80" s="84"/>
      <c r="AC80" s="84"/>
    </row>
    <row r="81" spans="1:29" s="77" customFormat="1" x14ac:dyDescent="0.2">
      <c r="A81" s="78" t="s">
        <v>65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5"/>
      <c r="AB81" s="85"/>
      <c r="AC81" s="85"/>
    </row>
    <row r="82" spans="1:29" s="77" customFormat="1" x14ac:dyDescent="0.2">
      <c r="A82" s="78" t="s">
        <v>66</v>
      </c>
      <c r="B82" s="84">
        <v>14.240816874013671</v>
      </c>
      <c r="C82" s="84">
        <v>45.654087776264667</v>
      </c>
      <c r="D82" s="84">
        <v>77.06735867851566</v>
      </c>
      <c r="E82" s="84">
        <v>108.48062958076666</v>
      </c>
      <c r="F82" s="84">
        <v>139.89390048301766</v>
      </c>
      <c r="G82" s="84">
        <v>171.30717138526865</v>
      </c>
      <c r="H82" s="84">
        <v>202.72044228751966</v>
      </c>
      <c r="I82" s="84">
        <v>234.13371318977065</v>
      </c>
      <c r="J82" s="84">
        <v>265.54698409202166</v>
      </c>
      <c r="K82" s="84">
        <v>296.96025499427265</v>
      </c>
      <c r="L82" s="84">
        <v>328.37352589652363</v>
      </c>
      <c r="M82" s="84">
        <v>359.78679679877462</v>
      </c>
      <c r="N82" s="84">
        <v>391.2000677010256</v>
      </c>
      <c r="O82" s="84">
        <v>422.61333860327665</v>
      </c>
      <c r="P82" s="84">
        <v>454.02660950552763</v>
      </c>
      <c r="Q82" s="84">
        <v>485.43988040777862</v>
      </c>
      <c r="R82" s="84">
        <v>516.8531513100296</v>
      </c>
      <c r="S82" s="84">
        <v>548.26642221228064</v>
      </c>
      <c r="T82" s="84">
        <v>579.67969311453157</v>
      </c>
      <c r="U82" s="84">
        <v>611.09296401678262</v>
      </c>
      <c r="V82" s="84">
        <v>642.50623491903355</v>
      </c>
      <c r="W82" s="84">
        <v>673.91950582128459</v>
      </c>
      <c r="X82" s="84">
        <v>705.33277672353563</v>
      </c>
      <c r="Y82" s="84">
        <v>736.74604762578656</v>
      </c>
      <c r="Z82" s="84">
        <v>768.1593185280376</v>
      </c>
      <c r="AA82" s="84">
        <v>799.57258943028853</v>
      </c>
      <c r="AB82" s="84"/>
      <c r="AC82" s="84"/>
    </row>
    <row r="83" spans="1:29" s="77" customFormat="1" x14ac:dyDescent="0.2">
      <c r="A83" s="78" t="s">
        <v>67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5"/>
      <c r="AB83" s="85"/>
      <c r="AC83" s="85"/>
    </row>
    <row r="84" spans="1:29" s="77" customFormat="1" x14ac:dyDescent="0.2">
      <c r="A84" s="78" t="s">
        <v>26</v>
      </c>
      <c r="B84" s="84">
        <v>31.67652103069949</v>
      </c>
      <c r="C84" s="84">
        <v>83.341586365864202</v>
      </c>
      <c r="D84" s="84">
        <v>135.00665170102891</v>
      </c>
      <c r="E84" s="84">
        <v>186.67171703619363</v>
      </c>
      <c r="F84" s="84">
        <v>238.33678237135837</v>
      </c>
      <c r="G84" s="84">
        <v>290.00184770652305</v>
      </c>
      <c r="H84" s="84">
        <v>341.66691304168774</v>
      </c>
      <c r="I84" s="84">
        <v>393.33197837685248</v>
      </c>
      <c r="J84" s="84">
        <v>444.99704371201722</v>
      </c>
      <c r="K84" s="84">
        <v>496.66210904718196</v>
      </c>
      <c r="L84" s="84">
        <v>548.32717438234658</v>
      </c>
      <c r="M84" s="84">
        <v>599.99223971751132</v>
      </c>
      <c r="N84" s="84">
        <v>651.65730505267607</v>
      </c>
      <c r="O84" s="84">
        <v>703.32237038784069</v>
      </c>
      <c r="P84" s="84">
        <v>754.98743572300543</v>
      </c>
      <c r="Q84" s="84">
        <v>806.65250105817017</v>
      </c>
      <c r="R84" s="84">
        <v>858.31756639333491</v>
      </c>
      <c r="S84" s="84">
        <v>909.98263172849965</v>
      </c>
      <c r="T84" s="84">
        <v>961.64769706366428</v>
      </c>
      <c r="U84" s="84">
        <v>1013.3127623988291</v>
      </c>
      <c r="V84" s="84">
        <v>1064.9778277339938</v>
      </c>
      <c r="W84" s="84">
        <v>1116.6428930691584</v>
      </c>
      <c r="X84" s="84">
        <v>1168.3079584043232</v>
      </c>
      <c r="Y84" s="84">
        <v>1219.9730237394879</v>
      </c>
      <c r="Z84" s="84">
        <v>1271.6380890746525</v>
      </c>
      <c r="AA84" s="84">
        <v>1323.3031544098174</v>
      </c>
      <c r="AB84" s="84"/>
      <c r="AC84" s="84"/>
    </row>
    <row r="85" spans="1:29" s="77" customFormat="1" x14ac:dyDescent="0.2">
      <c r="A85" s="78" t="s">
        <v>16</v>
      </c>
      <c r="B85" s="84">
        <v>29.686149991841383</v>
      </c>
      <c r="C85" s="84">
        <v>61.894602743489216</v>
      </c>
      <c r="D85" s="84">
        <v>94.103055495137056</v>
      </c>
      <c r="E85" s="84">
        <v>126.31150824678488</v>
      </c>
      <c r="F85" s="84">
        <v>158.51996099843271</v>
      </c>
      <c r="G85" s="84">
        <v>190.72841375008056</v>
      </c>
      <c r="H85" s="84">
        <v>222.93686650172839</v>
      </c>
      <c r="I85" s="84">
        <v>255.14531925337621</v>
      </c>
      <c r="J85" s="84">
        <v>287.35377200502404</v>
      </c>
      <c r="K85" s="84">
        <v>319.56222475667187</v>
      </c>
      <c r="L85" s="84">
        <v>351.77067750831969</v>
      </c>
      <c r="M85" s="84">
        <v>383.97913025996758</v>
      </c>
      <c r="N85" s="84">
        <v>416.1875830116154</v>
      </c>
      <c r="O85" s="84">
        <v>448.39603576326323</v>
      </c>
      <c r="P85" s="84">
        <v>480.60448851491105</v>
      </c>
      <c r="Q85" s="84">
        <v>512.81294126655894</v>
      </c>
      <c r="R85" s="84">
        <v>545.02139401820682</v>
      </c>
      <c r="S85" s="84">
        <v>577.22984676985448</v>
      </c>
      <c r="T85" s="84">
        <v>609.43829952150236</v>
      </c>
      <c r="U85" s="84">
        <v>641.64675227315024</v>
      </c>
      <c r="V85" s="84">
        <v>673.85520502479812</v>
      </c>
      <c r="W85" s="84">
        <v>706.06365777644578</v>
      </c>
      <c r="X85" s="84">
        <v>738.27211052809366</v>
      </c>
      <c r="Y85" s="84">
        <v>770.48056327974155</v>
      </c>
      <c r="Z85" s="84">
        <v>802.68901603138943</v>
      </c>
      <c r="AA85" s="84">
        <v>834.89746878303731</v>
      </c>
      <c r="AB85" s="84"/>
      <c r="AC85" s="84"/>
    </row>
    <row r="86" spans="1:29" s="77" customFormat="1" x14ac:dyDescent="0.2">
      <c r="A86" s="78" t="s">
        <v>18</v>
      </c>
      <c r="B86" s="84">
        <v>16.171260763340339</v>
      </c>
      <c r="C86" s="84">
        <v>32.237272707214139</v>
      </c>
      <c r="D86" s="84">
        <v>48.303284651087935</v>
      </c>
      <c r="E86" s="84">
        <v>64.369296594961739</v>
      </c>
      <c r="F86" s="84">
        <v>80.435308538835542</v>
      </c>
      <c r="G86" s="84">
        <v>96.501320482709332</v>
      </c>
      <c r="H86" s="84">
        <v>112.56733242658314</v>
      </c>
      <c r="I86" s="84">
        <v>128.63334437045694</v>
      </c>
      <c r="J86" s="84">
        <v>144.69935631433074</v>
      </c>
      <c r="K86" s="84">
        <v>160.76536825820455</v>
      </c>
      <c r="L86" s="84">
        <v>176.83138020207835</v>
      </c>
      <c r="M86" s="84">
        <v>192.89739214595213</v>
      </c>
      <c r="N86" s="84">
        <v>208.96340408982593</v>
      </c>
      <c r="O86" s="84">
        <v>225.02941603369973</v>
      </c>
      <c r="P86" s="84">
        <v>241.09542797757354</v>
      </c>
      <c r="Q86" s="84">
        <v>257.16143992144737</v>
      </c>
      <c r="R86" s="84">
        <v>273.22745186532109</v>
      </c>
      <c r="S86" s="84">
        <v>289.29346380919492</v>
      </c>
      <c r="T86" s="84">
        <v>305.35947575306875</v>
      </c>
      <c r="U86" s="84">
        <v>321.42548769694258</v>
      </c>
      <c r="V86" s="84">
        <v>337.4914996408163</v>
      </c>
      <c r="W86" s="84">
        <v>353.55751158469013</v>
      </c>
      <c r="X86" s="84">
        <v>369.62352352856396</v>
      </c>
      <c r="Y86" s="84">
        <v>385.68953547243768</v>
      </c>
      <c r="Z86" s="84">
        <v>401.75554741631152</v>
      </c>
      <c r="AA86" s="84">
        <v>417.82155936018535</v>
      </c>
      <c r="AB86" s="84"/>
      <c r="AC86" s="84"/>
    </row>
    <row r="87" spans="1:29" s="77" customFormat="1" x14ac:dyDescent="0.2">
      <c r="A87" s="78" t="s">
        <v>20</v>
      </c>
      <c r="B87" s="84">
        <v>41.030622831323676</v>
      </c>
      <c r="C87" s="84">
        <v>77.885159072734254</v>
      </c>
      <c r="D87" s="84">
        <v>114.73969531414483</v>
      </c>
      <c r="E87" s="84">
        <v>151.59423155555541</v>
      </c>
      <c r="F87" s="84">
        <v>188.448767796966</v>
      </c>
      <c r="G87" s="84">
        <v>225.30330403837655</v>
      </c>
      <c r="H87" s="84">
        <v>262.15784027978714</v>
      </c>
      <c r="I87" s="84">
        <v>299.01237652119772</v>
      </c>
      <c r="J87" s="84">
        <v>335.86691276260831</v>
      </c>
      <c r="K87" s="84">
        <v>372.72144900401889</v>
      </c>
      <c r="L87" s="84">
        <v>409.57598524542948</v>
      </c>
      <c r="M87" s="84">
        <v>446.43052148684001</v>
      </c>
      <c r="N87" s="84">
        <v>483.28505772825059</v>
      </c>
      <c r="O87" s="84">
        <v>520.13959396966118</v>
      </c>
      <c r="P87" s="84">
        <v>556.99413021107182</v>
      </c>
      <c r="Q87" s="84">
        <v>593.84866645248235</v>
      </c>
      <c r="R87" s="84">
        <v>630.70320269389288</v>
      </c>
      <c r="S87" s="84">
        <v>667.55773893530352</v>
      </c>
      <c r="T87" s="84">
        <v>704.41227517671405</v>
      </c>
      <c r="U87" s="84">
        <v>741.26681141812469</v>
      </c>
      <c r="V87" s="84">
        <v>778.12134765953522</v>
      </c>
      <c r="W87" s="84">
        <v>814.97588390094586</v>
      </c>
      <c r="X87" s="84">
        <v>851.83042014235639</v>
      </c>
      <c r="Y87" s="84">
        <v>888.68495638376692</v>
      </c>
      <c r="Z87" s="84">
        <v>925.53949262517756</v>
      </c>
      <c r="AA87" s="84">
        <v>962.39402886658809</v>
      </c>
      <c r="AB87" s="84"/>
      <c r="AC87" s="84"/>
    </row>
    <row r="88" spans="1:29" s="77" customFormat="1" x14ac:dyDescent="0.2">
      <c r="A88" s="78" t="s">
        <v>68</v>
      </c>
      <c r="B88" s="84">
        <v>8.5099011549710664</v>
      </c>
      <c r="C88" s="84">
        <v>19.946110893459046</v>
      </c>
      <c r="D88" s="84">
        <v>31.382320631947024</v>
      </c>
      <c r="E88" s="84">
        <v>42.818530370435006</v>
      </c>
      <c r="F88" s="84">
        <v>54.254740108922988</v>
      </c>
      <c r="G88" s="84">
        <v>65.690949847410963</v>
      </c>
      <c r="H88" s="84">
        <v>77.127159585898951</v>
      </c>
      <c r="I88" s="84">
        <v>88.563369324386926</v>
      </c>
      <c r="J88" s="84">
        <v>99.999579062874901</v>
      </c>
      <c r="K88" s="84">
        <v>111.43578880136289</v>
      </c>
      <c r="L88" s="84">
        <v>122.87199853985086</v>
      </c>
      <c r="M88" s="84">
        <v>134.30820827833884</v>
      </c>
      <c r="N88" s="84">
        <v>145.74441801682681</v>
      </c>
      <c r="O88" s="84">
        <v>157.18062775531482</v>
      </c>
      <c r="P88" s="84">
        <v>168.61683749380279</v>
      </c>
      <c r="Q88" s="84">
        <v>180.05304723229077</v>
      </c>
      <c r="R88" s="84">
        <v>191.48925697077874</v>
      </c>
      <c r="S88" s="84">
        <v>202.92546670926671</v>
      </c>
      <c r="T88" s="84">
        <v>214.36167644775472</v>
      </c>
      <c r="U88" s="84">
        <v>225.79788618624269</v>
      </c>
      <c r="V88" s="84">
        <v>237.23409592473067</v>
      </c>
      <c r="W88" s="84">
        <v>248.67030566321864</v>
      </c>
      <c r="X88" s="84">
        <v>260.10651540170664</v>
      </c>
      <c r="Y88" s="84">
        <v>271.54272514019459</v>
      </c>
      <c r="Z88" s="84">
        <v>282.97893487868259</v>
      </c>
      <c r="AA88" s="84">
        <v>294.41514461717054</v>
      </c>
      <c r="AB88" s="84"/>
      <c r="AC88" s="84"/>
    </row>
    <row r="89" spans="1:29" s="77" customFormat="1" x14ac:dyDescent="0.2">
      <c r="A89" s="78" t="s">
        <v>17</v>
      </c>
      <c r="B89" s="84">
        <v>17.686452292284603</v>
      </c>
      <c r="C89" s="84">
        <v>35.818745426637157</v>
      </c>
      <c r="D89" s="84">
        <v>53.951038560989716</v>
      </c>
      <c r="E89" s="84">
        <v>72.083331695342267</v>
      </c>
      <c r="F89" s="84">
        <v>90.215624829694818</v>
      </c>
      <c r="G89" s="84">
        <v>108.34791796404738</v>
      </c>
      <c r="H89" s="84">
        <v>126.48021109839993</v>
      </c>
      <c r="I89" s="84">
        <v>144.61250423275249</v>
      </c>
      <c r="J89" s="84">
        <v>162.74479736710504</v>
      </c>
      <c r="K89" s="84">
        <v>180.87709050145759</v>
      </c>
      <c r="L89" s="84">
        <v>199.00938363581014</v>
      </c>
      <c r="M89" s="84">
        <v>217.14167677016272</v>
      </c>
      <c r="N89" s="84">
        <v>235.27396990451527</v>
      </c>
      <c r="O89" s="84">
        <v>253.40626303886782</v>
      </c>
      <c r="P89" s="84">
        <v>271.5385561732204</v>
      </c>
      <c r="Q89" s="84">
        <v>289.67084930757289</v>
      </c>
      <c r="R89" s="84">
        <v>307.8031424419255</v>
      </c>
      <c r="S89" s="84">
        <v>325.935435576278</v>
      </c>
      <c r="T89" s="84">
        <v>344.0677287106306</v>
      </c>
      <c r="U89" s="84">
        <v>362.2000218449831</v>
      </c>
      <c r="V89" s="84">
        <v>380.33231497933571</v>
      </c>
      <c r="W89" s="84">
        <v>398.4646081136882</v>
      </c>
      <c r="X89" s="84">
        <v>416.59690124804081</v>
      </c>
      <c r="Y89" s="84">
        <v>434.72919438239342</v>
      </c>
      <c r="Z89" s="84">
        <v>452.86148751674591</v>
      </c>
      <c r="AA89" s="84">
        <v>470.99378065109852</v>
      </c>
      <c r="AB89" s="84"/>
      <c r="AC89" s="84"/>
    </row>
    <row r="90" spans="1:29" s="77" customFormat="1" x14ac:dyDescent="0.2">
      <c r="A90" s="78" t="s">
        <v>69</v>
      </c>
      <c r="B90" s="84">
        <v>19.157126000362148</v>
      </c>
      <c r="C90" s="84">
        <v>43.627258192481051</v>
      </c>
      <c r="D90" s="84">
        <v>68.097390384599947</v>
      </c>
      <c r="E90" s="84">
        <v>92.567522576718858</v>
      </c>
      <c r="F90" s="84">
        <v>117.03765476883777</v>
      </c>
      <c r="G90" s="84">
        <v>141.50778696095665</v>
      </c>
      <c r="H90" s="84">
        <v>165.97791915307556</v>
      </c>
      <c r="I90" s="84">
        <v>190.44805134519447</v>
      </c>
      <c r="J90" s="84">
        <v>214.91818353731338</v>
      </c>
      <c r="K90" s="84">
        <v>239.38831572943229</v>
      </c>
      <c r="L90" s="84">
        <v>263.8584479215512</v>
      </c>
      <c r="M90" s="84">
        <v>288.32858011367006</v>
      </c>
      <c r="N90" s="84">
        <v>312.79871230578897</v>
      </c>
      <c r="O90" s="84">
        <v>337.26884449790788</v>
      </c>
      <c r="P90" s="84">
        <v>361.73897669002679</v>
      </c>
      <c r="Q90" s="84">
        <v>386.2091088821457</v>
      </c>
      <c r="R90" s="84">
        <v>410.67924107426461</v>
      </c>
      <c r="S90" s="84">
        <v>435.14937326638352</v>
      </c>
      <c r="T90" s="84">
        <v>459.61950545850243</v>
      </c>
      <c r="U90" s="84">
        <v>484.08963765062134</v>
      </c>
      <c r="V90" s="84">
        <v>508.5597698427402</v>
      </c>
      <c r="W90" s="84">
        <v>533.02990203485911</v>
      </c>
      <c r="X90" s="84">
        <v>557.50003422697796</v>
      </c>
      <c r="Y90" s="84">
        <v>581.97016641909681</v>
      </c>
      <c r="Z90" s="84">
        <v>606.44029861121589</v>
      </c>
      <c r="AA90" s="84">
        <v>630.91043080333475</v>
      </c>
      <c r="AB90" s="84"/>
      <c r="AC90" s="84"/>
    </row>
    <row r="91" spans="1:29" s="77" customFormat="1" x14ac:dyDescent="0.2">
      <c r="A91" s="78" t="s">
        <v>70</v>
      </c>
      <c r="B91" s="84">
        <v>2.4582275887758049</v>
      </c>
      <c r="C91" s="84">
        <v>7.2534277107893939</v>
      </c>
      <c r="D91" s="84">
        <v>12.048627832802982</v>
      </c>
      <c r="E91" s="84">
        <v>16.843827954816572</v>
      </c>
      <c r="F91" s="84">
        <v>21.639028076830161</v>
      </c>
      <c r="G91" s="84">
        <v>26.434228198843748</v>
      </c>
      <c r="H91" s="84">
        <v>31.229428320857338</v>
      </c>
      <c r="I91" s="84">
        <v>36.024628442870927</v>
      </c>
      <c r="J91" s="84">
        <v>40.819828564884517</v>
      </c>
      <c r="K91" s="84">
        <v>45.615028686898107</v>
      </c>
      <c r="L91" s="84">
        <v>50.410228808911697</v>
      </c>
      <c r="M91" s="84">
        <v>55.205428930925279</v>
      </c>
      <c r="N91" s="84">
        <v>60.000629052938869</v>
      </c>
      <c r="O91" s="84">
        <v>64.795829174952459</v>
      </c>
      <c r="P91" s="84">
        <v>69.591029296966056</v>
      </c>
      <c r="Q91" s="84">
        <v>74.386229418979639</v>
      </c>
      <c r="R91" s="84">
        <v>79.181429540993221</v>
      </c>
      <c r="S91" s="84">
        <v>83.976629663006818</v>
      </c>
      <c r="T91" s="84">
        <v>88.771829785020401</v>
      </c>
      <c r="U91" s="84">
        <v>93.567029907033998</v>
      </c>
      <c r="V91" s="84">
        <v>98.362230029047581</v>
      </c>
      <c r="W91" s="84">
        <v>103.15743015106118</v>
      </c>
      <c r="X91" s="84">
        <v>107.95263027307476</v>
      </c>
      <c r="Y91" s="84">
        <v>112.74783039508834</v>
      </c>
      <c r="Z91" s="84">
        <v>117.54303051710194</v>
      </c>
      <c r="AA91" s="84">
        <v>122.33823063911552</v>
      </c>
      <c r="AB91" s="84"/>
      <c r="AC91" s="84"/>
    </row>
    <row r="92" spans="1:29" s="77" customFormat="1" x14ac:dyDescent="0.2">
      <c r="A92" s="78" t="s">
        <v>71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5"/>
      <c r="AB92" s="85"/>
      <c r="AC92" s="85"/>
    </row>
    <row r="93" spans="1:29" s="77" customFormat="1" x14ac:dyDescent="0.2">
      <c r="A93" s="78" t="s">
        <v>72</v>
      </c>
      <c r="B93" s="84">
        <v>14.013496412826418</v>
      </c>
      <c r="C93" s="84">
        <v>27.400431938196373</v>
      </c>
      <c r="D93" s="84">
        <v>40.787367463566326</v>
      </c>
      <c r="E93" s="84">
        <v>54.174302988936283</v>
      </c>
      <c r="F93" s="84">
        <v>67.56123851430624</v>
      </c>
      <c r="G93" s="84">
        <v>80.948174039676189</v>
      </c>
      <c r="H93" s="84">
        <v>94.335109565046153</v>
      </c>
      <c r="I93" s="84">
        <v>107.7220450904161</v>
      </c>
      <c r="J93" s="84">
        <v>121.10898061578605</v>
      </c>
      <c r="K93" s="84">
        <v>134.49591614115602</v>
      </c>
      <c r="L93" s="84">
        <v>147.88285166652597</v>
      </c>
      <c r="M93" s="84">
        <v>161.26978719189592</v>
      </c>
      <c r="N93" s="84">
        <v>174.65672271726586</v>
      </c>
      <c r="O93" s="84">
        <v>188.04365824263584</v>
      </c>
      <c r="P93" s="84">
        <v>201.43059376800579</v>
      </c>
      <c r="Q93" s="84">
        <v>214.81752929337574</v>
      </c>
      <c r="R93" s="84">
        <v>228.20446481874569</v>
      </c>
      <c r="S93" s="84">
        <v>241.59140034411564</v>
      </c>
      <c r="T93" s="84">
        <v>254.97833586948562</v>
      </c>
      <c r="U93" s="84">
        <v>268.36527139485554</v>
      </c>
      <c r="V93" s="84">
        <v>281.75220692022549</v>
      </c>
      <c r="W93" s="84">
        <v>295.13914244559544</v>
      </c>
      <c r="X93" s="84">
        <v>308.52607797096539</v>
      </c>
      <c r="Y93" s="84">
        <v>321.91301349633534</v>
      </c>
      <c r="Z93" s="84">
        <v>335.29994902170529</v>
      </c>
      <c r="AA93" s="84">
        <v>348.68688454707524</v>
      </c>
      <c r="AB93" s="84"/>
      <c r="AC93" s="84"/>
    </row>
    <row r="94" spans="1:29" s="77" customFormat="1" x14ac:dyDescent="0.2">
      <c r="A94" s="78" t="s">
        <v>73</v>
      </c>
      <c r="B94" s="84">
        <v>24.728324710540072</v>
      </c>
      <c r="C94" s="84">
        <v>83.989182405090716</v>
      </c>
      <c r="D94" s="84">
        <v>143.25004009964135</v>
      </c>
      <c r="E94" s="84">
        <v>202.510897794192</v>
      </c>
      <c r="F94" s="84">
        <v>261.77175548874266</v>
      </c>
      <c r="G94" s="84">
        <v>321.03261318329328</v>
      </c>
      <c r="H94" s="84">
        <v>380.29347087784396</v>
      </c>
      <c r="I94" s="84">
        <v>439.55432857239458</v>
      </c>
      <c r="J94" s="84">
        <v>498.81518626694526</v>
      </c>
      <c r="K94" s="84">
        <v>558.07604396149588</v>
      </c>
      <c r="L94" s="84">
        <v>617.33690165604651</v>
      </c>
      <c r="M94" s="84">
        <v>676.59775935059713</v>
      </c>
      <c r="N94" s="84">
        <v>735.85861704514775</v>
      </c>
      <c r="O94" s="84">
        <v>795.11947473969849</v>
      </c>
      <c r="P94" s="84">
        <v>854.38033243424911</v>
      </c>
      <c r="Q94" s="84">
        <v>913.64119012879974</v>
      </c>
      <c r="R94" s="84">
        <v>972.90204782335036</v>
      </c>
      <c r="S94" s="84">
        <v>1032.162905517901</v>
      </c>
      <c r="T94" s="84">
        <v>1091.4237632124518</v>
      </c>
      <c r="U94" s="84">
        <v>1150.6846209070022</v>
      </c>
      <c r="V94" s="84">
        <v>1209.9454786015531</v>
      </c>
      <c r="W94" s="84">
        <v>1269.2063362961035</v>
      </c>
      <c r="X94" s="84">
        <v>1328.4671939906543</v>
      </c>
      <c r="Y94" s="84">
        <v>1387.7280516852047</v>
      </c>
      <c r="Z94" s="84">
        <v>1446.9889093797556</v>
      </c>
      <c r="AA94" s="84">
        <v>1506.249767074306</v>
      </c>
      <c r="AB94" s="84"/>
      <c r="AC94" s="84"/>
    </row>
    <row r="95" spans="1:29" s="77" customFormat="1" x14ac:dyDescent="0.2">
      <c r="A95" s="78" t="s">
        <v>27</v>
      </c>
      <c r="B95" s="84">
        <v>51.931010598912842</v>
      </c>
      <c r="C95" s="84">
        <v>106.48366811170887</v>
      </c>
      <c r="D95" s="84">
        <v>161.03632562450488</v>
      </c>
      <c r="E95" s="84">
        <v>215.58898313730091</v>
      </c>
      <c r="F95" s="84">
        <v>270.14164065009692</v>
      </c>
      <c r="G95" s="84">
        <v>324.69429816289295</v>
      </c>
      <c r="H95" s="84">
        <v>379.24695567568898</v>
      </c>
      <c r="I95" s="84">
        <v>433.79961318848501</v>
      </c>
      <c r="J95" s="84">
        <v>488.35227070128104</v>
      </c>
      <c r="K95" s="84">
        <v>542.90492821407702</v>
      </c>
      <c r="L95" s="84">
        <v>597.45758572687305</v>
      </c>
      <c r="M95" s="84">
        <v>652.01024323966908</v>
      </c>
      <c r="N95" s="84">
        <v>706.56290075246511</v>
      </c>
      <c r="O95" s="84">
        <v>761.11555826526114</v>
      </c>
      <c r="P95" s="84">
        <v>815.66821577805717</v>
      </c>
      <c r="Q95" s="84">
        <v>870.22087329085321</v>
      </c>
      <c r="R95" s="84">
        <v>924.77353080364924</v>
      </c>
      <c r="S95" s="84">
        <v>979.32618831644527</v>
      </c>
      <c r="T95" s="84">
        <v>1033.8788458292411</v>
      </c>
      <c r="U95" s="84">
        <v>1088.4315033420371</v>
      </c>
      <c r="V95" s="84">
        <v>1142.9841608548331</v>
      </c>
      <c r="W95" s="84">
        <v>1197.5368183676292</v>
      </c>
      <c r="X95" s="84">
        <v>1252.0894758804252</v>
      </c>
      <c r="Y95" s="84">
        <v>1306.6421333932212</v>
      </c>
      <c r="Z95" s="84">
        <v>1361.1947909060173</v>
      </c>
      <c r="AA95" s="84">
        <v>1415.7474484188133</v>
      </c>
      <c r="AB95" s="84"/>
      <c r="AC95" s="84"/>
    </row>
    <row r="96" spans="1:29" s="77" customFormat="1" x14ac:dyDescent="0.2">
      <c r="A96" s="78" t="s">
        <v>19</v>
      </c>
      <c r="B96" s="84">
        <v>5.9843230079171104</v>
      </c>
      <c r="C96" s="84">
        <v>12.326860071429788</v>
      </c>
      <c r="D96" s="84">
        <v>18.669397134942464</v>
      </c>
      <c r="E96" s="84">
        <v>25.011934198455144</v>
      </c>
      <c r="F96" s="84">
        <v>31.354471261967824</v>
      </c>
      <c r="G96" s="84">
        <v>37.697008325480496</v>
      </c>
      <c r="H96" s="84">
        <v>44.039545388993176</v>
      </c>
      <c r="I96" s="84">
        <v>50.382082452505855</v>
      </c>
      <c r="J96" s="84">
        <v>56.724619516018535</v>
      </c>
      <c r="K96" s="84">
        <v>63.067156579531215</v>
      </c>
      <c r="L96" s="84">
        <v>69.409693643043894</v>
      </c>
      <c r="M96" s="84">
        <v>75.75223070655656</v>
      </c>
      <c r="N96" s="84">
        <v>82.09476777006924</v>
      </c>
      <c r="O96" s="84">
        <v>88.437304833581919</v>
      </c>
      <c r="P96" s="84">
        <v>94.779841897094599</v>
      </c>
      <c r="Q96" s="84">
        <v>101.12237896060728</v>
      </c>
      <c r="R96" s="84">
        <v>107.46491602411996</v>
      </c>
      <c r="S96" s="84">
        <v>113.80745308763264</v>
      </c>
      <c r="T96" s="84">
        <v>120.14999015114532</v>
      </c>
      <c r="U96" s="84">
        <v>126.492527214658</v>
      </c>
      <c r="V96" s="84">
        <v>132.83506427817068</v>
      </c>
      <c r="W96" s="84">
        <v>139.17760134168336</v>
      </c>
      <c r="X96" s="84">
        <v>145.52013840519604</v>
      </c>
      <c r="Y96" s="84">
        <v>151.86267546870869</v>
      </c>
      <c r="Z96" s="84">
        <v>158.20521253222137</v>
      </c>
      <c r="AA96" s="84">
        <v>164.54774959573405</v>
      </c>
      <c r="AB96" s="84"/>
      <c r="AC96" s="84"/>
    </row>
    <row r="97" spans="1:29" s="77" customFormat="1" x14ac:dyDescent="0.2">
      <c r="A97" s="78" t="s">
        <v>21</v>
      </c>
      <c r="B97" s="84">
        <v>40.884435060014667</v>
      </c>
      <c r="C97" s="84">
        <v>106.57172036592308</v>
      </c>
      <c r="D97" s="84">
        <v>172.25900567183152</v>
      </c>
      <c r="E97" s="84">
        <v>237.94629097773992</v>
      </c>
      <c r="F97" s="84">
        <v>303.63357628364832</v>
      </c>
      <c r="G97" s="84">
        <v>369.32086158955678</v>
      </c>
      <c r="H97" s="84">
        <v>435.00814689546519</v>
      </c>
      <c r="I97" s="84">
        <v>500.69543220137359</v>
      </c>
      <c r="J97" s="84">
        <v>566.382717507282</v>
      </c>
      <c r="K97" s="84">
        <v>632.0700028131904</v>
      </c>
      <c r="L97" s="84">
        <v>697.7572881190988</v>
      </c>
      <c r="M97" s="84">
        <v>763.44457342500732</v>
      </c>
      <c r="N97" s="84">
        <v>829.13185873091572</v>
      </c>
      <c r="O97" s="84">
        <v>894.81914403682413</v>
      </c>
      <c r="P97" s="84">
        <v>960.50642934273253</v>
      </c>
      <c r="Q97" s="84">
        <v>1026.1937146486409</v>
      </c>
      <c r="R97" s="84">
        <v>1091.8809999545495</v>
      </c>
      <c r="S97" s="84">
        <v>1157.5682852604577</v>
      </c>
      <c r="T97" s="84">
        <v>1223.2555705663663</v>
      </c>
      <c r="U97" s="84">
        <v>1288.9428558722745</v>
      </c>
      <c r="V97" s="84">
        <v>1354.6301411781831</v>
      </c>
      <c r="W97" s="84">
        <v>1420.3174264840914</v>
      </c>
      <c r="X97" s="84">
        <v>1486.0047117899999</v>
      </c>
      <c r="Y97" s="84">
        <v>1551.6919970959084</v>
      </c>
      <c r="Z97" s="84">
        <v>1617.3792824018167</v>
      </c>
      <c r="AA97" s="84">
        <v>1683.0665677077252</v>
      </c>
      <c r="AB97" s="84"/>
      <c r="AC97" s="84"/>
    </row>
    <row r="98" spans="1:29" s="77" customFormat="1" x14ac:dyDescent="0.2">
      <c r="A98" s="78" t="s">
        <v>74</v>
      </c>
      <c r="B98" s="84">
        <v>30.056692219721381</v>
      </c>
      <c r="C98" s="84">
        <v>55.69928807928823</v>
      </c>
      <c r="D98" s="84">
        <v>81.341883938855077</v>
      </c>
      <c r="E98" s="84">
        <v>106.98447979842193</v>
      </c>
      <c r="F98" s="84">
        <v>132.62707565798877</v>
      </c>
      <c r="G98" s="84">
        <v>158.26967151755562</v>
      </c>
      <c r="H98" s="84">
        <v>183.91226737712248</v>
      </c>
      <c r="I98" s="84">
        <v>209.55486323668933</v>
      </c>
      <c r="J98" s="84">
        <v>235.19745909625618</v>
      </c>
      <c r="K98" s="84">
        <v>260.84005495582301</v>
      </c>
      <c r="L98" s="84">
        <v>286.48265081538989</v>
      </c>
      <c r="M98" s="84">
        <v>312.12524667495671</v>
      </c>
      <c r="N98" s="84">
        <v>337.7678425345236</v>
      </c>
      <c r="O98" s="84">
        <v>363.41043839409042</v>
      </c>
      <c r="P98" s="84">
        <v>389.0530342536573</v>
      </c>
      <c r="Q98" s="84">
        <v>414.69563011322413</v>
      </c>
      <c r="R98" s="84">
        <v>440.33822597279095</v>
      </c>
      <c r="S98" s="84">
        <v>465.98082183235783</v>
      </c>
      <c r="T98" s="84">
        <v>491.62341769192466</v>
      </c>
      <c r="U98" s="84">
        <v>517.26601355149148</v>
      </c>
      <c r="V98" s="84">
        <v>542.90860941105836</v>
      </c>
      <c r="W98" s="84">
        <v>568.55120527062525</v>
      </c>
      <c r="X98" s="84">
        <v>594.19380113019213</v>
      </c>
      <c r="Y98" s="84">
        <v>619.8363969897589</v>
      </c>
      <c r="Z98" s="84">
        <v>645.47899284932578</v>
      </c>
      <c r="AA98" s="84">
        <v>671.12158870889266</v>
      </c>
      <c r="AB98" s="84"/>
      <c r="AC98" s="84"/>
    </row>
    <row r="99" spans="1:29" s="77" customFormat="1" x14ac:dyDescent="0.2">
      <c r="A99" s="78" t="s">
        <v>75</v>
      </c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5"/>
      <c r="AB99" s="85"/>
      <c r="AC99" s="85"/>
    </row>
    <row r="100" spans="1:29" s="77" customFormat="1" x14ac:dyDescent="0.2">
      <c r="A100" s="78" t="s">
        <v>28</v>
      </c>
      <c r="B100" s="84">
        <v>27.034168978953957</v>
      </c>
      <c r="C100" s="84">
        <v>78.024075580626658</v>
      </c>
      <c r="D100" s="84">
        <v>129.01398218229934</v>
      </c>
      <c r="E100" s="84">
        <v>180.00388878397206</v>
      </c>
      <c r="F100" s="84">
        <v>230.99379538564477</v>
      </c>
      <c r="G100" s="84">
        <v>281.98370198731743</v>
      </c>
      <c r="H100" s="84">
        <v>332.97360858899015</v>
      </c>
      <c r="I100" s="84">
        <v>383.96351519066286</v>
      </c>
      <c r="J100" s="84">
        <v>434.95342179233558</v>
      </c>
      <c r="K100" s="84">
        <v>485.94332839400829</v>
      </c>
      <c r="L100" s="84">
        <v>536.933234995681</v>
      </c>
      <c r="M100" s="84">
        <v>587.92314159735361</v>
      </c>
      <c r="N100" s="84">
        <v>638.91304819902632</v>
      </c>
      <c r="O100" s="84">
        <v>689.90295480069904</v>
      </c>
      <c r="P100" s="84">
        <v>740.89286140237175</v>
      </c>
      <c r="Q100" s="84">
        <v>791.88276800404446</v>
      </c>
      <c r="R100" s="84">
        <v>842.87267460571718</v>
      </c>
      <c r="S100" s="84">
        <v>893.86258120738989</v>
      </c>
      <c r="T100" s="84">
        <v>944.85248780906261</v>
      </c>
      <c r="U100" s="84">
        <v>995.84239441073532</v>
      </c>
      <c r="V100" s="84">
        <v>1046.8323010124079</v>
      </c>
      <c r="W100" s="84">
        <v>1097.8222076140808</v>
      </c>
      <c r="X100" s="84">
        <v>1148.8121142157534</v>
      </c>
      <c r="Y100" s="84">
        <v>1199.802020817426</v>
      </c>
      <c r="Z100" s="84">
        <v>1250.7919274190988</v>
      </c>
      <c r="AA100" s="84">
        <v>1301.7818340207714</v>
      </c>
      <c r="AB100" s="84"/>
      <c r="AC100" s="84"/>
    </row>
    <row r="101" spans="1:29" s="77" customFormat="1" x14ac:dyDescent="0.2">
      <c r="A101" s="78" t="s">
        <v>76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5"/>
      <c r="AB101" s="85"/>
      <c r="AC101" s="85"/>
    </row>
    <row r="102" spans="1:29" s="77" customFormat="1" x14ac:dyDescent="0.2">
      <c r="A102" s="78" t="s">
        <v>29</v>
      </c>
      <c r="B102" s="84">
        <v>27.944818753665196</v>
      </c>
      <c r="C102" s="84">
        <v>64.612899344889442</v>
      </c>
      <c r="D102" s="84">
        <v>101.28097993611368</v>
      </c>
      <c r="E102" s="84">
        <v>137.94906052733793</v>
      </c>
      <c r="F102" s="84">
        <v>174.61714111856219</v>
      </c>
      <c r="G102" s="84">
        <v>211.28522170978641</v>
      </c>
      <c r="H102" s="84">
        <v>247.95330230101069</v>
      </c>
      <c r="I102" s="84">
        <v>284.62138289223492</v>
      </c>
      <c r="J102" s="84">
        <v>321.28946348345914</v>
      </c>
      <c r="K102" s="84">
        <v>357.95754407468343</v>
      </c>
      <c r="L102" s="84">
        <v>394.62562466590765</v>
      </c>
      <c r="M102" s="84">
        <v>431.29370525713188</v>
      </c>
      <c r="N102" s="84">
        <v>467.96178584835616</v>
      </c>
      <c r="O102" s="84">
        <v>504.62986643958044</v>
      </c>
      <c r="P102" s="84">
        <v>541.29794703080461</v>
      </c>
      <c r="Q102" s="84">
        <v>577.96602762202883</v>
      </c>
      <c r="R102" s="84">
        <v>614.63410821325306</v>
      </c>
      <c r="S102" s="84">
        <v>651.30218880447728</v>
      </c>
      <c r="T102" s="84">
        <v>687.97026939570173</v>
      </c>
      <c r="U102" s="84">
        <v>724.63834998692596</v>
      </c>
      <c r="V102" s="84">
        <v>761.30643057815018</v>
      </c>
      <c r="W102" s="84">
        <v>797.97451116937441</v>
      </c>
      <c r="X102" s="84">
        <v>834.64259176059863</v>
      </c>
      <c r="Y102" s="84">
        <v>871.31067235182286</v>
      </c>
      <c r="Z102" s="84">
        <v>907.97875294304708</v>
      </c>
      <c r="AA102" s="84">
        <v>944.64683353427131</v>
      </c>
      <c r="AB102" s="84"/>
      <c r="AC102" s="84"/>
    </row>
    <row r="103" spans="1:29" s="77" customFormat="1" x14ac:dyDescent="0.2">
      <c r="A103" s="78" t="s">
        <v>22</v>
      </c>
      <c r="B103" s="84">
        <v>5.6715431868757769</v>
      </c>
      <c r="C103" s="84">
        <v>13.055281901322481</v>
      </c>
      <c r="D103" s="84">
        <v>20.439020615769184</v>
      </c>
      <c r="E103" s="84">
        <v>27.822759330215888</v>
      </c>
      <c r="F103" s="84">
        <v>35.206498044662595</v>
      </c>
      <c r="G103" s="84">
        <v>42.590236759109295</v>
      </c>
      <c r="H103" s="84">
        <v>49.973975473555996</v>
      </c>
      <c r="I103" s="84">
        <v>57.357714188002703</v>
      </c>
      <c r="J103" s="84">
        <v>64.74145290244941</v>
      </c>
      <c r="K103" s="84">
        <v>72.125191616896117</v>
      </c>
      <c r="L103" s="84">
        <v>79.50893033134281</v>
      </c>
      <c r="M103" s="84">
        <v>86.892669045789518</v>
      </c>
      <c r="N103" s="84">
        <v>94.276407760236225</v>
      </c>
      <c r="O103" s="84">
        <v>101.66014647468292</v>
      </c>
      <c r="P103" s="84">
        <v>109.04388518912963</v>
      </c>
      <c r="Q103" s="84">
        <v>116.42762390357633</v>
      </c>
      <c r="R103" s="84">
        <v>123.81136261802304</v>
      </c>
      <c r="S103" s="84">
        <v>131.19510133246973</v>
      </c>
      <c r="T103" s="84">
        <v>138.57884004691647</v>
      </c>
      <c r="U103" s="84">
        <v>145.96257876136315</v>
      </c>
      <c r="V103" s="84">
        <v>153.34631747580983</v>
      </c>
      <c r="W103" s="84">
        <v>160.73005619025656</v>
      </c>
      <c r="X103" s="84">
        <v>168.11379490470324</v>
      </c>
      <c r="Y103" s="84">
        <v>175.49753361914998</v>
      </c>
      <c r="Z103" s="84">
        <v>182.88127233359666</v>
      </c>
      <c r="AA103" s="84">
        <v>190.26501104804339</v>
      </c>
      <c r="AB103" s="84"/>
      <c r="AC103" s="84"/>
    </row>
    <row r="104" spans="1:29" s="77" customFormat="1" x14ac:dyDescent="0.2">
      <c r="A104" s="78" t="s">
        <v>30</v>
      </c>
      <c r="B104" s="84">
        <v>39.092795965843429</v>
      </c>
      <c r="C104" s="84">
        <v>79.920728160355438</v>
      </c>
      <c r="D104" s="84">
        <v>120.74866035486744</v>
      </c>
      <c r="E104" s="84">
        <v>161.57659254937946</v>
      </c>
      <c r="F104" s="84">
        <v>202.40452474389147</v>
      </c>
      <c r="G104" s="84">
        <v>243.23245693840346</v>
      </c>
      <c r="H104" s="84">
        <v>284.06038913291547</v>
      </c>
      <c r="I104" s="84">
        <v>324.88832132742749</v>
      </c>
      <c r="J104" s="84">
        <v>365.71625352193951</v>
      </c>
      <c r="K104" s="84">
        <v>406.54418571645152</v>
      </c>
      <c r="L104" s="84">
        <v>447.37211791096354</v>
      </c>
      <c r="M104" s="84">
        <v>488.2000501054755</v>
      </c>
      <c r="N104" s="84">
        <v>529.02798229998757</v>
      </c>
      <c r="O104" s="84">
        <v>569.85591449449953</v>
      </c>
      <c r="P104" s="84">
        <v>610.6838466890116</v>
      </c>
      <c r="Q104" s="84">
        <v>651.51177888352356</v>
      </c>
      <c r="R104" s="84">
        <v>692.33971107803552</v>
      </c>
      <c r="S104" s="84">
        <v>733.16764327254759</v>
      </c>
      <c r="T104" s="84">
        <v>773.99557546705955</v>
      </c>
      <c r="U104" s="84">
        <v>814.82350766157163</v>
      </c>
      <c r="V104" s="84">
        <v>855.65143985608358</v>
      </c>
      <c r="W104" s="84">
        <v>896.47937205059566</v>
      </c>
      <c r="X104" s="84">
        <v>937.30730424510762</v>
      </c>
      <c r="Y104" s="84">
        <v>978.13523643961958</v>
      </c>
      <c r="Z104" s="84">
        <v>1018.9631686341316</v>
      </c>
      <c r="AA104" s="84">
        <v>1059.7911008286437</v>
      </c>
      <c r="AB104" s="84"/>
      <c r="AC104" s="84"/>
    </row>
    <row r="105" spans="1:29" s="77" customFormat="1" x14ac:dyDescent="0.2">
      <c r="A105" s="78" t="s">
        <v>77</v>
      </c>
      <c r="B105" s="84">
        <v>235.9692524225951</v>
      </c>
      <c r="C105" s="84">
        <v>550.33187055958911</v>
      </c>
      <c r="D105" s="84">
        <v>864.69448869658311</v>
      </c>
      <c r="E105" s="84">
        <v>1179.0571068335771</v>
      </c>
      <c r="F105" s="84">
        <v>1493.4197249705712</v>
      </c>
      <c r="G105" s="84">
        <v>1807.7823431075651</v>
      </c>
      <c r="H105" s="84">
        <v>2122.144961244559</v>
      </c>
      <c r="I105" s="84">
        <v>2436.5075793815531</v>
      </c>
      <c r="J105" s="84">
        <v>2750.8701975185472</v>
      </c>
      <c r="K105" s="84">
        <v>3065.2328156555413</v>
      </c>
      <c r="L105" s="84">
        <v>3379.595433792535</v>
      </c>
      <c r="M105" s="84">
        <v>3693.9580519295291</v>
      </c>
      <c r="N105" s="84">
        <v>4008.3206700665232</v>
      </c>
      <c r="O105" s="84">
        <v>4322.6832882035169</v>
      </c>
      <c r="P105" s="84">
        <v>4637.0459063405115</v>
      </c>
      <c r="Q105" s="84">
        <v>4951.4085244775051</v>
      </c>
      <c r="R105" s="84">
        <v>5265.7711426144988</v>
      </c>
      <c r="S105" s="84">
        <v>5580.1337607514934</v>
      </c>
      <c r="T105" s="84">
        <v>5894.496378888487</v>
      </c>
      <c r="U105" s="84">
        <v>6208.8589970254816</v>
      </c>
      <c r="V105" s="84">
        <v>6523.2216151624752</v>
      </c>
      <c r="W105" s="84">
        <v>6837.5842332994689</v>
      </c>
      <c r="X105" s="84">
        <v>7151.9468514364635</v>
      </c>
      <c r="Y105" s="84">
        <v>7466.3094695734571</v>
      </c>
      <c r="Z105" s="84">
        <v>7780.6720877104508</v>
      </c>
      <c r="AA105" s="84">
        <v>8095.0347058474454</v>
      </c>
      <c r="AB105" s="84"/>
      <c r="AC105" s="84"/>
    </row>
    <row r="106" spans="1:29" s="77" customFormat="1" x14ac:dyDescent="0.2">
      <c r="A106" s="78" t="s">
        <v>78</v>
      </c>
      <c r="B106" s="84">
        <v>26.362703895036489</v>
      </c>
      <c r="C106" s="84">
        <v>65.086963542803488</v>
      </c>
      <c r="D106" s="84">
        <v>103.81122319057049</v>
      </c>
      <c r="E106" s="84">
        <v>142.53548283833749</v>
      </c>
      <c r="F106" s="84">
        <v>181.25974248610447</v>
      </c>
      <c r="G106" s="84">
        <v>219.98400213387148</v>
      </c>
      <c r="H106" s="84">
        <v>258.7082617816385</v>
      </c>
      <c r="I106" s="84">
        <v>297.43252142940548</v>
      </c>
      <c r="J106" s="84">
        <v>336.15678107717247</v>
      </c>
      <c r="K106" s="84">
        <v>374.88104072493945</v>
      </c>
      <c r="L106" s="84">
        <v>413.60530037270649</v>
      </c>
      <c r="M106" s="84">
        <v>452.32956002047348</v>
      </c>
      <c r="N106" s="84">
        <v>491.05381966824046</v>
      </c>
      <c r="O106" s="84">
        <v>529.77807931600751</v>
      </c>
      <c r="P106" s="84">
        <v>568.50233896377449</v>
      </c>
      <c r="Q106" s="84">
        <v>607.22659861154148</v>
      </c>
      <c r="R106" s="84">
        <v>645.95085825930846</v>
      </c>
      <c r="S106" s="84">
        <v>684.67511790707545</v>
      </c>
      <c r="T106" s="84">
        <v>723.39937755484243</v>
      </c>
      <c r="U106" s="84">
        <v>762.12363720260942</v>
      </c>
      <c r="V106" s="84">
        <v>800.84789685037651</v>
      </c>
      <c r="W106" s="84">
        <v>839.5721564981435</v>
      </c>
      <c r="X106" s="84">
        <v>878.29641614591048</v>
      </c>
      <c r="Y106" s="84">
        <v>917.02067579367747</v>
      </c>
      <c r="Z106" s="84">
        <v>955.74493544144445</v>
      </c>
      <c r="AA106" s="84">
        <v>994.46919508921144</v>
      </c>
      <c r="AB106" s="84"/>
      <c r="AC106" s="84"/>
    </row>
    <row r="107" spans="1:29" s="77" customFormat="1" x14ac:dyDescent="0.2">
      <c r="A107" s="78" t="s">
        <v>79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5"/>
      <c r="AB107" s="85"/>
      <c r="AC107" s="85"/>
    </row>
    <row r="108" spans="1:29" s="77" customFormat="1" x14ac:dyDescent="0.2">
      <c r="A108" s="78" t="s">
        <v>32</v>
      </c>
      <c r="B108" s="84">
        <v>21.835404471497803</v>
      </c>
      <c r="C108" s="84">
        <v>67.44835179948636</v>
      </c>
      <c r="D108" s="84">
        <v>113.06129912747491</v>
      </c>
      <c r="E108" s="84">
        <v>158.67424645546348</v>
      </c>
      <c r="F108" s="84">
        <v>204.28719378345204</v>
      </c>
      <c r="G108" s="84">
        <v>249.90014111144058</v>
      </c>
      <c r="H108" s="84">
        <v>295.51308843942917</v>
      </c>
      <c r="I108" s="84">
        <v>341.1260357674177</v>
      </c>
      <c r="J108" s="84">
        <v>386.73898309540624</v>
      </c>
      <c r="K108" s="84">
        <v>432.35193042339483</v>
      </c>
      <c r="L108" s="84">
        <v>477.96487775138337</v>
      </c>
      <c r="M108" s="84">
        <v>523.57782507937191</v>
      </c>
      <c r="N108" s="84">
        <v>569.19077240736044</v>
      </c>
      <c r="O108" s="84">
        <v>614.80371973534909</v>
      </c>
      <c r="P108" s="84">
        <v>660.41666706333763</v>
      </c>
      <c r="Q108" s="84">
        <v>706.02961439132616</v>
      </c>
      <c r="R108" s="84">
        <v>751.6425617193147</v>
      </c>
      <c r="S108" s="84">
        <v>797.25550904730324</v>
      </c>
      <c r="T108" s="84">
        <v>842.86845637529188</v>
      </c>
      <c r="U108" s="84">
        <v>888.48140370328042</v>
      </c>
      <c r="V108" s="84">
        <v>934.09435103126896</v>
      </c>
      <c r="W108" s="84">
        <v>979.70729835925749</v>
      </c>
      <c r="X108" s="84">
        <v>1025.3202456872461</v>
      </c>
      <c r="Y108" s="84">
        <v>1070.9331930152346</v>
      </c>
      <c r="Z108" s="84">
        <v>1116.5461403432232</v>
      </c>
      <c r="AA108" s="84">
        <v>1162.1590876712116</v>
      </c>
      <c r="AB108" s="84"/>
      <c r="AC108" s="84"/>
    </row>
    <row r="109" spans="1:29" s="77" customFormat="1" x14ac:dyDescent="0.2">
      <c r="A109" s="78" t="s">
        <v>80</v>
      </c>
      <c r="B109" s="84">
        <v>52.371664997044547</v>
      </c>
      <c r="C109" s="84">
        <v>93.036309009380716</v>
      </c>
      <c r="D109" s="84">
        <v>133.70095302171688</v>
      </c>
      <c r="E109" s="84">
        <v>174.36559703405305</v>
      </c>
      <c r="F109" s="84">
        <v>215.03024104638922</v>
      </c>
      <c r="G109" s="84">
        <v>255.69488505872539</v>
      </c>
      <c r="H109" s="84">
        <v>296.35952907106156</v>
      </c>
      <c r="I109" s="84">
        <v>337.02417308339773</v>
      </c>
      <c r="J109" s="84">
        <v>377.6888170957339</v>
      </c>
      <c r="K109" s="84">
        <v>418.35346110807006</v>
      </c>
      <c r="L109" s="84">
        <v>459.01810512040623</v>
      </c>
      <c r="M109" s="84">
        <v>499.6827491327424</v>
      </c>
      <c r="N109" s="84">
        <v>540.34739314507851</v>
      </c>
      <c r="O109" s="84">
        <v>581.01203715741474</v>
      </c>
      <c r="P109" s="84">
        <v>621.67668116975096</v>
      </c>
      <c r="Q109" s="84">
        <v>662.34132518208708</v>
      </c>
      <c r="R109" s="84">
        <v>703.00596919442319</v>
      </c>
      <c r="S109" s="84">
        <v>743.67061320675941</v>
      </c>
      <c r="T109" s="84">
        <v>784.33525721909564</v>
      </c>
      <c r="U109" s="84">
        <v>824.99990123143175</v>
      </c>
      <c r="V109" s="84">
        <v>865.66454524376786</v>
      </c>
      <c r="W109" s="84">
        <v>906.32918925610409</v>
      </c>
      <c r="X109" s="84">
        <v>946.99383326844031</v>
      </c>
      <c r="Y109" s="84">
        <v>987.65847728077642</v>
      </c>
      <c r="Z109" s="84">
        <v>1028.3231212931125</v>
      </c>
      <c r="AA109" s="84">
        <v>1068.9877653054486</v>
      </c>
      <c r="AB109" s="84"/>
      <c r="AC109" s="84"/>
    </row>
    <row r="110" spans="1:29" s="77" customFormat="1" x14ac:dyDescent="0.2">
      <c r="A110" s="78" t="s">
        <v>31</v>
      </c>
      <c r="B110" s="84">
        <v>4.2383465599873684</v>
      </c>
      <c r="C110" s="84">
        <v>13.159326119835466</v>
      </c>
      <c r="D110" s="84">
        <v>22.080305679683562</v>
      </c>
      <c r="E110" s="84">
        <v>31.001285239531661</v>
      </c>
      <c r="F110" s="84">
        <v>39.922264799379761</v>
      </c>
      <c r="G110" s="84">
        <v>48.843244359227853</v>
      </c>
      <c r="H110" s="84">
        <v>57.764223919075953</v>
      </c>
      <c r="I110" s="84">
        <v>66.685203478924052</v>
      </c>
      <c r="J110" s="84">
        <v>75.606183038772144</v>
      </c>
      <c r="K110" s="84">
        <v>84.527162598620251</v>
      </c>
      <c r="L110" s="84">
        <v>93.448142158468343</v>
      </c>
      <c r="M110" s="84">
        <v>102.36912171831644</v>
      </c>
      <c r="N110" s="84">
        <v>111.29010127816454</v>
      </c>
      <c r="O110" s="84">
        <v>120.21108083801263</v>
      </c>
      <c r="P110" s="84">
        <v>129.13206039786076</v>
      </c>
      <c r="Q110" s="84">
        <v>138.05303995770885</v>
      </c>
      <c r="R110" s="84">
        <v>146.97401951755694</v>
      </c>
      <c r="S110" s="84">
        <v>155.89499907740503</v>
      </c>
      <c r="T110" s="84">
        <v>164.81597863725312</v>
      </c>
      <c r="U110" s="84">
        <v>173.73695819710122</v>
      </c>
      <c r="V110" s="84">
        <v>182.65793775694931</v>
      </c>
      <c r="W110" s="84">
        <v>191.5789173167974</v>
      </c>
      <c r="X110" s="84">
        <v>200.49989687664549</v>
      </c>
      <c r="Y110" s="84">
        <v>209.42087643649359</v>
      </c>
      <c r="Z110" s="84">
        <v>218.34185599634174</v>
      </c>
      <c r="AA110" s="84">
        <v>227.26283555618983</v>
      </c>
      <c r="AB110" s="84"/>
      <c r="AC110" s="84"/>
    </row>
    <row r="111" spans="1:29" s="77" customFormat="1" x14ac:dyDescent="0.2">
      <c r="A111" s="78" t="s">
        <v>23</v>
      </c>
      <c r="B111" s="84">
        <v>22.538510450661263</v>
      </c>
      <c r="C111" s="84">
        <v>60.147719368569454</v>
      </c>
      <c r="D111" s="84">
        <v>97.756928286477645</v>
      </c>
      <c r="E111" s="84">
        <v>135.36613720438584</v>
      </c>
      <c r="F111" s="84">
        <v>172.97534612229401</v>
      </c>
      <c r="G111" s="84">
        <v>210.58455504020222</v>
      </c>
      <c r="H111" s="84">
        <v>248.19376395811042</v>
      </c>
      <c r="I111" s="84">
        <v>285.8029728760186</v>
      </c>
      <c r="J111" s="84">
        <v>323.41218179392678</v>
      </c>
      <c r="K111" s="84">
        <v>361.02139071183495</v>
      </c>
      <c r="L111" s="84">
        <v>398.63059962974319</v>
      </c>
      <c r="M111" s="84">
        <v>436.23980854765136</v>
      </c>
      <c r="N111" s="84">
        <v>473.84901746555954</v>
      </c>
      <c r="O111" s="84">
        <v>511.45822638346777</v>
      </c>
      <c r="P111" s="84">
        <v>549.06743530137601</v>
      </c>
      <c r="Q111" s="84">
        <v>586.67664421928407</v>
      </c>
      <c r="R111" s="84">
        <v>624.28585313719236</v>
      </c>
      <c r="S111" s="84">
        <v>661.89506205510042</v>
      </c>
      <c r="T111" s="84">
        <v>699.50427097300872</v>
      </c>
      <c r="U111" s="84">
        <v>737.11347989091678</v>
      </c>
      <c r="V111" s="84">
        <v>774.72268880882507</v>
      </c>
      <c r="W111" s="84">
        <v>812.33189772673336</v>
      </c>
      <c r="X111" s="84">
        <v>849.94110664464142</v>
      </c>
      <c r="Y111" s="84">
        <v>887.55031556254971</v>
      </c>
      <c r="Z111" s="84">
        <v>925.15952448045778</v>
      </c>
      <c r="AA111" s="84">
        <v>962.76873339836607</v>
      </c>
      <c r="AB111" s="84"/>
      <c r="AC111" s="84"/>
    </row>
    <row r="112" spans="1:29" s="77" customFormat="1" x14ac:dyDescent="0.2">
      <c r="A112" s="78" t="s">
        <v>81</v>
      </c>
      <c r="B112" s="84">
        <v>4.3715297167897482</v>
      </c>
      <c r="C112" s="84">
        <v>9.4151147990264903</v>
      </c>
      <c r="D112" s="84">
        <v>14.458699881263232</v>
      </c>
      <c r="E112" s="84">
        <v>19.502284963499974</v>
      </c>
      <c r="F112" s="84">
        <v>24.545870045736716</v>
      </c>
      <c r="G112" s="84">
        <v>29.589455127973459</v>
      </c>
      <c r="H112" s="84">
        <v>34.633040210210197</v>
      </c>
      <c r="I112" s="84">
        <v>39.676625292446943</v>
      </c>
      <c r="J112" s="84">
        <v>44.720210374683688</v>
      </c>
      <c r="K112" s="84">
        <v>49.763795456920427</v>
      </c>
      <c r="L112" s="84">
        <v>54.807380539157165</v>
      </c>
      <c r="M112" s="84">
        <v>59.850965621393911</v>
      </c>
      <c r="N112" s="84">
        <v>64.894550703630657</v>
      </c>
      <c r="O112" s="84">
        <v>69.938135785867388</v>
      </c>
      <c r="P112" s="84">
        <v>74.981720868104134</v>
      </c>
      <c r="Q112" s="84">
        <v>80.025305950340879</v>
      </c>
      <c r="R112" s="84">
        <v>85.068891032577625</v>
      </c>
      <c r="S112" s="84">
        <v>90.11247611481437</v>
      </c>
      <c r="T112" s="84">
        <v>95.156061197051102</v>
      </c>
      <c r="U112" s="84">
        <v>100.19964627928785</v>
      </c>
      <c r="V112" s="84">
        <v>105.24323136152459</v>
      </c>
      <c r="W112" s="84">
        <v>110.28681644376132</v>
      </c>
      <c r="X112" s="84">
        <v>115.33040152599807</v>
      </c>
      <c r="Y112" s="84">
        <v>120.37398660823482</v>
      </c>
      <c r="Z112" s="84">
        <v>125.41757169047156</v>
      </c>
      <c r="AA112" s="84">
        <v>130.46115677270831</v>
      </c>
      <c r="AB112" s="84"/>
      <c r="AC112" s="84"/>
    </row>
    <row r="113" spans="1:1" s="59" customFormat="1" x14ac:dyDescent="0.2"/>
    <row r="114" spans="1:1" s="59" customFormat="1" x14ac:dyDescent="0.2">
      <c r="A114" s="70" t="s">
        <v>177</v>
      </c>
    </row>
    <row r="115" spans="1:1" s="59" customFormat="1" x14ac:dyDescent="0.2">
      <c r="A115" s="79">
        <v>0.1</v>
      </c>
    </row>
    <row r="116" spans="1:1" s="59" customFormat="1" x14ac:dyDescent="0.2">
      <c r="A116" s="70" t="s">
        <v>178</v>
      </c>
    </row>
    <row r="117" spans="1:1" s="59" customFormat="1" x14ac:dyDescent="0.2">
      <c r="A117" s="80">
        <v>1.016</v>
      </c>
    </row>
    <row r="118" spans="1:1" s="59" customFormat="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0AD8-DB3F-584B-A27C-1D2A92249623}">
  <dimension ref="A1:AC117"/>
  <sheetViews>
    <sheetView zoomScaleNormal="58" workbookViewId="0">
      <selection activeCell="B23" sqref="B23"/>
    </sheetView>
  </sheetViews>
  <sheetFormatPr baseColWidth="10" defaultRowHeight="15" x14ac:dyDescent="0.2"/>
  <cols>
    <col min="1" max="1" width="14.83203125" style="8" customWidth="1"/>
    <col min="2" max="3" width="10.83203125" style="8"/>
    <col min="4" max="18" width="10.83203125" style="8" customWidth="1"/>
    <col min="19" max="16384" width="10.83203125" style="8"/>
  </cols>
  <sheetData>
    <row r="1" spans="1:29" ht="18" x14ac:dyDescent="0.25">
      <c r="A1" s="44" t="s">
        <v>246</v>
      </c>
    </row>
    <row r="2" spans="1:29" ht="18" x14ac:dyDescent="0.25">
      <c r="A2" s="44"/>
    </row>
    <row r="3" spans="1:29" s="59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9" s="68" customFormat="1" x14ac:dyDescent="0.2">
      <c r="A4" s="68" t="s">
        <v>182</v>
      </c>
      <c r="B4" s="73">
        <f>SUM(B5:B54)</f>
        <v>1178527.541489498</v>
      </c>
      <c r="C4" s="73">
        <f t="shared" ref="C4:AA4" si="0">SUM(C5:C54)</f>
        <v>1177185.5494283445</v>
      </c>
      <c r="D4" s="73">
        <f t="shared" si="0"/>
        <v>1175684.9217261227</v>
      </c>
      <c r="E4" s="73">
        <f t="shared" si="0"/>
        <v>1174006.6807566849</v>
      </c>
      <c r="F4" s="73">
        <f t="shared" si="0"/>
        <v>1172129.5519759664</v>
      </c>
      <c r="G4" s="73">
        <f t="shared" si="0"/>
        <v>1170029.6827763913</v>
      </c>
      <c r="H4" s="73">
        <f t="shared" si="0"/>
        <v>1167680.3265574418</v>
      </c>
      <c r="I4" s="73">
        <f t="shared" si="0"/>
        <v>1165067.4229558068</v>
      </c>
      <c r="J4" s="73">
        <f t="shared" si="0"/>
        <v>1162225.8205309159</v>
      </c>
      <c r="K4" s="73">
        <f t="shared" si="0"/>
        <v>1159043.1236045111</v>
      </c>
      <c r="L4" s="73">
        <f t="shared" si="0"/>
        <v>1155477.9420263679</v>
      </c>
      <c r="M4" s="73">
        <f t="shared" si="0"/>
        <v>1151483.8100147152</v>
      </c>
      <c r="N4" s="73">
        <f t="shared" si="0"/>
        <v>1147008.5574093724</v>
      </c>
      <c r="O4" s="73">
        <f t="shared" si="0"/>
        <v>1141993.6022842315</v>
      </c>
      <c r="P4" s="73">
        <f t="shared" si="0"/>
        <v>1136373.1549930146</v>
      </c>
      <c r="Q4" s="73">
        <f t="shared" si="0"/>
        <v>1130073.3224585783</v>
      </c>
      <c r="R4" s="73">
        <f t="shared" si="0"/>
        <v>1123014.4535832135</v>
      </c>
      <c r="S4" s="73">
        <f t="shared" si="0"/>
        <v>1115115.8217166348</v>
      </c>
      <c r="T4" s="73">
        <f t="shared" si="0"/>
        <v>1106259.4134274167</v>
      </c>
      <c r="U4" s="73">
        <f t="shared" si="0"/>
        <v>1097111.3248853446</v>
      </c>
      <c r="V4" s="73">
        <f t="shared" si="0"/>
        <v>1087471.4310468743</v>
      </c>
      <c r="W4" s="73">
        <f t="shared" si="0"/>
        <v>1076677.2183090528</v>
      </c>
      <c r="X4" s="73">
        <f t="shared" si="0"/>
        <v>1064588.9949582687</v>
      </c>
      <c r="Y4" s="73">
        <f t="shared" si="0"/>
        <v>1051049.986754376</v>
      </c>
      <c r="Z4" s="73">
        <f t="shared" si="0"/>
        <v>1036177.9974611014</v>
      </c>
      <c r="AA4" s="73">
        <f t="shared" si="0"/>
        <v>1020049.3850608274</v>
      </c>
    </row>
    <row r="5" spans="1:29" s="59" customFormat="1" x14ac:dyDescent="0.2">
      <c r="A5" s="70" t="s">
        <v>0</v>
      </c>
      <c r="B5" s="81">
        <f>'S6'!F6+'S7'!F6</f>
        <v>53560.512214765215</v>
      </c>
      <c r="C5" s="82">
        <f t="shared" ref="C5:AA5" si="1">IF(B5-B63&gt;0,B5-B63,0)</f>
        <v>53532.453274047017</v>
      </c>
      <c r="D5" s="82">
        <f t="shared" si="1"/>
        <v>53501.361052544162</v>
      </c>
      <c r="E5" s="82">
        <f t="shared" si="1"/>
        <v>53466.907640788828</v>
      </c>
      <c r="F5" s="82">
        <f t="shared" si="1"/>
        <v>53428.729681022473</v>
      </c>
      <c r="G5" s="82">
        <f t="shared" si="1"/>
        <v>53386.424535097525</v>
      </c>
      <c r="H5" s="82">
        <f t="shared" si="1"/>
        <v>53339.546038114357</v>
      </c>
      <c r="I5" s="82">
        <f t="shared" si="1"/>
        <v>53287.599793009802</v>
      </c>
      <c r="J5" s="82">
        <f t="shared" si="1"/>
        <v>53230.037956472443</v>
      </c>
      <c r="K5" s="82">
        <f t="shared" si="1"/>
        <v>53166.253461194967</v>
      </c>
      <c r="L5" s="82">
        <f t="shared" si="1"/>
        <v>53095.573613529552</v>
      </c>
      <c r="M5" s="82">
        <f t="shared" si="1"/>
        <v>53017.252999024822</v>
      </c>
      <c r="N5" s="82">
        <f t="shared" si="1"/>
        <v>52930.465621023715</v>
      </c>
      <c r="O5" s="82">
        <f t="shared" si="1"/>
        <v>52834.296189413195</v>
      </c>
      <c r="P5" s="82">
        <f t="shared" si="1"/>
        <v>52727.730467653826</v>
      </c>
      <c r="Q5" s="82">
        <f t="shared" si="1"/>
        <v>52609.644576285697</v>
      </c>
      <c r="R5" s="82">
        <f t="shared" si="1"/>
        <v>52478.793140101618</v>
      </c>
      <c r="S5" s="82">
        <f t="shared" si="1"/>
        <v>52333.796153983625</v>
      </c>
      <c r="T5" s="82">
        <f t="shared" si="1"/>
        <v>52173.12442888521</v>
      </c>
      <c r="U5" s="82">
        <f t="shared" si="1"/>
        <v>51995.083464467549</v>
      </c>
      <c r="V5" s="82">
        <f t="shared" si="1"/>
        <v>51797.795578304911</v>
      </c>
      <c r="W5" s="82">
        <f t="shared" si="1"/>
        <v>51579.180103187544</v>
      </c>
      <c r="X5" s="82">
        <f t="shared" si="1"/>
        <v>51336.931443675865</v>
      </c>
      <c r="Y5" s="82">
        <f t="shared" si="1"/>
        <v>51068.494760482688</v>
      </c>
      <c r="Z5" s="82">
        <f t="shared" si="1"/>
        <v>50771.039026242484</v>
      </c>
      <c r="AA5" s="82">
        <f t="shared" si="1"/>
        <v>50441.427168504291</v>
      </c>
      <c r="AB5" s="82"/>
      <c r="AC5" s="82"/>
    </row>
    <row r="6" spans="1:29" s="59" customFormat="1" x14ac:dyDescent="0.2">
      <c r="A6" s="70" t="s">
        <v>144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s="59" customFormat="1" x14ac:dyDescent="0.2">
      <c r="A7" s="70" t="s">
        <v>57</v>
      </c>
      <c r="B7" s="81">
        <f>'S6'!F8+'S7'!F8</f>
        <v>48208.499591616186</v>
      </c>
      <c r="C7" s="82">
        <f t="shared" ref="C7:AA7" si="2">IF(B7-B65&gt;0,B7-B65,0)</f>
        <v>48168.187130595143</v>
      </c>
      <c r="D7" s="82">
        <f t="shared" si="2"/>
        <v>48122.637085727249</v>
      </c>
      <c r="E7" s="82">
        <f t="shared" si="2"/>
        <v>48071.168965574921</v>
      </c>
      <c r="F7" s="82">
        <f t="shared" si="2"/>
        <v>48013.013866064102</v>
      </c>
      <c r="G7" s="82">
        <f t="shared" si="2"/>
        <v>47947.302983500223</v>
      </c>
      <c r="H7" s="82">
        <f t="shared" si="2"/>
        <v>47873.054635141365</v>
      </c>
      <c r="I7" s="82">
        <f t="shared" si="2"/>
        <v>47789.159593423428</v>
      </c>
      <c r="J7" s="82">
        <f t="shared" si="2"/>
        <v>47694.364514739173</v>
      </c>
      <c r="K7" s="82">
        <f t="shared" si="2"/>
        <v>47587.253215206518</v>
      </c>
      <c r="L7" s="82">
        <f t="shared" si="2"/>
        <v>47466.225513696954</v>
      </c>
      <c r="M7" s="82">
        <f t="shared" si="2"/>
        <v>47329.473326051033</v>
      </c>
      <c r="N7" s="82">
        <f t="shared" si="2"/>
        <v>47174.953653342323</v>
      </c>
      <c r="O7" s="82">
        <f t="shared" si="2"/>
        <v>47000.358060650025</v>
      </c>
      <c r="P7" s="82">
        <f t="shared" si="2"/>
        <v>46803.078190370732</v>
      </c>
      <c r="Q7" s="82">
        <f t="shared" si="2"/>
        <v>46580.166794857985</v>
      </c>
      <c r="R7" s="82">
        <f t="shared" si="2"/>
        <v>46328.293706239798</v>
      </c>
      <c r="S7" s="82">
        <f t="shared" si="2"/>
        <v>46043.69608562853</v>
      </c>
      <c r="T7" s="82">
        <f t="shared" si="2"/>
        <v>45722.122208474961</v>
      </c>
      <c r="U7" s="82">
        <f t="shared" si="2"/>
        <v>45358.767946252141</v>
      </c>
      <c r="V7" s="82">
        <f t="shared" si="2"/>
        <v>44948.204995541928</v>
      </c>
      <c r="W7" s="82">
        <f t="shared" si="2"/>
        <v>44484.299782308161</v>
      </c>
      <c r="X7" s="82">
        <f t="shared" si="2"/>
        <v>43960.12182983294</v>
      </c>
      <c r="Y7" s="82">
        <f t="shared" si="2"/>
        <v>43367.840221385777</v>
      </c>
      <c r="Z7" s="82">
        <f t="shared" si="2"/>
        <v>42698.606610837582</v>
      </c>
      <c r="AA7" s="82">
        <f t="shared" si="2"/>
        <v>41942.423033465311</v>
      </c>
      <c r="AB7" s="82"/>
      <c r="AC7" s="82"/>
    </row>
    <row r="8" spans="1:29" s="59" customFormat="1" x14ac:dyDescent="0.2">
      <c r="A8" s="70" t="s">
        <v>12</v>
      </c>
      <c r="B8" s="81">
        <f>'S6'!F9+'S7'!F9</f>
        <v>4366.8309047240136</v>
      </c>
      <c r="C8" s="82">
        <f t="shared" ref="C8:AA8" si="3">IF(B8-B66&gt;0,B8-B66,0)</f>
        <v>4342.4257001195983</v>
      </c>
      <c r="D8" s="82">
        <f t="shared" si="3"/>
        <v>4315.5097790575137</v>
      </c>
      <c r="E8" s="82">
        <f t="shared" si="3"/>
        <v>4285.8248483895168</v>
      </c>
      <c r="F8" s="82">
        <f t="shared" si="3"/>
        <v>4253.0860427312891</v>
      </c>
      <c r="G8" s="82">
        <f t="shared" si="3"/>
        <v>4216.9791908098614</v>
      </c>
      <c r="H8" s="82">
        <f t="shared" si="3"/>
        <v>4177.1578005830534</v>
      </c>
      <c r="I8" s="82">
        <f t="shared" si="3"/>
        <v>4133.2397341992419</v>
      </c>
      <c r="J8" s="82">
        <f t="shared" si="3"/>
        <v>4084.8035408893866</v>
      </c>
      <c r="K8" s="82">
        <f t="shared" si="3"/>
        <v>4031.3844126006588</v>
      </c>
      <c r="L8" s="82">
        <f t="shared" si="3"/>
        <v>3972.4697235607391</v>
      </c>
      <c r="M8" s="82">
        <f t="shared" si="3"/>
        <v>3907.4941109691194</v>
      </c>
      <c r="N8" s="82">
        <f t="shared" si="3"/>
        <v>3835.8340496082656</v>
      </c>
      <c r="O8" s="82">
        <f t="shared" si="3"/>
        <v>3756.8018683110067</v>
      </c>
      <c r="P8" s="82">
        <f t="shared" si="3"/>
        <v>3669.6391508643978</v>
      </c>
      <c r="Q8" s="82">
        <f t="shared" si="3"/>
        <v>3573.5094580231739</v>
      </c>
      <c r="R8" s="82">
        <f t="shared" si="3"/>
        <v>3467.4903007910866</v>
      </c>
      <c r="S8" s="82">
        <f t="shared" si="3"/>
        <v>3350.5642879433485</v>
      </c>
      <c r="T8" s="82">
        <f t="shared" si="3"/>
        <v>3221.6093628391936</v>
      </c>
      <c r="U8" s="82">
        <f t="shared" si="3"/>
        <v>3079.3880358341153</v>
      </c>
      <c r="V8" s="82">
        <f t="shared" si="3"/>
        <v>2922.5355089628188</v>
      </c>
      <c r="W8" s="82">
        <f t="shared" si="3"/>
        <v>2749.546578933835</v>
      </c>
      <c r="X8" s="82">
        <f t="shared" si="3"/>
        <v>2558.7611927530475</v>
      </c>
      <c r="Y8" s="82">
        <f t="shared" si="3"/>
        <v>2348.3485173636236</v>
      </c>
      <c r="Z8" s="82">
        <f t="shared" si="3"/>
        <v>2116.2893704298976</v>
      </c>
      <c r="AA8" s="82">
        <f t="shared" si="3"/>
        <v>1860.3568436658027</v>
      </c>
      <c r="AB8" s="82"/>
      <c r="AC8" s="82"/>
    </row>
    <row r="9" spans="1:29" s="59" customFormat="1" x14ac:dyDescent="0.2">
      <c r="A9" s="70" t="s">
        <v>59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s="59" customFormat="1" x14ac:dyDescent="0.2">
      <c r="A10" s="70" t="s">
        <v>24</v>
      </c>
      <c r="B10" s="81">
        <f>'S6'!F11+'S7'!F11</f>
        <v>15058.170409755034</v>
      </c>
      <c r="C10" s="82">
        <f t="shared" ref="C10:AA10" si="4">IF(B10-B68&gt;0,B10-B68,0)</f>
        <v>15019.942864413373</v>
      </c>
      <c r="D10" s="82">
        <f t="shared" si="4"/>
        <v>14977.456518748313</v>
      </c>
      <c r="E10" s="82">
        <f t="shared" si="4"/>
        <v>14930.236914354731</v>
      </c>
      <c r="F10" s="82">
        <f t="shared" si="4"/>
        <v>14877.756735036319</v>
      </c>
      <c r="G10" s="82">
        <f t="shared" si="4"/>
        <v>14819.429918099517</v>
      </c>
      <c r="H10" s="82">
        <f t="shared" si="4"/>
        <v>14754.605109606804</v>
      </c>
      <c r="I10" s="82">
        <f t="shared" si="4"/>
        <v>14682.558390502109</v>
      </c>
      <c r="J10" s="82">
        <f t="shared" si="4"/>
        <v>14602.48519237867</v>
      </c>
      <c r="K10" s="82">
        <f t="shared" si="4"/>
        <v>14513.491312610207</v>
      </c>
      <c r="L10" s="82">
        <f t="shared" si="4"/>
        <v>14414.58292850852</v>
      </c>
      <c r="M10" s="82">
        <f t="shared" si="4"/>
        <v>14304.655498992477</v>
      </c>
      <c r="N10" s="82">
        <f t="shared" si="4"/>
        <v>14182.481429829835</v>
      </c>
      <c r="O10" s="82">
        <f t="shared" si="4"/>
        <v>14046.696364705762</v>
      </c>
      <c r="P10" s="82">
        <f t="shared" si="4"/>
        <v>13895.783949026096</v>
      </c>
      <c r="Q10" s="82">
        <f t="shared" si="4"/>
        <v>13728.058896307948</v>
      </c>
      <c r="R10" s="82">
        <f t="shared" si="4"/>
        <v>13541.648168054688</v>
      </c>
      <c r="S10" s="82">
        <f t="shared" si="4"/>
        <v>13334.470056945043</v>
      </c>
      <c r="T10" s="82">
        <f t="shared" si="4"/>
        <v>13104.210939751723</v>
      </c>
      <c r="U10" s="82">
        <f t="shared" si="4"/>
        <v>12848.299440382043</v>
      </c>
      <c r="V10" s="82">
        <f t="shared" si="4"/>
        <v>12563.877714511125</v>
      </c>
      <c r="W10" s="82">
        <f t="shared" si="4"/>
        <v>12247.769535134114</v>
      </c>
      <c r="X10" s="82">
        <f t="shared" si="4"/>
        <v>11896.444822638699</v>
      </c>
      <c r="Y10" s="82">
        <f t="shared" si="4"/>
        <v>11505.980223294133</v>
      </c>
      <c r="Z10" s="82">
        <f t="shared" si="4"/>
        <v>11072.015295924264</v>
      </c>
      <c r="AA10" s="82">
        <f t="shared" si="4"/>
        <v>10589.7038174874</v>
      </c>
      <c r="AB10" s="82"/>
      <c r="AC10" s="82"/>
    </row>
    <row r="11" spans="1:29" s="59" customFormat="1" x14ac:dyDescent="0.2">
      <c r="A11" s="70" t="s">
        <v>60</v>
      </c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s="59" customFormat="1" x14ac:dyDescent="0.2">
      <c r="A12" s="70" t="s">
        <v>61</v>
      </c>
      <c r="B12" s="81">
        <f>'S6'!F13+'S7'!F13</f>
        <v>848.80445982271863</v>
      </c>
      <c r="C12" s="82">
        <f t="shared" ref="C12:AA12" si="5">IF(B12-B70&gt;0,B12-B70,0)</f>
        <v>846.66459838624462</v>
      </c>
      <c r="D12" s="82">
        <f t="shared" si="5"/>
        <v>844.2320292917517</v>
      </c>
      <c r="E12" s="82">
        <f t="shared" si="5"/>
        <v>841.46671360419373</v>
      </c>
      <c r="F12" s="82">
        <f t="shared" si="5"/>
        <v>838.32313553721667</v>
      </c>
      <c r="G12" s="82">
        <f t="shared" si="5"/>
        <v>834.74955328487499</v>
      </c>
      <c r="H12" s="82">
        <f t="shared" si="5"/>
        <v>830.68714737601465</v>
      </c>
      <c r="I12" s="82">
        <f t="shared" si="5"/>
        <v>826.06905253363914</v>
      </c>
      <c r="J12" s="82">
        <f t="shared" si="5"/>
        <v>820.81925710412281</v>
      </c>
      <c r="K12" s="82">
        <f t="shared" si="5"/>
        <v>814.85135194139696</v>
      </c>
      <c r="L12" s="82">
        <f t="shared" si="5"/>
        <v>808.06710815333554</v>
      </c>
      <c r="M12" s="82">
        <f t="shared" si="5"/>
        <v>800.35486030071911</v>
      </c>
      <c r="N12" s="82">
        <f t="shared" si="5"/>
        <v>791.58766843699891</v>
      </c>
      <c r="O12" s="82">
        <f t="shared" si="5"/>
        <v>781.62122873690487</v>
      </c>
      <c r="P12" s="82">
        <f t="shared" si="5"/>
        <v>770.29149832383484</v>
      </c>
      <c r="Q12" s="82">
        <f t="shared" si="5"/>
        <v>757.41199520180896</v>
      </c>
      <c r="R12" s="82">
        <f t="shared" si="5"/>
        <v>742.77072885014775</v>
      </c>
      <c r="S12" s="82">
        <f t="shared" si="5"/>
        <v>726.12671095991675</v>
      </c>
      <c r="T12" s="82">
        <f t="shared" si="5"/>
        <v>707.20598888051131</v>
      </c>
      <c r="U12" s="82">
        <f t="shared" si="5"/>
        <v>685.69713648879292</v>
      </c>
      <c r="V12" s="82">
        <f t="shared" si="5"/>
        <v>661.24612826261693</v>
      </c>
      <c r="W12" s="82">
        <f t="shared" si="5"/>
        <v>633.45051218843173</v>
      </c>
      <c r="X12" s="82">
        <f t="shared" si="5"/>
        <v>601.85278559176732</v>
      </c>
      <c r="Y12" s="82">
        <f t="shared" si="5"/>
        <v>565.93286485992132</v>
      </c>
      <c r="Z12" s="82">
        <f t="shared" si="5"/>
        <v>525.09952511204528</v>
      </c>
      <c r="AA12" s="82">
        <f t="shared" si="5"/>
        <v>478.68066891765454</v>
      </c>
      <c r="AB12" s="82"/>
      <c r="AC12" s="82"/>
    </row>
    <row r="13" spans="1:29" s="59" customFormat="1" x14ac:dyDescent="0.2">
      <c r="A13" s="70" t="s">
        <v>62</v>
      </c>
      <c r="B13" s="81">
        <f>'S6'!F14+'S7'!F14</f>
        <v>9369.1647698644229</v>
      </c>
      <c r="C13" s="82">
        <f t="shared" ref="C13:AA13" si="6">IF(B13-B71&gt;0,B13-B71,0)</f>
        <v>9231.9836569788076</v>
      </c>
      <c r="D13" s="82">
        <f t="shared" si="6"/>
        <v>9076.4056048720413</v>
      </c>
      <c r="E13" s="82">
        <f t="shared" si="6"/>
        <v>8899.9634563270174</v>
      </c>
      <c r="F13" s="82">
        <f t="shared" si="6"/>
        <v>8699.8591912227075</v>
      </c>
      <c r="G13" s="82">
        <f t="shared" si="6"/>
        <v>8472.9195555226925</v>
      </c>
      <c r="H13" s="82">
        <f t="shared" si="6"/>
        <v>8215.5457398031267</v>
      </c>
      <c r="I13" s="82">
        <f t="shared" si="6"/>
        <v>7923.6563093221002</v>
      </c>
      <c r="J13" s="82">
        <f t="shared" si="6"/>
        <v>7592.622480615255</v>
      </c>
      <c r="K13" s="82">
        <f t="shared" si="6"/>
        <v>7217.194718233718</v>
      </c>
      <c r="L13" s="82">
        <f t="shared" si="6"/>
        <v>6791.4194875952026</v>
      </c>
      <c r="M13" s="82">
        <f t="shared" si="6"/>
        <v>6308.5448438147396</v>
      </c>
      <c r="N13" s="82">
        <f t="shared" si="6"/>
        <v>5760.9133593424322</v>
      </c>
      <c r="O13" s="82">
        <f t="shared" si="6"/>
        <v>5139.840692454396</v>
      </c>
      <c r="P13" s="82">
        <f t="shared" si="6"/>
        <v>4435.4778709356424</v>
      </c>
      <c r="Q13" s="82">
        <f t="shared" si="6"/>
        <v>3636.6551070491441</v>
      </c>
      <c r="R13" s="82">
        <f t="shared" si="6"/>
        <v>2730.7046670083873</v>
      </c>
      <c r="S13" s="82">
        <f t="shared" si="6"/>
        <v>1703.2599860169757</v>
      </c>
      <c r="T13" s="82">
        <f t="shared" si="6"/>
        <v>538.02784324098411</v>
      </c>
      <c r="U13" s="82">
        <f t="shared" si="6"/>
        <v>0</v>
      </c>
      <c r="V13" s="82">
        <f t="shared" si="6"/>
        <v>0</v>
      </c>
      <c r="W13" s="82">
        <f t="shared" si="6"/>
        <v>0</v>
      </c>
      <c r="X13" s="82">
        <f t="shared" si="6"/>
        <v>0</v>
      </c>
      <c r="Y13" s="82">
        <f t="shared" si="6"/>
        <v>0</v>
      </c>
      <c r="Z13" s="82">
        <f t="shared" si="6"/>
        <v>0</v>
      </c>
      <c r="AA13" s="82">
        <f t="shared" si="6"/>
        <v>0</v>
      </c>
      <c r="AB13" s="82"/>
      <c r="AC13" s="82"/>
    </row>
    <row r="14" spans="1:29" s="59" customFormat="1" x14ac:dyDescent="0.2">
      <c r="A14" s="70" t="s">
        <v>63</v>
      </c>
      <c r="B14" s="81">
        <f>'S6'!F15+'S7'!F15</f>
        <v>40161.376900975571</v>
      </c>
      <c r="C14" s="82">
        <f t="shared" ref="C14:AA14" si="7">IF(B14-B72&gt;0,B14-B72,0)</f>
        <v>40091.952891189037</v>
      </c>
      <c r="D14" s="82">
        <f t="shared" si="7"/>
        <v>40015.237544936543</v>
      </c>
      <c r="E14" s="82">
        <f t="shared" si="7"/>
        <v>39930.465081220653</v>
      </c>
      <c r="F14" s="82">
        <f t="shared" si="7"/>
        <v>39836.789292014029</v>
      </c>
      <c r="G14" s="82">
        <f t="shared" si="7"/>
        <v>39733.275095318109</v>
      </c>
      <c r="H14" s="82">
        <f t="shared" si="7"/>
        <v>39618.889201072096</v>
      </c>
      <c r="I14" s="82">
        <f t="shared" si="7"/>
        <v>39492.489796738257</v>
      </c>
      <c r="J14" s="82">
        <f t="shared" si="7"/>
        <v>39352.815149603986</v>
      </c>
      <c r="K14" s="82">
        <f t="shared" si="7"/>
        <v>39198.471012027534</v>
      </c>
      <c r="L14" s="82">
        <f t="shared" si="7"/>
        <v>39027.916703905197</v>
      </c>
      <c r="M14" s="82">
        <f t="shared" si="7"/>
        <v>38839.449733433568</v>
      </c>
      <c r="N14" s="82">
        <f t="shared" si="7"/>
        <v>38631.188802649718</v>
      </c>
      <c r="O14" s="82">
        <f t="shared" si="7"/>
        <v>38401.055028108654</v>
      </c>
      <c r="P14" s="82">
        <f t="shared" si="7"/>
        <v>38146.751189240837</v>
      </c>
      <c r="Q14" s="82">
        <f t="shared" si="7"/>
        <v>37865.738797244587</v>
      </c>
      <c r="R14" s="82">
        <f t="shared" si="7"/>
        <v>37555.212755612563</v>
      </c>
      <c r="S14" s="82">
        <f t="shared" si="7"/>
        <v>37212.073359350841</v>
      </c>
      <c r="T14" s="82">
        <f t="shared" si="7"/>
        <v>36832.895353383836</v>
      </c>
      <c r="U14" s="82">
        <f t="shared" si="7"/>
        <v>36413.893741282576</v>
      </c>
      <c r="V14" s="82">
        <f t="shared" si="7"/>
        <v>35950.886003015366</v>
      </c>
      <c r="W14" s="82">
        <f t="shared" si="7"/>
        <v>35439.250344574248</v>
      </c>
      <c r="X14" s="82">
        <f t="shared" si="7"/>
        <v>34873.879562720482</v>
      </c>
      <c r="Y14" s="82">
        <f t="shared" si="7"/>
        <v>34249.130064321856</v>
      </c>
      <c r="Z14" s="82">
        <f t="shared" si="7"/>
        <v>33558.765531387275</v>
      </c>
      <c r="AA14" s="82">
        <f t="shared" si="7"/>
        <v>32795.894669456815</v>
      </c>
      <c r="AB14" s="82"/>
      <c r="AC14" s="82"/>
    </row>
    <row r="15" spans="1:29" s="59" customFormat="1" x14ac:dyDescent="0.2">
      <c r="A15" s="70" t="s">
        <v>146</v>
      </c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spans="1:29" s="59" customFormat="1" x14ac:dyDescent="0.2">
      <c r="A16" s="70" t="s">
        <v>64</v>
      </c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 spans="1:29" s="59" customFormat="1" x14ac:dyDescent="0.2">
      <c r="A17" s="70" t="s">
        <v>11</v>
      </c>
      <c r="B17" s="81">
        <f>'S6'!F18+'S7'!F18</f>
        <v>51896.32610396669</v>
      </c>
      <c r="C17" s="82">
        <f t="shared" ref="C17:AA17" si="8">IF(B17-B75&gt;0,B17-B75,0)</f>
        <v>51855.284449358231</v>
      </c>
      <c r="D17" s="82">
        <f t="shared" si="8"/>
        <v>51808.826091407092</v>
      </c>
      <c r="E17" s="82">
        <f t="shared" si="8"/>
        <v>51756.236130205303</v>
      </c>
      <c r="F17" s="82">
        <f t="shared" si="8"/>
        <v>51696.70531290619</v>
      </c>
      <c r="G17" s="82">
        <f t="shared" si="8"/>
        <v>51629.317580964307</v>
      </c>
      <c r="H17" s="82">
        <f t="shared" si="8"/>
        <v>51553.035973852238</v>
      </c>
      <c r="I17" s="82">
        <f t="shared" si="8"/>
        <v>51466.686672341129</v>
      </c>
      <c r="J17" s="82">
        <f t="shared" si="8"/>
        <v>51368.940935803323</v>
      </c>
      <c r="K17" s="82">
        <f t="shared" si="8"/>
        <v>51258.294655588892</v>
      </c>
      <c r="L17" s="82">
        <f t="shared" si="8"/>
        <v>51133.045209843964</v>
      </c>
      <c r="M17" s="82">
        <f t="shared" si="8"/>
        <v>50991.265263613415</v>
      </c>
      <c r="N17" s="82">
        <f t="shared" si="8"/>
        <v>50830.7731110647</v>
      </c>
      <c r="O17" s="82">
        <f t="shared" si="8"/>
        <v>50649.099103459739</v>
      </c>
      <c r="P17" s="82">
        <f t="shared" si="8"/>
        <v>50443.447646269466</v>
      </c>
      <c r="Q17" s="82">
        <f t="shared" si="8"/>
        <v>50210.65418064368</v>
      </c>
      <c r="R17" s="82">
        <f t="shared" si="8"/>
        <v>49947.136487268319</v>
      </c>
      <c r="S17" s="82">
        <f t="shared" si="8"/>
        <v>49648.839563275193</v>
      </c>
      <c r="T17" s="82">
        <f t="shared" si="8"/>
        <v>49311.173223971695</v>
      </c>
      <c r="U17" s="82">
        <f t="shared" si="8"/>
        <v>48928.941469207595</v>
      </c>
      <c r="V17" s="82">
        <f t="shared" si="8"/>
        <v>48496.262527470593</v>
      </c>
      <c r="W17" s="82">
        <f t="shared" si="8"/>
        <v>48006.478347351418</v>
      </c>
      <c r="X17" s="82">
        <f t="shared" si="8"/>
        <v>47452.052143635621</v>
      </c>
      <c r="Y17" s="82">
        <f t="shared" si="8"/>
        <v>46824.452421464281</v>
      </c>
      <c r="Z17" s="82">
        <f t="shared" si="8"/>
        <v>46114.021693930619</v>
      </c>
      <c r="AA17" s="82">
        <f t="shared" si="8"/>
        <v>45309.827872942566</v>
      </c>
      <c r="AB17" s="82"/>
      <c r="AC17" s="82"/>
    </row>
    <row r="18" spans="1:29" s="59" customFormat="1" x14ac:dyDescent="0.2">
      <c r="A18" s="70" t="s">
        <v>13</v>
      </c>
      <c r="B18" s="81">
        <f>'S6'!F19+'S7'!F19</f>
        <v>37041.49536792509</v>
      </c>
      <c r="C18" s="82">
        <f t="shared" ref="C18:AA18" si="9">IF(B18-B76&gt;0,B18-B76,0)</f>
        <v>37018.324028409836</v>
      </c>
      <c r="D18" s="82">
        <f t="shared" si="9"/>
        <v>36992.168615724557</v>
      </c>
      <c r="E18" s="82">
        <f t="shared" si="9"/>
        <v>36962.64483216052</v>
      </c>
      <c r="F18" s="82">
        <f t="shared" si="9"/>
        <v>36929.31888902116</v>
      </c>
      <c r="G18" s="82">
        <f t="shared" si="9"/>
        <v>36891.70113302728</v>
      </c>
      <c r="H18" s="82">
        <f t="shared" si="9"/>
        <v>36849.238851912014</v>
      </c>
      <c r="I18" s="82">
        <f t="shared" si="9"/>
        <v>36801.308153499136</v>
      </c>
      <c r="J18" s="82">
        <f t="shared" si="9"/>
        <v>36747.204798945248</v>
      </c>
      <c r="K18" s="82">
        <f t="shared" si="9"/>
        <v>36686.133855459942</v>
      </c>
      <c r="L18" s="82">
        <f t="shared" si="9"/>
        <v>36617.19801647291</v>
      </c>
      <c r="M18" s="82">
        <f t="shared" si="9"/>
        <v>36539.384417637819</v>
      </c>
      <c r="N18" s="82">
        <f t="shared" si="9"/>
        <v>36451.549754962463</v>
      </c>
      <c r="O18" s="82">
        <f t="shared" si="9"/>
        <v>36352.403486407995</v>
      </c>
      <c r="P18" s="82">
        <f t="shared" si="9"/>
        <v>36240.488870140762</v>
      </c>
      <c r="Q18" s="82">
        <f t="shared" si="9"/>
        <v>36114.161560834502</v>
      </c>
      <c r="R18" s="82">
        <f t="shared" si="9"/>
        <v>35971.565449541464</v>
      </c>
      <c r="S18" s="82">
        <f t="shared" si="9"/>
        <v>35810.60539215117</v>
      </c>
      <c r="T18" s="82">
        <f t="shared" si="9"/>
        <v>35628.91642573999</v>
      </c>
      <c r="U18" s="82">
        <f t="shared" si="9"/>
        <v>35423.829020511752</v>
      </c>
      <c r="V18" s="82">
        <f t="shared" si="9"/>
        <v>35192.329856781231</v>
      </c>
      <c r="W18" s="82">
        <f t="shared" si="9"/>
        <v>34931.017550702323</v>
      </c>
      <c r="X18" s="82">
        <f t="shared" si="9"/>
        <v>34636.052678225438</v>
      </c>
      <c r="Y18" s="82">
        <f t="shared" si="9"/>
        <v>34303.101362993344</v>
      </c>
      <c r="Z18" s="82">
        <f t="shared" si="9"/>
        <v>33927.271599320491</v>
      </c>
      <c r="AA18" s="82">
        <f t="shared" si="9"/>
        <v>33503.041374658576</v>
      </c>
      <c r="AB18" s="82"/>
      <c r="AC18" s="82"/>
    </row>
    <row r="19" spans="1:29" s="59" customFormat="1" x14ac:dyDescent="0.2">
      <c r="A19" s="70" t="s">
        <v>14</v>
      </c>
      <c r="B19" s="81">
        <f>'S6'!F20+'S7'!F20</f>
        <v>9520.6766189875634</v>
      </c>
      <c r="C19" s="82">
        <f t="shared" ref="C19:AA19" si="10">IF(B19-B77&gt;0,B19-B77,0)</f>
        <v>9494.5541753838279</v>
      </c>
      <c r="D19" s="82">
        <f t="shared" si="10"/>
        <v>9465.5796521077336</v>
      </c>
      <c r="E19" s="82">
        <f t="shared" si="10"/>
        <v>9433.4416556854958</v>
      </c>
      <c r="F19" s="82">
        <f t="shared" si="10"/>
        <v>9397.7947943309937</v>
      </c>
      <c r="G19" s="82">
        <f t="shared" si="10"/>
        <v>9358.2559659693125</v>
      </c>
      <c r="H19" s="82">
        <f t="shared" si="10"/>
        <v>9314.400240982266</v>
      </c>
      <c r="I19" s="82">
        <f t="shared" si="10"/>
        <v>9265.7562954271307</v>
      </c>
      <c r="J19" s="82">
        <f t="shared" si="10"/>
        <v>9211.8013456487424</v>
      </c>
      <c r="K19" s="82">
        <f t="shared" si="10"/>
        <v>9151.9555298464675</v>
      </c>
      <c r="L19" s="82">
        <f t="shared" si="10"/>
        <v>9085.5756762139408</v>
      </c>
      <c r="M19" s="82">
        <f t="shared" si="10"/>
        <v>9011.9483906768237</v>
      </c>
      <c r="N19" s="82">
        <f t="shared" si="10"/>
        <v>8930.2823899415089</v>
      </c>
      <c r="O19" s="82">
        <f t="shared" si="10"/>
        <v>8839.699997456888</v>
      </c>
      <c r="P19" s="82">
        <f t="shared" si="10"/>
        <v>8739.2277108950475</v>
      </c>
      <c r="Q19" s="82">
        <f t="shared" si="10"/>
        <v>8627.7857397782154</v>
      </c>
      <c r="R19" s="82">
        <f t="shared" si="10"/>
        <v>8504.1764008112896</v>
      </c>
      <c r="S19" s="82">
        <f t="shared" si="10"/>
        <v>8367.0712462028678</v>
      </c>
      <c r="T19" s="82">
        <f t="shared" si="10"/>
        <v>8214.9967866409661</v>
      </c>
      <c r="U19" s="82">
        <f t="shared" si="10"/>
        <v>8046.3186554861231</v>
      </c>
      <c r="V19" s="82">
        <f t="shared" si="10"/>
        <v>7859.2240439921461</v>
      </c>
      <c r="W19" s="82">
        <f t="shared" si="10"/>
        <v>7651.702218783229</v>
      </c>
      <c r="X19" s="82">
        <f t="shared" si="10"/>
        <v>7421.522912205889</v>
      </c>
      <c r="Y19" s="82">
        <f t="shared" si="10"/>
        <v>7166.2123533136555</v>
      </c>
      <c r="Z19" s="82">
        <f t="shared" si="10"/>
        <v>6883.0266818859636</v>
      </c>
      <c r="AA19" s="82">
        <f t="shared" si="10"/>
        <v>6568.9224597577959</v>
      </c>
      <c r="AB19" s="82"/>
      <c r="AC19" s="82"/>
    </row>
    <row r="20" spans="1:29" s="59" customFormat="1" x14ac:dyDescent="0.2">
      <c r="A20" s="70" t="s">
        <v>15</v>
      </c>
      <c r="B20" s="81">
        <f>'S6'!F21+'S7'!F21</f>
        <v>16417.56753264727</v>
      </c>
      <c r="C20" s="82">
        <f t="shared" ref="C20:AA20" si="11">IF(B20-B78&gt;0,B20-B78,0)</f>
        <v>16387.79459789435</v>
      </c>
      <c r="D20" s="82">
        <f t="shared" si="11"/>
        <v>16355.164937391042</v>
      </c>
      <c r="E20" s="82">
        <f t="shared" si="11"/>
        <v>16319.404447086785</v>
      </c>
      <c r="F20" s="82">
        <f t="shared" si="11"/>
        <v>16280.212722530803</v>
      </c>
      <c r="G20" s="82">
        <f t="shared" si="11"/>
        <v>16237.260535337522</v>
      </c>
      <c r="H20" s="82">
        <f t="shared" si="11"/>
        <v>16190.187067517769</v>
      </c>
      <c r="I20" s="82">
        <f t="shared" si="11"/>
        <v>16138.59688044287</v>
      </c>
      <c r="J20" s="82">
        <f t="shared" si="11"/>
        <v>16082.056592979578</v>
      </c>
      <c r="K20" s="82">
        <f t="shared" si="11"/>
        <v>16020.09124089061</v>
      </c>
      <c r="L20" s="82">
        <f t="shared" si="11"/>
        <v>15952.180286918141</v>
      </c>
      <c r="M20" s="82">
        <f t="shared" si="11"/>
        <v>15877.753248033103</v>
      </c>
      <c r="N20" s="82">
        <f t="shared" si="11"/>
        <v>15796.18490311719</v>
      </c>
      <c r="O20" s="82">
        <f t="shared" si="11"/>
        <v>15706.790040819922</v>
      </c>
      <c r="P20" s="82">
        <f t="shared" si="11"/>
        <v>15608.817703470359</v>
      </c>
      <c r="Q20" s="82">
        <f t="shared" si="11"/>
        <v>15501.444878689686</v>
      </c>
      <c r="R20" s="82">
        <f t="shared" si="11"/>
        <v>15383.769585711367</v>
      </c>
      <c r="S20" s="82">
        <f t="shared" si="11"/>
        <v>15254.803298330742</v>
      </c>
      <c r="T20" s="82">
        <f t="shared" si="11"/>
        <v>15113.462640833455</v>
      </c>
      <c r="U20" s="82">
        <f t="shared" si="11"/>
        <v>14958.56028714465</v>
      </c>
      <c r="V20" s="82">
        <f t="shared" si="11"/>
        <v>14788.794986747684</v>
      </c>
      <c r="W20" s="82">
        <f t="shared" si="11"/>
        <v>14602.740633585488</v>
      </c>
      <c r="X20" s="82">
        <f t="shared" si="11"/>
        <v>14398.834286118374</v>
      </c>
      <c r="Y20" s="82">
        <f t="shared" si="11"/>
        <v>14175.363037901281</v>
      </c>
      <c r="Z20" s="82">
        <f t="shared" si="11"/>
        <v>13930.44962838734</v>
      </c>
      <c r="AA20" s="82">
        <f t="shared" si="11"/>
        <v>13662.036673081908</v>
      </c>
      <c r="AB20" s="82"/>
      <c r="AC20" s="82"/>
    </row>
    <row r="21" spans="1:29" s="59" customFormat="1" x14ac:dyDescent="0.2">
      <c r="A21" s="70" t="s">
        <v>33</v>
      </c>
      <c r="B21" s="81">
        <f>'S6'!F22+'S7'!F22</f>
        <v>104258.97460349453</v>
      </c>
      <c r="C21" s="82">
        <f t="shared" ref="C21:AA21" si="12">IF(B21-B79&gt;0,B21-B79,0)</f>
        <v>104234.71937807425</v>
      </c>
      <c r="D21" s="82">
        <f t="shared" si="12"/>
        <v>104207.8006774651</v>
      </c>
      <c r="E21" s="82">
        <f t="shared" si="12"/>
        <v>104177.92602448085</v>
      </c>
      <c r="F21" s="82">
        <f t="shared" si="12"/>
        <v>104144.77082490835</v>
      </c>
      <c r="G21" s="82">
        <f t="shared" si="12"/>
        <v>104107.97484072497</v>
      </c>
      <c r="H21" s="82">
        <f t="shared" si="12"/>
        <v>104067.13827603884</v>
      </c>
      <c r="I21" s="82">
        <f t="shared" si="12"/>
        <v>104021.81743322476</v>
      </c>
      <c r="J21" s="82">
        <f t="shared" si="12"/>
        <v>103971.51989205876</v>
      </c>
      <c r="K21" s="82">
        <f t="shared" si="12"/>
        <v>103915.6991594717</v>
      </c>
      <c r="L21" s="82">
        <f t="shared" si="12"/>
        <v>103853.7487317903</v>
      </c>
      <c r="M21" s="82">
        <f t="shared" si="12"/>
        <v>103784.99550495074</v>
      </c>
      <c r="N21" s="82">
        <f t="shared" si="12"/>
        <v>103708.69246108539</v>
      </c>
      <c r="O21" s="82">
        <f t="shared" si="12"/>
        <v>103624.01055202089</v>
      </c>
      <c r="P21" s="82">
        <f t="shared" si="12"/>
        <v>103530.02969150027</v>
      </c>
      <c r="Q21" s="82">
        <f t="shared" si="12"/>
        <v>103425.72875825762</v>
      </c>
      <c r="R21" s="82">
        <f t="shared" si="12"/>
        <v>103309.97450132678</v>
      </c>
      <c r="S21" s="82">
        <f t="shared" si="12"/>
        <v>103181.50922703781</v>
      </c>
      <c r="T21" s="82">
        <f t="shared" si="12"/>
        <v>103038.93713391814</v>
      </c>
      <c r="U21" s="82">
        <f t="shared" si="12"/>
        <v>102880.70914702419</v>
      </c>
      <c r="V21" s="82">
        <f t="shared" si="12"/>
        <v>102705.10608692534</v>
      </c>
      <c r="W21" s="82">
        <f t="shared" si="12"/>
        <v>102510.21999046793</v>
      </c>
      <c r="X21" s="82">
        <f t="shared" si="12"/>
        <v>102293.9333803654</v>
      </c>
      <c r="Y21" s="82">
        <f t="shared" si="12"/>
        <v>102053.89625837468</v>
      </c>
      <c r="Z21" s="82">
        <f t="shared" si="12"/>
        <v>101787.50057208473</v>
      </c>
      <c r="AA21" s="82">
        <f t="shared" si="12"/>
        <v>101491.85187789385</v>
      </c>
      <c r="AB21" s="82"/>
      <c r="AC21" s="82"/>
    </row>
    <row r="22" spans="1:29" s="59" customFormat="1" x14ac:dyDescent="0.2">
      <c r="A22" s="70" t="s">
        <v>25</v>
      </c>
      <c r="B22" s="81">
        <f>'S6'!F23+'S7'!F23</f>
        <v>13661.950467990577</v>
      </c>
      <c r="C22" s="82">
        <f t="shared" ref="C22:AA22" si="13">IF(B22-B80&gt;0,B22-B80,0)</f>
        <v>13619.717240467984</v>
      </c>
      <c r="D22" s="82">
        <f t="shared" si="13"/>
        <v>13573.307056144258</v>
      </c>
      <c r="E22" s="82">
        <f t="shared" si="13"/>
        <v>13522.306805031318</v>
      </c>
      <c r="F22" s="82">
        <f t="shared" si="13"/>
        <v>13466.262519677051</v>
      </c>
      <c r="G22" s="82">
        <f t="shared" si="13"/>
        <v>13404.675334274478</v>
      </c>
      <c r="H22" s="82">
        <f t="shared" si="13"/>
        <v>13336.997044118134</v>
      </c>
      <c r="I22" s="82">
        <f t="shared" si="13"/>
        <v>13262.625225881173</v>
      </c>
      <c r="J22" s="82">
        <f t="shared" si="13"/>
        <v>13180.897875277396</v>
      </c>
      <c r="K22" s="82">
        <f t="shared" si="13"/>
        <v>13091.087514376564</v>
      </c>
      <c r="L22" s="82">
        <f t="shared" si="13"/>
        <v>12992.394716120541</v>
      </c>
      <c r="M22" s="82">
        <f t="shared" si="13"/>
        <v>12883.940988400205</v>
      </c>
      <c r="N22" s="82">
        <f t="shared" si="13"/>
        <v>12764.760954352289</v>
      </c>
      <c r="O22" s="82">
        <f t="shared" si="13"/>
        <v>12633.793759270813</v>
      </c>
      <c r="P22" s="82">
        <f t="shared" si="13"/>
        <v>12489.873627643623</v>
      </c>
      <c r="Q22" s="82">
        <f t="shared" si="13"/>
        <v>12331.719486259577</v>
      </c>
      <c r="R22" s="82">
        <f t="shared" si="13"/>
        <v>12157.923561018779</v>
      </c>
      <c r="S22" s="82">
        <f t="shared" si="13"/>
        <v>11966.938845942881</v>
      </c>
      <c r="T22" s="82">
        <f t="shared" si="13"/>
        <v>11757.065332843627</v>
      </c>
      <c r="U22" s="82">
        <f t="shared" si="13"/>
        <v>11526.434879076065</v>
      </c>
      <c r="V22" s="82">
        <f t="shared" si="13"/>
        <v>11272.9945786801</v>
      </c>
      <c r="W22" s="82">
        <f t="shared" si="13"/>
        <v>10994.488488892268</v>
      </c>
      <c r="X22" s="82">
        <f t="shared" si="13"/>
        <v>10688.437549370326</v>
      </c>
      <c r="Y22" s="82">
        <f t="shared" si="13"/>
        <v>10352.117515386082</v>
      </c>
      <c r="Z22" s="82">
        <f t="shared" si="13"/>
        <v>9982.534708563644</v>
      </c>
      <c r="AA22" s="82">
        <f t="shared" si="13"/>
        <v>9576.3993693136763</v>
      </c>
      <c r="AB22" s="82"/>
      <c r="AC22" s="82"/>
    </row>
    <row r="23" spans="1:29" s="59" customFormat="1" x14ac:dyDescent="0.2">
      <c r="A23" s="70" t="s">
        <v>65</v>
      </c>
      <c r="B23" s="8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spans="1:29" s="59" customFormat="1" x14ac:dyDescent="0.2">
      <c r="A24" s="70" t="s">
        <v>66</v>
      </c>
      <c r="B24" s="81">
        <f>'S6'!F25+'S7'!F25</f>
        <v>3488.1335159258251</v>
      </c>
      <c r="C24" s="82">
        <f t="shared" ref="C24:AA24" si="14">IF(B24-B82&gt;0,B24-B82,0)</f>
        <v>3473.8926990518116</v>
      </c>
      <c r="D24" s="82">
        <f t="shared" si="14"/>
        <v>3457.6197366214092</v>
      </c>
      <c r="E24" s="82">
        <f t="shared" si="14"/>
        <v>3439.0246441766421</v>
      </c>
      <c r="F24" s="82">
        <f t="shared" si="14"/>
        <v>3417.7760568645108</v>
      </c>
      <c r="G24" s="82">
        <f t="shared" si="14"/>
        <v>3393.4953245098659</v>
      </c>
      <c r="H24" s="82">
        <f t="shared" si="14"/>
        <v>3365.749764063064</v>
      </c>
      <c r="I24" s="82">
        <f t="shared" si="14"/>
        <v>3334.0449491809095</v>
      </c>
      <c r="J24" s="82">
        <f t="shared" si="14"/>
        <v>3297.8158995410945</v>
      </c>
      <c r="K24" s="82">
        <f t="shared" si="14"/>
        <v>3256.4170128835676</v>
      </c>
      <c r="L24" s="82">
        <f t="shared" si="14"/>
        <v>3209.1105603676492</v>
      </c>
      <c r="M24" s="82">
        <f t="shared" si="14"/>
        <v>3155.0535402319651</v>
      </c>
      <c r="N24" s="82">
        <f t="shared" si="14"/>
        <v>3093.2826554892026</v>
      </c>
      <c r="O24" s="82">
        <f t="shared" si="14"/>
        <v>3022.6971479579643</v>
      </c>
      <c r="P24" s="82">
        <f t="shared" si="14"/>
        <v>2942.0391827338822</v>
      </c>
      <c r="Q24" s="82">
        <f t="shared" si="14"/>
        <v>2849.8714335509485</v>
      </c>
      <c r="R24" s="82">
        <f t="shared" si="14"/>
        <v>2744.5514696038313</v>
      </c>
      <c r="S24" s="82">
        <f t="shared" si="14"/>
        <v>2624.202487403928</v>
      </c>
      <c r="T24" s="82">
        <f t="shared" si="14"/>
        <v>2486.6798661103498</v>
      </c>
      <c r="U24" s="82">
        <f t="shared" si="14"/>
        <v>2329.5329503512894</v>
      </c>
      <c r="V24" s="82">
        <f t="shared" si="14"/>
        <v>2149.9613795050145</v>
      </c>
      <c r="W24" s="82">
        <f t="shared" si="14"/>
        <v>1944.7651852275608</v>
      </c>
      <c r="X24" s="82">
        <f t="shared" si="14"/>
        <v>1710.2877679642484</v>
      </c>
      <c r="Y24" s="82">
        <f t="shared" si="14"/>
        <v>1442.3507362855155</v>
      </c>
      <c r="Z24" s="82">
        <f t="shared" si="14"/>
        <v>1136.1794478829672</v>
      </c>
      <c r="AA24" s="82">
        <f t="shared" si="14"/>
        <v>786.31792536496209</v>
      </c>
      <c r="AB24" s="82"/>
      <c r="AC24" s="82"/>
    </row>
    <row r="25" spans="1:29" s="59" customFormat="1" x14ac:dyDescent="0.2">
      <c r="A25" s="70" t="s">
        <v>67</v>
      </c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spans="1:29" s="59" customFormat="1" x14ac:dyDescent="0.2">
      <c r="A26" s="70" t="s">
        <v>26</v>
      </c>
      <c r="B26" s="81">
        <f>'S6'!F27+'S7'!F27</f>
        <v>41587.966378480945</v>
      </c>
      <c r="C26" s="82">
        <f t="shared" ref="C26:AA26" si="15">IF(B26-B84&gt;0,B26-B84,0)</f>
        <v>41556.289857450247</v>
      </c>
      <c r="D26" s="82">
        <f t="shared" si="15"/>
        <v>41520.518686827265</v>
      </c>
      <c r="E26" s="82">
        <f t="shared" si="15"/>
        <v>41480.123573787605</v>
      </c>
      <c r="F26" s="82">
        <f t="shared" si="15"/>
        <v>41434.506806735575</v>
      </c>
      <c r="G26" s="82">
        <f t="shared" si="15"/>
        <v>41382.993411186057</v>
      </c>
      <c r="H26" s="82">
        <f t="shared" si="15"/>
        <v>41324.821162415908</v>
      </c>
      <c r="I26" s="82">
        <f t="shared" si="15"/>
        <v>41259.129307105701</v>
      </c>
      <c r="J26" s="82">
        <f t="shared" si="15"/>
        <v>41184.945827090196</v>
      </c>
      <c r="K26" s="82">
        <f t="shared" si="15"/>
        <v>41101.173056763895</v>
      </c>
      <c r="L26" s="82">
        <f t="shared" si="15"/>
        <v>41006.571441327738</v>
      </c>
      <c r="M26" s="82">
        <f t="shared" si="15"/>
        <v>40899.741195553695</v>
      </c>
      <c r="N26" s="82">
        <f t="shared" si="15"/>
        <v>40779.101591678802</v>
      </c>
      <c r="O26" s="82">
        <f t="shared" si="15"/>
        <v>40642.867569959213</v>
      </c>
      <c r="P26" s="82">
        <f t="shared" si="15"/>
        <v>40489.023325799215</v>
      </c>
      <c r="Q26" s="82">
        <f t="shared" si="15"/>
        <v>40315.292482633798</v>
      </c>
      <c r="R26" s="82">
        <f t="shared" si="15"/>
        <v>40119.104409223801</v>
      </c>
      <c r="S26" s="82">
        <f t="shared" si="15"/>
        <v>39897.55618297316</v>
      </c>
      <c r="T26" s="82">
        <f t="shared" si="15"/>
        <v>39647.369636453433</v>
      </c>
      <c r="U26" s="82">
        <f t="shared" si="15"/>
        <v>39364.842851568894</v>
      </c>
      <c r="V26" s="82">
        <f t="shared" si="15"/>
        <v>39045.79538363919</v>
      </c>
      <c r="W26" s="82">
        <f t="shared" si="15"/>
        <v>38685.506404900567</v>
      </c>
      <c r="X26" s="82">
        <f t="shared" si="15"/>
        <v>38278.644852157835</v>
      </c>
      <c r="Y26" s="82">
        <f t="shared" si="15"/>
        <v>37819.190545007579</v>
      </c>
      <c r="Z26" s="82">
        <f t="shared" si="15"/>
        <v>37300.34510744812</v>
      </c>
      <c r="AA26" s="82">
        <f t="shared" si="15"/>
        <v>36714.4313748161</v>
      </c>
      <c r="AB26" s="82"/>
      <c r="AC26" s="82"/>
    </row>
    <row r="27" spans="1:29" s="59" customFormat="1" x14ac:dyDescent="0.2">
      <c r="A27" s="70" t="s">
        <v>16</v>
      </c>
      <c r="B27" s="81">
        <f>'S6'!F28+'S7'!F28</f>
        <v>17810.622448828919</v>
      </c>
      <c r="C27" s="82">
        <f t="shared" ref="C27:AA27" si="16">IF(B27-B85&gt;0,B27-B85,0)</f>
        <v>17780.936298837078</v>
      </c>
      <c r="D27" s="82">
        <f t="shared" si="16"/>
        <v>17747.939193111826</v>
      </c>
      <c r="E27" s="82">
        <f t="shared" si="16"/>
        <v>17711.261854132445</v>
      </c>
      <c r="F27" s="82">
        <f t="shared" si="16"/>
        <v>17670.493818117124</v>
      </c>
      <c r="G27" s="82">
        <f t="shared" si="16"/>
        <v>17625.178841436817</v>
      </c>
      <c r="H27" s="82">
        <f t="shared" si="16"/>
        <v>17574.809794697227</v>
      </c>
      <c r="I27" s="82">
        <f t="shared" si="16"/>
        <v>17518.822987347565</v>
      </c>
      <c r="J27" s="82">
        <f t="shared" si="16"/>
        <v>17456.591859301527</v>
      </c>
      <c r="K27" s="82">
        <f t="shared" si="16"/>
        <v>17387.419968972157</v>
      </c>
      <c r="L27" s="82">
        <f t="shared" si="16"/>
        <v>17310.533199248192</v>
      </c>
      <c r="M27" s="82">
        <f t="shared" si="16"/>
        <v>17225.071094187344</v>
      </c>
      <c r="N27" s="82">
        <f t="shared" si="16"/>
        <v>17130.077229473649</v>
      </c>
      <c r="O27" s="82">
        <f t="shared" si="16"/>
        <v>17024.488508872641</v>
      </c>
      <c r="P27" s="82">
        <f t="shared" si="16"/>
        <v>16907.12326689875</v>
      </c>
      <c r="Q27" s="82">
        <f t="shared" si="16"/>
        <v>16776.668044549384</v>
      </c>
      <c r="R27" s="82">
        <f t="shared" si="16"/>
        <v>16631.662890110143</v>
      </c>
      <c r="S27" s="82">
        <f t="shared" si="16"/>
        <v>16470.485020529439</v>
      </c>
      <c r="T27" s="82">
        <f t="shared" si="16"/>
        <v>16291.330660513499</v>
      </c>
      <c r="U27" s="82">
        <f t="shared" si="16"/>
        <v>16092.194856099297</v>
      </c>
      <c r="V27" s="82">
        <f t="shared" si="16"/>
        <v>15870.849036794854</v>
      </c>
      <c r="W27" s="82">
        <f t="shared" si="16"/>
        <v>15624.816075180139</v>
      </c>
      <c r="X27" s="82">
        <f t="shared" si="16"/>
        <v>15351.342564855324</v>
      </c>
      <c r="Y27" s="82">
        <f t="shared" si="16"/>
        <v>15047.368006493127</v>
      </c>
      <c r="Z27" s="82">
        <f t="shared" si="16"/>
        <v>14709.490557149878</v>
      </c>
      <c r="AA27" s="82">
        <f t="shared" si="16"/>
        <v>14333.928959528699</v>
      </c>
      <c r="AB27" s="82"/>
      <c r="AC27" s="82"/>
    </row>
    <row r="28" spans="1:29" s="59" customFormat="1" x14ac:dyDescent="0.2">
      <c r="A28" s="70" t="s">
        <v>18</v>
      </c>
      <c r="B28" s="81">
        <f>'S6'!F29+'S7'!F29</f>
        <v>6861.1559151824995</v>
      </c>
      <c r="C28" s="82">
        <f t="shared" ref="C28:AA28" si="17">IF(B28-B86&gt;0,B28-B86,0)</f>
        <v>6844.9846544191587</v>
      </c>
      <c r="D28" s="82">
        <f t="shared" si="17"/>
        <v>6827.0706548676926</v>
      </c>
      <c r="E28" s="82">
        <f t="shared" si="17"/>
        <v>6807.2261056623884</v>
      </c>
      <c r="F28" s="82">
        <f t="shared" si="17"/>
        <v>6785.242956001679</v>
      </c>
      <c r="G28" s="82">
        <f t="shared" si="17"/>
        <v>6760.8907339378002</v>
      </c>
      <c r="H28" s="82">
        <f t="shared" si="17"/>
        <v>6733.9141301025275</v>
      </c>
      <c r="I28" s="82">
        <f t="shared" si="17"/>
        <v>6704.0303210367138</v>
      </c>
      <c r="J28" s="82">
        <f t="shared" si="17"/>
        <v>6670.9260040613372</v>
      </c>
      <c r="K28" s="82">
        <f t="shared" si="17"/>
        <v>6634.2541126035694</v>
      </c>
      <c r="L28" s="82">
        <f t="shared" si="17"/>
        <v>6593.6301775412448</v>
      </c>
      <c r="M28" s="82">
        <f t="shared" si="17"/>
        <v>6548.6282964179736</v>
      </c>
      <c r="N28" s="82">
        <f t="shared" si="17"/>
        <v>6498.7766682700349</v>
      </c>
      <c r="O28" s="82">
        <f t="shared" si="17"/>
        <v>6443.5526472520496</v>
      </c>
      <c r="P28" s="82">
        <f t="shared" si="17"/>
        <v>6382.3772632035161</v>
      </c>
      <c r="Q28" s="82">
        <f t="shared" si="17"/>
        <v>6314.6091517096656</v>
      </c>
      <c r="R28" s="82">
        <f t="shared" si="17"/>
        <v>6239.5378300192369</v>
      </c>
      <c r="S28" s="82">
        <f t="shared" si="17"/>
        <v>6156.3762483237042</v>
      </c>
      <c r="T28" s="82">
        <f t="shared" si="17"/>
        <v>6064.2525383053617</v>
      </c>
      <c r="U28" s="82">
        <f t="shared" si="17"/>
        <v>5962.2008724458174</v>
      </c>
      <c r="V28" s="82">
        <f t="shared" si="17"/>
        <v>5849.1513382636358</v>
      </c>
      <c r="W28" s="82">
        <f t="shared" si="17"/>
        <v>5723.9187213223513</v>
      </c>
      <c r="X28" s="82">
        <f t="shared" si="17"/>
        <v>5585.1900794096055</v>
      </c>
      <c r="Y28" s="82">
        <f t="shared" si="17"/>
        <v>5431.5109776147583</v>
      </c>
      <c r="Z28" s="82">
        <f t="shared" si="17"/>
        <v>5261.2702399931422</v>
      </c>
      <c r="AA28" s="82">
        <f t="shared" si="17"/>
        <v>5072.6830579529887</v>
      </c>
      <c r="AB28" s="82"/>
      <c r="AC28" s="82"/>
    </row>
    <row r="29" spans="1:29" s="59" customFormat="1" x14ac:dyDescent="0.2">
      <c r="A29" s="70" t="s">
        <v>20</v>
      </c>
      <c r="B29" s="81">
        <f>'S6'!F30+'S7'!F30</f>
        <v>34368.335186885997</v>
      </c>
      <c r="C29" s="82">
        <f t="shared" ref="C29:AA29" si="18">IF(B29-B87&gt;0,B29-B87,0)</f>
        <v>34327.304564054677</v>
      </c>
      <c r="D29" s="82">
        <f t="shared" si="18"/>
        <v>34282.027662183711</v>
      </c>
      <c r="E29" s="82">
        <f t="shared" si="18"/>
        <v>34232.065031797611</v>
      </c>
      <c r="F29" s="82">
        <f t="shared" si="18"/>
        <v>34176.931744581707</v>
      </c>
      <c r="G29" s="82">
        <f t="shared" si="18"/>
        <v>34116.092686755066</v>
      </c>
      <c r="H29" s="82">
        <f t="shared" si="18"/>
        <v>34048.957365352246</v>
      </c>
      <c r="I29" s="82">
        <f t="shared" si="18"/>
        <v>33974.874177004676</v>
      </c>
      <c r="J29" s="82">
        <f t="shared" si="18"/>
        <v>33893.124083595409</v>
      </c>
      <c r="K29" s="82">
        <f t="shared" si="18"/>
        <v>33802.913633404343</v>
      </c>
      <c r="L29" s="82">
        <f t="shared" si="18"/>
        <v>33703.367260008366</v>
      </c>
      <c r="M29" s="82">
        <f t="shared" si="18"/>
        <v>33593.51878419095</v>
      </c>
      <c r="N29" s="82">
        <f t="shared" si="18"/>
        <v>33472.302036380264</v>
      </c>
      <c r="O29" s="82">
        <f t="shared" si="18"/>
        <v>33338.540508598824</v>
      </c>
      <c r="P29" s="82">
        <f t="shared" si="18"/>
        <v>33190.935935488444</v>
      </c>
      <c r="Q29" s="82">
        <f t="shared" si="18"/>
        <v>33028.055693579903</v>
      </c>
      <c r="R29" s="82">
        <f t="shared" si="18"/>
        <v>32848.318896506913</v>
      </c>
      <c r="S29" s="82">
        <f t="shared" si="18"/>
        <v>32649.981051207073</v>
      </c>
      <c r="T29" s="82">
        <f t="shared" si="18"/>
        <v>32431.117126185596</v>
      </c>
      <c r="U29" s="82">
        <f t="shared" si="18"/>
        <v>32189.602867505459</v>
      </c>
      <c r="V29" s="82">
        <f t="shared" si="18"/>
        <v>31923.094181160312</v>
      </c>
      <c r="W29" s="82">
        <f t="shared" si="18"/>
        <v>31629.00438171918</v>
      </c>
      <c r="X29" s="82">
        <f t="shared" si="18"/>
        <v>31304.479086422361</v>
      </c>
      <c r="Y29" s="82">
        <f t="shared" si="18"/>
        <v>30946.368511055167</v>
      </c>
      <c r="Z29" s="82">
        <f t="shared" si="18"/>
        <v>30551.196898708189</v>
      </c>
      <c r="AA29" s="82">
        <f t="shared" si="18"/>
        <v>30115.128784705161</v>
      </c>
      <c r="AB29" s="82"/>
      <c r="AC29" s="82"/>
    </row>
    <row r="30" spans="1:29" s="59" customFormat="1" x14ac:dyDescent="0.2">
      <c r="A30" s="70" t="s">
        <v>68</v>
      </c>
      <c r="B30" s="81">
        <f>'S6'!F31+'S7'!F31</f>
        <v>6297.4912808888994</v>
      </c>
      <c r="C30" s="82">
        <f t="shared" ref="C30:AA30" si="19">IF(B30-B88&gt;0,B30-B88,0)</f>
        <v>6288.9813797339284</v>
      </c>
      <c r="D30" s="82">
        <f t="shared" si="19"/>
        <v>6279.4436559477672</v>
      </c>
      <c r="E30" s="82">
        <f t="shared" si="19"/>
        <v>6268.7539695031764</v>
      </c>
      <c r="F30" s="82">
        <f t="shared" si="19"/>
        <v>6256.7731867875491</v>
      </c>
      <c r="G30" s="82">
        <f t="shared" si="19"/>
        <v>6243.3453696833612</v>
      </c>
      <c r="H30" s="82">
        <f t="shared" si="19"/>
        <v>6228.295745926448</v>
      </c>
      <c r="I30" s="82">
        <f t="shared" si="19"/>
        <v>6211.4284343249219</v>
      </c>
      <c r="J30" s="82">
        <f t="shared" si="19"/>
        <v>6192.5238952308937</v>
      </c>
      <c r="K30" s="82">
        <f t="shared" si="19"/>
        <v>6171.3360730811391</v>
      </c>
      <c r="L30" s="82">
        <f t="shared" si="19"/>
        <v>6147.589193814907</v>
      </c>
      <c r="M30" s="82">
        <f t="shared" si="19"/>
        <v>6120.9741754850729</v>
      </c>
      <c r="N30" s="82">
        <f t="shared" si="19"/>
        <v>6091.1446053442623</v>
      </c>
      <c r="O30" s="82">
        <f t="shared" si="19"/>
        <v>6057.7122310449704</v>
      </c>
      <c r="P30" s="82">
        <f t="shared" si="19"/>
        <v>6020.2419072685389</v>
      </c>
      <c r="Q30" s="82">
        <f t="shared" si="19"/>
        <v>5978.2459320098997</v>
      </c>
      <c r="R30" s="82">
        <f t="shared" si="19"/>
        <v>5931.1776988009433</v>
      </c>
      <c r="S30" s="82">
        <f t="shared" si="19"/>
        <v>5878.4245822518278</v>
      </c>
      <c r="T30" s="82">
        <f t="shared" si="19"/>
        <v>5819.2999643106768</v>
      </c>
      <c r="U30" s="82">
        <f t="shared" si="19"/>
        <v>5753.0342974579435</v>
      </c>
      <c r="V30" s="82">
        <f t="shared" si="19"/>
        <v>5678.7650885167868</v>
      </c>
      <c r="W30" s="82">
        <f t="shared" si="19"/>
        <v>5595.525672711864</v>
      </c>
      <c r="X30" s="82">
        <f t="shared" si="19"/>
        <v>5502.2326318632058</v>
      </c>
      <c r="Y30" s="82">
        <f t="shared" si="19"/>
        <v>5397.6716929543254</v>
      </c>
      <c r="Z30" s="82">
        <f t="shared" si="19"/>
        <v>5280.481923534735</v>
      </c>
      <c r="AA30" s="82">
        <f t="shared" si="19"/>
        <v>5149.1380182491803</v>
      </c>
      <c r="AB30" s="82"/>
      <c r="AC30" s="82"/>
    </row>
    <row r="31" spans="1:29" s="59" customFormat="1" x14ac:dyDescent="0.2">
      <c r="A31" s="70" t="s">
        <v>17</v>
      </c>
      <c r="B31" s="81">
        <f>'S6'!F32+'S7'!F32</f>
        <v>4002.4623475114763</v>
      </c>
      <c r="C31" s="82">
        <f t="shared" ref="C31:AA31" si="20">IF(B31-B89&gt;0,B31-B89,0)</f>
        <v>3984.7758952191916</v>
      </c>
      <c r="D31" s="82">
        <f t="shared" si="20"/>
        <v>3965.1597121948312</v>
      </c>
      <c r="E31" s="82">
        <f t="shared" si="20"/>
        <v>3943.4032496727764</v>
      </c>
      <c r="F31" s="82">
        <f t="shared" si="20"/>
        <v>3919.2729863648865</v>
      </c>
      <c r="G31" s="82">
        <f t="shared" si="20"/>
        <v>3892.5099219780245</v>
      </c>
      <c r="H31" s="82">
        <f t="shared" si="20"/>
        <v>3862.8267972546769</v>
      </c>
      <c r="I31" s="82">
        <f t="shared" si="20"/>
        <v>3829.905010698189</v>
      </c>
      <c r="J31" s="82">
        <f t="shared" si="20"/>
        <v>3793.3911988885302</v>
      </c>
      <c r="K31" s="82">
        <f t="shared" si="20"/>
        <v>3752.8934436836735</v>
      </c>
      <c r="L31" s="82">
        <f t="shared" si="20"/>
        <v>3707.9770655968846</v>
      </c>
      <c r="M31" s="82">
        <f t="shared" si="20"/>
        <v>3658.1599581984624</v>
      </c>
      <c r="N31" s="82">
        <f t="shared" si="20"/>
        <v>3602.9074134640978</v>
      </c>
      <c r="O31" s="82">
        <f t="shared" si="20"/>
        <v>3541.6263825281335</v>
      </c>
      <c r="P31" s="82">
        <f t="shared" si="20"/>
        <v>3473.6591102399675</v>
      </c>
      <c r="Q31" s="82">
        <f t="shared" si="20"/>
        <v>3398.2760752006111</v>
      </c>
      <c r="R31" s="82">
        <f t="shared" si="20"/>
        <v>3314.668159501834</v>
      </c>
      <c r="S31" s="82">
        <f t="shared" si="20"/>
        <v>3221.9379641224054</v>
      </c>
      <c r="T31" s="82">
        <f t="shared" si="20"/>
        <v>3119.090176765917</v>
      </c>
      <c r="U31" s="82">
        <f t="shared" si="20"/>
        <v>3005.0208887541289</v>
      </c>
      <c r="V31" s="82">
        <f t="shared" si="20"/>
        <v>2878.5057463095463</v>
      </c>
      <c r="W31" s="82">
        <f t="shared" si="20"/>
        <v>2738.1868090499493</v>
      </c>
      <c r="X31" s="82">
        <f t="shared" si="20"/>
        <v>2582.5579746415519</v>
      </c>
      <c r="Y31" s="82">
        <f t="shared" si="20"/>
        <v>2409.9488131674484</v>
      </c>
      <c r="Z31" s="82">
        <f t="shared" si="20"/>
        <v>2218.5066376988034</v>
      </c>
      <c r="AA31" s="82">
        <f t="shared" si="20"/>
        <v>2006.1766186246646</v>
      </c>
      <c r="AB31" s="82"/>
      <c r="AC31" s="82"/>
    </row>
    <row r="32" spans="1:29" s="59" customFormat="1" x14ac:dyDescent="0.2">
      <c r="A32" s="70" t="s">
        <v>69</v>
      </c>
      <c r="B32" s="81">
        <f>'S6'!F33+'S7'!F33</f>
        <v>7163.9508304424699</v>
      </c>
      <c r="C32" s="82">
        <f t="shared" ref="C32:AA32" si="21">IF(B32-B90&gt;0,B32-B90,0)</f>
        <v>7144.7937044421078</v>
      </c>
      <c r="D32" s="82">
        <f t="shared" si="21"/>
        <v>7123.365062411146</v>
      </c>
      <c r="E32" s="82">
        <f t="shared" si="21"/>
        <v>7099.3955641010944</v>
      </c>
      <c r="F32" s="82">
        <f t="shared" si="21"/>
        <v>7072.5839328084812</v>
      </c>
      <c r="G32" s="82">
        <f t="shared" si="21"/>
        <v>7042.5931685766909</v>
      </c>
      <c r="H32" s="82">
        <f t="shared" si="21"/>
        <v>7009.0463123861609</v>
      </c>
      <c r="I32" s="82">
        <f t="shared" si="21"/>
        <v>6971.5217080923094</v>
      </c>
      <c r="J32" s="82">
        <f t="shared" si="21"/>
        <v>6929.5477025576984</v>
      </c>
      <c r="K32" s="82">
        <f t="shared" si="21"/>
        <v>6882.5967173634781</v>
      </c>
      <c r="L32" s="82">
        <f t="shared" si="21"/>
        <v>6830.0786175864587</v>
      </c>
      <c r="M32" s="82">
        <f t="shared" si="21"/>
        <v>6771.3332942928273</v>
      </c>
      <c r="N32" s="82">
        <f t="shared" si="21"/>
        <v>6705.6223675166202</v>
      </c>
      <c r="O32" s="82">
        <f t="shared" si="21"/>
        <v>6632.1199054362696</v>
      </c>
      <c r="P32" s="82">
        <f t="shared" si="21"/>
        <v>6549.9020430969795</v>
      </c>
      <c r="Q32" s="82">
        <f t="shared" si="21"/>
        <v>6457.9353701948821</v>
      </c>
      <c r="R32" s="82">
        <f t="shared" si="21"/>
        <v>6355.0639419670579</v>
      </c>
      <c r="S32" s="82">
        <f t="shared" si="21"/>
        <v>6239.9947499250884</v>
      </c>
      <c r="T32" s="82">
        <f t="shared" si="21"/>
        <v>6111.2814698113179</v>
      </c>
      <c r="U32" s="82">
        <f t="shared" si="21"/>
        <v>5967.3062825031166</v>
      </c>
      <c r="V32" s="82">
        <f t="shared" si="21"/>
        <v>5806.2595393690026</v>
      </c>
      <c r="W32" s="82">
        <f t="shared" si="21"/>
        <v>5626.11701648702</v>
      </c>
      <c r="X32" s="82">
        <f t="shared" si="21"/>
        <v>5424.6144718297764</v>
      </c>
      <c r="Y32" s="82">
        <f t="shared" si="21"/>
        <v>5199.2191856210602</v>
      </c>
      <c r="Z32" s="82">
        <f t="shared" si="21"/>
        <v>4947.0981261499501</v>
      </c>
      <c r="AA32" s="82">
        <f t="shared" si="21"/>
        <v>4665.0823409131026</v>
      </c>
      <c r="AB32" s="82"/>
      <c r="AC32" s="82"/>
    </row>
    <row r="33" spans="1:29" s="59" customFormat="1" x14ac:dyDescent="0.2">
      <c r="A33" s="70" t="s">
        <v>70</v>
      </c>
      <c r="B33" s="81">
        <f>'S6'!F34+'S7'!F34</f>
        <v>118.89894546562499</v>
      </c>
      <c r="C33" s="82">
        <f t="shared" ref="C33:AA33" si="22">IF(B33-B91&gt;0,B33-B91,0)</f>
        <v>116.44071787684919</v>
      </c>
      <c r="D33" s="82">
        <f t="shared" si="22"/>
        <v>113.64522433747483</v>
      </c>
      <c r="E33" s="82">
        <f t="shared" si="22"/>
        <v>110.46619235346901</v>
      </c>
      <c r="F33" s="82">
        <f t="shared" si="22"/>
        <v>106.85100089872725</v>
      </c>
      <c r="G33" s="82">
        <f t="shared" si="22"/>
        <v>102.73980940389706</v>
      </c>
      <c r="H33" s="82">
        <f t="shared" si="22"/>
        <v>98.064567243486664</v>
      </c>
      <c r="I33" s="82">
        <f t="shared" si="22"/>
        <v>92.747887325763287</v>
      </c>
      <c r="J33" s="82">
        <f t="shared" si="22"/>
        <v>86.701765140502673</v>
      </c>
      <c r="K33" s="82">
        <f t="shared" si="22"/>
        <v>79.826122061587753</v>
      </c>
      <c r="L33" s="82">
        <f t="shared" si="22"/>
        <v>72.00714879242733</v>
      </c>
      <c r="M33" s="82">
        <f t="shared" si="22"/>
        <v>63.115421534023234</v>
      </c>
      <c r="N33" s="82">
        <f t="shared" si="22"/>
        <v>53.003759693499262</v>
      </c>
      <c r="O33" s="82">
        <f t="shared" si="22"/>
        <v>41.504789672745396</v>
      </c>
      <c r="P33" s="82">
        <f t="shared" si="22"/>
        <v>28.42817441171286</v>
      </c>
      <c r="Q33" s="82">
        <f t="shared" si="22"/>
        <v>13.557462828288925</v>
      </c>
      <c r="R33" s="82">
        <f t="shared" si="22"/>
        <v>0</v>
      </c>
      <c r="S33" s="82">
        <f t="shared" si="22"/>
        <v>0</v>
      </c>
      <c r="T33" s="82">
        <f t="shared" si="22"/>
        <v>0</v>
      </c>
      <c r="U33" s="82">
        <f t="shared" si="22"/>
        <v>0</v>
      </c>
      <c r="V33" s="82">
        <f t="shared" si="22"/>
        <v>0</v>
      </c>
      <c r="W33" s="82">
        <f t="shared" si="22"/>
        <v>0</v>
      </c>
      <c r="X33" s="82">
        <f t="shared" si="22"/>
        <v>0</v>
      </c>
      <c r="Y33" s="82">
        <f t="shared" si="22"/>
        <v>0</v>
      </c>
      <c r="Z33" s="82">
        <f t="shared" si="22"/>
        <v>0</v>
      </c>
      <c r="AA33" s="82">
        <f t="shared" si="22"/>
        <v>0</v>
      </c>
      <c r="AB33" s="82"/>
      <c r="AC33" s="82"/>
    </row>
    <row r="34" spans="1:29" s="59" customFormat="1" x14ac:dyDescent="0.2">
      <c r="A34" s="70" t="s">
        <v>71</v>
      </c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 spans="1:29" s="59" customFormat="1" x14ac:dyDescent="0.2">
      <c r="A35" s="70" t="s">
        <v>72</v>
      </c>
      <c r="B35" s="81">
        <f>'S6'!F36+'S7'!F36</f>
        <v>10365.307169714661</v>
      </c>
      <c r="C35" s="82">
        <f t="shared" ref="C35:AA35" si="23">IF(B35-B93&gt;0,B35-B93,0)</f>
        <v>10351.293673301834</v>
      </c>
      <c r="D35" s="82">
        <f t="shared" si="23"/>
        <v>10335.793345916518</v>
      </c>
      <c r="E35" s="82">
        <f t="shared" si="23"/>
        <v>10318.648434898305</v>
      </c>
      <c r="F35" s="82">
        <f t="shared" si="23"/>
        <v>10299.684450040739</v>
      </c>
      <c r="G35" s="82">
        <f t="shared" si="23"/>
        <v>10278.70838773887</v>
      </c>
      <c r="H35" s="82">
        <f t="shared" si="23"/>
        <v>10255.506766718998</v>
      </c>
      <c r="I35" s="82">
        <f t="shared" si="23"/>
        <v>10229.843455359467</v>
      </c>
      <c r="J35" s="82">
        <f t="shared" si="23"/>
        <v>10201.457268490363</v>
      </c>
      <c r="K35" s="82">
        <f t="shared" si="23"/>
        <v>10170.059309213824</v>
      </c>
      <c r="L35" s="82">
        <f t="shared" si="23"/>
        <v>10135.330028691676</v>
      </c>
      <c r="M35" s="82">
        <f t="shared" si="23"/>
        <v>10096.915973976749</v>
      </c>
      <c r="N35" s="82">
        <f t="shared" si="23"/>
        <v>10054.426190789321</v>
      </c>
      <c r="O35" s="82">
        <f t="shared" si="23"/>
        <v>10007.428244628405</v>
      </c>
      <c r="P35" s="82">
        <f t="shared" si="23"/>
        <v>9955.4438197232212</v>
      </c>
      <c r="Q35" s="82">
        <f t="shared" si="23"/>
        <v>9897.9438510337386</v>
      </c>
      <c r="R35" s="82">
        <f t="shared" si="23"/>
        <v>9834.3431397568165</v>
      </c>
      <c r="S35" s="82">
        <f t="shared" si="23"/>
        <v>9763.9943975379283</v>
      </c>
      <c r="T35" s="82">
        <f t="shared" si="23"/>
        <v>9686.1816587741851</v>
      </c>
      <c r="U35" s="82">
        <f t="shared" si="23"/>
        <v>9600.112993963161</v>
      </c>
      <c r="V35" s="82">
        <f t="shared" si="23"/>
        <v>9504.9124499385598</v>
      </c>
      <c r="W35" s="82">
        <f t="shared" si="23"/>
        <v>9399.6111349654602</v>
      </c>
      <c r="X35" s="82">
        <f t="shared" si="23"/>
        <v>9283.1373579647861</v>
      </c>
      <c r="Y35" s="82">
        <f t="shared" si="23"/>
        <v>9154.3057215102162</v>
      </c>
      <c r="Z35" s="82">
        <f t="shared" si="23"/>
        <v>9011.8050575928228</v>
      </c>
      <c r="AA35" s="82">
        <f t="shared" si="23"/>
        <v>8854.1850833712069</v>
      </c>
      <c r="AB35" s="82"/>
      <c r="AC35" s="82"/>
    </row>
    <row r="36" spans="1:29" s="59" customFormat="1" x14ac:dyDescent="0.2">
      <c r="A36" s="70" t="s">
        <v>73</v>
      </c>
      <c r="B36" s="81">
        <f>'S6'!F37+'S7'!F37</f>
        <v>4023.7227481519562</v>
      </c>
      <c r="C36" s="82">
        <f t="shared" ref="C36:AA36" si="24">IF(B36-B94&gt;0,B36-B94,0)</f>
        <v>3998.9944234414161</v>
      </c>
      <c r="D36" s="82">
        <f t="shared" si="24"/>
        <v>3970.6451725830998</v>
      </c>
      <c r="E36" s="82">
        <f t="shared" si="24"/>
        <v>3938.1447895755441</v>
      </c>
      <c r="F36" s="82">
        <f t="shared" si="24"/>
        <v>3900.8854312624499</v>
      </c>
      <c r="G36" s="82">
        <f t="shared" si="24"/>
        <v>3858.1702490573416</v>
      </c>
      <c r="H36" s="82">
        <f t="shared" si="24"/>
        <v>3809.2003560311814</v>
      </c>
      <c r="I36" s="82">
        <f t="shared" si="24"/>
        <v>3753.0598856129886</v>
      </c>
      <c r="J36" s="82">
        <f t="shared" si="24"/>
        <v>3688.6988624616361</v>
      </c>
      <c r="K36" s="82">
        <f t="shared" si="24"/>
        <v>3614.9135651487982</v>
      </c>
      <c r="L36" s="82">
        <f t="shared" si="24"/>
        <v>3530.3240133832669</v>
      </c>
      <c r="M36" s="82">
        <f t="shared" si="24"/>
        <v>3433.3481587281617</v>
      </c>
      <c r="N36" s="82">
        <f t="shared" si="24"/>
        <v>3322.1722961091546</v>
      </c>
      <c r="O36" s="82">
        <f t="shared" si="24"/>
        <v>3194.7171427306253</v>
      </c>
      <c r="P36" s="82">
        <f t="shared" si="24"/>
        <v>3048.5989499857278</v>
      </c>
      <c r="Q36" s="82">
        <f t="shared" si="24"/>
        <v>2881.0849210501847</v>
      </c>
      <c r="R36" s="82">
        <f t="shared" si="24"/>
        <v>2689.0421003508577</v>
      </c>
      <c r="S36" s="82">
        <f t="shared" si="24"/>
        <v>2468.8787790069191</v>
      </c>
      <c r="T36" s="82">
        <f t="shared" si="24"/>
        <v>2216.4773203703339</v>
      </c>
      <c r="U36" s="82">
        <f t="shared" si="24"/>
        <v>1927.1171493255226</v>
      </c>
      <c r="V36" s="82">
        <f t="shared" si="24"/>
        <v>1595.3864650443422</v>
      </c>
      <c r="W36" s="82">
        <f t="shared" si="24"/>
        <v>1215.0810259913005</v>
      </c>
      <c r="X36" s="82">
        <f t="shared" si="24"/>
        <v>779.08811419079234</v>
      </c>
      <c r="Y36" s="82">
        <f t="shared" si="24"/>
        <v>279.25350858113256</v>
      </c>
      <c r="Z36" s="82">
        <f t="shared" si="24"/>
        <v>0</v>
      </c>
      <c r="AA36" s="82">
        <f t="shared" si="24"/>
        <v>0</v>
      </c>
      <c r="AB36" s="82"/>
      <c r="AC36" s="82"/>
    </row>
    <row r="37" spans="1:29" s="59" customFormat="1" x14ac:dyDescent="0.2">
      <c r="A37" s="70" t="s">
        <v>27</v>
      </c>
      <c r="B37" s="81">
        <f>'S6'!F38+'S7'!F38</f>
        <v>63012.087982116078</v>
      </c>
      <c r="C37" s="82">
        <f t="shared" ref="C37:AA37" si="25">IF(B37-B95&gt;0,B37-B95,0)</f>
        <v>62960.156971517164</v>
      </c>
      <c r="D37" s="82">
        <f t="shared" si="25"/>
        <v>62902.505826813678</v>
      </c>
      <c r="E37" s="82">
        <f t="shared" si="25"/>
        <v>62838.504482582335</v>
      </c>
      <c r="F37" s="82">
        <f t="shared" si="25"/>
        <v>62767.453472502886</v>
      </c>
      <c r="G37" s="82">
        <f t="shared" si="25"/>
        <v>62688.576284938485</v>
      </c>
      <c r="H37" s="82">
        <f t="shared" si="25"/>
        <v>62601.010876493019</v>
      </c>
      <c r="I37" s="82">
        <f t="shared" si="25"/>
        <v>62503.800250797722</v>
      </c>
      <c r="J37" s="82">
        <f t="shared" si="25"/>
        <v>62395.881999563193</v>
      </c>
      <c r="K37" s="82">
        <f t="shared" si="25"/>
        <v>62276.076691591777</v>
      </c>
      <c r="L37" s="82">
        <f t="shared" si="25"/>
        <v>62143.074982854559</v>
      </c>
      <c r="M37" s="82">
        <f t="shared" si="25"/>
        <v>61995.423306759862</v>
      </c>
      <c r="N37" s="82">
        <f t="shared" si="25"/>
        <v>61831.507988223268</v>
      </c>
      <c r="O37" s="82">
        <f t="shared" si="25"/>
        <v>61649.537607922801</v>
      </c>
      <c r="P37" s="82">
        <f t="shared" si="25"/>
        <v>61447.523423999504</v>
      </c>
      <c r="Q37" s="82">
        <f t="shared" si="25"/>
        <v>61223.257637233495</v>
      </c>
      <c r="R37" s="82">
        <f t="shared" si="25"/>
        <v>60974.289262157043</v>
      </c>
      <c r="S37" s="82">
        <f t="shared" si="25"/>
        <v>60697.897340401803</v>
      </c>
      <c r="T37" s="82">
        <f t="shared" si="25"/>
        <v>60391.061203530619</v>
      </c>
      <c r="U37" s="82">
        <f t="shared" si="25"/>
        <v>60050.427460358471</v>
      </c>
      <c r="V37" s="82">
        <f t="shared" si="25"/>
        <v>59672.273347969218</v>
      </c>
      <c r="W37" s="82">
        <f t="shared" si="25"/>
        <v>59252.466045893932</v>
      </c>
      <c r="X37" s="82">
        <f t="shared" si="25"/>
        <v>58786.417508798244</v>
      </c>
      <c r="Y37" s="82">
        <f t="shared" si="25"/>
        <v>58269.034324048211</v>
      </c>
      <c r="Z37" s="82">
        <f t="shared" si="25"/>
        <v>57694.66204615149</v>
      </c>
      <c r="AA37" s="82">
        <f t="shared" si="25"/>
        <v>57057.023399708698</v>
      </c>
      <c r="AB37" s="82"/>
      <c r="AC37" s="82"/>
    </row>
    <row r="38" spans="1:29" s="59" customFormat="1" x14ac:dyDescent="0.2">
      <c r="A38" s="70" t="s">
        <v>19</v>
      </c>
      <c r="B38" s="81">
        <f>'S6'!F39+'S7'!F39</f>
        <v>30431.502729790209</v>
      </c>
      <c r="C38" s="82">
        <f t="shared" ref="C38:AA38" si="26">IF(B38-B96&gt;0,B38-B96,0)</f>
        <v>30425.518406782292</v>
      </c>
      <c r="D38" s="82">
        <f t="shared" si="26"/>
        <v>30418.872642950941</v>
      </c>
      <c r="E38" s="82">
        <f t="shared" si="26"/>
        <v>30411.492329949178</v>
      </c>
      <c r="F38" s="82">
        <f t="shared" si="26"/>
        <v>30403.296278842598</v>
      </c>
      <c r="G38" s="82">
        <f t="shared" si="26"/>
        <v>30394.19432697069</v>
      </c>
      <c r="H38" s="82">
        <f t="shared" si="26"/>
        <v>30384.086346090484</v>
      </c>
      <c r="I38" s="82">
        <f t="shared" si="26"/>
        <v>30372.861140891368</v>
      </c>
      <c r="J38" s="82">
        <f t="shared" si="26"/>
        <v>30360.395225763943</v>
      </c>
      <c r="K38" s="82">
        <f t="shared" si="26"/>
        <v>30346.551466366447</v>
      </c>
      <c r="L38" s="82">
        <f t="shared" si="26"/>
        <v>30331.17757104494</v>
      </c>
      <c r="M38" s="82">
        <f t="shared" si="26"/>
        <v>30314.104415511814</v>
      </c>
      <c r="N38" s="82">
        <f t="shared" si="26"/>
        <v>30295.144182352782</v>
      </c>
      <c r="O38" s="82">
        <f t="shared" si="26"/>
        <v>30274.088294895573</v>
      </c>
      <c r="P38" s="82">
        <f t="shared" si="26"/>
        <v>30250.705122711355</v>
      </c>
      <c r="Q38" s="82">
        <f t="shared" si="26"/>
        <v>30224.73743350766</v>
      </c>
      <c r="R38" s="82">
        <f t="shared" si="26"/>
        <v>30195.899563381776</v>
      </c>
      <c r="S38" s="82">
        <f t="shared" si="26"/>
        <v>30163.874274305261</v>
      </c>
      <c r="T38" s="82">
        <f t="shared" si="26"/>
        <v>30128.309264269592</v>
      </c>
      <c r="U38" s="82">
        <f t="shared" si="26"/>
        <v>30088.813291701939</v>
      </c>
      <c r="V38" s="82">
        <f t="shared" si="26"/>
        <v>30044.951871516754</v>
      </c>
      <c r="W38" s="82">
        <f t="shared" si="26"/>
        <v>29996.24249545655</v>
      </c>
      <c r="X38" s="82">
        <f t="shared" si="26"/>
        <v>29942.149324142054</v>
      </c>
      <c r="Y38" s="82">
        <f t="shared" si="26"/>
        <v>29882.077292440335</v>
      </c>
      <c r="Z38" s="82">
        <f t="shared" si="26"/>
        <v>29815.365563305582</v>
      </c>
      <c r="AA38" s="82">
        <f t="shared" si="26"/>
        <v>29741.280258079903</v>
      </c>
      <c r="AB38" s="82"/>
      <c r="AC38" s="82"/>
    </row>
    <row r="39" spans="1:29" s="59" customFormat="1" x14ac:dyDescent="0.2">
      <c r="A39" s="70" t="s">
        <v>21</v>
      </c>
      <c r="B39" s="81">
        <f>'S6'!F40+'S7'!F40</f>
        <v>91580.523406434324</v>
      </c>
      <c r="C39" s="82">
        <f t="shared" ref="C39:AA39" si="27">IF(B39-B97&gt;0,B39-B97,0)</f>
        <v>91539.638971374312</v>
      </c>
      <c r="D39" s="82">
        <f t="shared" si="27"/>
        <v>91493.496746337449</v>
      </c>
      <c r="E39" s="82">
        <f t="shared" si="27"/>
        <v>91441.420572893287</v>
      </c>
      <c r="F39" s="82">
        <f t="shared" si="27"/>
        <v>91382.647337783346</v>
      </c>
      <c r="G39" s="82">
        <f t="shared" si="27"/>
        <v>91316.315790420485</v>
      </c>
      <c r="H39" s="82">
        <f t="shared" si="27"/>
        <v>91241.453922304485</v>
      </c>
      <c r="I39" s="82">
        <f t="shared" si="27"/>
        <v>91156.964723414552</v>
      </c>
      <c r="J39" s="82">
        <f t="shared" si="27"/>
        <v>91061.610106855936</v>
      </c>
      <c r="K39" s="82">
        <f t="shared" si="27"/>
        <v>90953.992766195792</v>
      </c>
      <c r="L39" s="82">
        <f t="shared" si="27"/>
        <v>90832.535699629516</v>
      </c>
      <c r="M39" s="82">
        <f t="shared" si="27"/>
        <v>90695.459100929031</v>
      </c>
      <c r="N39" s="82">
        <f t="shared" si="27"/>
        <v>90540.754278537803</v>
      </c>
      <c r="O39" s="82">
        <f t="shared" si="27"/>
        <v>90366.15422062861</v>
      </c>
      <c r="P39" s="82">
        <f t="shared" si="27"/>
        <v>90169.100374790491</v>
      </c>
      <c r="Q39" s="82">
        <f t="shared" si="27"/>
        <v>89946.705155541553</v>
      </c>
      <c r="R39" s="82">
        <f t="shared" si="27"/>
        <v>89695.709630260535</v>
      </c>
      <c r="S39" s="82">
        <f t="shared" si="27"/>
        <v>89412.435763475762</v>
      </c>
      <c r="T39" s="82">
        <f t="shared" si="27"/>
        <v>89092.732519709345</v>
      </c>
      <c r="U39" s="82">
        <f t="shared" si="27"/>
        <v>88731.915035079073</v>
      </c>
      <c r="V39" s="82">
        <f t="shared" si="27"/>
        <v>88324.695966291547</v>
      </c>
      <c r="W39" s="82">
        <f t="shared" si="27"/>
        <v>87865.10801102905</v>
      </c>
      <c r="X39" s="82">
        <f t="shared" si="27"/>
        <v>87346.416464360431</v>
      </c>
      <c r="Y39" s="82">
        <f t="shared" si="27"/>
        <v>86761.020529795904</v>
      </c>
      <c r="Z39" s="82">
        <f t="shared" si="27"/>
        <v>86100.34193881895</v>
      </c>
      <c r="AA39" s="82">
        <f t="shared" si="27"/>
        <v>85354.699246749369</v>
      </c>
      <c r="AB39" s="82"/>
      <c r="AC39" s="82"/>
    </row>
    <row r="40" spans="1:29" s="59" customFormat="1" x14ac:dyDescent="0.2">
      <c r="A40" s="70" t="s">
        <v>74</v>
      </c>
      <c r="B40" s="81">
        <f>'S6'!F41+'S7'!F41</f>
        <v>4142.5977277848033</v>
      </c>
      <c r="C40" s="82">
        <f t="shared" ref="C40:AA40" si="28">IF(B40-B98&gt;0,B40-B98,0)</f>
        <v>4112.541035565082</v>
      </c>
      <c r="D40" s="82">
        <f t="shared" si="28"/>
        <v>4079.4390240543098</v>
      </c>
      <c r="E40" s="82">
        <f t="shared" si="28"/>
        <v>4042.9831440110515</v>
      </c>
      <c r="F40" s="82">
        <f t="shared" si="28"/>
        <v>4002.8335842389529</v>
      </c>
      <c r="G40" s="82">
        <f t="shared" si="28"/>
        <v>3958.6161041512264</v>
      </c>
      <c r="H40" s="82">
        <f t="shared" si="28"/>
        <v>3909.9185454131798</v>
      </c>
      <c r="I40" s="82">
        <f t="shared" si="28"/>
        <v>3856.28699014724</v>
      </c>
      <c r="J40" s="82">
        <f t="shared" si="28"/>
        <v>3797.2215298904753</v>
      </c>
      <c r="K40" s="82">
        <f t="shared" si="28"/>
        <v>3732.1716058663801</v>
      </c>
      <c r="L40" s="82">
        <f t="shared" si="28"/>
        <v>3660.5308771368359</v>
      </c>
      <c r="M40" s="82">
        <f t="shared" si="28"/>
        <v>3581.631568799457</v>
      </c>
      <c r="N40" s="82">
        <f t="shared" si="28"/>
        <v>3494.7382475489494</v>
      </c>
      <c r="O40" s="82">
        <f t="shared" si="28"/>
        <v>3399.0409665834723</v>
      </c>
      <c r="P40" s="82">
        <f t="shared" si="28"/>
        <v>3293.6477159585638</v>
      </c>
      <c r="Q40" s="82">
        <f t="shared" si="28"/>
        <v>3177.5761080171437</v>
      </c>
      <c r="R40" s="82">
        <f t="shared" si="28"/>
        <v>3049.7442203941364</v>
      </c>
      <c r="S40" s="82">
        <f t="shared" si="28"/>
        <v>2908.9605112418667</v>
      </c>
      <c r="T40" s="82">
        <f t="shared" si="28"/>
        <v>2753.9127126744015</v>
      </c>
      <c r="U40" s="82">
        <f t="shared" si="28"/>
        <v>2583.1555989048238</v>
      </c>
      <c r="V40" s="82">
        <f t="shared" si="28"/>
        <v>2395.097515060253</v>
      </c>
      <c r="W40" s="82">
        <f t="shared" si="28"/>
        <v>2187.9855411075027</v>
      </c>
      <c r="X40" s="82">
        <f t="shared" si="28"/>
        <v>1959.8891525999097</v>
      </c>
      <c r="Y40" s="82">
        <f t="shared" si="28"/>
        <v>1708.6822259444943</v>
      </c>
      <c r="Z40" s="82">
        <f t="shared" si="28"/>
        <v>1432.0232204576164</v>
      </c>
      <c r="AA40" s="82">
        <f t="shared" si="28"/>
        <v>1127.3333524828379</v>
      </c>
      <c r="AB40" s="82"/>
      <c r="AC40" s="82"/>
    </row>
    <row r="41" spans="1:29" s="59" customFormat="1" x14ac:dyDescent="0.2">
      <c r="A41" s="70" t="s">
        <v>75</v>
      </c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spans="1:29" s="59" customFormat="1" x14ac:dyDescent="0.2">
      <c r="A42" s="70" t="s">
        <v>28</v>
      </c>
      <c r="B42" s="81">
        <f>'S6'!F43+'S7'!F43</f>
        <v>144301.13391855222</v>
      </c>
      <c r="C42" s="82">
        <f t="shared" ref="C42:AA42" si="29">IF(B42-B100&gt;0,B42-B100,0)</f>
        <v>144274.09974957327</v>
      </c>
      <c r="D42" s="82">
        <f t="shared" si="29"/>
        <v>144243.39703101857</v>
      </c>
      <c r="E42" s="82">
        <f t="shared" si="29"/>
        <v>144208.52793896754</v>
      </c>
      <c r="F42" s="82">
        <f t="shared" si="29"/>
        <v>144168.92709455709</v>
      </c>
      <c r="G42" s="82">
        <f t="shared" si="29"/>
        <v>144123.95239674376</v>
      </c>
      <c r="H42" s="82">
        <f t="shared" si="29"/>
        <v>144072.87461106735</v>
      </c>
      <c r="I42" s="82">
        <f t="shared" si="29"/>
        <v>144014.86554560499</v>
      </c>
      <c r="J42" s="82">
        <f t="shared" si="29"/>
        <v>143948.9846223963</v>
      </c>
      <c r="K42" s="82">
        <f t="shared" si="29"/>
        <v>143874.16362660477</v>
      </c>
      <c r="L42" s="82">
        <f t="shared" si="29"/>
        <v>143789.18938613305</v>
      </c>
      <c r="M42" s="82">
        <f t="shared" si="29"/>
        <v>143692.68410085369</v>
      </c>
      <c r="N42" s="82">
        <f t="shared" si="29"/>
        <v>143583.08300250731</v>
      </c>
      <c r="O42" s="82">
        <f t="shared" si="29"/>
        <v>143458.60898303823</v>
      </c>
      <c r="P42" s="82">
        <f t="shared" si="29"/>
        <v>143317.2437799832</v>
      </c>
      <c r="Q42" s="82">
        <f t="shared" si="29"/>
        <v>143156.69525170373</v>
      </c>
      <c r="R42" s="82">
        <f t="shared" si="29"/>
        <v>142974.36021185189</v>
      </c>
      <c r="S42" s="82">
        <f t="shared" si="29"/>
        <v>142767.28222045541</v>
      </c>
      <c r="T42" s="82">
        <f t="shared" si="29"/>
        <v>142532.10364723305</v>
      </c>
      <c r="U42" s="82">
        <f t="shared" si="29"/>
        <v>142265.01122987902</v>
      </c>
      <c r="V42" s="82">
        <f t="shared" si="29"/>
        <v>141961.67424458073</v>
      </c>
      <c r="W42" s="82">
        <f t="shared" si="29"/>
        <v>141617.1742862465</v>
      </c>
      <c r="X42" s="82">
        <f t="shared" si="29"/>
        <v>141225.92551987671</v>
      </c>
      <c r="Y42" s="82">
        <f t="shared" si="29"/>
        <v>140781.58411000815</v>
      </c>
      <c r="Z42" s="82">
        <f t="shared" si="29"/>
        <v>140276.94535969102</v>
      </c>
      <c r="AA42" s="82">
        <f t="shared" si="29"/>
        <v>139703.82689117611</v>
      </c>
      <c r="AB42" s="82"/>
      <c r="AC42" s="82"/>
    </row>
    <row r="43" spans="1:29" s="59" customFormat="1" x14ac:dyDescent="0.2">
      <c r="A43" s="70" t="s">
        <v>76</v>
      </c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 spans="1:29" s="59" customFormat="1" x14ac:dyDescent="0.2">
      <c r="A44" s="70" t="s">
        <v>29</v>
      </c>
      <c r="B44" s="81">
        <f>'S6'!F45+'S7'!F45</f>
        <v>12325.699636605315</v>
      </c>
      <c r="C44" s="82">
        <f t="shared" ref="C44:AA44" si="30">IF(B44-B102&gt;0,B44-B102,0)</f>
        <v>12297.75481785165</v>
      </c>
      <c r="D44" s="82">
        <f t="shared" si="30"/>
        <v>12266.46386239192</v>
      </c>
      <c r="E44" s="82">
        <f t="shared" si="30"/>
        <v>12231.426100930168</v>
      </c>
      <c r="F44" s="82">
        <f t="shared" si="30"/>
        <v>12192.192887683275</v>
      </c>
      <c r="G44" s="82">
        <f t="shared" si="30"/>
        <v>12148.261855634997</v>
      </c>
      <c r="H44" s="82">
        <f t="shared" si="30"/>
        <v>12099.070483909163</v>
      </c>
      <c r="I44" s="82">
        <f t="shared" si="30"/>
        <v>12043.988894894592</v>
      </c>
      <c r="J44" s="82">
        <f t="shared" si="30"/>
        <v>11982.311788891531</v>
      </c>
      <c r="K44" s="82">
        <f t="shared" si="30"/>
        <v>11913.249413005709</v>
      </c>
      <c r="L44" s="82">
        <f t="shared" si="30"/>
        <v>11835.917448649958</v>
      </c>
      <c r="M44" s="82">
        <f t="shared" si="30"/>
        <v>11749.325688166564</v>
      </c>
      <c r="N44" s="82">
        <f t="shared" si="30"/>
        <v>11652.365355578611</v>
      </c>
      <c r="O44" s="82">
        <f t="shared" si="30"/>
        <v>11543.794909117143</v>
      </c>
      <c r="P44" s="82">
        <f t="shared" si="30"/>
        <v>11422.224143730691</v>
      </c>
      <c r="Q44" s="82">
        <f t="shared" si="30"/>
        <v>11286.096390015566</v>
      </c>
      <c r="R44" s="82">
        <f t="shared" si="30"/>
        <v>11133.668581630716</v>
      </c>
      <c r="S44" s="82">
        <f t="shared" si="30"/>
        <v>10962.988935967636</v>
      </c>
      <c r="T44" s="82">
        <f t="shared" si="30"/>
        <v>10771.871962284442</v>
      </c>
      <c r="U44" s="82">
        <f t="shared" si="30"/>
        <v>10557.870477292352</v>
      </c>
      <c r="V44" s="82">
        <f t="shared" si="30"/>
        <v>10318.244269864355</v>
      </c>
      <c r="W44" s="82">
        <f t="shared" si="30"/>
        <v>10049.925013629067</v>
      </c>
      <c r="X44" s="82">
        <f t="shared" si="30"/>
        <v>9749.476978168288</v>
      </c>
      <c r="Y44" s="82">
        <f t="shared" si="30"/>
        <v>9413.05303573948</v>
      </c>
      <c r="Z44" s="82">
        <f t="shared" si="30"/>
        <v>9036.3454002052258</v>
      </c>
      <c r="AA44" s="82">
        <f t="shared" si="30"/>
        <v>8614.530467399607</v>
      </c>
      <c r="AB44" s="82"/>
      <c r="AC44" s="82"/>
    </row>
    <row r="45" spans="1:29" s="59" customFormat="1" x14ac:dyDescent="0.2">
      <c r="A45" s="70" t="s">
        <v>22</v>
      </c>
      <c r="B45" s="81">
        <f>'S6'!F46+'S7'!F46</f>
        <v>1722.1813683749999</v>
      </c>
      <c r="C45" s="82">
        <f t="shared" ref="C45:AA45" si="31">IF(B45-B103&gt;0,B45-B103,0)</f>
        <v>1716.5098251881241</v>
      </c>
      <c r="D45" s="82">
        <f t="shared" si="31"/>
        <v>1710.1611025939962</v>
      </c>
      <c r="E45" s="82">
        <f t="shared" si="31"/>
        <v>1703.0543457115907</v>
      </c>
      <c r="F45" s="82">
        <f t="shared" si="31"/>
        <v>1695.0990456277075</v>
      </c>
      <c r="G45" s="82">
        <f t="shared" si="31"/>
        <v>1686.1938867103795</v>
      </c>
      <c r="H45" s="82">
        <f t="shared" si="31"/>
        <v>1676.2254562920823</v>
      </c>
      <c r="I45" s="82">
        <f t="shared" si="31"/>
        <v>1665.0668002897648</v>
      </c>
      <c r="J45" s="82">
        <f t="shared" si="31"/>
        <v>1652.5758063666387</v>
      </c>
      <c r="K45" s="82">
        <f t="shared" si="31"/>
        <v>1638.5933940442972</v>
      </c>
      <c r="L45" s="82">
        <f t="shared" si="31"/>
        <v>1622.9414887151302</v>
      </c>
      <c r="M45" s="82">
        <f t="shared" si="31"/>
        <v>1605.4207537528403</v>
      </c>
      <c r="N45" s="82">
        <f t="shared" si="31"/>
        <v>1585.8080518380921</v>
      </c>
      <c r="O45" s="82">
        <f t="shared" si="31"/>
        <v>1563.8536031677213</v>
      </c>
      <c r="P45" s="82">
        <f t="shared" si="31"/>
        <v>1539.2778043555495</v>
      </c>
      <c r="Q45" s="82">
        <f t="shared" si="31"/>
        <v>1511.7676675115554</v>
      </c>
      <c r="R45" s="82">
        <f t="shared" si="31"/>
        <v>1480.9728341488876</v>
      </c>
      <c r="S45" s="82">
        <f t="shared" si="31"/>
        <v>1446.501113153377</v>
      </c>
      <c r="T45" s="82">
        <f t="shared" si="31"/>
        <v>1407.9134859888513</v>
      </c>
      <c r="U45" s="82">
        <f t="shared" si="31"/>
        <v>1364.7185155264726</v>
      </c>
      <c r="V45" s="82">
        <f t="shared" si="31"/>
        <v>1316.3660872911069</v>
      </c>
      <c r="W45" s="82">
        <f t="shared" si="31"/>
        <v>1262.2404034156552</v>
      </c>
      <c r="X45" s="82">
        <f t="shared" si="31"/>
        <v>1201.6521400770503</v>
      </c>
      <c r="Y45" s="82">
        <f t="shared" si="31"/>
        <v>1133.8296685340522</v>
      </c>
      <c r="Z45" s="82">
        <f t="shared" si="31"/>
        <v>1057.9092279613662</v>
      </c>
      <c r="AA45" s="82">
        <f t="shared" si="31"/>
        <v>972.92392492509293</v>
      </c>
      <c r="AB45" s="82"/>
      <c r="AC45" s="82"/>
    </row>
    <row r="46" spans="1:29" s="59" customFormat="1" x14ac:dyDescent="0.2">
      <c r="A46" s="70" t="s">
        <v>30</v>
      </c>
      <c r="B46" s="81">
        <f>'S6'!F47+'S7'!F47</f>
        <v>26870.692834650028</v>
      </c>
      <c r="C46" s="82">
        <f t="shared" ref="C46:AA46" si="32">IF(B46-B104&gt;0,B46-B104,0)</f>
        <v>26831.600038684184</v>
      </c>
      <c r="D46" s="82">
        <f t="shared" si="32"/>
        <v>26788.210955411461</v>
      </c>
      <c r="E46" s="82">
        <f t="shared" si="32"/>
        <v>26740.053424062404</v>
      </c>
      <c r="F46" s="82">
        <f t="shared" si="32"/>
        <v>26686.603393531492</v>
      </c>
      <c r="G46" s="82">
        <f t="shared" si="32"/>
        <v>26627.279219643759</v>
      </c>
      <c r="H46" s="82">
        <f t="shared" si="32"/>
        <v>26561.435335692622</v>
      </c>
      <c r="I46" s="82">
        <f t="shared" si="32"/>
        <v>26488.355227371601</v>
      </c>
      <c r="J46" s="82">
        <f t="shared" si="32"/>
        <v>26407.243635652991</v>
      </c>
      <c r="K46" s="82">
        <f t="shared" si="32"/>
        <v>26317.217902765096</v>
      </c>
      <c r="L46" s="82">
        <f t="shared" si="32"/>
        <v>26217.298367094794</v>
      </c>
      <c r="M46" s="82">
        <f t="shared" si="32"/>
        <v>26106.397702492584</v>
      </c>
      <c r="N46" s="82">
        <f t="shared" si="32"/>
        <v>25983.309085970246</v>
      </c>
      <c r="O46" s="82">
        <f t="shared" si="32"/>
        <v>25846.693065031799</v>
      </c>
      <c r="P46" s="82">
        <f t="shared" si="32"/>
        <v>25695.062981727817</v>
      </c>
      <c r="Q46" s="82">
        <f t="shared" si="32"/>
        <v>25526.768794817395</v>
      </c>
      <c r="R46" s="82">
        <f t="shared" si="32"/>
        <v>25339.979123990277</v>
      </c>
      <c r="S46" s="82">
        <f t="shared" si="32"/>
        <v>25132.661320754003</v>
      </c>
      <c r="T46" s="82">
        <f t="shared" si="32"/>
        <v>24902.559349117171</v>
      </c>
      <c r="U46" s="82">
        <f t="shared" si="32"/>
        <v>24647.169235365989</v>
      </c>
      <c r="V46" s="82">
        <f t="shared" si="32"/>
        <v>24363.711819778156</v>
      </c>
      <c r="W46" s="82">
        <f t="shared" si="32"/>
        <v>24049.102513757742</v>
      </c>
      <c r="X46" s="82">
        <f t="shared" si="32"/>
        <v>23699.917733287686</v>
      </c>
      <c r="Y46" s="82">
        <f t="shared" si="32"/>
        <v>23312.357643428146</v>
      </c>
      <c r="Z46" s="82">
        <f t="shared" si="32"/>
        <v>22882.204808445644</v>
      </c>
      <c r="AA46" s="82">
        <f t="shared" si="32"/>
        <v>22404.77829760305</v>
      </c>
      <c r="AB46" s="82"/>
      <c r="AC46" s="82"/>
    </row>
    <row r="47" spans="1:29" s="59" customFormat="1" x14ac:dyDescent="0.2">
      <c r="A47" s="70" t="s">
        <v>77</v>
      </c>
      <c r="B47" s="81">
        <f>'S6'!F48+'S7'!F48</f>
        <v>87567.017012552067</v>
      </c>
      <c r="C47" s="82">
        <f t="shared" ref="C47:AA47" si="33">IF(B47-B105&gt;0,B47-B105,0)</f>
        <v>87331.04776012947</v>
      </c>
      <c r="D47" s="82">
        <f t="shared" si="33"/>
        <v>87066.66766850905</v>
      </c>
      <c r="E47" s="82">
        <f t="shared" si="33"/>
        <v>86770.45605565008</v>
      </c>
      <c r="F47" s="82">
        <f t="shared" si="33"/>
        <v>86438.58038734716</v>
      </c>
      <c r="G47" s="82">
        <f t="shared" si="33"/>
        <v>86066.746689983149</v>
      </c>
      <c r="H47" s="82">
        <f t="shared" si="33"/>
        <v>85650.143992947851</v>
      </c>
      <c r="I47" s="82">
        <f t="shared" si="33"/>
        <v>85183.382081890653</v>
      </c>
      <c r="J47" s="82">
        <f t="shared" si="33"/>
        <v>84660.421757427597</v>
      </c>
      <c r="K47" s="82">
        <f t="shared" si="33"/>
        <v>84074.496696954986</v>
      </c>
      <c r="L47" s="82">
        <f t="shared" si="33"/>
        <v>83418.02590857858</v>
      </c>
      <c r="M47" s="82">
        <f t="shared" si="33"/>
        <v>82682.515644443571</v>
      </c>
      <c r="N47" s="82">
        <f t="shared" si="33"/>
        <v>81858.44950437067</v>
      </c>
      <c r="O47" s="82">
        <f t="shared" si="33"/>
        <v>80935.165307904317</v>
      </c>
      <c r="P47" s="82">
        <f t="shared" si="33"/>
        <v>79900.717141681758</v>
      </c>
      <c r="Q47" s="82">
        <f t="shared" si="33"/>
        <v>78741.720797222806</v>
      </c>
      <c r="R47" s="82">
        <f t="shared" si="33"/>
        <v>77443.180599337036</v>
      </c>
      <c r="S47" s="82">
        <f t="shared" si="33"/>
        <v>75988.295384567566</v>
      </c>
      <c r="T47" s="82">
        <f t="shared" si="33"/>
        <v>74358.241119323298</v>
      </c>
      <c r="U47" s="82">
        <f t="shared" si="33"/>
        <v>72531.927345104326</v>
      </c>
      <c r="V47" s="82">
        <f t="shared" si="33"/>
        <v>70485.724299586611</v>
      </c>
      <c r="W47" s="82">
        <f t="shared" si="33"/>
        <v>68193.157182922048</v>
      </c>
      <c r="X47" s="82">
        <f t="shared" si="33"/>
        <v>65624.563613518068</v>
      </c>
      <c r="Y47" s="82">
        <f t="shared" si="33"/>
        <v>62746.709841288095</v>
      </c>
      <c r="Z47" s="82">
        <f t="shared" si="33"/>
        <v>59522.360752747758</v>
      </c>
      <c r="AA47" s="82">
        <f t="shared" si="33"/>
        <v>55909.798104467343</v>
      </c>
      <c r="AB47" s="82"/>
      <c r="AC47" s="82"/>
    </row>
    <row r="48" spans="1:29" s="59" customFormat="1" x14ac:dyDescent="0.2">
      <c r="A48" s="70" t="s">
        <v>78</v>
      </c>
      <c r="B48" s="81">
        <f>'S6'!F49+'S7'!F49</f>
        <v>29101.349918431806</v>
      </c>
      <c r="C48" s="82">
        <f t="shared" ref="C48:AA48" si="34">IF(B48-B106&gt;0,B48-B106,0)</f>
        <v>29074.98721453677</v>
      </c>
      <c r="D48" s="82">
        <f t="shared" si="34"/>
        <v>29045.338026310306</v>
      </c>
      <c r="E48" s="82">
        <f t="shared" si="34"/>
        <v>29011.992646944502</v>
      </c>
      <c r="F48" s="82">
        <f t="shared" si="34"/>
        <v>28974.490293876472</v>
      </c>
      <c r="G48" s="82">
        <f t="shared" si="34"/>
        <v>28932.312741472266</v>
      </c>
      <c r="H48" s="82">
        <f t="shared" si="34"/>
        <v>28884.877159934695</v>
      </c>
      <c r="I48" s="82">
        <f t="shared" si="34"/>
        <v>28831.528061479581</v>
      </c>
      <c r="J48" s="82">
        <f t="shared" si="34"/>
        <v>28771.528242488872</v>
      </c>
      <c r="K48" s="82">
        <f t="shared" si="34"/>
        <v>28704.048596474855</v>
      </c>
      <c r="L48" s="82">
        <f t="shared" si="34"/>
        <v>28628.156657086136</v>
      </c>
      <c r="M48" s="82">
        <f t="shared" si="34"/>
        <v>28542.803712837074</v>
      </c>
      <c r="N48" s="82">
        <f t="shared" si="34"/>
        <v>28446.810315505783</v>
      </c>
      <c r="O48" s="82">
        <f t="shared" si="34"/>
        <v>28338.849981948755</v>
      </c>
      <c r="P48" s="82">
        <f t="shared" si="34"/>
        <v>28217.430864115893</v>
      </c>
      <c r="Q48" s="82">
        <f t="shared" si="34"/>
        <v>28080.875133973368</v>
      </c>
      <c r="R48" s="82">
        <f t="shared" si="34"/>
        <v>27927.295798465206</v>
      </c>
      <c r="S48" s="82">
        <f t="shared" si="34"/>
        <v>27754.570624131542</v>
      </c>
      <c r="T48" s="82">
        <f t="shared" si="34"/>
        <v>27560.312811061311</v>
      </c>
      <c r="U48" s="82">
        <f t="shared" si="34"/>
        <v>27341.8380109379</v>
      </c>
      <c r="V48" s="82">
        <f t="shared" si="34"/>
        <v>27096.127233417163</v>
      </c>
      <c r="W48" s="82">
        <f t="shared" si="34"/>
        <v>26819.785128260224</v>
      </c>
      <c r="X48" s="82">
        <f t="shared" si="34"/>
        <v>26508.993066743409</v>
      </c>
      <c r="Y48" s="82">
        <f t="shared" si="34"/>
        <v>26159.45637400158</v>
      </c>
      <c r="Z48" s="82">
        <f t="shared" si="34"/>
        <v>25766.34498313587</v>
      </c>
      <c r="AA48" s="82">
        <f t="shared" si="34"/>
        <v>25324.226691015636</v>
      </c>
      <c r="AB48" s="82"/>
      <c r="AC48" s="82"/>
    </row>
    <row r="49" spans="1:29" s="59" customFormat="1" x14ac:dyDescent="0.2">
      <c r="A49" s="70" t="s">
        <v>79</v>
      </c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 spans="1:29" s="59" customFormat="1" x14ac:dyDescent="0.2">
      <c r="A50" s="70" t="s">
        <v>32</v>
      </c>
      <c r="B50" s="81">
        <f>'S6'!F51+'S7'!F51</f>
        <v>26228.925592908345</v>
      </c>
      <c r="C50" s="82">
        <f t="shared" ref="C50:AA50" si="35">IF(B50-B108&gt;0,B50-B108,0)</f>
        <v>26207.090188436847</v>
      </c>
      <c r="D50" s="82">
        <f t="shared" si="35"/>
        <v>26182.19220263834</v>
      </c>
      <c r="E50" s="82">
        <f t="shared" si="35"/>
        <v>26153.802085220006</v>
      </c>
      <c r="F50" s="82">
        <f t="shared" si="35"/>
        <v>26121.430038197828</v>
      </c>
      <c r="G50" s="82">
        <f t="shared" si="35"/>
        <v>26084.517565700295</v>
      </c>
      <c r="H50" s="82">
        <f t="shared" si="35"/>
        <v>26042.427838567874</v>
      </c>
      <c r="I50" s="82">
        <f t="shared" si="35"/>
        <v>25994.434707514411</v>
      </c>
      <c r="J50" s="82">
        <f t="shared" si="35"/>
        <v>25939.710175300923</v>
      </c>
      <c r="K50" s="82">
        <f t="shared" si="35"/>
        <v>25877.31011178665</v>
      </c>
      <c r="L50" s="82">
        <f t="shared" si="35"/>
        <v>25806.157965407489</v>
      </c>
      <c r="M50" s="82">
        <f t="shared" si="35"/>
        <v>25725.026190065564</v>
      </c>
      <c r="N50" s="82">
        <f t="shared" si="35"/>
        <v>25632.515066999003</v>
      </c>
      <c r="O50" s="82">
        <f t="shared" si="35"/>
        <v>25527.028556258079</v>
      </c>
      <c r="P50" s="82">
        <f t="shared" si="35"/>
        <v>25406.746761167462</v>
      </c>
      <c r="Q50" s="82">
        <f t="shared" si="35"/>
        <v>25269.594530720155</v>
      </c>
      <c r="R50" s="82">
        <f t="shared" si="35"/>
        <v>25113.205658218714</v>
      </c>
      <c r="S50" s="82">
        <f t="shared" si="35"/>
        <v>24934.882058503954</v>
      </c>
      <c r="T50" s="82">
        <f t="shared" si="35"/>
        <v>24731.547219479922</v>
      </c>
      <c r="U50" s="82">
        <f t="shared" si="35"/>
        <v>24499.6931248617</v>
      </c>
      <c r="V50" s="82">
        <f t="shared" si="35"/>
        <v>24235.319732435411</v>
      </c>
      <c r="W50" s="82">
        <f t="shared" si="35"/>
        <v>23933.86596368454</v>
      </c>
      <c r="X50" s="82">
        <f t="shared" si="35"/>
        <v>23590.131014187155</v>
      </c>
      <c r="Y50" s="82">
        <f t="shared" si="35"/>
        <v>23198.184627198654</v>
      </c>
      <c r="Z50" s="82">
        <f t="shared" si="35"/>
        <v>22751.264782422997</v>
      </c>
      <c r="AA50" s="82">
        <f t="shared" si="35"/>
        <v>22241.661034856988</v>
      </c>
      <c r="AB50" s="82"/>
      <c r="AC50" s="82"/>
    </row>
    <row r="51" spans="1:29" s="59" customFormat="1" x14ac:dyDescent="0.2">
      <c r="A51" s="70" t="s">
        <v>80</v>
      </c>
      <c r="B51" s="81">
        <f>'S6'!F52+'S7'!F52</f>
        <v>476.93018729362501</v>
      </c>
      <c r="C51" s="82">
        <f t="shared" ref="C51:AA51" si="36">IF(B51-B109&gt;0,B51-B109,0)</f>
        <v>424.55852229658046</v>
      </c>
      <c r="D51" s="82">
        <f t="shared" si="36"/>
        <v>367.08732624102663</v>
      </c>
      <c r="E51" s="82">
        <f t="shared" si="36"/>
        <v>304.02004785218219</v>
      </c>
      <c r="F51" s="82">
        <f t="shared" si="36"/>
        <v>234.81178569019028</v>
      </c>
      <c r="G51" s="82">
        <f t="shared" si="36"/>
        <v>158.86458020034257</v>
      </c>
      <c r="H51" s="82">
        <f t="shared" si="36"/>
        <v>75.522247341060947</v>
      </c>
      <c r="I51" s="82">
        <f t="shared" si="36"/>
        <v>0</v>
      </c>
      <c r="J51" s="82">
        <f t="shared" si="36"/>
        <v>0</v>
      </c>
      <c r="K51" s="82">
        <f t="shared" si="36"/>
        <v>0</v>
      </c>
      <c r="L51" s="82">
        <f t="shared" si="36"/>
        <v>0</v>
      </c>
      <c r="M51" s="82">
        <f t="shared" si="36"/>
        <v>0</v>
      </c>
      <c r="N51" s="82">
        <f t="shared" si="36"/>
        <v>0</v>
      </c>
      <c r="O51" s="82">
        <f t="shared" si="36"/>
        <v>0</v>
      </c>
      <c r="P51" s="82">
        <f t="shared" si="36"/>
        <v>0</v>
      </c>
      <c r="Q51" s="82">
        <f t="shared" si="36"/>
        <v>0</v>
      </c>
      <c r="R51" s="82">
        <f t="shared" si="36"/>
        <v>0</v>
      </c>
      <c r="S51" s="82">
        <f t="shared" si="36"/>
        <v>0</v>
      </c>
      <c r="T51" s="82">
        <f t="shared" si="36"/>
        <v>0</v>
      </c>
      <c r="U51" s="82">
        <f t="shared" si="36"/>
        <v>0</v>
      </c>
      <c r="V51" s="82">
        <f t="shared" si="36"/>
        <v>0</v>
      </c>
      <c r="W51" s="82">
        <f t="shared" si="36"/>
        <v>0</v>
      </c>
      <c r="X51" s="82">
        <f t="shared" si="36"/>
        <v>0</v>
      </c>
      <c r="Y51" s="82">
        <f t="shared" si="36"/>
        <v>0</v>
      </c>
      <c r="Z51" s="82">
        <f t="shared" si="36"/>
        <v>0</v>
      </c>
      <c r="AA51" s="82">
        <f t="shared" si="36"/>
        <v>0</v>
      </c>
      <c r="AB51" s="82"/>
      <c r="AC51" s="82"/>
    </row>
    <row r="52" spans="1:29" s="59" customFormat="1" x14ac:dyDescent="0.2">
      <c r="A52" s="70" t="s">
        <v>31</v>
      </c>
      <c r="B52" s="81">
        <f>'S6'!F53+'S7'!F53</f>
        <v>89895.105588384831</v>
      </c>
      <c r="C52" s="82">
        <f t="shared" ref="C52:AA52" si="37">IF(B52-B110&gt;0,B52-B110,0)</f>
        <v>89890.867241824846</v>
      </c>
      <c r="D52" s="82">
        <f t="shared" si="37"/>
        <v>89886.03299808492</v>
      </c>
      <c r="E52" s="82">
        <f t="shared" si="37"/>
        <v>89880.519076038618</v>
      </c>
      <c r="F52" s="82">
        <f t="shared" si="37"/>
        <v>89874.229915216711</v>
      </c>
      <c r="G52" s="82">
        <f t="shared" si="37"/>
        <v>89867.05651967146</v>
      </c>
      <c r="H52" s="82">
        <f t="shared" si="37"/>
        <v>89858.874568993793</v>
      </c>
      <c r="I52" s="82">
        <f t="shared" si="37"/>
        <v>89849.542263745985</v>
      </c>
      <c r="J52" s="82">
        <f t="shared" si="37"/>
        <v>89838.897867969295</v>
      </c>
      <c r="K52" s="82">
        <f t="shared" si="37"/>
        <v>89826.75690617667</v>
      </c>
      <c r="L52" s="82">
        <f t="shared" si="37"/>
        <v>89812.908966251998</v>
      </c>
      <c r="M52" s="82">
        <f t="shared" si="37"/>
        <v>89797.114052847872</v>
      </c>
      <c r="N52" s="82">
        <f t="shared" si="37"/>
        <v>89779.098428083409</v>
      </c>
      <c r="O52" s="82">
        <f t="shared" si="37"/>
        <v>89758.549867458234</v>
      </c>
      <c r="P52" s="82">
        <f t="shared" si="37"/>
        <v>89735.112248764082</v>
      </c>
      <c r="Q52" s="82">
        <f t="shared" si="37"/>
        <v>89708.379380215643</v>
      </c>
      <c r="R52" s="82">
        <f t="shared" si="37"/>
        <v>89677.887960837514</v>
      </c>
      <c r="S52" s="82">
        <f t="shared" si="37"/>
        <v>89643.109551105372</v>
      </c>
      <c r="T52" s="82">
        <f t="shared" si="37"/>
        <v>89603.441414686502</v>
      </c>
      <c r="U52" s="82">
        <f t="shared" si="37"/>
        <v>89558.196072560007</v>
      </c>
      <c r="V52" s="82">
        <f t="shared" si="37"/>
        <v>89506.589388481705</v>
      </c>
      <c r="W52" s="82">
        <f t="shared" si="37"/>
        <v>89447.726979305706</v>
      </c>
      <c r="X52" s="82">
        <f t="shared" si="37"/>
        <v>89380.588714643207</v>
      </c>
      <c r="Y52" s="82">
        <f t="shared" si="37"/>
        <v>89304.011037225806</v>
      </c>
      <c r="Z52" s="82">
        <f t="shared" si="37"/>
        <v>89216.66679757167</v>
      </c>
      <c r="AA52" s="82">
        <f t="shared" si="37"/>
        <v>89117.042253474094</v>
      </c>
      <c r="AB52" s="82"/>
      <c r="AC52" s="82"/>
    </row>
    <row r="53" spans="1:29" s="59" customFormat="1" x14ac:dyDescent="0.2">
      <c r="A53" s="70" t="s">
        <v>23</v>
      </c>
      <c r="B53" s="81">
        <f>'S6'!F54+'S7'!F54</f>
        <v>3317.732317159031</v>
      </c>
      <c r="C53" s="82">
        <f t="shared" ref="C53:AA53" si="38">IF(B53-B111&gt;0,B53-B111,0)</f>
        <v>3295.1938067083697</v>
      </c>
      <c r="D53" s="82">
        <f t="shared" si="38"/>
        <v>3269.7191769147998</v>
      </c>
      <c r="E53" s="82">
        <f t="shared" si="38"/>
        <v>3240.9259359177931</v>
      </c>
      <c r="F53" s="82">
        <f t="shared" si="38"/>
        <v>3208.3817641739911</v>
      </c>
      <c r="G53" s="82">
        <f t="shared" si="38"/>
        <v>3171.5980233439755</v>
      </c>
      <c r="H53" s="82">
        <f t="shared" si="38"/>
        <v>3130.0224195737724</v>
      </c>
      <c r="I53" s="82">
        <f t="shared" si="38"/>
        <v>3083.0307110130584</v>
      </c>
      <c r="J53" s="82">
        <f t="shared" si="38"/>
        <v>3029.9173350616143</v>
      </c>
      <c r="K53" s="82">
        <f t="shared" si="38"/>
        <v>2969.8848146157011</v>
      </c>
      <c r="L53" s="82">
        <f t="shared" si="38"/>
        <v>2902.0317842531867</v>
      </c>
      <c r="M53" s="82">
        <f t="shared" si="38"/>
        <v>2825.3394565751523</v>
      </c>
      <c r="N53" s="82">
        <f t="shared" si="38"/>
        <v>2738.6563255012538</v>
      </c>
      <c r="O53" s="82">
        <f t="shared" si="38"/>
        <v>2640.6808768446508</v>
      </c>
      <c r="P53" s="82">
        <f t="shared" si="38"/>
        <v>2529.9420465723661</v>
      </c>
      <c r="Q53" s="82">
        <f t="shared" si="38"/>
        <v>2404.7771333393057</v>
      </c>
      <c r="R53" s="82">
        <f t="shared" si="38"/>
        <v>2263.3068336610504</v>
      </c>
      <c r="S53" s="82">
        <f t="shared" si="38"/>
        <v>2103.4070248880516</v>
      </c>
      <c r="T53" s="82">
        <f t="shared" si="38"/>
        <v>1922.6768723133378</v>
      </c>
      <c r="U53" s="82">
        <f t="shared" si="38"/>
        <v>1718.402781554106</v>
      </c>
      <c r="V53" s="82">
        <f t="shared" si="38"/>
        <v>1487.5176549659427</v>
      </c>
      <c r="W53" s="82">
        <f t="shared" si="38"/>
        <v>1226.5548403402559</v>
      </c>
      <c r="X53" s="82">
        <f t="shared" si="38"/>
        <v>931.59608044215508</v>
      </c>
      <c r="Y53" s="82">
        <f t="shared" si="38"/>
        <v>598.21268187092483</v>
      </c>
      <c r="Z53" s="82">
        <f t="shared" si="38"/>
        <v>221.39901991594235</v>
      </c>
      <c r="AA53" s="82">
        <f t="shared" si="38"/>
        <v>0</v>
      </c>
      <c r="AB53" s="82"/>
      <c r="AC53" s="82"/>
    </row>
    <row r="54" spans="1:29" s="59" customFormat="1" x14ac:dyDescent="0.2">
      <c r="A54" s="70" t="s">
        <v>81</v>
      </c>
      <c r="B54" s="81">
        <f>'S6'!F55+'S7'!F55</f>
        <v>27095.664554446183</v>
      </c>
      <c r="C54" s="82">
        <f t="shared" ref="C54:AA54" si="39">IF(B54-B112&gt;0,B54-B112,0)</f>
        <v>27091.293024729392</v>
      </c>
      <c r="D54" s="82">
        <f t="shared" si="39"/>
        <v>27086.422383431986</v>
      </c>
      <c r="E54" s="82">
        <f t="shared" si="39"/>
        <v>27080.995645382631</v>
      </c>
      <c r="F54" s="82">
        <f t="shared" si="39"/>
        <v>27074.949319230058</v>
      </c>
      <c r="G54" s="82">
        <f t="shared" si="39"/>
        <v>27068.212664611608</v>
      </c>
      <c r="H54" s="82">
        <f t="shared" si="39"/>
        <v>27060.706864510339</v>
      </c>
      <c r="I54" s="82">
        <f t="shared" si="39"/>
        <v>27052.344103117481</v>
      </c>
      <c r="J54" s="82">
        <f t="shared" si="39"/>
        <v>27043.026538411479</v>
      </c>
      <c r="K54" s="82">
        <f t="shared" si="39"/>
        <v>27032.6451574331</v>
      </c>
      <c r="L54" s="82">
        <f t="shared" si="39"/>
        <v>27021.078500863619</v>
      </c>
      <c r="M54" s="82">
        <f t="shared" si="39"/>
        <v>27008.191241984005</v>
      </c>
      <c r="N54" s="82">
        <f t="shared" si="39"/>
        <v>26993.832603389299</v>
      </c>
      <c r="O54" s="82">
        <f t="shared" si="39"/>
        <v>26977.834592934221</v>
      </c>
      <c r="P54" s="82">
        <f t="shared" si="39"/>
        <v>26960.010038271001</v>
      </c>
      <c r="Q54" s="82">
        <f t="shared" si="39"/>
        <v>26940.150396984085</v>
      </c>
      <c r="R54" s="82">
        <f t="shared" si="39"/>
        <v>26918.02331670091</v>
      </c>
      <c r="S54" s="82">
        <f t="shared" si="39"/>
        <v>26893.36991663267</v>
      </c>
      <c r="T54" s="82">
        <f t="shared" si="39"/>
        <v>26865.901758739878</v>
      </c>
      <c r="U54" s="82">
        <f t="shared" si="39"/>
        <v>26835.297473086175</v>
      </c>
      <c r="V54" s="82">
        <f t="shared" si="39"/>
        <v>26801.198997897962</v>
      </c>
      <c r="W54" s="82">
        <f t="shared" si="39"/>
        <v>26763.207390339543</v>
      </c>
      <c r="X54" s="82">
        <f t="shared" si="39"/>
        <v>26720.878158991047</v>
      </c>
      <c r="Y54" s="82">
        <f t="shared" si="39"/>
        <v>26673.716063420346</v>
      </c>
      <c r="Z54" s="82">
        <f t="shared" si="39"/>
        <v>26621.169320005436</v>
      </c>
      <c r="AA54" s="82">
        <f t="shared" si="39"/>
        <v>26562.623146216931</v>
      </c>
      <c r="AB54" s="82"/>
      <c r="AC54" s="82"/>
    </row>
    <row r="55" spans="1:29" s="59" customFormat="1" x14ac:dyDescent="0.2"/>
    <row r="56" spans="1:29" s="59" customFormat="1" x14ac:dyDescent="0.2">
      <c r="B56" s="81">
        <f>SUM(B5:B54)</f>
        <v>1178527.541489498</v>
      </c>
      <c r="AA56" s="81">
        <f>SUM(AA5:AA54)</f>
        <v>1020049.3850608274</v>
      </c>
      <c r="AB56" s="59" t="s">
        <v>179</v>
      </c>
    </row>
    <row r="57" spans="1:29" s="59" customFormat="1" x14ac:dyDescent="0.2"/>
    <row r="58" spans="1:29" s="59" customFormat="1" x14ac:dyDescent="0.2">
      <c r="B58" s="81">
        <f>SUM(B5:B54)</f>
        <v>1178527.541489498</v>
      </c>
      <c r="C58" s="59" t="s">
        <v>179</v>
      </c>
    </row>
    <row r="59" spans="1:29" s="59" customFormat="1" x14ac:dyDescent="0.2">
      <c r="C59" s="59" t="s">
        <v>180</v>
      </c>
    </row>
    <row r="60" spans="1:29" s="59" customFormat="1" x14ac:dyDescent="0.2"/>
    <row r="61" spans="1:29" s="77" customFormat="1" ht="22" customHeight="1" x14ac:dyDescent="0.2">
      <c r="A61" s="77" t="s">
        <v>239</v>
      </c>
    </row>
    <row r="62" spans="1:29" s="77" customFormat="1" x14ac:dyDescent="0.2">
      <c r="A62" s="77" t="s">
        <v>56</v>
      </c>
      <c r="B62" s="83">
        <v>2025</v>
      </c>
      <c r="C62" s="83">
        <v>2026</v>
      </c>
      <c r="D62" s="83">
        <v>2027</v>
      </c>
      <c r="E62" s="83">
        <v>2028</v>
      </c>
      <c r="F62" s="83">
        <v>2029</v>
      </c>
      <c r="G62" s="83">
        <v>2030</v>
      </c>
      <c r="H62" s="83">
        <v>2031</v>
      </c>
      <c r="I62" s="83">
        <v>2032</v>
      </c>
      <c r="J62" s="83">
        <v>2033</v>
      </c>
      <c r="K62" s="83">
        <v>2034</v>
      </c>
      <c r="L62" s="83">
        <v>2035</v>
      </c>
      <c r="M62" s="83">
        <v>2036</v>
      </c>
      <c r="N62" s="83">
        <v>2037</v>
      </c>
      <c r="O62" s="83">
        <v>2038</v>
      </c>
      <c r="P62" s="83">
        <v>2039</v>
      </c>
      <c r="Q62" s="83">
        <v>2040</v>
      </c>
      <c r="R62" s="83">
        <v>2041</v>
      </c>
      <c r="S62" s="83">
        <v>2042</v>
      </c>
      <c r="T62" s="83">
        <v>2043</v>
      </c>
      <c r="U62" s="83">
        <v>2044</v>
      </c>
      <c r="V62" s="83">
        <v>2045</v>
      </c>
      <c r="W62" s="83">
        <v>2046</v>
      </c>
      <c r="X62" s="83">
        <v>2047</v>
      </c>
      <c r="Y62" s="83">
        <v>2048</v>
      </c>
      <c r="Z62" s="83">
        <v>2049</v>
      </c>
      <c r="AA62" s="83">
        <v>2050</v>
      </c>
      <c r="AB62" s="77" t="s">
        <v>176</v>
      </c>
      <c r="AC62" s="77">
        <v>0.2</v>
      </c>
    </row>
    <row r="63" spans="1:29" s="77" customFormat="1" x14ac:dyDescent="0.2">
      <c r="A63" s="78" t="s">
        <v>0</v>
      </c>
      <c r="B63" s="84">
        <v>28.058940718198123</v>
      </c>
      <c r="C63" s="84">
        <v>31.092221502855793</v>
      </c>
      <c r="D63" s="84">
        <v>34.453411755336177</v>
      </c>
      <c r="E63" s="84">
        <v>38.177959766358555</v>
      </c>
      <c r="F63" s="84">
        <v>42.305145924944433</v>
      </c>
      <c r="G63" s="84">
        <v>46.878496983170457</v>
      </c>
      <c r="H63" s="84">
        <v>51.946245104554812</v>
      </c>
      <c r="I63" s="84">
        <v>57.56183653736219</v>
      </c>
      <c r="J63" s="84">
        <v>63.78449527747442</v>
      </c>
      <c r="K63" s="84">
        <v>70.679847665412865</v>
      </c>
      <c r="L63" s="84">
        <v>78.32061450473195</v>
      </c>
      <c r="M63" s="84">
        <v>86.787378001106731</v>
      </c>
      <c r="N63" s="84">
        <v>96.169431610523375</v>
      </c>
      <c r="O63" s="84">
        <v>106.56572175936915</v>
      </c>
      <c r="P63" s="84">
        <v>118.08589136813221</v>
      </c>
      <c r="Q63" s="84">
        <v>130.85143618407812</v>
      </c>
      <c r="R63" s="84">
        <v>144.99698611799278</v>
      </c>
      <c r="S63" s="84">
        <v>160.67172509841805</v>
      </c>
      <c r="T63" s="84">
        <v>178.04096441766092</v>
      </c>
      <c r="U63" s="84">
        <v>197.28788616263444</v>
      </c>
      <c r="V63" s="84">
        <v>218.61547511736379</v>
      </c>
      <c r="W63" s="84">
        <v>242.24865951167797</v>
      </c>
      <c r="X63" s="84">
        <v>268.43668319317345</v>
      </c>
      <c r="Y63" s="84">
        <v>297.45573424020739</v>
      </c>
      <c r="Z63" s="84">
        <v>329.61185773819386</v>
      </c>
      <c r="AA63" s="84">
        <v>365.24418343836322</v>
      </c>
      <c r="AB63" s="84"/>
      <c r="AC63" s="84"/>
    </row>
    <row r="64" spans="1:29" s="77" customFormat="1" x14ac:dyDescent="0.2">
      <c r="A64" s="78" t="s">
        <v>144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5"/>
      <c r="AC64" s="85"/>
    </row>
    <row r="65" spans="1:29" s="77" customFormat="1" x14ac:dyDescent="0.2">
      <c r="A65" s="78" t="s">
        <v>57</v>
      </c>
      <c r="B65" s="84">
        <v>40.312461021044605</v>
      </c>
      <c r="C65" s="84">
        <v>45.550044867895025</v>
      </c>
      <c r="D65" s="84">
        <v>51.468120152330158</v>
      </c>
      <c r="E65" s="84">
        <v>58.155099510818744</v>
      </c>
      <c r="F65" s="84">
        <v>65.710882563876083</v>
      </c>
      <c r="G65" s="84">
        <v>74.248348358861264</v>
      </c>
      <c r="H65" s="84">
        <v>83.895041717936621</v>
      </c>
      <c r="I65" s="84">
        <v>94.795078684256282</v>
      </c>
      <c r="J65" s="84">
        <v>107.11129953265315</v>
      </c>
      <c r="K65" s="84">
        <v>121.02770150956336</v>
      </c>
      <c r="L65" s="84">
        <v>136.75218764592225</v>
      </c>
      <c r="M65" s="84">
        <v>154.51967270871285</v>
      </c>
      <c r="N65" s="84">
        <v>174.59559269229507</v>
      </c>
      <c r="O65" s="84">
        <v>197.27987027929376</v>
      </c>
      <c r="P65" s="84">
        <v>222.91139551274875</v>
      </c>
      <c r="Q65" s="84">
        <v>251.87308861818752</v>
      </c>
      <c r="R65" s="84">
        <v>284.59762061126702</v>
      </c>
      <c r="S65" s="84">
        <v>321.57387715356754</v>
      </c>
      <c r="T65" s="84">
        <v>363.3542622228228</v>
      </c>
      <c r="U65" s="84">
        <v>410.56295071021185</v>
      </c>
      <c r="V65" s="84">
        <v>463.90521323376475</v>
      </c>
      <c r="W65" s="84">
        <v>524.17795247522281</v>
      </c>
      <c r="X65" s="84">
        <v>592.28160844716012</v>
      </c>
      <c r="Y65" s="84">
        <v>669.23361054819793</v>
      </c>
      <c r="Z65" s="84">
        <v>756.18357737227257</v>
      </c>
      <c r="AA65" s="84">
        <v>854.43049134835087</v>
      </c>
      <c r="AB65" s="84"/>
      <c r="AC65" s="84"/>
    </row>
    <row r="66" spans="1:29" s="77" customFormat="1" x14ac:dyDescent="0.2">
      <c r="A66" s="78" t="s">
        <v>12</v>
      </c>
      <c r="B66" s="84">
        <v>24.405204604415424</v>
      </c>
      <c r="C66" s="84">
        <v>26.915921062084202</v>
      </c>
      <c r="D66" s="84">
        <v>29.684930667996795</v>
      </c>
      <c r="E66" s="84">
        <v>32.738805658227854</v>
      </c>
      <c r="F66" s="84">
        <v>36.106851921427847</v>
      </c>
      <c r="G66" s="84">
        <v>39.821390226807885</v>
      </c>
      <c r="H66" s="84">
        <v>43.918066383811244</v>
      </c>
      <c r="I66" s="84">
        <v>48.436193309855348</v>
      </c>
      <c r="J66" s="84">
        <v>53.419128288727791</v>
      </c>
      <c r="K66" s="84">
        <v>58.914689039919502</v>
      </c>
      <c r="L66" s="84">
        <v>64.975612591619736</v>
      </c>
      <c r="M66" s="84">
        <v>71.660061360853817</v>
      </c>
      <c r="N66" s="84">
        <v>79.03218129725866</v>
      </c>
      <c r="O66" s="84">
        <v>87.162717446608966</v>
      </c>
      <c r="P66" s="84">
        <v>96.129692841223843</v>
      </c>
      <c r="Q66" s="84">
        <v>106.01915723208738</v>
      </c>
      <c r="R66" s="84">
        <v>116.92601284773822</v>
      </c>
      <c r="S66" s="84">
        <v>128.95492510415482</v>
      </c>
      <c r="T66" s="84">
        <v>142.22132700507842</v>
      </c>
      <c r="U66" s="84">
        <v>156.85252687129633</v>
      </c>
      <c r="V66" s="84">
        <v>172.98893002898384</v>
      </c>
      <c r="W66" s="84">
        <v>190.78538618078775</v>
      </c>
      <c r="X66" s="84">
        <v>210.41267538942381</v>
      </c>
      <c r="Y66" s="84">
        <v>232.05914693372574</v>
      </c>
      <c r="Z66" s="84">
        <v>255.93252676409489</v>
      </c>
      <c r="AA66" s="84">
        <v>282.26191090222716</v>
      </c>
      <c r="AB66" s="84"/>
      <c r="AC66" s="84"/>
    </row>
    <row r="67" spans="1:29" s="77" customFormat="1" x14ac:dyDescent="0.2">
      <c r="A67" s="78" t="s">
        <v>59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5"/>
      <c r="AC67" s="85"/>
    </row>
    <row r="68" spans="1:29" s="77" customFormat="1" x14ac:dyDescent="0.2">
      <c r="A68" s="78" t="s">
        <v>24</v>
      </c>
      <c r="B68" s="84">
        <v>38.227545341661006</v>
      </c>
      <c r="C68" s="84">
        <v>42.486345665059758</v>
      </c>
      <c r="D68" s="84">
        <v>47.219604393581761</v>
      </c>
      <c r="E68" s="84">
        <v>52.480179318411849</v>
      </c>
      <c r="F68" s="84">
        <v>58.326816936802174</v>
      </c>
      <c r="G68" s="84">
        <v>64.824808492711995</v>
      </c>
      <c r="H68" s="84">
        <v>72.046719104695541</v>
      </c>
      <c r="I68" s="84">
        <v>80.073198123438758</v>
      </c>
      <c r="J68" s="84">
        <v>88.993879768462634</v>
      </c>
      <c r="K68" s="84">
        <v>98.908384101687247</v>
      </c>
      <c r="L68" s="84">
        <v>109.92742951604319</v>
      </c>
      <c r="M68" s="84">
        <v>122.17406916264146</v>
      </c>
      <c r="N68" s="84">
        <v>135.78506512407327</v>
      </c>
      <c r="O68" s="84">
        <v>150.91241567966605</v>
      </c>
      <c r="P68" s="84">
        <v>167.72505271814774</v>
      </c>
      <c r="Q68" s="84">
        <v>186.41072825326134</v>
      </c>
      <c r="R68" s="84">
        <v>207.17811110964362</v>
      </c>
      <c r="S68" s="84">
        <v>230.25911719332001</v>
      </c>
      <c r="T68" s="84">
        <v>255.91149936968012</v>
      </c>
      <c r="U68" s="84">
        <v>284.42172587091687</v>
      </c>
      <c r="V68" s="84">
        <v>316.10817937701222</v>
      </c>
      <c r="W68" s="84">
        <v>351.32471249541396</v>
      </c>
      <c r="X68" s="84">
        <v>390.46459934456607</v>
      </c>
      <c r="Y68" s="84">
        <v>433.96492736986926</v>
      </c>
      <c r="Z68" s="84">
        <v>482.31147843686517</v>
      </c>
      <c r="AA68" s="84">
        <v>536.04415371034906</v>
      </c>
      <c r="AB68" s="84"/>
      <c r="AC68" s="84"/>
    </row>
    <row r="69" spans="1:29" s="77" customFormat="1" x14ac:dyDescent="0.2">
      <c r="A69" s="78" t="s">
        <v>60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5"/>
      <c r="AC69" s="85"/>
    </row>
    <row r="70" spans="1:29" s="77" customFormat="1" x14ac:dyDescent="0.2">
      <c r="A70" s="78" t="s">
        <v>61</v>
      </c>
      <c r="B70" s="84">
        <v>2.1398614364740371</v>
      </c>
      <c r="C70" s="84">
        <v>2.4325690944928748</v>
      </c>
      <c r="D70" s="84">
        <v>2.7653156875579223</v>
      </c>
      <c r="E70" s="84">
        <v>3.1435780669770175</v>
      </c>
      <c r="F70" s="84">
        <v>3.5735822523416578</v>
      </c>
      <c r="G70" s="84">
        <v>4.0624059088603639</v>
      </c>
      <c r="H70" s="84">
        <v>4.6180948423754913</v>
      </c>
      <c r="I70" s="84">
        <v>5.2497954295162907</v>
      </c>
      <c r="J70" s="84">
        <v>5.9679051627258115</v>
      </c>
      <c r="K70" s="84">
        <v>6.7842437880614703</v>
      </c>
      <c r="L70" s="84">
        <v>7.7122478526164295</v>
      </c>
      <c r="M70" s="84">
        <v>8.7671918637201873</v>
      </c>
      <c r="N70" s="84">
        <v>9.9664397000940443</v>
      </c>
      <c r="O70" s="84">
        <v>11.329730413070024</v>
      </c>
      <c r="P70" s="84">
        <v>12.879503122025877</v>
      </c>
      <c r="Q70" s="84">
        <v>14.641266351661162</v>
      </c>
      <c r="R70" s="84">
        <v>16.644017890231051</v>
      </c>
      <c r="S70" s="84">
        <v>18.92072207940544</v>
      </c>
      <c r="T70" s="84">
        <v>21.508852391718435</v>
      </c>
      <c r="U70" s="84">
        <v>24.451008226175979</v>
      </c>
      <c r="V70" s="84">
        <v>27.79561607418518</v>
      </c>
      <c r="W70" s="84">
        <v>31.597726596664433</v>
      </c>
      <c r="X70" s="84">
        <v>35.919920731845956</v>
      </c>
      <c r="Y70" s="84">
        <v>40.833339747876011</v>
      </c>
      <c r="Z70" s="84">
        <v>46.418856194390713</v>
      </c>
      <c r="AA70" s="84">
        <f>AC$62*'1. Cement demand'!AA12</f>
        <v>52.768405026375696</v>
      </c>
      <c r="AB70" s="84"/>
      <c r="AC70" s="84"/>
    </row>
    <row r="71" spans="1:29" s="77" customFormat="1" x14ac:dyDescent="0.2">
      <c r="A71" s="78" t="s">
        <v>62</v>
      </c>
      <c r="B71" s="84">
        <v>137.18111288561539</v>
      </c>
      <c r="C71" s="84">
        <v>155.57805210676545</v>
      </c>
      <c r="D71" s="84">
        <v>176.44214854502374</v>
      </c>
      <c r="E71" s="84">
        <v>200.10426510430926</v>
      </c>
      <c r="F71" s="84">
        <v>226.93963570001526</v>
      </c>
      <c r="G71" s="84">
        <v>257.37381571956593</v>
      </c>
      <c r="H71" s="84">
        <v>291.88943048102641</v>
      </c>
      <c r="I71" s="84">
        <v>331.03382870684533</v>
      </c>
      <c r="J71" s="84">
        <v>375.42776238153715</v>
      </c>
      <c r="K71" s="84">
        <v>425.77523063851567</v>
      </c>
      <c r="L71" s="84">
        <v>482.87464378046332</v>
      </c>
      <c r="M71" s="84">
        <v>547.63148447230731</v>
      </c>
      <c r="N71" s="84">
        <v>621.07266688803657</v>
      </c>
      <c r="O71" s="84">
        <v>704.36282151875378</v>
      </c>
      <c r="P71" s="84">
        <v>798.82276388649802</v>
      </c>
      <c r="Q71" s="84">
        <v>905.95044004075669</v>
      </c>
      <c r="R71" s="84">
        <v>1027.4446809914116</v>
      </c>
      <c r="S71" s="84">
        <v>1165.2321427759916</v>
      </c>
      <c r="T71" s="84">
        <v>1321.4978593768967</v>
      </c>
      <c r="U71" s="84">
        <v>1498.7198929968467</v>
      </c>
      <c r="V71" s="84">
        <v>1699.7086311767264</v>
      </c>
      <c r="W71" s="84">
        <v>1927.6513539296432</v>
      </c>
      <c r="X71" s="84">
        <v>2186.1627776369355</v>
      </c>
      <c r="Y71" s="84">
        <v>2479.3423772313968</v>
      </c>
      <c r="Z71" s="84">
        <v>2811.839395683056</v>
      </c>
      <c r="AA71" s="84">
        <v>3188.9265717081512</v>
      </c>
      <c r="AB71" s="84"/>
      <c r="AC71" s="84"/>
    </row>
    <row r="72" spans="1:29" s="77" customFormat="1" x14ac:dyDescent="0.2">
      <c r="A72" s="78" t="s">
        <v>63</v>
      </c>
      <c r="B72" s="84">
        <v>69.424009786530021</v>
      </c>
      <c r="C72" s="84">
        <v>76.715346252495664</v>
      </c>
      <c r="D72" s="84">
        <v>84.77246371589132</v>
      </c>
      <c r="E72" s="84">
        <v>93.675789206626007</v>
      </c>
      <c r="F72" s="84">
        <v>103.51419669591665</v>
      </c>
      <c r="G72" s="84">
        <v>114.3858942460129</v>
      </c>
      <c r="H72" s="84">
        <v>126.39940433384227</v>
      </c>
      <c r="I72" s="84">
        <v>139.67464713427321</v>
      </c>
      <c r="J72" s="84">
        <v>154.34413757644884</v>
      </c>
      <c r="K72" s="84">
        <v>170.55430812233871</v>
      </c>
      <c r="L72" s="84">
        <v>188.46697047162917</v>
      </c>
      <c r="M72" s="84">
        <v>208.26093078385077</v>
      </c>
      <c r="N72" s="84">
        <v>230.13377454106725</v>
      </c>
      <c r="O72" s="84">
        <v>254.30383886782079</v>
      </c>
      <c r="P72" s="84">
        <v>281.01239199624803</v>
      </c>
      <c r="Q72" s="84">
        <v>310.52604163202614</v>
      </c>
      <c r="R72" s="84">
        <v>343.13939626172169</v>
      </c>
      <c r="S72" s="84">
        <v>379.17800596700499</v>
      </c>
      <c r="T72" s="84">
        <v>419.0016121012589</v>
      </c>
      <c r="U72" s="84">
        <v>463.00773826721058</v>
      </c>
      <c r="V72" s="84">
        <v>511.63565844111855</v>
      </c>
      <c r="W72" s="84">
        <v>565.37078185376652</v>
      </c>
      <c r="X72" s="84">
        <v>624.74949839862529</v>
      </c>
      <c r="Y72" s="84">
        <v>690.36453293458032</v>
      </c>
      <c r="Z72" s="84">
        <v>762.87086193045889</v>
      </c>
      <c r="AA72" s="84">
        <v>842.99225151195526</v>
      </c>
      <c r="AB72" s="84"/>
      <c r="AC72" s="84"/>
    </row>
    <row r="73" spans="1:29" s="77" customFormat="1" x14ac:dyDescent="0.2">
      <c r="A73" s="78" t="s">
        <v>146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5"/>
      <c r="AC73" s="85"/>
    </row>
    <row r="74" spans="1:29" s="77" customFormat="1" x14ac:dyDescent="0.2">
      <c r="A74" s="78" t="s">
        <v>64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5"/>
      <c r="AC74" s="85"/>
    </row>
    <row r="75" spans="1:29" s="77" customFormat="1" x14ac:dyDescent="0.2">
      <c r="A75" s="78" t="s">
        <v>11</v>
      </c>
      <c r="B75" s="84">
        <v>41.04165460845644</v>
      </c>
      <c r="C75" s="84">
        <v>46.458357951138339</v>
      </c>
      <c r="D75" s="84">
        <v>52.589961201792654</v>
      </c>
      <c r="E75" s="84">
        <v>59.530817299113998</v>
      </c>
      <c r="F75" s="84">
        <v>67.387731941884155</v>
      </c>
      <c r="G75" s="84">
        <v>76.281607112066624</v>
      </c>
      <c r="H75" s="84">
        <v>86.349301511111193</v>
      </c>
      <c r="I75" s="84">
        <v>97.74573653780989</v>
      </c>
      <c r="J75" s="84">
        <v>110.64628021443266</v>
      </c>
      <c r="K75" s="84">
        <v>125.24944574493117</v>
      </c>
      <c r="L75" s="84">
        <v>141.7799462305484</v>
      </c>
      <c r="M75" s="84">
        <v>160.4921525487126</v>
      </c>
      <c r="N75" s="84">
        <v>181.67400760495835</v>
      </c>
      <c r="O75" s="84">
        <v>205.65145719027385</v>
      </c>
      <c r="P75" s="84">
        <v>232.79346562578255</v>
      </c>
      <c r="Q75" s="84">
        <v>263.51769337535922</v>
      </c>
      <c r="R75" s="84">
        <v>298.29692399312347</v>
      </c>
      <c r="S75" s="84">
        <v>337.66633930349832</v>
      </c>
      <c r="T75" s="84">
        <v>382.23175476410097</v>
      </c>
      <c r="U75" s="84">
        <v>432.6789417369983</v>
      </c>
      <c r="V75" s="84">
        <v>489.78418011917495</v>
      </c>
      <c r="W75" s="84">
        <v>554.42620371579687</v>
      </c>
      <c r="X75" s="84">
        <v>627.59972217133702</v>
      </c>
      <c r="Y75" s="84">
        <v>710.43072753366118</v>
      </c>
      <c r="Z75" s="84">
        <v>804.1938209880517</v>
      </c>
      <c r="AA75" s="84">
        <v>910.33182638446567</v>
      </c>
      <c r="AB75" s="84"/>
      <c r="AC75" s="84"/>
    </row>
    <row r="76" spans="1:29" s="77" customFormat="1" x14ac:dyDescent="0.2">
      <c r="A76" s="78" t="s">
        <v>13</v>
      </c>
      <c r="B76" s="84">
        <v>23.171339515254825</v>
      </c>
      <c r="C76" s="84">
        <v>26.155412685278456</v>
      </c>
      <c r="D76" s="84">
        <v>29.523783564038023</v>
      </c>
      <c r="E76" s="84">
        <v>33.325943139362934</v>
      </c>
      <c r="F76" s="84">
        <v>37.617755993878099</v>
      </c>
      <c r="G76" s="84">
        <v>42.462281115264588</v>
      </c>
      <c r="H76" s="84">
        <v>47.93069841287668</v>
      </c>
      <c r="I76" s="84">
        <v>54.103354553890746</v>
      </c>
      <c r="J76" s="84">
        <v>61.070943485305428</v>
      </c>
      <c r="K76" s="84">
        <v>68.935838987032966</v>
      </c>
      <c r="L76" s="84">
        <v>77.813598835092051</v>
      </c>
      <c r="M76" s="84">
        <v>87.834662675355176</v>
      </c>
      <c r="N76" s="84">
        <v>99.146268554464882</v>
      </c>
      <c r="O76" s="84">
        <v>111.91461626723122</v>
      </c>
      <c r="P76" s="84">
        <v>126.32730930626211</v>
      </c>
      <c r="Q76" s="84">
        <v>142.59611129304048</v>
      </c>
      <c r="R76" s="84">
        <v>160.96005739029249</v>
      </c>
      <c r="S76" s="84">
        <v>181.68896641118099</v>
      </c>
      <c r="T76" s="84">
        <v>205.08740522823732</v>
      </c>
      <c r="U76" s="84">
        <v>231.49916373052162</v>
      </c>
      <c r="V76" s="84">
        <v>261.31230607891121</v>
      </c>
      <c r="W76" s="84">
        <v>294.96487247688395</v>
      </c>
      <c r="X76" s="84">
        <v>332.95131523209164</v>
      </c>
      <c r="Y76" s="84">
        <v>375.82976367285022</v>
      </c>
      <c r="Z76" s="84">
        <v>424.23022466191543</v>
      </c>
      <c r="AA76" s="84">
        <v>478.86383919651286</v>
      </c>
      <c r="AB76" s="84"/>
      <c r="AC76" s="84"/>
    </row>
    <row r="77" spans="1:29" s="77" customFormat="1" x14ac:dyDescent="0.2">
      <c r="A77" s="78" t="s">
        <v>14</v>
      </c>
      <c r="B77" s="84">
        <v>26.122443603734748</v>
      </c>
      <c r="C77" s="84">
        <v>28.974523276094228</v>
      </c>
      <c r="D77" s="84">
        <v>32.137996422237428</v>
      </c>
      <c r="E77" s="84">
        <v>35.646861354502811</v>
      </c>
      <c r="F77" s="84">
        <v>39.538828361680451</v>
      </c>
      <c r="G77" s="84">
        <v>43.855724987045804</v>
      </c>
      <c r="H77" s="84">
        <v>48.643945555134557</v>
      </c>
      <c r="I77" s="84">
        <v>53.954949778388965</v>
      </c>
      <c r="J77" s="84">
        <v>59.845815802274991</v>
      </c>
      <c r="K77" s="84">
        <v>66.379853632527414</v>
      </c>
      <c r="L77" s="84">
        <v>73.627285537116236</v>
      </c>
      <c r="M77" s="84">
        <v>81.66600073531437</v>
      </c>
      <c r="N77" s="84">
        <v>90.582392484621636</v>
      </c>
      <c r="O77" s="84">
        <v>100.47228656184116</v>
      </c>
      <c r="P77" s="84">
        <v>111.44197111683184</v>
      </c>
      <c r="Q77" s="84">
        <v>123.6093389669263</v>
      </c>
      <c r="R77" s="84">
        <v>137.10515460842166</v>
      </c>
      <c r="S77" s="84">
        <v>152.07445956190142</v>
      </c>
      <c r="T77" s="84">
        <v>168.67813115484319</v>
      </c>
      <c r="U77" s="84">
        <v>187.09461149397703</v>
      </c>
      <c r="V77" s="84">
        <v>207.52182520891739</v>
      </c>
      <c r="W77" s="84">
        <v>230.17930657734001</v>
      </c>
      <c r="X77" s="84">
        <v>255.3105588922335</v>
      </c>
      <c r="Y77" s="84">
        <v>283.18567142769206</v>
      </c>
      <c r="Z77" s="84">
        <v>314.10422212816786</v>
      </c>
      <c r="AA77" s="84">
        <v>348.39849721681054</v>
      </c>
      <c r="AB77" s="84"/>
      <c r="AC77" s="84"/>
    </row>
    <row r="78" spans="1:29" s="77" customFormat="1" x14ac:dyDescent="0.2">
      <c r="A78" s="78" t="s">
        <v>15</v>
      </c>
      <c r="B78" s="84">
        <v>29.772934752921493</v>
      </c>
      <c r="C78" s="84">
        <v>32.629660503307626</v>
      </c>
      <c r="D78" s="84">
        <v>35.760490304256599</v>
      </c>
      <c r="E78" s="84">
        <v>39.191724555981786</v>
      </c>
      <c r="F78" s="84">
        <v>42.952187193281169</v>
      </c>
      <c r="G78" s="84">
        <v>47.073467819753894</v>
      </c>
      <c r="H78" s="84">
        <v>51.590187074897806</v>
      </c>
      <c r="I78" s="84">
        <v>56.540287463292891</v>
      </c>
      <c r="J78" s="84">
        <v>61.965352088968515</v>
      </c>
      <c r="K78" s="84">
        <v>67.910953972468747</v>
      </c>
      <c r="L78" s="84">
        <v>74.427038885038613</v>
      </c>
      <c r="M78" s="84">
        <v>81.568344915913386</v>
      </c>
      <c r="N78" s="84">
        <v>89.394862297267679</v>
      </c>
      <c r="O78" s="84">
        <v>97.972337349563901</v>
      </c>
      <c r="P78" s="84">
        <v>107.37282478067118</v>
      </c>
      <c r="Q78" s="84">
        <v>117.67529297831982</v>
      </c>
      <c r="R78" s="84">
        <v>128.96628738062381</v>
      </c>
      <c r="S78" s="84">
        <v>141.34065749728737</v>
      </c>
      <c r="T78" s="84">
        <v>154.90235368880531</v>
      </c>
      <c r="U78" s="84">
        <v>169.76530039696641</v>
      </c>
      <c r="V78" s="84">
        <v>186.05435316219516</v>
      </c>
      <c r="W78" s="84">
        <v>203.9063474671141</v>
      </c>
      <c r="X78" s="84">
        <v>223.47124821709235</v>
      </c>
      <c r="Y78" s="84">
        <v>244.91340951394116</v>
      </c>
      <c r="Z78" s="84">
        <v>268.41295530543175</v>
      </c>
      <c r="AA78" s="84">
        <v>294.16729250872095</v>
      </c>
      <c r="AB78" s="84"/>
      <c r="AC78" s="84"/>
    </row>
    <row r="79" spans="1:29" s="77" customFormat="1" x14ac:dyDescent="0.2">
      <c r="A79" s="78" t="s">
        <v>33</v>
      </c>
      <c r="B79" s="84">
        <v>24.255225420272509</v>
      </c>
      <c r="C79" s="84">
        <v>26.918700609152246</v>
      </c>
      <c r="D79" s="84">
        <v>29.87465298424064</v>
      </c>
      <c r="E79" s="84">
        <v>33.155199572499193</v>
      </c>
      <c r="F79" s="84">
        <v>36.795984183385542</v>
      </c>
      <c r="G79" s="84">
        <v>40.836564686131396</v>
      </c>
      <c r="H79" s="84">
        <v>45.320842814080102</v>
      </c>
      <c r="I79" s="84">
        <v>50.297541165996094</v>
      </c>
      <c r="J79" s="84">
        <v>55.820732587062786</v>
      </c>
      <c r="K79" s="84">
        <v>61.950427681401841</v>
      </c>
      <c r="L79" s="84">
        <v>68.753226839557371</v>
      </c>
      <c r="M79" s="84">
        <v>76.303043865356997</v>
      </c>
      <c r="N79" s="84">
        <v>84.681909064503742</v>
      </c>
      <c r="O79" s="84">
        <v>93.980860520620212</v>
      </c>
      <c r="P79" s="84">
        <v>104.30093324264179</v>
      </c>
      <c r="Q79" s="84">
        <v>115.75425693084759</v>
      </c>
      <c r="R79" s="84">
        <v>128.46527428898102</v>
      </c>
      <c r="S79" s="84">
        <v>142.57209311967102</v>
      </c>
      <c r="T79" s="84">
        <v>158.22798689394659</v>
      </c>
      <c r="U79" s="84">
        <v>175.60306009883956</v>
      </c>
      <c r="V79" s="84">
        <v>194.88609645741741</v>
      </c>
      <c r="W79" s="84">
        <v>216.28661010253538</v>
      </c>
      <c r="X79" s="84">
        <v>240.03712199072947</v>
      </c>
      <c r="Y79" s="84">
        <v>266.39568628995266</v>
      </c>
      <c r="Z79" s="84">
        <v>295.64869419087483</v>
      </c>
      <c r="AA79" s="84">
        <v>328.11398560572746</v>
      </c>
      <c r="AB79" s="84"/>
      <c r="AC79" s="84"/>
    </row>
    <row r="80" spans="1:29" s="77" customFormat="1" x14ac:dyDescent="0.2">
      <c r="A80" s="78" t="s">
        <v>25</v>
      </c>
      <c r="B80" s="84">
        <v>42.233227522592223</v>
      </c>
      <c r="C80" s="84">
        <v>46.410184323725154</v>
      </c>
      <c r="D80" s="84">
        <v>51.000251112940283</v>
      </c>
      <c r="E80" s="84">
        <v>56.044285354266677</v>
      </c>
      <c r="F80" s="84">
        <v>61.587185402573724</v>
      </c>
      <c r="G80" s="84">
        <v>67.67829015634382</v>
      </c>
      <c r="H80" s="84">
        <v>74.371818236961545</v>
      </c>
      <c r="I80" s="84">
        <v>81.72735060377677</v>
      </c>
      <c r="J80" s="84">
        <v>89.810360900832762</v>
      </c>
      <c r="K80" s="84">
        <v>98.692798256023352</v>
      </c>
      <c r="L80" s="84">
        <v>108.45372772033711</v>
      </c>
      <c r="M80" s="84">
        <v>119.18003404791652</v>
      </c>
      <c r="N80" s="84">
        <v>130.96719508147478</v>
      </c>
      <c r="O80" s="84">
        <v>143.92013162718951</v>
      </c>
      <c r="P80" s="84">
        <v>158.15414138404645</v>
      </c>
      <c r="Q80" s="84">
        <v>173.79592524079882</v>
      </c>
      <c r="R80" s="84">
        <v>190.98471507589755</v>
      </c>
      <c r="S80" s="84">
        <v>209.87351309925407</v>
      </c>
      <c r="T80" s="84">
        <v>230.63045376756185</v>
      </c>
      <c r="U80" s="84">
        <v>253.44030039596524</v>
      </c>
      <c r="V80" s="84">
        <v>278.50608978783231</v>
      </c>
      <c r="W80" s="84">
        <v>306.05093952194096</v>
      </c>
      <c r="X80" s="84">
        <v>336.32003398424433</v>
      </c>
      <c r="Y80" s="84">
        <v>369.58280682243844</v>
      </c>
      <c r="Z80" s="84">
        <v>406.1353392499679</v>
      </c>
      <c r="AA80" s="84">
        <v>446.3029955474438</v>
      </c>
      <c r="AB80" s="84"/>
      <c r="AC80" s="84"/>
    </row>
    <row r="81" spans="1:29" s="77" customFormat="1" x14ac:dyDescent="0.2">
      <c r="A81" s="78" t="s">
        <v>65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5"/>
      <c r="AC81" s="85"/>
    </row>
    <row r="82" spans="1:29" s="77" customFormat="1" x14ac:dyDescent="0.2">
      <c r="A82" s="78" t="s">
        <v>66</v>
      </c>
      <c r="B82" s="84">
        <v>14.24081687401368</v>
      </c>
      <c r="C82" s="84">
        <v>16.272962430402256</v>
      </c>
      <c r="D82" s="84">
        <v>18.595092444767079</v>
      </c>
      <c r="E82" s="84">
        <v>21.248587312131239</v>
      </c>
      <c r="F82" s="84">
        <v>24.280732354644673</v>
      </c>
      <c r="G82" s="84">
        <v>27.74556044680206</v>
      </c>
      <c r="H82" s="84">
        <v>31.70481488215442</v>
      </c>
      <c r="I82" s="84">
        <v>36.229049639815038</v>
      </c>
      <c r="J82" s="84">
        <v>41.39888665752688</v>
      </c>
      <c r="K82" s="84">
        <v>47.306452515918302</v>
      </c>
      <c r="L82" s="84">
        <v>54.057020135684056</v>
      </c>
      <c r="M82" s="84">
        <v>61.770884742762398</v>
      </c>
      <c r="N82" s="84">
        <v>70.585507531238463</v>
      </c>
      <c r="O82" s="84">
        <v>80.657965224082275</v>
      </c>
      <c r="P82" s="84">
        <v>92.167749182933662</v>
      </c>
      <c r="Q82" s="84">
        <v>105.31996394711713</v>
      </c>
      <c r="R82" s="84">
        <v>120.34898219990347</v>
      </c>
      <c r="S82" s="84">
        <v>137.52262129357803</v>
      </c>
      <c r="T82" s="84">
        <v>157.14691575906033</v>
      </c>
      <c r="U82" s="84">
        <v>179.57157084627508</v>
      </c>
      <c r="V82" s="84">
        <v>205.19619427745371</v>
      </c>
      <c r="W82" s="84">
        <v>234.47741726331247</v>
      </c>
      <c r="X82" s="84">
        <v>267.93703167873286</v>
      </c>
      <c r="Y82" s="84">
        <v>306.17128840254833</v>
      </c>
      <c r="Z82" s="84">
        <v>349.86152251800513</v>
      </c>
      <c r="AA82" s="84">
        <v>399.78629471514404</v>
      </c>
      <c r="AB82" s="84"/>
      <c r="AC82" s="84"/>
    </row>
    <row r="83" spans="1:29" s="77" customFormat="1" x14ac:dyDescent="0.2">
      <c r="A83" s="78" t="s">
        <v>67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5"/>
      <c r="AC83" s="85"/>
    </row>
    <row r="84" spans="1:29" s="77" customFormat="1" x14ac:dyDescent="0.2">
      <c r="A84" s="78" t="s">
        <v>26</v>
      </c>
      <c r="B84" s="84">
        <v>31.676521030699508</v>
      </c>
      <c r="C84" s="84">
        <v>35.771170622979469</v>
      </c>
      <c r="D84" s="84">
        <v>40.395113039661112</v>
      </c>
      <c r="E84" s="84">
        <v>45.616767052033524</v>
      </c>
      <c r="F84" s="84">
        <v>51.513395549516417</v>
      </c>
      <c r="G84" s="84">
        <v>58.172248770151356</v>
      </c>
      <c r="H84" s="84">
        <v>65.691855310208581</v>
      </c>
      <c r="I84" s="84">
        <v>74.183480015502795</v>
      </c>
      <c r="J84" s="84">
        <v>83.772770326297987</v>
      </c>
      <c r="K84" s="84">
        <v>94.601615436160216</v>
      </c>
      <c r="L84" s="84">
        <v>106.8302457740463</v>
      </c>
      <c r="M84" s="84">
        <v>120.63960387489095</v>
      </c>
      <c r="N84" s="84">
        <v>136.23402171959043</v>
      </c>
      <c r="O84" s="84">
        <v>153.84424415999524</v>
      </c>
      <c r="P84" s="84">
        <v>173.73084316541735</v>
      </c>
      <c r="Q84" s="84">
        <v>196.18807340999831</v>
      </c>
      <c r="R84" s="84">
        <v>221.54822625064315</v>
      </c>
      <c r="S84" s="84">
        <v>250.18654651972702</v>
      </c>
      <c r="T84" s="84">
        <v>282.52678488454308</v>
      </c>
      <c r="U84" s="84">
        <v>319.04746792970752</v>
      </c>
      <c r="V84" s="84">
        <v>360.28897873861973</v>
      </c>
      <c r="W84" s="84">
        <v>406.86155274273142</v>
      </c>
      <c r="X84" s="84">
        <v>459.45430715025753</v>
      </c>
      <c r="Y84" s="84">
        <v>518.84543755945856</v>
      </c>
      <c r="Z84" s="84">
        <v>585.91373263202001</v>
      </c>
      <c r="AA84" s="84">
        <v>661.65157720490765</v>
      </c>
      <c r="AB84" s="84"/>
      <c r="AC84" s="84"/>
    </row>
    <row r="85" spans="1:29" s="77" customFormat="1" x14ac:dyDescent="0.2">
      <c r="A85" s="78" t="s">
        <v>16</v>
      </c>
      <c r="B85" s="84">
        <v>29.686149991841386</v>
      </c>
      <c r="C85" s="84">
        <v>32.997105725252837</v>
      </c>
      <c r="D85" s="84">
        <v>36.677338979380949</v>
      </c>
      <c r="E85" s="84">
        <v>40.76803601531963</v>
      </c>
      <c r="F85" s="84">
        <v>45.314976680307971</v>
      </c>
      <c r="G85" s="84">
        <v>50.369046739588342</v>
      </c>
      <c r="H85" s="84">
        <v>55.986807349662151</v>
      </c>
      <c r="I85" s="84">
        <v>62.231128046037774</v>
      </c>
      <c r="J85" s="84">
        <v>69.171890329369162</v>
      </c>
      <c r="K85" s="84">
        <v>76.886769723964804</v>
      </c>
      <c r="L85" s="84">
        <v>85.462105060847833</v>
      </c>
      <c r="M85" s="84">
        <v>94.993864713695771</v>
      </c>
      <c r="N85" s="84">
        <v>105.58872060100894</v>
      </c>
      <c r="O85" s="84">
        <v>117.36524197389059</v>
      </c>
      <c r="P85" s="84">
        <v>130.45522234936774</v>
      </c>
      <c r="Q85" s="84">
        <v>145.00515443924172</v>
      </c>
      <c r="R85" s="84">
        <v>161.17786958070556</v>
      </c>
      <c r="S85" s="84">
        <v>179.15436001594028</v>
      </c>
      <c r="T85" s="84">
        <v>199.13580441420203</v>
      </c>
      <c r="U85" s="84">
        <v>221.3458193044423</v>
      </c>
      <c r="V85" s="84">
        <v>246.03296161471533</v>
      </c>
      <c r="W85" s="84">
        <v>273.4735103248147</v>
      </c>
      <c r="X85" s="84">
        <v>303.9745583621974</v>
      </c>
      <c r="Y85" s="84">
        <v>337.87744934324854</v>
      </c>
      <c r="Z85" s="84">
        <v>375.56159762118006</v>
      </c>
      <c r="AA85" s="84">
        <v>417.44873439151741</v>
      </c>
      <c r="AB85" s="84"/>
      <c r="AC85" s="84"/>
    </row>
    <row r="86" spans="1:29" s="77" customFormat="1" x14ac:dyDescent="0.2">
      <c r="A86" s="78" t="s">
        <v>18</v>
      </c>
      <c r="B86" s="84">
        <v>16.171260763340346</v>
      </c>
      <c r="C86" s="84">
        <v>17.913999551465885</v>
      </c>
      <c r="D86" s="84">
        <v>19.844549205304645</v>
      </c>
      <c r="E86" s="84">
        <v>21.983149660709493</v>
      </c>
      <c r="F86" s="84">
        <v>24.352222063878983</v>
      </c>
      <c r="G86" s="84">
        <v>26.976603835272918</v>
      </c>
      <c r="H86" s="84">
        <v>29.883809065813963</v>
      </c>
      <c r="I86" s="84">
        <v>33.104316975376229</v>
      </c>
      <c r="J86" s="84">
        <v>36.671891457767664</v>
      </c>
      <c r="K86" s="84">
        <v>40.62393506232457</v>
      </c>
      <c r="L86" s="84">
        <v>45.001881123271161</v>
      </c>
      <c r="M86" s="84">
        <v>49.851628147939088</v>
      </c>
      <c r="N86" s="84">
        <v>55.224021017985088</v>
      </c>
      <c r="O86" s="84">
        <v>61.175384048533537</v>
      </c>
      <c r="P86" s="84">
        <v>67.768111493850768</v>
      </c>
      <c r="Q86" s="84">
        <v>75.071321690428817</v>
      </c>
      <c r="R86" s="84">
        <v>83.161581695532846</v>
      </c>
      <c r="S86" s="84">
        <v>92.123710018342663</v>
      </c>
      <c r="T86" s="84">
        <v>102.051665859544</v>
      </c>
      <c r="U86" s="84">
        <v>113.04953418218166</v>
      </c>
      <c r="V86" s="84">
        <v>125.23261694128473</v>
      </c>
      <c r="W86" s="84">
        <v>138.72864191274542</v>
      </c>
      <c r="X86" s="84">
        <v>153.67910179484679</v>
      </c>
      <c r="Y86" s="84">
        <v>170.24073762161646</v>
      </c>
      <c r="Z86" s="84">
        <v>188.58718204015358</v>
      </c>
      <c r="AA86" s="84">
        <v>208.91077968009284</v>
      </c>
      <c r="AB86" s="84"/>
      <c r="AC86" s="84"/>
    </row>
    <row r="87" spans="1:29" s="77" customFormat="1" x14ac:dyDescent="0.2">
      <c r="A87" s="78" t="s">
        <v>20</v>
      </c>
      <c r="B87" s="84">
        <v>41.030622831323676</v>
      </c>
      <c r="C87" s="84">
        <v>45.276901870964146</v>
      </c>
      <c r="D87" s="84">
        <v>49.962630386100379</v>
      </c>
      <c r="E87" s="84">
        <v>55.133287215902094</v>
      </c>
      <c r="F87" s="84">
        <v>60.839057826643028</v>
      </c>
      <c r="G87" s="84">
        <v>67.135321402820736</v>
      </c>
      <c r="H87" s="84">
        <v>74.083188347572332</v>
      </c>
      <c r="I87" s="84">
        <v>81.750093409268757</v>
      </c>
      <c r="J87" s="84">
        <v>90.210450191067807</v>
      </c>
      <c r="K87" s="84">
        <v>99.546373395977753</v>
      </c>
      <c r="L87" s="84">
        <v>109.84847581741269</v>
      </c>
      <c r="M87" s="84">
        <v>121.21674781068684</v>
      </c>
      <c r="N87" s="84">
        <v>133.7615277814397</v>
      </c>
      <c r="O87" s="84">
        <v>147.60457311037871</v>
      </c>
      <c r="P87" s="84">
        <v>162.88024190854253</v>
      </c>
      <c r="Q87" s="84">
        <v>179.73679707298922</v>
      </c>
      <c r="R87" s="84">
        <v>198.33784529983924</v>
      </c>
      <c r="S87" s="84">
        <v>218.86392502147606</v>
      </c>
      <c r="T87" s="84">
        <v>241.51425868013663</v>
      </c>
      <c r="U87" s="84">
        <v>266.50868634514518</v>
      </c>
      <c r="V87" s="84">
        <v>294.08979944113173</v>
      </c>
      <c r="W87" s="84">
        <v>324.52529529681726</v>
      </c>
      <c r="X87" s="84">
        <v>358.11057536719414</v>
      </c>
      <c r="Y87" s="84">
        <v>395.17161234697926</v>
      </c>
      <c r="Z87" s="84">
        <v>436.06811400302718</v>
      </c>
      <c r="AA87" s="84">
        <v>481.19701443329319</v>
      </c>
      <c r="AB87" s="84"/>
      <c r="AC87" s="84"/>
    </row>
    <row r="88" spans="1:29" s="77" customFormat="1" x14ac:dyDescent="0.2">
      <c r="A88" s="78" t="s">
        <v>68</v>
      </c>
      <c r="B88" s="84">
        <v>8.5099011549710664</v>
      </c>
      <c r="C88" s="84">
        <v>9.5377237861610329</v>
      </c>
      <c r="D88" s="84">
        <v>10.689686444590814</v>
      </c>
      <c r="E88" s="84">
        <v>11.98078271562763</v>
      </c>
      <c r="F88" s="84">
        <v>13.42781710418787</v>
      </c>
      <c r="G88" s="84">
        <v>15.049623756912842</v>
      </c>
      <c r="H88" s="84">
        <v>16.867311601525856</v>
      </c>
      <c r="I88" s="84">
        <v>18.904539094027825</v>
      </c>
      <c r="J88" s="84">
        <v>21.187822149754844</v>
      </c>
      <c r="K88" s="84">
        <v>23.746879266232025</v>
      </c>
      <c r="L88" s="84">
        <v>26.615018329834577</v>
      </c>
      <c r="M88" s="84">
        <v>29.829570140810659</v>
      </c>
      <c r="N88" s="84">
        <v>33.432374299291851</v>
      </c>
      <c r="O88" s="84">
        <v>37.470323776431542</v>
      </c>
      <c r="P88" s="84">
        <v>41.995975258638772</v>
      </c>
      <c r="Q88" s="84">
        <v>47.068233208956819</v>
      </c>
      <c r="R88" s="84">
        <v>52.753116549115589</v>
      </c>
      <c r="S88" s="84">
        <v>59.124617941151115</v>
      </c>
      <c r="T88" s="84">
        <v>66.265666852732963</v>
      </c>
      <c r="U88" s="84">
        <v>74.26920894115635</v>
      </c>
      <c r="V88" s="84">
        <v>83.239415804922928</v>
      </c>
      <c r="W88" s="84">
        <v>93.293040848658507</v>
      </c>
      <c r="X88" s="84">
        <v>104.5609389088807</v>
      </c>
      <c r="Y88" s="84">
        <v>117.18976941958999</v>
      </c>
      <c r="Z88" s="84">
        <v>131.34390528555443</v>
      </c>
      <c r="AA88" s="84">
        <v>147.20757230858501</v>
      </c>
      <c r="AB88" s="84"/>
      <c r="AC88" s="84"/>
    </row>
    <row r="89" spans="1:29" s="77" customFormat="1" x14ac:dyDescent="0.2">
      <c r="A89" s="78" t="s">
        <v>17</v>
      </c>
      <c r="B89" s="84">
        <v>17.686452292284599</v>
      </c>
      <c r="C89" s="84">
        <v>19.616183024360268</v>
      </c>
      <c r="D89" s="84">
        <v>21.756462522054793</v>
      </c>
      <c r="E89" s="84">
        <v>24.130263307889972</v>
      </c>
      <c r="F89" s="84">
        <v>26.763064386861942</v>
      </c>
      <c r="G89" s="84">
        <v>29.683124723347667</v>
      </c>
      <c r="H89" s="84">
        <v>32.92178655648798</v>
      </c>
      <c r="I89" s="84">
        <v>36.513811809658982</v>
      </c>
      <c r="J89" s="84">
        <v>40.497755204856681</v>
      </c>
      <c r="K89" s="84">
        <v>44.916378086788782</v>
      </c>
      <c r="L89" s="84">
        <v>49.81710739842228</v>
      </c>
      <c r="M89" s="84">
        <v>55.252544734364783</v>
      </c>
      <c r="N89" s="84">
        <v>61.281030935964495</v>
      </c>
      <c r="O89" s="84">
        <v>67.967272288165887</v>
      </c>
      <c r="P89" s="84">
        <v>75.383035039356201</v>
      </c>
      <c r="Q89" s="84">
        <v>83.60791569877712</v>
      </c>
      <c r="R89" s="84">
        <v>92.730195379428736</v>
      </c>
      <c r="S89" s="84">
        <v>102.84778735648827</v>
      </c>
      <c r="T89" s="84">
        <v>114.06928801178799</v>
      </c>
      <c r="U89" s="84">
        <v>126.51514244458242</v>
      </c>
      <c r="V89" s="84">
        <v>140.31893725959705</v>
      </c>
      <c r="W89" s="84">
        <v>155.62883440839744</v>
      </c>
      <c r="X89" s="84">
        <v>172.60916147410356</v>
      </c>
      <c r="Y89" s="84">
        <v>191.44217546864516</v>
      </c>
      <c r="Z89" s="84">
        <v>212.33001907413893</v>
      </c>
      <c r="AA89" s="84">
        <v>235.49689032554983</v>
      </c>
      <c r="AB89" s="84"/>
      <c r="AC89" s="84"/>
    </row>
    <row r="90" spans="1:29" s="77" customFormat="1" x14ac:dyDescent="0.2">
      <c r="A90" s="78" t="s">
        <v>69</v>
      </c>
      <c r="B90" s="84">
        <v>19.157126000362126</v>
      </c>
      <c r="C90" s="84">
        <v>21.428642030962212</v>
      </c>
      <c r="D90" s="84">
        <v>23.969498310051321</v>
      </c>
      <c r="E90" s="84">
        <v>26.811631292613214</v>
      </c>
      <c r="F90" s="84">
        <v>29.990764231789921</v>
      </c>
      <c r="G90" s="84">
        <v>33.546856190530008</v>
      </c>
      <c r="H90" s="84">
        <v>37.524604293851148</v>
      </c>
      <c r="I90" s="84">
        <v>41.974005534611187</v>
      </c>
      <c r="J90" s="84">
        <v>46.950985194220024</v>
      </c>
      <c r="K90" s="84">
        <v>52.518099777019238</v>
      </c>
      <c r="L90" s="84">
        <v>58.745323293631209</v>
      </c>
      <c r="M90" s="84">
        <v>65.710926776207117</v>
      </c>
      <c r="N90" s="84">
        <v>73.502462080350412</v>
      </c>
      <c r="O90" s="84">
        <v>82.217862339289795</v>
      </c>
      <c r="P90" s="84">
        <v>91.966672902097443</v>
      </c>
      <c r="Q90" s="84">
        <v>102.87142822782428</v>
      </c>
      <c r="R90" s="84">
        <v>115.06919204196903</v>
      </c>
      <c r="S90" s="84">
        <v>128.71328011377017</v>
      </c>
      <c r="T90" s="84">
        <v>143.97518730820119</v>
      </c>
      <c r="U90" s="84">
        <v>161.04674313411402</v>
      </c>
      <c r="V90" s="84">
        <v>180.14252288198219</v>
      </c>
      <c r="W90" s="84">
        <v>201.50254465724376</v>
      </c>
      <c r="X90" s="84">
        <v>225.39528620871585</v>
      </c>
      <c r="Y90" s="84">
        <v>252.1210594711099</v>
      </c>
      <c r="Z90" s="84">
        <v>282.01578523684725</v>
      </c>
      <c r="AA90" s="84">
        <v>315.45521540166737</v>
      </c>
      <c r="AB90" s="84"/>
      <c r="AC90" s="84"/>
    </row>
    <row r="91" spans="1:29" s="77" customFormat="1" x14ac:dyDescent="0.2">
      <c r="A91" s="78" t="s">
        <v>70</v>
      </c>
      <c r="B91" s="84">
        <v>2.4582275887758049</v>
      </c>
      <c r="C91" s="84">
        <v>2.7954935393743625</v>
      </c>
      <c r="D91" s="84">
        <v>3.1790319840058245</v>
      </c>
      <c r="E91" s="84">
        <v>3.615191454741765</v>
      </c>
      <c r="F91" s="84">
        <v>4.1111914948301873</v>
      </c>
      <c r="G91" s="84">
        <v>4.6752421604103889</v>
      </c>
      <c r="H91" s="84">
        <v>5.3166799177233761</v>
      </c>
      <c r="I91" s="84">
        <v>6.0461221852606197</v>
      </c>
      <c r="J91" s="84">
        <v>6.8756430789149166</v>
      </c>
      <c r="K91" s="84">
        <v>7.8189732691604226</v>
      </c>
      <c r="L91" s="84">
        <v>8.8917272584040976</v>
      </c>
      <c r="M91" s="84">
        <v>10.111661840523972</v>
      </c>
      <c r="N91" s="84">
        <v>11.498970020753866</v>
      </c>
      <c r="O91" s="84">
        <v>13.076615261032538</v>
      </c>
      <c r="P91" s="84">
        <v>14.870711583423935</v>
      </c>
      <c r="Q91" s="84">
        <v>16.91095582328218</v>
      </c>
      <c r="R91" s="84">
        <v>19.231119187045344</v>
      </c>
      <c r="S91" s="84">
        <v>21.869606251183708</v>
      </c>
      <c r="T91" s="84">
        <v>24.870090655150069</v>
      </c>
      <c r="U91" s="84">
        <v>28.28223801065942</v>
      </c>
      <c r="V91" s="84">
        <v>32.162527993276505</v>
      </c>
      <c r="W91" s="84">
        <v>36.575189224007822</v>
      </c>
      <c r="X91" s="84">
        <v>41.593262415554833</v>
      </c>
      <c r="Y91" s="84">
        <v>47.299809380989913</v>
      </c>
      <c r="Z91" s="84">
        <v>53.789287917008835</v>
      </c>
      <c r="AA91" s="84">
        <v>61.169115319557768</v>
      </c>
      <c r="AB91" s="84"/>
      <c r="AC91" s="84"/>
    </row>
    <row r="92" spans="1:29" s="77" customFormat="1" x14ac:dyDescent="0.2">
      <c r="A92" s="78" t="s">
        <v>71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5"/>
      <c r="AC92" s="85"/>
    </row>
    <row r="93" spans="1:29" s="77" customFormat="1" x14ac:dyDescent="0.2">
      <c r="A93" s="78" t="s">
        <v>72</v>
      </c>
      <c r="B93" s="84">
        <v>14.013496412826409</v>
      </c>
      <c r="C93" s="84">
        <v>15.500327385315464</v>
      </c>
      <c r="D93" s="84">
        <v>17.144911018213332</v>
      </c>
      <c r="E93" s="84">
        <v>18.963984857566963</v>
      </c>
      <c r="F93" s="84">
        <v>20.976062301868176</v>
      </c>
      <c r="G93" s="84">
        <v>23.201621019871752</v>
      </c>
      <c r="H93" s="84">
        <v>25.663311359530578</v>
      </c>
      <c r="I93" s="84">
        <v>28.386186869104016</v>
      </c>
      <c r="J93" s="84">
        <v>31.397959276539442</v>
      </c>
      <c r="K93" s="84">
        <v>34.729280522148073</v>
      </c>
      <c r="L93" s="84">
        <v>38.414054714927552</v>
      </c>
      <c r="M93" s="84">
        <v>42.489783187428287</v>
      </c>
      <c r="N93" s="84">
        <v>46.997946160916435</v>
      </c>
      <c r="O93" s="84">
        <v>51.984424905183644</v>
      </c>
      <c r="P93" s="84">
        <v>57.499968689482458</v>
      </c>
      <c r="Q93" s="84">
        <v>63.600711276922851</v>
      </c>
      <c r="R93" s="84">
        <v>70.348742218887466</v>
      </c>
      <c r="S93" s="84">
        <v>77.81273876374361</v>
      </c>
      <c r="T93" s="84">
        <v>86.068664811024703</v>
      </c>
      <c r="U93" s="84">
        <v>95.200544024600632</v>
      </c>
      <c r="V93" s="84">
        <v>105.30131497310049</v>
      </c>
      <c r="W93" s="84">
        <v>116.47377700067334</v>
      </c>
      <c r="X93" s="84">
        <v>128.83163645456932</v>
      </c>
      <c r="Y93" s="84">
        <v>142.50066391739287</v>
      </c>
      <c r="Z93" s="84">
        <v>157.61997422161548</v>
      </c>
      <c r="AA93" s="84">
        <v>174.34344227353739</v>
      </c>
      <c r="AB93" s="84"/>
      <c r="AC93" s="84"/>
    </row>
    <row r="94" spans="1:29" s="77" customFormat="1" x14ac:dyDescent="0.2">
      <c r="A94" s="78" t="s">
        <v>73</v>
      </c>
      <c r="B94" s="84">
        <v>24.728324710540072</v>
      </c>
      <c r="C94" s="84">
        <v>28.349250858316353</v>
      </c>
      <c r="D94" s="84">
        <v>32.500383007555463</v>
      </c>
      <c r="E94" s="84">
        <v>37.259358313094118</v>
      </c>
      <c r="F94" s="84">
        <v>42.715182205108242</v>
      </c>
      <c r="G94" s="84">
        <v>48.969893026160321</v>
      </c>
      <c r="H94" s="84">
        <v>56.140470418192571</v>
      </c>
      <c r="I94" s="84">
        <v>64.361023151352413</v>
      </c>
      <c r="J94" s="84">
        <v>73.785297312837926</v>
      </c>
      <c r="K94" s="84">
        <v>84.589551765531368</v>
      </c>
      <c r="L94" s="84">
        <v>96.97585465510538</v>
      </c>
      <c r="M94" s="84">
        <v>111.17586261900738</v>
      </c>
      <c r="N94" s="84">
        <v>127.45515337852909</v>
      </c>
      <c r="O94" s="84">
        <v>146.11819274489756</v>
      </c>
      <c r="P94" s="84">
        <v>167.51402893554337</v>
      </c>
      <c r="Q94" s="84">
        <v>192.04282069932694</v>
      </c>
      <c r="R94" s="84">
        <v>220.16332134393843</v>
      </c>
      <c r="S94" s="84">
        <v>252.40145863658509</v>
      </c>
      <c r="T94" s="84">
        <v>289.3601710448113</v>
      </c>
      <c r="U94" s="84">
        <v>331.73068428118046</v>
      </c>
      <c r="V94" s="84">
        <v>380.30543905304182</v>
      </c>
      <c r="W94" s="84">
        <v>435.99291180050812</v>
      </c>
      <c r="X94" s="84">
        <v>499.83460560965977</v>
      </c>
      <c r="Y94" s="84">
        <v>573.024529076009</v>
      </c>
      <c r="Z94" s="84">
        <v>656.93152742451116</v>
      </c>
      <c r="AA94" s="84">
        <v>753.12488353715298</v>
      </c>
      <c r="AB94" s="84"/>
      <c r="AC94" s="84"/>
    </row>
    <row r="95" spans="1:29" s="77" customFormat="1" x14ac:dyDescent="0.2">
      <c r="A95" s="78" t="s">
        <v>27</v>
      </c>
      <c r="B95" s="84">
        <v>51.931010598912813</v>
      </c>
      <c r="C95" s="84">
        <v>57.651144703489663</v>
      </c>
      <c r="D95" s="84">
        <v>64.001344231346152</v>
      </c>
      <c r="E95" s="84">
        <v>71.051010079446371</v>
      </c>
      <c r="F95" s="84">
        <v>78.877187564399534</v>
      </c>
      <c r="G95" s="84">
        <v>87.565408445463461</v>
      </c>
      <c r="H95" s="84">
        <v>97.210625695300394</v>
      </c>
      <c r="I95" s="84">
        <v>107.91825123453039</v>
      </c>
      <c r="J95" s="84">
        <v>119.80530797141303</v>
      </c>
      <c r="K95" s="84">
        <v>133.00170873721981</v>
      </c>
      <c r="L95" s="84">
        <v>147.65167609469495</v>
      </c>
      <c r="M95" s="84">
        <v>163.91531853659421</v>
      </c>
      <c r="N95" s="84">
        <v>181.97038030046795</v>
      </c>
      <c r="O95" s="84">
        <v>202.01418392329438</v>
      </c>
      <c r="P95" s="84">
        <v>224.26578676601068</v>
      </c>
      <c r="Q95" s="84">
        <v>248.96837507645023</v>
      </c>
      <c r="R95" s="84">
        <v>276.3919217552376</v>
      </c>
      <c r="S95" s="84">
        <v>306.83613687118157</v>
      </c>
      <c r="T95" s="84">
        <v>340.63374317214971</v>
      </c>
      <c r="U95" s="84">
        <v>378.1541123892564</v>
      </c>
      <c r="V95" s="84">
        <v>419.80730207528677</v>
      </c>
      <c r="W95" s="84">
        <v>466.04853709568749</v>
      </c>
      <c r="X95" s="84">
        <v>517.38318475003155</v>
      </c>
      <c r="Y95" s="84">
        <v>574.37227789672249</v>
      </c>
      <c r="Z95" s="84">
        <v>637.63864644278965</v>
      </c>
      <c r="AA95" s="84">
        <v>707.87372420940608</v>
      </c>
      <c r="AB95" s="84"/>
      <c r="AC95" s="84"/>
    </row>
    <row r="96" spans="1:29" s="77" customFormat="1" x14ac:dyDescent="0.2">
      <c r="A96" s="78" t="s">
        <v>19</v>
      </c>
      <c r="B96" s="84">
        <v>5.9843230079171148</v>
      </c>
      <c r="C96" s="84">
        <v>6.6457638313504903</v>
      </c>
      <c r="D96" s="84">
        <v>7.3803130017640353</v>
      </c>
      <c r="E96" s="84">
        <v>8.1960511065796613</v>
      </c>
      <c r="F96" s="84">
        <v>9.1019518719069943</v>
      </c>
      <c r="G96" s="84">
        <v>10.10798088020756</v>
      </c>
      <c r="H96" s="84">
        <v>11.225205199116832</v>
      </c>
      <c r="I96" s="84">
        <v>12.465915127422775</v>
      </c>
      <c r="J96" s="84">
        <v>13.843759397497191</v>
      </c>
      <c r="K96" s="84">
        <v>15.373895321507275</v>
      </c>
      <c r="L96" s="84">
        <v>17.07315553312738</v>
      </c>
      <c r="M96" s="84">
        <v>18.96023315903388</v>
      </c>
      <c r="N96" s="84">
        <v>21.05588745720739</v>
      </c>
      <c r="O96" s="84">
        <v>23.383172184216672</v>
      </c>
      <c r="P96" s="84">
        <v>25.967689203694185</v>
      </c>
      <c r="Q96" s="84">
        <v>28.83787012588537</v>
      </c>
      <c r="R96" s="84">
        <v>32.025289076516074</v>
      </c>
      <c r="S96" s="84">
        <v>35.565010035668564</v>
      </c>
      <c r="T96" s="84">
        <v>39.495972567652039</v>
      </c>
      <c r="U96" s="84">
        <v>43.861420185183384</v>
      </c>
      <c r="V96" s="84">
        <v>48.709376060202693</v>
      </c>
      <c r="W96" s="84">
        <v>54.093171314496672</v>
      </c>
      <c r="X96" s="84">
        <v>60.072031701719737</v>
      </c>
      <c r="Y96" s="84">
        <v>66.711729134751693</v>
      </c>
      <c r="Z96" s="84">
        <v>74.08530522567743</v>
      </c>
      <c r="AA96" s="84">
        <v>82.273874797867165</v>
      </c>
      <c r="AB96" s="84"/>
      <c r="AC96" s="84"/>
    </row>
    <row r="97" spans="1:29" s="77" customFormat="1" x14ac:dyDescent="0.2">
      <c r="A97" s="78" t="s">
        <v>21</v>
      </c>
      <c r="B97" s="84">
        <v>40.884435060014646</v>
      </c>
      <c r="C97" s="84">
        <v>46.142225036859088</v>
      </c>
      <c r="D97" s="84">
        <v>52.076173444167985</v>
      </c>
      <c r="E97" s="84">
        <v>58.773235109939755</v>
      </c>
      <c r="F97" s="84">
        <v>66.331547362858331</v>
      </c>
      <c r="G97" s="84">
        <v>74.861868116002526</v>
      </c>
      <c r="H97" s="84">
        <v>84.489198889936119</v>
      </c>
      <c r="I97" s="84">
        <v>95.354616558617082</v>
      </c>
      <c r="J97" s="84">
        <v>107.61734066014371</v>
      </c>
      <c r="K97" s="84">
        <v>121.4570665662733</v>
      </c>
      <c r="L97" s="84">
        <v>137.07659870048718</v>
      </c>
      <c r="M97" s="84">
        <v>154.70482239122421</v>
      </c>
      <c r="N97" s="84">
        <v>174.60005790919263</v>
      </c>
      <c r="O97" s="84">
        <v>197.0538458381161</v>
      </c>
      <c r="P97" s="84">
        <v>222.3952192489372</v>
      </c>
      <c r="Q97" s="84">
        <v>250.99552528101876</v>
      </c>
      <c r="R97" s="84">
        <v>283.27386678477615</v>
      </c>
      <c r="S97" s="84">
        <v>319.70324376642378</v>
      </c>
      <c r="T97" s="84">
        <v>360.81748463027088</v>
      </c>
      <c r="U97" s="84">
        <v>407.21906878752992</v>
      </c>
      <c r="V97" s="84">
        <v>459.58795526249526</v>
      </c>
      <c r="W97" s="84">
        <v>518.69154666862573</v>
      </c>
      <c r="X97" s="84">
        <v>585.39593456453281</v>
      </c>
      <c r="Y97" s="84">
        <v>660.67859097695055</v>
      </c>
      <c r="Z97" s="84">
        <v>745.64269206958465</v>
      </c>
      <c r="AA97" s="84">
        <v>841.53328385386453</v>
      </c>
      <c r="AB97" s="84"/>
      <c r="AC97" s="84"/>
    </row>
    <row r="98" spans="1:29" s="77" customFormat="1" x14ac:dyDescent="0.2">
      <c r="A98" s="78" t="s">
        <v>74</v>
      </c>
      <c r="B98" s="84">
        <v>30.056692219721338</v>
      </c>
      <c r="C98" s="84">
        <v>33.102011510772286</v>
      </c>
      <c r="D98" s="84">
        <v>36.455880043258453</v>
      </c>
      <c r="E98" s="84">
        <v>40.149559772098669</v>
      </c>
      <c r="F98" s="84">
        <v>44.217480087726422</v>
      </c>
      <c r="G98" s="84">
        <v>48.697558738046467</v>
      </c>
      <c r="H98" s="84">
        <v>53.63155526593966</v>
      </c>
      <c r="I98" s="84">
        <v>59.065460256764531</v>
      </c>
      <c r="J98" s="84">
        <v>65.049924024095063</v>
      </c>
      <c r="K98" s="84">
        <v>71.640728729544179</v>
      </c>
      <c r="L98" s="84">
        <v>78.899308337378713</v>
      </c>
      <c r="M98" s="84">
        <v>86.893321250507711</v>
      </c>
      <c r="N98" s="84">
        <v>95.697280965477006</v>
      </c>
      <c r="O98" s="84">
        <v>105.39325062490853</v>
      </c>
      <c r="P98" s="84">
        <v>116.07160794142021</v>
      </c>
      <c r="Q98" s="84">
        <v>127.8318876230074</v>
      </c>
      <c r="R98" s="84">
        <v>140.78370915226981</v>
      </c>
      <c r="S98" s="84">
        <v>155.04779856746521</v>
      </c>
      <c r="T98" s="84">
        <v>170.75711376957764</v>
      </c>
      <c r="U98" s="84">
        <v>188.05808384457069</v>
      </c>
      <c r="V98" s="84">
        <v>207.1119739527503</v>
      </c>
      <c r="W98" s="84">
        <v>228.0963885075931</v>
      </c>
      <c r="X98" s="84">
        <v>251.20692665541543</v>
      </c>
      <c r="Y98" s="84">
        <v>276.65900548687802</v>
      </c>
      <c r="Z98" s="84">
        <v>304.68986797477851</v>
      </c>
      <c r="AA98" s="84">
        <v>335.56079435444661</v>
      </c>
      <c r="AB98" s="84"/>
      <c r="AC98" s="84"/>
    </row>
    <row r="99" spans="1:29" s="77" customFormat="1" x14ac:dyDescent="0.2">
      <c r="A99" s="78" t="s">
        <v>75</v>
      </c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5"/>
      <c r="AC99" s="85"/>
    </row>
    <row r="100" spans="1:29" s="77" customFormat="1" x14ac:dyDescent="0.2">
      <c r="A100" s="78" t="s">
        <v>28</v>
      </c>
      <c r="B100" s="84">
        <v>27.034168978953936</v>
      </c>
      <c r="C100" s="84">
        <v>30.702718554718984</v>
      </c>
      <c r="D100" s="84">
        <v>34.869092051031508</v>
      </c>
      <c r="E100" s="84">
        <v>39.600844410451508</v>
      </c>
      <c r="F100" s="84">
        <v>44.974697813343155</v>
      </c>
      <c r="G100" s="84">
        <v>51.077785676400723</v>
      </c>
      <c r="H100" s="84">
        <v>58.009065462365434</v>
      </c>
      <c r="I100" s="84">
        <v>65.880923208692295</v>
      </c>
      <c r="J100" s="84">
        <v>74.82099579151928</v>
      </c>
      <c r="K100" s="84">
        <v>84.974240471723135</v>
      </c>
      <c r="L100" s="84">
        <v>96.505285279358233</v>
      </c>
      <c r="M100" s="84">
        <v>109.60109834638057</v>
      </c>
      <c r="N100" s="84">
        <v>124.47401946909066</v>
      </c>
      <c r="O100" s="84">
        <v>141.36520305504055</v>
      </c>
      <c r="P100" s="84">
        <v>160.54852827947198</v>
      </c>
      <c r="Q100" s="84">
        <v>182.335039851841</v>
      </c>
      <c r="R100" s="84">
        <v>207.0779913964702</v>
      </c>
      <c r="S100" s="84">
        <v>235.17857322235153</v>
      </c>
      <c r="T100" s="84">
        <v>267.09241735403344</v>
      </c>
      <c r="U100" s="84">
        <v>303.33698529828973</v>
      </c>
      <c r="V100" s="84">
        <v>344.49995833423577</v>
      </c>
      <c r="W100" s="84">
        <v>391.24876636980048</v>
      </c>
      <c r="X100" s="84">
        <v>444.34140986854902</v>
      </c>
      <c r="Y100" s="84">
        <v>504.63875031711734</v>
      </c>
      <c r="Z100" s="84">
        <v>573.11846851491703</v>
      </c>
      <c r="AA100" s="84">
        <v>650.89091701038649</v>
      </c>
      <c r="AB100" s="84"/>
      <c r="AC100" s="84"/>
    </row>
    <row r="101" spans="1:29" s="77" customFormat="1" x14ac:dyDescent="0.2">
      <c r="A101" s="78" t="s">
        <v>76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5"/>
      <c r="AC101" s="85"/>
    </row>
    <row r="102" spans="1:29" s="77" customFormat="1" x14ac:dyDescent="0.2">
      <c r="A102" s="78" t="s">
        <v>29</v>
      </c>
      <c r="B102" s="84">
        <v>27.944818753665199</v>
      </c>
      <c r="C102" s="84">
        <v>31.290955459729751</v>
      </c>
      <c r="D102" s="84">
        <v>35.037761461751145</v>
      </c>
      <c r="E102" s="84">
        <v>39.233213246891893</v>
      </c>
      <c r="F102" s="84">
        <v>43.931032048277558</v>
      </c>
      <c r="G102" s="84">
        <v>49.191371725834401</v>
      </c>
      <c r="H102" s="84">
        <v>55.081589014572103</v>
      </c>
      <c r="I102" s="84">
        <v>61.677106003060281</v>
      </c>
      <c r="J102" s="84">
        <v>69.062375885821851</v>
      </c>
      <c r="K102" s="84">
        <v>77.331964355751225</v>
      </c>
      <c r="L102" s="84">
        <v>86.591760483393514</v>
      </c>
      <c r="M102" s="84">
        <v>96.960332587953332</v>
      </c>
      <c r="N102" s="84">
        <v>108.57044646146787</v>
      </c>
      <c r="O102" s="84">
        <v>121.57076538645231</v>
      </c>
      <c r="P102" s="84">
        <v>136.1277537151247</v>
      </c>
      <c r="Q102" s="84">
        <v>152.42780838484953</v>
      </c>
      <c r="R102" s="84">
        <v>170.67964566307921</v>
      </c>
      <c r="S102" s="84">
        <v>191.11697368319435</v>
      </c>
      <c r="T102" s="84">
        <v>214.00148499209067</v>
      </c>
      <c r="U102" s="84">
        <v>239.62620742799618</v>
      </c>
      <c r="V102" s="84">
        <v>268.31925623528861</v>
      </c>
      <c r="W102" s="84">
        <v>300.4480354607785</v>
      </c>
      <c r="X102" s="84">
        <v>336.42394242880761</v>
      </c>
      <c r="Y102" s="84">
        <v>376.70763553425434</v>
      </c>
      <c r="Z102" s="84">
        <v>421.81493280561807</v>
      </c>
      <c r="AA102" s="84">
        <v>472.32341676713622</v>
      </c>
      <c r="AB102" s="84"/>
      <c r="AC102" s="84"/>
    </row>
    <row r="103" spans="1:29" s="77" customFormat="1" x14ac:dyDescent="0.2">
      <c r="A103" s="78" t="s">
        <v>22</v>
      </c>
      <c r="B103" s="84">
        <v>5.6715431868757715</v>
      </c>
      <c r="C103" s="84">
        <v>6.3487225941278167</v>
      </c>
      <c r="D103" s="84">
        <v>7.106756882405433</v>
      </c>
      <c r="E103" s="84">
        <v>7.9553000838833281</v>
      </c>
      <c r="F103" s="84">
        <v>8.9051589173278867</v>
      </c>
      <c r="G103" s="84">
        <v>9.9684304182971442</v>
      </c>
      <c r="H103" s="84">
        <v>11.158656002317469</v>
      </c>
      <c r="I103" s="84">
        <v>12.490993923126172</v>
      </c>
      <c r="J103" s="84">
        <v>13.982412322341609</v>
      </c>
      <c r="K103" s="84">
        <v>15.651905329166947</v>
      </c>
      <c r="L103" s="84">
        <v>17.520734962289964</v>
      </c>
      <c r="M103" s="84">
        <v>19.612701914748186</v>
      </c>
      <c r="N103" s="84">
        <v>21.954448670370866</v>
      </c>
      <c r="O103" s="84">
        <v>24.575798812171847</v>
      </c>
      <c r="P103" s="84">
        <v>27.510136843994115</v>
      </c>
      <c r="Q103" s="84">
        <v>30.794833362667848</v>
      </c>
      <c r="R103" s="84">
        <v>34.471720995510566</v>
      </c>
      <c r="S103" s="84">
        <v>38.587627164525706</v>
      </c>
      <c r="T103" s="84">
        <v>43.194970462378791</v>
      </c>
      <c r="U103" s="84">
        <v>48.352428235365686</v>
      </c>
      <c r="V103" s="84">
        <v>54.125683875451706</v>
      </c>
      <c r="W103" s="84">
        <v>60.588263338604939</v>
      </c>
      <c r="X103" s="84">
        <v>67.822471542998173</v>
      </c>
      <c r="Y103" s="84">
        <v>75.920440572685862</v>
      </c>
      <c r="Z103" s="84">
        <v>84.985303036273351</v>
      </c>
      <c r="AA103" s="84">
        <v>95.132505524021894</v>
      </c>
      <c r="AB103" s="84"/>
      <c r="AC103" s="84"/>
    </row>
    <row r="104" spans="1:29" s="77" customFormat="1" x14ac:dyDescent="0.2">
      <c r="A104" s="78" t="s">
        <v>30</v>
      </c>
      <c r="B104" s="84">
        <v>39.09279596584345</v>
      </c>
      <c r="C104" s="84">
        <v>43.389083272724022</v>
      </c>
      <c r="D104" s="84">
        <v>48.157531349056597</v>
      </c>
      <c r="E104" s="84">
        <v>53.450030530911704</v>
      </c>
      <c r="F104" s="84">
        <v>59.324173887733131</v>
      </c>
      <c r="G104" s="84">
        <v>65.843883951135467</v>
      </c>
      <c r="H104" s="84">
        <v>73.080108321020504</v>
      </c>
      <c r="I104" s="84">
        <v>81.111591718610825</v>
      </c>
      <c r="J104" s="84">
        <v>90.02573288789489</v>
      </c>
      <c r="K104" s="84">
        <v>99.919535670300661</v>
      </c>
      <c r="L104" s="84">
        <v>110.90066460220899</v>
      </c>
      <c r="M104" s="84">
        <v>123.0886165223374</v>
      </c>
      <c r="N104" s="84">
        <v>136.61602093844664</v>
      </c>
      <c r="O104" s="84">
        <v>151.63008330398344</v>
      </c>
      <c r="P104" s="84">
        <v>168.29418691042116</v>
      </c>
      <c r="Q104" s="84">
        <v>186.78967082711955</v>
      </c>
      <c r="R104" s="84">
        <v>207.31780323627555</v>
      </c>
      <c r="S104" s="84">
        <v>230.10197163683208</v>
      </c>
      <c r="T104" s="84">
        <v>255.39011375118147</v>
      </c>
      <c r="U104" s="84">
        <v>283.45741558783362</v>
      </c>
      <c r="V104" s="84">
        <v>314.60930602041412</v>
      </c>
      <c r="W104" s="84">
        <v>349.18478047005408</v>
      </c>
      <c r="X104" s="84">
        <v>387.56008985954207</v>
      </c>
      <c r="Y104" s="84">
        <v>430.15283498250187</v>
      </c>
      <c r="Z104" s="84">
        <v>477.42651084259444</v>
      </c>
      <c r="AA104" s="84">
        <v>529.89555041432209</v>
      </c>
      <c r="AB104" s="84"/>
      <c r="AC104" s="84"/>
    </row>
    <row r="105" spans="1:29" s="77" customFormat="1" x14ac:dyDescent="0.2">
      <c r="A105" s="78" t="s">
        <v>77</v>
      </c>
      <c r="B105" s="84">
        <v>235.96925242259493</v>
      </c>
      <c r="C105" s="84">
        <v>264.38009162042226</v>
      </c>
      <c r="D105" s="84">
        <v>296.21161285897261</v>
      </c>
      <c r="E105" s="84">
        <v>331.87566830291615</v>
      </c>
      <c r="F105" s="84">
        <v>371.83369736400573</v>
      </c>
      <c r="G105" s="84">
        <v>416.60269703529855</v>
      </c>
      <c r="H105" s="84">
        <v>466.76191105719164</v>
      </c>
      <c r="I105" s="84">
        <v>522.96032446305048</v>
      </c>
      <c r="J105" s="84">
        <v>585.92506047261645</v>
      </c>
      <c r="K105" s="84">
        <v>656.47078837640493</v>
      </c>
      <c r="L105" s="84">
        <v>735.51026413501472</v>
      </c>
      <c r="M105" s="84">
        <v>824.06614007290239</v>
      </c>
      <c r="N105" s="84">
        <v>923.28419646635325</v>
      </c>
      <c r="O105" s="84">
        <v>1034.448166222563</v>
      </c>
      <c r="P105" s="84">
        <v>1158.9963444589512</v>
      </c>
      <c r="Q105" s="84">
        <v>1298.5401978857628</v>
      </c>
      <c r="R105" s="84">
        <v>1454.885214769474</v>
      </c>
      <c r="S105" s="84">
        <v>1630.0542652442641</v>
      </c>
      <c r="T105" s="84">
        <v>1826.3137742189717</v>
      </c>
      <c r="U105" s="84">
        <v>2046.2030455177096</v>
      </c>
      <c r="V105" s="84">
        <v>2292.5671166645557</v>
      </c>
      <c r="W105" s="84">
        <v>2568.5935694039827</v>
      </c>
      <c r="X105" s="84">
        <v>2877.8537722299766</v>
      </c>
      <c r="Y105" s="84">
        <v>3224.3490885403385</v>
      </c>
      <c r="Z105" s="84">
        <v>3612.5626482804164</v>
      </c>
      <c r="AA105" s="84">
        <v>4047.517352923725</v>
      </c>
      <c r="AB105" s="84"/>
      <c r="AC105" s="84"/>
    </row>
    <row r="106" spans="1:29" s="77" customFormat="1" x14ac:dyDescent="0.2">
      <c r="A106" s="78" t="s">
        <v>78</v>
      </c>
      <c r="B106" s="84">
        <v>26.362703895036496</v>
      </c>
      <c r="C106" s="84">
        <v>29.649188226465224</v>
      </c>
      <c r="D106" s="84">
        <v>33.345379365804497</v>
      </c>
      <c r="E106" s="84">
        <v>37.502353068031475</v>
      </c>
      <c r="F106" s="84">
        <v>42.177552404204228</v>
      </c>
      <c r="G106" s="84">
        <v>47.435581537571288</v>
      </c>
      <c r="H106" s="84">
        <v>53.349098455112873</v>
      </c>
      <c r="I106" s="84">
        <v>59.99981899070967</v>
      </c>
      <c r="J106" s="84">
        <v>67.479646014016382</v>
      </c>
      <c r="K106" s="84">
        <v>75.891939388717446</v>
      </c>
      <c r="L106" s="84">
        <v>85.352944249061764</v>
      </c>
      <c r="M106" s="84">
        <v>95.993397331291504</v>
      </c>
      <c r="N106" s="84">
        <v>107.96033355702895</v>
      </c>
      <c r="O106" s="84">
        <v>121.41911783286332</v>
      </c>
      <c r="P106" s="84">
        <v>136.55573014252607</v>
      </c>
      <c r="Q106" s="84">
        <v>153.57933550816225</v>
      </c>
      <c r="R106" s="84">
        <v>172.72517433366454</v>
      </c>
      <c r="S106" s="84">
        <v>194.25781307023061</v>
      </c>
      <c r="T106" s="84">
        <v>218.4748001234108</v>
      </c>
      <c r="U106" s="84">
        <v>245.71077752073685</v>
      </c>
      <c r="V106" s="84">
        <v>276.34210515693997</v>
      </c>
      <c r="W106" s="84">
        <v>310.79206151681495</v>
      </c>
      <c r="X106" s="84">
        <v>349.53669274182954</v>
      </c>
      <c r="Y106" s="84">
        <v>393.1113908657091</v>
      </c>
      <c r="Z106" s="84">
        <v>442.11829212023298</v>
      </c>
      <c r="AA106" s="84">
        <v>497.23459754460737</v>
      </c>
      <c r="AB106" s="84"/>
      <c r="AC106" s="84"/>
    </row>
    <row r="107" spans="1:29" s="77" customFormat="1" x14ac:dyDescent="0.2">
      <c r="A107" s="78" t="s">
        <v>79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5"/>
      <c r="AC107" s="85"/>
    </row>
    <row r="108" spans="1:29" s="77" customFormat="1" x14ac:dyDescent="0.2">
      <c r="A108" s="78" t="s">
        <v>32</v>
      </c>
      <c r="B108" s="84">
        <v>21.8354044714978</v>
      </c>
      <c r="C108" s="84">
        <v>24.897985798506085</v>
      </c>
      <c r="D108" s="84">
        <v>28.390117418332757</v>
      </c>
      <c r="E108" s="84">
        <v>32.372047022176474</v>
      </c>
      <c r="F108" s="84">
        <v>36.912472497535269</v>
      </c>
      <c r="G108" s="84">
        <v>42.089727132420627</v>
      </c>
      <c r="H108" s="84">
        <v>47.993131053464793</v>
      </c>
      <c r="I108" s="84">
        <v>54.724532213487386</v>
      </c>
      <c r="J108" s="84">
        <v>62.400063514272745</v>
      </c>
      <c r="K108" s="84">
        <v>71.152146379162943</v>
      </c>
      <c r="L108" s="84">
        <v>81.131775341925049</v>
      </c>
      <c r="M108" s="84">
        <v>92.511123066559492</v>
      </c>
      <c r="N108" s="84">
        <v>105.48651074092281</v>
      </c>
      <c r="O108" s="84">
        <v>120.28179509061772</v>
      </c>
      <c r="P108" s="84">
        <v>137.15223044730678</v>
      </c>
      <c r="Q108" s="84">
        <v>156.38887250144163</v>
      </c>
      <c r="R108" s="84">
        <v>178.32359971476086</v>
      </c>
      <c r="S108" s="84">
        <v>203.33483902403043</v>
      </c>
      <c r="T108" s="84">
        <v>231.85409461822346</v>
      </c>
      <c r="U108" s="84">
        <v>264.37339242628815</v>
      </c>
      <c r="V108" s="84">
        <v>301.45376875086947</v>
      </c>
      <c r="W108" s="84">
        <v>343.73494949738574</v>
      </c>
      <c r="X108" s="84">
        <v>391.94638698850071</v>
      </c>
      <c r="Y108" s="84">
        <v>446.91984477565597</v>
      </c>
      <c r="Z108" s="84">
        <v>509.60374756600709</v>
      </c>
      <c r="AA108" s="84">
        <v>581.07954383560741</v>
      </c>
      <c r="AB108" s="84"/>
      <c r="AC108" s="84"/>
    </row>
    <row r="109" spans="1:29" s="77" customFormat="1" x14ac:dyDescent="0.2">
      <c r="A109" s="78" t="s">
        <v>80</v>
      </c>
      <c r="B109" s="84">
        <v>52.371664997044547</v>
      </c>
      <c r="C109" s="84">
        <v>57.471196055553854</v>
      </c>
      <c r="D109" s="84">
        <v>63.067278388844464</v>
      </c>
      <c r="E109" s="84">
        <v>69.208262161991925</v>
      </c>
      <c r="F109" s="84">
        <v>75.947205489847718</v>
      </c>
      <c r="G109" s="84">
        <v>83.342332859281626</v>
      </c>
      <c r="H109" s="84">
        <v>91.457538188890922</v>
      </c>
      <c r="I109" s="84">
        <v>100.36293687261369</v>
      </c>
      <c r="J109" s="84">
        <v>110.13547157690435</v>
      </c>
      <c r="K109" s="84">
        <v>120.85957702556038</v>
      </c>
      <c r="L109" s="84">
        <v>132.62790951594283</v>
      </c>
      <c r="M109" s="84">
        <v>145.54214746961262</v>
      </c>
      <c r="N109" s="84">
        <v>159.7138699341422</v>
      </c>
      <c r="O109" s="84">
        <v>175.26552062635974</v>
      </c>
      <c r="P109" s="84">
        <v>192.33146584636307</v>
      </c>
      <c r="Q109" s="84">
        <v>211.05915540268137</v>
      </c>
      <c r="R109" s="84">
        <v>231.6103965789826</v>
      </c>
      <c r="S109" s="84">
        <v>254.16275214940097</v>
      </c>
      <c r="T109" s="84">
        <v>278.91107452134042</v>
      </c>
      <c r="U109" s="84">
        <v>306.06918926075235</v>
      </c>
      <c r="V109" s="84">
        <v>335.87174254554964</v>
      </c>
      <c r="W109" s="84">
        <v>368.57622850915857</v>
      </c>
      <c r="X109" s="84">
        <v>404.46521399046321</v>
      </c>
      <c r="Y109" s="84">
        <v>443.84877991198539</v>
      </c>
      <c r="Z109" s="84">
        <v>487.06720037981592</v>
      </c>
      <c r="AA109" s="84">
        <v>534.49388265272478</v>
      </c>
      <c r="AB109" s="84"/>
      <c r="AC109" s="84"/>
    </row>
    <row r="110" spans="1:29" s="77" customFormat="1" x14ac:dyDescent="0.2">
      <c r="A110" s="78" t="s">
        <v>31</v>
      </c>
      <c r="B110" s="84">
        <v>4.2383465599873702</v>
      </c>
      <c r="C110" s="84">
        <v>4.8342437399218374</v>
      </c>
      <c r="D110" s="84">
        <v>5.5139220462998457</v>
      </c>
      <c r="E110" s="84">
        <v>6.2891608219082187</v>
      </c>
      <c r="F110" s="84">
        <v>7.1733955452576499</v>
      </c>
      <c r="G110" s="84">
        <v>8.1819506776596231</v>
      </c>
      <c r="H110" s="84">
        <v>9.332305247814169</v>
      </c>
      <c r="I110" s="84">
        <v>10.644395776691701</v>
      </c>
      <c r="J110" s="84">
        <v>12.14096179262784</v>
      </c>
      <c r="K110" s="84">
        <v>13.84793992467106</v>
      </c>
      <c r="L110" s="84">
        <v>15.794913404121026</v>
      </c>
      <c r="M110" s="84">
        <v>18.015624764461716</v>
      </c>
      <c r="N110" s="84">
        <v>20.548560625169689</v>
      </c>
      <c r="O110" s="84">
        <v>23.437618694146373</v>
      </c>
      <c r="P110" s="84">
        <v>26.732868548434546</v>
      </c>
      <c r="Q110" s="84">
        <v>30.491419378128484</v>
      </c>
      <c r="R110" s="84">
        <v>34.778409732140517</v>
      </c>
      <c r="S110" s="84">
        <v>39.668136418872272</v>
      </c>
      <c r="T110" s="84">
        <v>45.245342126499011</v>
      </c>
      <c r="U110" s="84">
        <v>51.606684078307524</v>
      </c>
      <c r="V110" s="84">
        <v>58.862409176003183</v>
      </c>
      <c r="W110" s="84">
        <v>67.138264662495899</v>
      </c>
      <c r="X110" s="84">
        <v>76.577677417406264</v>
      </c>
      <c r="Y110" s="84">
        <v>87.344239654143152</v>
      </c>
      <c r="Z110" s="84">
        <v>99.624544097576702</v>
      </c>
      <c r="AA110" s="84">
        <v>113.63141777809514</v>
      </c>
      <c r="AB110" s="84"/>
      <c r="AC110" s="84"/>
    </row>
    <row r="111" spans="1:29" s="77" customFormat="1" x14ac:dyDescent="0.2">
      <c r="A111" s="78" t="s">
        <v>23</v>
      </c>
      <c r="B111" s="84">
        <v>22.538510450661249</v>
      </c>
      <c r="C111" s="84">
        <v>25.474629793570067</v>
      </c>
      <c r="D111" s="84">
        <v>28.793240997006887</v>
      </c>
      <c r="E111" s="84">
        <v>32.544171743801947</v>
      </c>
      <c r="F111" s="84">
        <v>36.783740830015454</v>
      </c>
      <c r="G111" s="84">
        <v>41.575603770202996</v>
      </c>
      <c r="H111" s="84">
        <v>46.991708560713874</v>
      </c>
      <c r="I111" s="84">
        <v>53.113375951444119</v>
      </c>
      <c r="J111" s="84">
        <v>60.032520445913043</v>
      </c>
      <c r="K111" s="84">
        <v>67.853030362514176</v>
      </c>
      <c r="L111" s="84">
        <v>76.692327678034516</v>
      </c>
      <c r="M111" s="84">
        <v>86.683131073898323</v>
      </c>
      <c r="N111" s="84">
        <v>97.975448656602907</v>
      </c>
      <c r="O111" s="84">
        <v>110.7388302722847</v>
      </c>
      <c r="P111" s="84">
        <v>125.1649132330605</v>
      </c>
      <c r="Q111" s="84">
        <v>141.47029967825529</v>
      </c>
      <c r="R111" s="84">
        <v>159.89980877299877</v>
      </c>
      <c r="S111" s="84">
        <v>180.73015257471388</v>
      </c>
      <c r="T111" s="84">
        <v>204.2740907592318</v>
      </c>
      <c r="U111" s="84">
        <v>230.88512658816319</v>
      </c>
      <c r="V111" s="84">
        <v>260.96281462568692</v>
      </c>
      <c r="W111" s="84">
        <v>294.95875989810077</v>
      </c>
      <c r="X111" s="84">
        <v>333.38339857123032</v>
      </c>
      <c r="Y111" s="84">
        <v>376.81366195498248</v>
      </c>
      <c r="Z111" s="84">
        <v>425.9016389071536</v>
      </c>
      <c r="AA111" s="84">
        <v>481.38436669918354</v>
      </c>
      <c r="AB111" s="84"/>
      <c r="AC111" s="84"/>
    </row>
    <row r="112" spans="1:29" s="77" customFormat="1" x14ac:dyDescent="0.2">
      <c r="A112" s="78" t="s">
        <v>81</v>
      </c>
      <c r="B112" s="84">
        <v>4.3715297167897456</v>
      </c>
      <c r="C112" s="84">
        <v>4.8706412974047577</v>
      </c>
      <c r="D112" s="84">
        <v>5.4267380493540172</v>
      </c>
      <c r="E112" s="84">
        <v>6.0463261525742666</v>
      </c>
      <c r="F112" s="84">
        <v>6.73665461845082</v>
      </c>
      <c r="G112" s="84">
        <v>7.5058001012685738</v>
      </c>
      <c r="H112" s="84">
        <v>8.3627613928586353</v>
      </c>
      <c r="I112" s="84">
        <v>9.3175647060020808</v>
      </c>
      <c r="J112" s="84">
        <v>10.381380978377893</v>
      </c>
      <c r="K112" s="84">
        <v>11.566656569479179</v>
      </c>
      <c r="L112" s="84">
        <v>12.887258879615878</v>
      </c>
      <c r="M112" s="84">
        <v>14.358638594706418</v>
      </c>
      <c r="N112" s="84">
        <v>15.99801045507809</v>
      </c>
      <c r="O112" s="84">
        <v>17.824554663221587</v>
      </c>
      <c r="P112" s="84">
        <v>19.859641286915494</v>
      </c>
      <c r="Q112" s="84">
        <v>22.127080283175733</v>
      </c>
      <c r="R112" s="84">
        <v>24.653400068242011</v>
      </c>
      <c r="S112" s="84">
        <v>27.46815789279378</v>
      </c>
      <c r="T112" s="84">
        <v>30.604285653700963</v>
      </c>
      <c r="U112" s="84">
        <v>34.098475188212298</v>
      </c>
      <c r="V112" s="84">
        <v>37.991607558418025</v>
      </c>
      <c r="W112" s="84">
        <v>42.329231348497643</v>
      </c>
      <c r="X112" s="84">
        <v>47.162095570699918</v>
      </c>
      <c r="Y112" s="84">
        <v>52.546743414909109</v>
      </c>
      <c r="Z112" s="84">
        <v>58.546173788505307</v>
      </c>
      <c r="AA112" s="84">
        <v>65.230578386354111</v>
      </c>
      <c r="AB112" s="84"/>
      <c r="AC112" s="84"/>
    </row>
    <row r="113" spans="1:2" s="59" customFormat="1" x14ac:dyDescent="0.2">
      <c r="B113" s="86">
        <f>SUM(B63:B112)</f>
        <v>1341.9920611536661</v>
      </c>
    </row>
    <row r="114" spans="1:2" s="59" customFormat="1" x14ac:dyDescent="0.2">
      <c r="A114" s="70" t="s">
        <v>177</v>
      </c>
    </row>
    <row r="115" spans="1:2" s="59" customFormat="1" x14ac:dyDescent="0.2">
      <c r="A115" s="79">
        <v>0.1</v>
      </c>
    </row>
    <row r="116" spans="1:2" s="59" customFormat="1" x14ac:dyDescent="0.2">
      <c r="A116" s="70" t="s">
        <v>178</v>
      </c>
    </row>
    <row r="117" spans="1:2" s="59" customFormat="1" x14ac:dyDescent="0.2">
      <c r="A117" s="80">
        <v>1.016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AD59-0E7C-9B48-B0D7-8A63C18A558D}">
  <dimension ref="A1:AC117"/>
  <sheetViews>
    <sheetView zoomScaleNormal="58" workbookViewId="0"/>
  </sheetViews>
  <sheetFormatPr baseColWidth="10" defaultRowHeight="15" x14ac:dyDescent="0.2"/>
  <cols>
    <col min="1" max="1" width="14.6640625" style="8" customWidth="1"/>
    <col min="2" max="2" width="13.6640625" style="8" bestFit="1" customWidth="1"/>
    <col min="3" max="3" width="10.83203125" style="8"/>
    <col min="4" max="18" width="10.83203125" style="8" customWidth="1"/>
    <col min="19" max="16384" width="10.83203125" style="8"/>
  </cols>
  <sheetData>
    <row r="1" spans="1:29" ht="18" x14ac:dyDescent="0.25">
      <c r="A1" s="44" t="s">
        <v>272</v>
      </c>
    </row>
    <row r="2" spans="1:29" ht="18" x14ac:dyDescent="0.25">
      <c r="A2" s="44"/>
    </row>
    <row r="3" spans="1:29" s="59" customFormat="1" x14ac:dyDescent="0.2">
      <c r="A3" s="60"/>
      <c r="B3" s="60">
        <v>2025</v>
      </c>
      <c r="C3" s="60">
        <v>2026</v>
      </c>
      <c r="D3" s="60">
        <v>2027</v>
      </c>
      <c r="E3" s="60">
        <v>2028</v>
      </c>
      <c r="F3" s="60">
        <v>2029</v>
      </c>
      <c r="G3" s="60">
        <v>2030</v>
      </c>
      <c r="H3" s="60">
        <v>2031</v>
      </c>
      <c r="I3" s="60">
        <v>2032</v>
      </c>
      <c r="J3" s="60">
        <v>2033</v>
      </c>
      <c r="K3" s="60">
        <v>2034</v>
      </c>
      <c r="L3" s="60">
        <v>2035</v>
      </c>
      <c r="M3" s="60">
        <v>2036</v>
      </c>
      <c r="N3" s="60">
        <v>2037</v>
      </c>
      <c r="O3" s="60">
        <v>2038</v>
      </c>
      <c r="P3" s="60">
        <v>2039</v>
      </c>
      <c r="Q3" s="60">
        <v>2040</v>
      </c>
      <c r="R3" s="60">
        <v>2041</v>
      </c>
      <c r="S3" s="60">
        <v>2042</v>
      </c>
      <c r="T3" s="60">
        <v>2043</v>
      </c>
      <c r="U3" s="60">
        <v>2044</v>
      </c>
      <c r="V3" s="60">
        <v>2045</v>
      </c>
      <c r="W3" s="60">
        <v>2046</v>
      </c>
      <c r="X3" s="60">
        <v>2047</v>
      </c>
      <c r="Y3" s="60">
        <v>2048</v>
      </c>
      <c r="Z3" s="60">
        <v>2049</v>
      </c>
      <c r="AA3" s="60">
        <v>2050</v>
      </c>
    </row>
    <row r="4" spans="1:29" s="68" customFormat="1" x14ac:dyDescent="0.2">
      <c r="A4" s="68" t="s">
        <v>182</v>
      </c>
      <c r="B4" s="73">
        <f>SUM(B5:B54)</f>
        <v>785685.02765966556</v>
      </c>
      <c r="C4" s="73">
        <f t="shared" ref="C4:AA4" si="0">SUM(C5:C54)</f>
        <v>784343.03559851169</v>
      </c>
      <c r="D4" s="73">
        <f t="shared" si="0"/>
        <v>782842.40789629018</v>
      </c>
      <c r="E4" s="73">
        <f t="shared" si="0"/>
        <v>781164.16692685185</v>
      </c>
      <c r="F4" s="73">
        <f t="shared" si="0"/>
        <v>779287.0381461333</v>
      </c>
      <c r="G4" s="73">
        <f t="shared" si="0"/>
        <v>777187.28109545598</v>
      </c>
      <c r="H4" s="73">
        <f t="shared" si="0"/>
        <v>774921.26720936573</v>
      </c>
      <c r="I4" s="73">
        <f t="shared" si="0"/>
        <v>772383.88585507206</v>
      </c>
      <c r="J4" s="73">
        <f t="shared" si="0"/>
        <v>769542.28343018133</v>
      </c>
      <c r="K4" s="73">
        <f t="shared" si="0"/>
        <v>766359.58650377637</v>
      </c>
      <c r="L4" s="73">
        <f t="shared" si="0"/>
        <v>762794.40492563311</v>
      </c>
      <c r="M4" s="73">
        <f t="shared" si="0"/>
        <v>758800.27291398006</v>
      </c>
      <c r="N4" s="73">
        <f t="shared" si="0"/>
        <v>754325.02030863741</v>
      </c>
      <c r="O4" s="73">
        <f t="shared" si="0"/>
        <v>749310.06518349692</v>
      </c>
      <c r="P4" s="73">
        <f t="shared" si="0"/>
        <v>743700.82269968989</v>
      </c>
      <c r="Q4" s="73">
        <f t="shared" si="0"/>
        <v>737415.86087683716</v>
      </c>
      <c r="R4" s="73">
        <f t="shared" si="0"/>
        <v>730762.89972058008</v>
      </c>
      <c r="S4" s="73">
        <f t="shared" si="0"/>
        <v>723891.71253499296</v>
      </c>
      <c r="T4" s="73">
        <f t="shared" si="0"/>
        <v>716200.53638855077</v>
      </c>
      <c r="U4" s="73">
        <f t="shared" si="0"/>
        <v>707590.4756897199</v>
      </c>
      <c r="V4" s="73">
        <f t="shared" si="0"/>
        <v>697950.58185124933</v>
      </c>
      <c r="W4" s="73">
        <f t="shared" si="0"/>
        <v>687282.5290034872</v>
      </c>
      <c r="X4" s="73">
        <f t="shared" si="0"/>
        <v>675804.61325644806</v>
      </c>
      <c r="Y4" s="73">
        <f t="shared" si="0"/>
        <v>663098.82305673603</v>
      </c>
      <c r="Z4" s="73">
        <f t="shared" si="0"/>
        <v>648909.43265809002</v>
      </c>
      <c r="AA4" s="73">
        <f t="shared" si="0"/>
        <v>633605.61335702869</v>
      </c>
    </row>
    <row r="5" spans="1:29" s="59" customFormat="1" x14ac:dyDescent="0.2">
      <c r="A5" s="70" t="s">
        <v>0</v>
      </c>
      <c r="B5" s="81">
        <f>'S6'!H6+'S7'!H6</f>
        <v>35707.008143176805</v>
      </c>
      <c r="C5" s="82">
        <f t="shared" ref="C5:AA5" si="1">IF(B5-B63&gt;0,B5-B63,0)</f>
        <v>35678.949202458607</v>
      </c>
      <c r="D5" s="82">
        <f t="shared" si="1"/>
        <v>35647.856980955752</v>
      </c>
      <c r="E5" s="82">
        <f t="shared" si="1"/>
        <v>35613.403569200418</v>
      </c>
      <c r="F5" s="82">
        <f t="shared" si="1"/>
        <v>35575.225609434063</v>
      </c>
      <c r="G5" s="82">
        <f t="shared" si="1"/>
        <v>35532.920463509116</v>
      </c>
      <c r="H5" s="82">
        <f t="shared" si="1"/>
        <v>35486.041966525947</v>
      </c>
      <c r="I5" s="82">
        <f t="shared" si="1"/>
        <v>35434.095721421392</v>
      </c>
      <c r="J5" s="82">
        <f t="shared" si="1"/>
        <v>35376.533884884033</v>
      </c>
      <c r="K5" s="82">
        <f t="shared" si="1"/>
        <v>35312.749389606557</v>
      </c>
      <c r="L5" s="82">
        <f t="shared" si="1"/>
        <v>35242.069541941142</v>
      </c>
      <c r="M5" s="82">
        <f t="shared" si="1"/>
        <v>35163.748927436412</v>
      </c>
      <c r="N5" s="82">
        <f t="shared" si="1"/>
        <v>35076.961549435306</v>
      </c>
      <c r="O5" s="82">
        <f t="shared" si="1"/>
        <v>34980.792117824785</v>
      </c>
      <c r="P5" s="82">
        <f t="shared" si="1"/>
        <v>34874.226396065416</v>
      </c>
      <c r="Q5" s="82">
        <f t="shared" si="1"/>
        <v>34756.140504697287</v>
      </c>
      <c r="R5" s="82">
        <f t="shared" si="1"/>
        <v>34625.289068513208</v>
      </c>
      <c r="S5" s="82">
        <f t="shared" si="1"/>
        <v>34480.292082395215</v>
      </c>
      <c r="T5" s="82">
        <f t="shared" si="1"/>
        <v>34319.620357296801</v>
      </c>
      <c r="U5" s="82">
        <f t="shared" si="1"/>
        <v>34141.579392879139</v>
      </c>
      <c r="V5" s="82">
        <f t="shared" si="1"/>
        <v>33944.291506716501</v>
      </c>
      <c r="W5" s="82">
        <f t="shared" si="1"/>
        <v>33725.676031599134</v>
      </c>
      <c r="X5" s="82">
        <f t="shared" si="1"/>
        <v>33483.427372087455</v>
      </c>
      <c r="Y5" s="82">
        <f t="shared" si="1"/>
        <v>33214.990688894279</v>
      </c>
      <c r="Z5" s="82">
        <f t="shared" si="1"/>
        <v>32917.534954654075</v>
      </c>
      <c r="AA5" s="82">
        <f t="shared" si="1"/>
        <v>32587.923096915882</v>
      </c>
      <c r="AB5" s="82"/>
      <c r="AC5" s="82"/>
    </row>
    <row r="6" spans="1:29" s="59" customFormat="1" x14ac:dyDescent="0.2">
      <c r="A6" s="70" t="s">
        <v>144</v>
      </c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s="59" customFormat="1" x14ac:dyDescent="0.2">
      <c r="A7" s="70" t="s">
        <v>57</v>
      </c>
      <c r="B7" s="81">
        <f>'S6'!H8+'S7'!H8</f>
        <v>32138.999727744122</v>
      </c>
      <c r="C7" s="82">
        <f t="shared" ref="C7:AA7" si="2">IF(B7-B65&gt;0,B7-B65,0)</f>
        <v>32098.687266723078</v>
      </c>
      <c r="D7" s="82">
        <f t="shared" si="2"/>
        <v>32053.137221855184</v>
      </c>
      <c r="E7" s="82">
        <f t="shared" si="2"/>
        <v>32001.669101702853</v>
      </c>
      <c r="F7" s="82">
        <f t="shared" si="2"/>
        <v>31943.514002192034</v>
      </c>
      <c r="G7" s="82">
        <f t="shared" si="2"/>
        <v>31877.803119628159</v>
      </c>
      <c r="H7" s="82">
        <f t="shared" si="2"/>
        <v>31803.554771269297</v>
      </c>
      <c r="I7" s="82">
        <f t="shared" si="2"/>
        <v>31719.65972955136</v>
      </c>
      <c r="J7" s="82">
        <f t="shared" si="2"/>
        <v>31624.864650867105</v>
      </c>
      <c r="K7" s="82">
        <f t="shared" si="2"/>
        <v>31517.75335133445</v>
      </c>
      <c r="L7" s="82">
        <f t="shared" si="2"/>
        <v>31396.725649824886</v>
      </c>
      <c r="M7" s="82">
        <f t="shared" si="2"/>
        <v>31259.973462178965</v>
      </c>
      <c r="N7" s="82">
        <f t="shared" si="2"/>
        <v>31105.453789470252</v>
      </c>
      <c r="O7" s="82">
        <f t="shared" si="2"/>
        <v>30930.858196777957</v>
      </c>
      <c r="P7" s="82">
        <f t="shared" si="2"/>
        <v>30733.578326498664</v>
      </c>
      <c r="Q7" s="82">
        <f t="shared" si="2"/>
        <v>30510.666930985913</v>
      </c>
      <c r="R7" s="82">
        <f t="shared" si="2"/>
        <v>30258.793842367726</v>
      </c>
      <c r="S7" s="82">
        <f t="shared" si="2"/>
        <v>29974.196221756458</v>
      </c>
      <c r="T7" s="82">
        <f t="shared" si="2"/>
        <v>29652.622344602889</v>
      </c>
      <c r="U7" s="82">
        <f t="shared" si="2"/>
        <v>29289.268082380066</v>
      </c>
      <c r="V7" s="82">
        <f t="shared" si="2"/>
        <v>28878.705131669853</v>
      </c>
      <c r="W7" s="82">
        <f t="shared" si="2"/>
        <v>28414.799918436089</v>
      </c>
      <c r="X7" s="82">
        <f t="shared" si="2"/>
        <v>27890.621965960865</v>
      </c>
      <c r="Y7" s="82">
        <f t="shared" si="2"/>
        <v>27298.340357513705</v>
      </c>
      <c r="Z7" s="82">
        <f t="shared" si="2"/>
        <v>26629.106746965506</v>
      </c>
      <c r="AA7" s="82">
        <f t="shared" si="2"/>
        <v>25872.923169593232</v>
      </c>
      <c r="AB7" s="82"/>
      <c r="AC7" s="82"/>
    </row>
    <row r="8" spans="1:29" s="59" customFormat="1" x14ac:dyDescent="0.2">
      <c r="A8" s="70" t="s">
        <v>12</v>
      </c>
      <c r="B8" s="81">
        <f>'S6'!H9+'S7'!H9</f>
        <v>2911.2206031493424</v>
      </c>
      <c r="C8" s="82">
        <f t="shared" ref="C8:AA8" si="3">IF(B8-B66&gt;0,B8-B66,0)</f>
        <v>2886.8153985449271</v>
      </c>
      <c r="D8" s="82">
        <f t="shared" si="3"/>
        <v>2859.8994774828429</v>
      </c>
      <c r="E8" s="82">
        <f t="shared" si="3"/>
        <v>2830.214546814846</v>
      </c>
      <c r="F8" s="82">
        <f t="shared" si="3"/>
        <v>2797.4757411566184</v>
      </c>
      <c r="G8" s="82">
        <f t="shared" si="3"/>
        <v>2761.3688892351906</v>
      </c>
      <c r="H8" s="82">
        <f t="shared" si="3"/>
        <v>2721.5474990083826</v>
      </c>
      <c r="I8" s="82">
        <f t="shared" si="3"/>
        <v>2677.6294326245716</v>
      </c>
      <c r="J8" s="82">
        <f t="shared" si="3"/>
        <v>2629.1932393147163</v>
      </c>
      <c r="K8" s="82">
        <f t="shared" si="3"/>
        <v>2575.7741110259885</v>
      </c>
      <c r="L8" s="82">
        <f t="shared" si="3"/>
        <v>2516.8594219860688</v>
      </c>
      <c r="M8" s="82">
        <f t="shared" si="3"/>
        <v>2451.8838093944491</v>
      </c>
      <c r="N8" s="82">
        <f t="shared" si="3"/>
        <v>2380.2237480335953</v>
      </c>
      <c r="O8" s="82">
        <f t="shared" si="3"/>
        <v>2301.1915667363364</v>
      </c>
      <c r="P8" s="82">
        <f t="shared" si="3"/>
        <v>2214.0288492897275</v>
      </c>
      <c r="Q8" s="82">
        <f t="shared" si="3"/>
        <v>2117.8991564485036</v>
      </c>
      <c r="R8" s="82">
        <f t="shared" si="3"/>
        <v>2011.8799992164163</v>
      </c>
      <c r="S8" s="82">
        <f t="shared" si="3"/>
        <v>1894.953986368678</v>
      </c>
      <c r="T8" s="82">
        <f t="shared" si="3"/>
        <v>1765.9990612645231</v>
      </c>
      <c r="U8" s="82">
        <f t="shared" si="3"/>
        <v>1623.7777342594447</v>
      </c>
      <c r="V8" s="82">
        <f t="shared" si="3"/>
        <v>1466.9252073881485</v>
      </c>
      <c r="W8" s="82">
        <f t="shared" si="3"/>
        <v>1293.9362773591647</v>
      </c>
      <c r="X8" s="82">
        <f t="shared" si="3"/>
        <v>1103.1508911783769</v>
      </c>
      <c r="Y8" s="82">
        <f t="shared" si="3"/>
        <v>892.73821578895308</v>
      </c>
      <c r="Z8" s="82">
        <f t="shared" si="3"/>
        <v>660.67906885522734</v>
      </c>
      <c r="AA8" s="82">
        <f t="shared" si="3"/>
        <v>404.74654209113248</v>
      </c>
      <c r="AB8" s="82"/>
      <c r="AC8" s="82"/>
    </row>
    <row r="9" spans="1:29" s="59" customFormat="1" x14ac:dyDescent="0.2">
      <c r="A9" s="70" t="s">
        <v>59</v>
      </c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</row>
    <row r="10" spans="1:29" s="59" customFormat="1" x14ac:dyDescent="0.2">
      <c r="A10" s="70" t="s">
        <v>24</v>
      </c>
      <c r="B10" s="81">
        <f>'S6'!H11+'S7'!H11</f>
        <v>10038.780273170023</v>
      </c>
      <c r="C10" s="82">
        <f t="shared" ref="C10:AA10" si="4">IF(B10-B68&gt;0,B10-B68,0)</f>
        <v>10000.552727828363</v>
      </c>
      <c r="D10" s="82">
        <f t="shared" si="4"/>
        <v>9958.0663821633025</v>
      </c>
      <c r="E10" s="82">
        <f t="shared" si="4"/>
        <v>9910.8467777697206</v>
      </c>
      <c r="F10" s="82">
        <f t="shared" si="4"/>
        <v>9858.3665984513082</v>
      </c>
      <c r="G10" s="82">
        <f t="shared" si="4"/>
        <v>9800.0397815145061</v>
      </c>
      <c r="H10" s="82">
        <f t="shared" si="4"/>
        <v>9735.2149730217934</v>
      </c>
      <c r="I10" s="82">
        <f t="shared" si="4"/>
        <v>9663.1682539170979</v>
      </c>
      <c r="J10" s="82">
        <f t="shared" si="4"/>
        <v>9583.0950557936594</v>
      </c>
      <c r="K10" s="82">
        <f t="shared" si="4"/>
        <v>9494.1011760251968</v>
      </c>
      <c r="L10" s="82">
        <f t="shared" si="4"/>
        <v>9395.1927919235095</v>
      </c>
      <c r="M10" s="82">
        <f t="shared" si="4"/>
        <v>9285.2653624074665</v>
      </c>
      <c r="N10" s="82">
        <f t="shared" si="4"/>
        <v>9163.0912932448246</v>
      </c>
      <c r="O10" s="82">
        <f t="shared" si="4"/>
        <v>9027.3062281207513</v>
      </c>
      <c r="P10" s="82">
        <f t="shared" si="4"/>
        <v>8876.3938124410852</v>
      </c>
      <c r="Q10" s="82">
        <f t="shared" si="4"/>
        <v>8708.6687597229375</v>
      </c>
      <c r="R10" s="82">
        <f t="shared" si="4"/>
        <v>8522.258031469677</v>
      </c>
      <c r="S10" s="82">
        <f t="shared" si="4"/>
        <v>8315.0799203600327</v>
      </c>
      <c r="T10" s="82">
        <f t="shared" si="4"/>
        <v>8084.8208031667127</v>
      </c>
      <c r="U10" s="82">
        <f t="shared" si="4"/>
        <v>7828.9093037970324</v>
      </c>
      <c r="V10" s="82">
        <f t="shared" si="4"/>
        <v>7544.4875779261156</v>
      </c>
      <c r="W10" s="82">
        <f t="shared" si="4"/>
        <v>7228.3793985491029</v>
      </c>
      <c r="X10" s="82">
        <f t="shared" si="4"/>
        <v>6877.0546860536888</v>
      </c>
      <c r="Y10" s="82">
        <f t="shared" si="4"/>
        <v>6486.5900867091223</v>
      </c>
      <c r="Z10" s="82">
        <f t="shared" si="4"/>
        <v>6052.6251593392526</v>
      </c>
      <c r="AA10" s="82">
        <f t="shared" si="4"/>
        <v>5570.3136809023872</v>
      </c>
      <c r="AB10" s="82"/>
      <c r="AC10" s="82"/>
    </row>
    <row r="11" spans="1:29" s="59" customFormat="1" x14ac:dyDescent="0.2">
      <c r="A11" s="70" t="s">
        <v>60</v>
      </c>
      <c r="B11" s="81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</row>
    <row r="12" spans="1:29" s="59" customFormat="1" x14ac:dyDescent="0.2">
      <c r="A12" s="70" t="s">
        <v>61</v>
      </c>
      <c r="B12" s="81">
        <f>'S6'!H13+'S7'!H13</f>
        <v>565.86963988181242</v>
      </c>
      <c r="C12" s="82">
        <f t="shared" ref="C12:AA12" si="5">IF(B12-B70&gt;0,B12-B70,0)</f>
        <v>563.72977844533841</v>
      </c>
      <c r="D12" s="82">
        <f t="shared" si="5"/>
        <v>561.29720935084549</v>
      </c>
      <c r="E12" s="82">
        <f t="shared" si="5"/>
        <v>558.53189366328752</v>
      </c>
      <c r="F12" s="82">
        <f t="shared" si="5"/>
        <v>555.38831559631046</v>
      </c>
      <c r="G12" s="82">
        <f t="shared" si="5"/>
        <v>551.81473334396878</v>
      </c>
      <c r="H12" s="82">
        <f t="shared" si="5"/>
        <v>547.75232743510844</v>
      </c>
      <c r="I12" s="82">
        <f t="shared" si="5"/>
        <v>543.13423259273293</v>
      </c>
      <c r="J12" s="82">
        <f t="shared" si="5"/>
        <v>537.8844371632166</v>
      </c>
      <c r="K12" s="82">
        <f t="shared" si="5"/>
        <v>531.91653200049075</v>
      </c>
      <c r="L12" s="82">
        <f t="shared" si="5"/>
        <v>525.13228821242933</v>
      </c>
      <c r="M12" s="82">
        <f t="shared" si="5"/>
        <v>517.4200403598129</v>
      </c>
      <c r="N12" s="82">
        <f t="shared" si="5"/>
        <v>508.6528484960927</v>
      </c>
      <c r="O12" s="82">
        <f t="shared" si="5"/>
        <v>498.68640879599866</v>
      </c>
      <c r="P12" s="82">
        <f t="shared" si="5"/>
        <v>487.35667838292864</v>
      </c>
      <c r="Q12" s="82">
        <f t="shared" si="5"/>
        <v>474.47717526090275</v>
      </c>
      <c r="R12" s="82">
        <f t="shared" si="5"/>
        <v>459.8359089092416</v>
      </c>
      <c r="S12" s="82">
        <f t="shared" si="5"/>
        <v>443.19189101901054</v>
      </c>
      <c r="T12" s="82">
        <f t="shared" si="5"/>
        <v>424.2711689396051</v>
      </c>
      <c r="U12" s="82">
        <f t="shared" si="5"/>
        <v>402.76231654788666</v>
      </c>
      <c r="V12" s="82">
        <f t="shared" si="5"/>
        <v>378.31130832171067</v>
      </c>
      <c r="W12" s="82">
        <f t="shared" si="5"/>
        <v>350.51569224752546</v>
      </c>
      <c r="X12" s="82">
        <f t="shared" si="5"/>
        <v>318.91796565086105</v>
      </c>
      <c r="Y12" s="82">
        <f t="shared" si="5"/>
        <v>282.99804491901511</v>
      </c>
      <c r="Z12" s="82">
        <f t="shared" si="5"/>
        <v>242.1647051711391</v>
      </c>
      <c r="AA12" s="82">
        <f t="shared" si="5"/>
        <v>195.74584897674839</v>
      </c>
      <c r="AB12" s="82"/>
      <c r="AC12" s="82"/>
    </row>
    <row r="13" spans="1:29" s="59" customFormat="1" x14ac:dyDescent="0.2">
      <c r="A13" s="70" t="s">
        <v>62</v>
      </c>
      <c r="B13" s="81">
        <f>'S6'!H14+'S7'!H14</f>
        <v>6246.1098465762816</v>
      </c>
      <c r="C13" s="82">
        <f t="shared" ref="C13:AA13" si="6">IF(B13-B71&gt;0,B13-B71,0)</f>
        <v>6108.9287336906664</v>
      </c>
      <c r="D13" s="82">
        <f t="shared" si="6"/>
        <v>5953.350681583901</v>
      </c>
      <c r="E13" s="82">
        <f t="shared" si="6"/>
        <v>5776.9085330388771</v>
      </c>
      <c r="F13" s="82">
        <f t="shared" si="6"/>
        <v>5576.8042679345681</v>
      </c>
      <c r="G13" s="82">
        <f t="shared" si="6"/>
        <v>5349.864632234553</v>
      </c>
      <c r="H13" s="82">
        <f t="shared" si="6"/>
        <v>5092.4908165149873</v>
      </c>
      <c r="I13" s="82">
        <f t="shared" si="6"/>
        <v>4800.6013860339608</v>
      </c>
      <c r="J13" s="82">
        <f t="shared" si="6"/>
        <v>4469.5675573271155</v>
      </c>
      <c r="K13" s="82">
        <f t="shared" si="6"/>
        <v>4094.1397949455786</v>
      </c>
      <c r="L13" s="82">
        <f t="shared" si="6"/>
        <v>3668.3645643070631</v>
      </c>
      <c r="M13" s="82">
        <f t="shared" si="6"/>
        <v>3185.4899205265997</v>
      </c>
      <c r="N13" s="82">
        <f t="shared" si="6"/>
        <v>2637.8584360542923</v>
      </c>
      <c r="O13" s="82">
        <f t="shared" si="6"/>
        <v>2016.7857691662557</v>
      </c>
      <c r="P13" s="82">
        <f t="shared" si="6"/>
        <v>1312.422947647502</v>
      </c>
      <c r="Q13" s="82">
        <f t="shared" si="6"/>
        <v>513.60018376100402</v>
      </c>
      <c r="R13" s="82">
        <f t="shared" si="6"/>
        <v>0</v>
      </c>
      <c r="S13" s="82">
        <f t="shared" si="6"/>
        <v>0</v>
      </c>
      <c r="T13" s="82">
        <f t="shared" si="6"/>
        <v>0</v>
      </c>
      <c r="U13" s="82">
        <f t="shared" si="6"/>
        <v>0</v>
      </c>
      <c r="V13" s="82">
        <f t="shared" si="6"/>
        <v>0</v>
      </c>
      <c r="W13" s="82">
        <f t="shared" si="6"/>
        <v>0</v>
      </c>
      <c r="X13" s="82">
        <f t="shared" si="6"/>
        <v>0</v>
      </c>
      <c r="Y13" s="82">
        <f t="shared" si="6"/>
        <v>0</v>
      </c>
      <c r="Z13" s="82">
        <f t="shared" si="6"/>
        <v>0</v>
      </c>
      <c r="AA13" s="82">
        <f t="shared" si="6"/>
        <v>0</v>
      </c>
      <c r="AB13" s="82"/>
      <c r="AC13" s="82"/>
    </row>
    <row r="14" spans="1:29" s="59" customFormat="1" x14ac:dyDescent="0.2">
      <c r="A14" s="70" t="s">
        <v>63</v>
      </c>
      <c r="B14" s="81">
        <f>'S6'!H15+'S7'!H15</f>
        <v>26774.251267317046</v>
      </c>
      <c r="C14" s="82">
        <f t="shared" ref="C14:AA14" si="7">IF(B14-B72&gt;0,B14-B72,0)</f>
        <v>26704.827257530516</v>
      </c>
      <c r="D14" s="82">
        <f t="shared" si="7"/>
        <v>26628.111911278022</v>
      </c>
      <c r="E14" s="82">
        <f t="shared" si="7"/>
        <v>26543.339447562132</v>
      </c>
      <c r="F14" s="82">
        <f t="shared" si="7"/>
        <v>26449.663658355505</v>
      </c>
      <c r="G14" s="82">
        <f t="shared" si="7"/>
        <v>26346.149461659588</v>
      </c>
      <c r="H14" s="82">
        <f t="shared" si="7"/>
        <v>26231.763567413574</v>
      </c>
      <c r="I14" s="82">
        <f t="shared" si="7"/>
        <v>26105.364163079732</v>
      </c>
      <c r="J14" s="82">
        <f t="shared" si="7"/>
        <v>25965.689515945458</v>
      </c>
      <c r="K14" s="82">
        <f t="shared" si="7"/>
        <v>25811.345378369009</v>
      </c>
      <c r="L14" s="82">
        <f t="shared" si="7"/>
        <v>25640.791070246669</v>
      </c>
      <c r="M14" s="82">
        <f t="shared" si="7"/>
        <v>25452.32409977504</v>
      </c>
      <c r="N14" s="82">
        <f t="shared" si="7"/>
        <v>25244.06316899119</v>
      </c>
      <c r="O14" s="82">
        <f t="shared" si="7"/>
        <v>25013.929394450122</v>
      </c>
      <c r="P14" s="82">
        <f t="shared" si="7"/>
        <v>24759.625555582301</v>
      </c>
      <c r="Q14" s="82">
        <f t="shared" si="7"/>
        <v>24478.613163586051</v>
      </c>
      <c r="R14" s="82">
        <f t="shared" si="7"/>
        <v>24168.087121954024</v>
      </c>
      <c r="S14" s="82">
        <f t="shared" si="7"/>
        <v>23824.947725692302</v>
      </c>
      <c r="T14" s="82">
        <f t="shared" si="7"/>
        <v>23445.769719725296</v>
      </c>
      <c r="U14" s="82">
        <f t="shared" si="7"/>
        <v>23026.768107624037</v>
      </c>
      <c r="V14" s="82">
        <f t="shared" si="7"/>
        <v>22563.760369356827</v>
      </c>
      <c r="W14" s="82">
        <f t="shared" si="7"/>
        <v>22052.124710915708</v>
      </c>
      <c r="X14" s="82">
        <f t="shared" si="7"/>
        <v>21486.753929061942</v>
      </c>
      <c r="Y14" s="82">
        <f t="shared" si="7"/>
        <v>20862.004430663317</v>
      </c>
      <c r="Z14" s="82">
        <f t="shared" si="7"/>
        <v>20171.639897728735</v>
      </c>
      <c r="AA14" s="82">
        <f t="shared" si="7"/>
        <v>19408.769035798276</v>
      </c>
      <c r="AB14" s="82"/>
      <c r="AC14" s="82"/>
    </row>
    <row r="15" spans="1:29" s="59" customFormat="1" x14ac:dyDescent="0.2">
      <c r="A15" s="70" t="s">
        <v>146</v>
      </c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</row>
    <row r="16" spans="1:29" s="59" customFormat="1" x14ac:dyDescent="0.2">
      <c r="A16" s="70" t="s">
        <v>64</v>
      </c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</row>
    <row r="17" spans="1:29" s="59" customFormat="1" x14ac:dyDescent="0.2">
      <c r="A17" s="70" t="s">
        <v>11</v>
      </c>
      <c r="B17" s="81">
        <f>'S6'!H18+'S7'!H18</f>
        <v>34597.550735977791</v>
      </c>
      <c r="C17" s="82">
        <f t="shared" ref="C17:AA17" si="8">IF(B17-B75&gt;0,B17-B75,0)</f>
        <v>34556.509081369331</v>
      </c>
      <c r="D17" s="82">
        <f t="shared" si="8"/>
        <v>34510.050723418193</v>
      </c>
      <c r="E17" s="82">
        <f t="shared" si="8"/>
        <v>34457.460762216404</v>
      </c>
      <c r="F17" s="82">
        <f t="shared" si="8"/>
        <v>34397.92994491729</v>
      </c>
      <c r="G17" s="82">
        <f t="shared" si="8"/>
        <v>34330.542212975408</v>
      </c>
      <c r="H17" s="82">
        <f t="shared" si="8"/>
        <v>34254.260605863339</v>
      </c>
      <c r="I17" s="82">
        <f t="shared" si="8"/>
        <v>34167.91130435223</v>
      </c>
      <c r="J17" s="82">
        <f t="shared" si="8"/>
        <v>34070.165567814423</v>
      </c>
      <c r="K17" s="82">
        <f t="shared" si="8"/>
        <v>33959.519287599993</v>
      </c>
      <c r="L17" s="82">
        <f t="shared" si="8"/>
        <v>33834.269841855064</v>
      </c>
      <c r="M17" s="82">
        <f t="shared" si="8"/>
        <v>33692.489895624516</v>
      </c>
      <c r="N17" s="82">
        <f t="shared" si="8"/>
        <v>33531.997743075801</v>
      </c>
      <c r="O17" s="82">
        <f t="shared" si="8"/>
        <v>33350.32373547084</v>
      </c>
      <c r="P17" s="82">
        <f t="shared" si="8"/>
        <v>33144.672278280566</v>
      </c>
      <c r="Q17" s="82">
        <f t="shared" si="8"/>
        <v>32911.878812654781</v>
      </c>
      <c r="R17" s="82">
        <f t="shared" si="8"/>
        <v>32648.36111927942</v>
      </c>
      <c r="S17" s="82">
        <f t="shared" si="8"/>
        <v>32350.064195286297</v>
      </c>
      <c r="T17" s="82">
        <f t="shared" si="8"/>
        <v>32012.397855982799</v>
      </c>
      <c r="U17" s="82">
        <f t="shared" si="8"/>
        <v>31630.1661012187</v>
      </c>
      <c r="V17" s="82">
        <f t="shared" si="8"/>
        <v>31197.487159481701</v>
      </c>
      <c r="W17" s="82">
        <f t="shared" si="8"/>
        <v>30707.702979362526</v>
      </c>
      <c r="X17" s="82">
        <f t="shared" si="8"/>
        <v>30153.276775646729</v>
      </c>
      <c r="Y17" s="82">
        <f t="shared" si="8"/>
        <v>29525.677053475392</v>
      </c>
      <c r="Z17" s="82">
        <f t="shared" si="8"/>
        <v>28815.246325941731</v>
      </c>
      <c r="AA17" s="82">
        <f t="shared" si="8"/>
        <v>28011.052504953681</v>
      </c>
      <c r="AB17" s="82"/>
      <c r="AC17" s="82"/>
    </row>
    <row r="18" spans="1:29" s="59" customFormat="1" x14ac:dyDescent="0.2">
      <c r="A18" s="70" t="s">
        <v>13</v>
      </c>
      <c r="B18" s="81">
        <f>'S6'!H19+'S7'!H19</f>
        <v>24694.330245283396</v>
      </c>
      <c r="C18" s="82">
        <f t="shared" ref="C18:AA18" si="9">IF(B18-B76&gt;0,B18-B76,0)</f>
        <v>24671.158905768141</v>
      </c>
      <c r="D18" s="82">
        <f t="shared" si="9"/>
        <v>24645.003493082862</v>
      </c>
      <c r="E18" s="82">
        <f t="shared" si="9"/>
        <v>24615.479709518826</v>
      </c>
      <c r="F18" s="82">
        <f t="shared" si="9"/>
        <v>24582.153766379462</v>
      </c>
      <c r="G18" s="82">
        <f t="shared" si="9"/>
        <v>24544.536010385586</v>
      </c>
      <c r="H18" s="82">
        <f t="shared" si="9"/>
        <v>24502.07372927032</v>
      </c>
      <c r="I18" s="82">
        <f t="shared" si="9"/>
        <v>24454.143030857442</v>
      </c>
      <c r="J18" s="82">
        <f t="shared" si="9"/>
        <v>24400.03967630355</v>
      </c>
      <c r="K18" s="82">
        <f t="shared" si="9"/>
        <v>24338.968732818244</v>
      </c>
      <c r="L18" s="82">
        <f t="shared" si="9"/>
        <v>24270.032893831212</v>
      </c>
      <c r="M18" s="82">
        <f t="shared" si="9"/>
        <v>24192.219294996121</v>
      </c>
      <c r="N18" s="82">
        <f t="shared" si="9"/>
        <v>24104.384632320765</v>
      </c>
      <c r="O18" s="82">
        <f t="shared" si="9"/>
        <v>24005.238363766301</v>
      </c>
      <c r="P18" s="82">
        <f t="shared" si="9"/>
        <v>23893.323747499071</v>
      </c>
      <c r="Q18" s="82">
        <f t="shared" si="9"/>
        <v>23766.996438192808</v>
      </c>
      <c r="R18" s="82">
        <f t="shared" si="9"/>
        <v>23624.400326899766</v>
      </c>
      <c r="S18" s="82">
        <f t="shared" si="9"/>
        <v>23463.440269509472</v>
      </c>
      <c r="T18" s="82">
        <f t="shared" si="9"/>
        <v>23281.751303098292</v>
      </c>
      <c r="U18" s="82">
        <f t="shared" si="9"/>
        <v>23076.663897870054</v>
      </c>
      <c r="V18" s="82">
        <f t="shared" si="9"/>
        <v>22845.164734139533</v>
      </c>
      <c r="W18" s="82">
        <f t="shared" si="9"/>
        <v>22583.852428060622</v>
      </c>
      <c r="X18" s="82">
        <f t="shared" si="9"/>
        <v>22288.887555583737</v>
      </c>
      <c r="Y18" s="82">
        <f t="shared" si="9"/>
        <v>21955.936240351646</v>
      </c>
      <c r="Z18" s="82">
        <f t="shared" si="9"/>
        <v>21580.106476678797</v>
      </c>
      <c r="AA18" s="82">
        <f t="shared" si="9"/>
        <v>21155.876252016882</v>
      </c>
      <c r="AB18" s="82"/>
      <c r="AC18" s="82"/>
    </row>
    <row r="19" spans="1:29" s="59" customFormat="1" x14ac:dyDescent="0.2">
      <c r="A19" s="70" t="s">
        <v>14</v>
      </c>
      <c r="B19" s="81">
        <f>'S6'!H20+'S7'!H20</f>
        <v>6347.1177459917089</v>
      </c>
      <c r="C19" s="82">
        <f t="shared" ref="C19:AA19" si="10">IF(B19-B77&gt;0,B19-B77,0)</f>
        <v>6320.9953023879743</v>
      </c>
      <c r="D19" s="82">
        <f t="shared" si="10"/>
        <v>6292.0207791118801</v>
      </c>
      <c r="E19" s="82">
        <f t="shared" si="10"/>
        <v>6259.8827826896422</v>
      </c>
      <c r="F19" s="82">
        <f t="shared" si="10"/>
        <v>6224.2359213351392</v>
      </c>
      <c r="G19" s="82">
        <f t="shared" si="10"/>
        <v>6184.6970929734589</v>
      </c>
      <c r="H19" s="82">
        <f t="shared" si="10"/>
        <v>6140.8413679864134</v>
      </c>
      <c r="I19" s="82">
        <f t="shared" si="10"/>
        <v>6092.1974224312789</v>
      </c>
      <c r="J19" s="82">
        <f t="shared" si="10"/>
        <v>6038.2424726528898</v>
      </c>
      <c r="K19" s="82">
        <f t="shared" si="10"/>
        <v>5978.3966568506148</v>
      </c>
      <c r="L19" s="82">
        <f t="shared" si="10"/>
        <v>5912.0168032180873</v>
      </c>
      <c r="M19" s="82">
        <f t="shared" si="10"/>
        <v>5838.389517680971</v>
      </c>
      <c r="N19" s="82">
        <f t="shared" si="10"/>
        <v>5756.7235169456562</v>
      </c>
      <c r="O19" s="82">
        <f t="shared" si="10"/>
        <v>5666.1411244610345</v>
      </c>
      <c r="P19" s="82">
        <f t="shared" si="10"/>
        <v>5565.668837899193</v>
      </c>
      <c r="Q19" s="82">
        <f t="shared" si="10"/>
        <v>5454.226866782361</v>
      </c>
      <c r="R19" s="82">
        <f t="shared" si="10"/>
        <v>5330.6175278154351</v>
      </c>
      <c r="S19" s="82">
        <f t="shared" si="10"/>
        <v>5193.5123732070133</v>
      </c>
      <c r="T19" s="82">
        <f t="shared" si="10"/>
        <v>5041.4379136451116</v>
      </c>
      <c r="U19" s="82">
        <f t="shared" si="10"/>
        <v>4872.7597824902687</v>
      </c>
      <c r="V19" s="82">
        <f t="shared" si="10"/>
        <v>4685.6651709962916</v>
      </c>
      <c r="W19" s="82">
        <f t="shared" si="10"/>
        <v>4478.1433457873745</v>
      </c>
      <c r="X19" s="82">
        <f t="shared" si="10"/>
        <v>4247.9640392100346</v>
      </c>
      <c r="Y19" s="82">
        <f t="shared" si="10"/>
        <v>3992.653480317801</v>
      </c>
      <c r="Z19" s="82">
        <f t="shared" si="10"/>
        <v>3709.4678088901092</v>
      </c>
      <c r="AA19" s="82">
        <f t="shared" si="10"/>
        <v>3395.3635867619414</v>
      </c>
      <c r="AB19" s="82"/>
      <c r="AC19" s="82"/>
    </row>
    <row r="20" spans="1:29" s="59" customFormat="1" x14ac:dyDescent="0.2">
      <c r="A20" s="70" t="s">
        <v>15</v>
      </c>
      <c r="B20" s="81">
        <f>'S6'!H21+'S7'!H21</f>
        <v>10945.045021764847</v>
      </c>
      <c r="C20" s="82">
        <f t="shared" ref="C20:AA20" si="11">IF(B20-B78&gt;0,B20-B78,0)</f>
        <v>10915.272087011925</v>
      </c>
      <c r="D20" s="82">
        <f t="shared" si="11"/>
        <v>10882.642426508617</v>
      </c>
      <c r="E20" s="82">
        <f t="shared" si="11"/>
        <v>10846.88193620436</v>
      </c>
      <c r="F20" s="82">
        <f t="shared" si="11"/>
        <v>10807.690211648378</v>
      </c>
      <c r="G20" s="82">
        <f t="shared" si="11"/>
        <v>10764.738024455097</v>
      </c>
      <c r="H20" s="82">
        <f t="shared" si="11"/>
        <v>10717.664556635344</v>
      </c>
      <c r="I20" s="82">
        <f t="shared" si="11"/>
        <v>10666.074369560445</v>
      </c>
      <c r="J20" s="82">
        <f t="shared" si="11"/>
        <v>10609.534082097152</v>
      </c>
      <c r="K20" s="82">
        <f t="shared" si="11"/>
        <v>10547.568730008185</v>
      </c>
      <c r="L20" s="82">
        <f t="shared" si="11"/>
        <v>10479.657776035716</v>
      </c>
      <c r="M20" s="82">
        <f t="shared" si="11"/>
        <v>10405.230737150678</v>
      </c>
      <c r="N20" s="82">
        <f t="shared" si="11"/>
        <v>10323.662392234764</v>
      </c>
      <c r="O20" s="82">
        <f t="shared" si="11"/>
        <v>10234.267529937497</v>
      </c>
      <c r="P20" s="82">
        <f t="shared" si="11"/>
        <v>10136.295192587933</v>
      </c>
      <c r="Q20" s="82">
        <f t="shared" si="11"/>
        <v>10028.922367807263</v>
      </c>
      <c r="R20" s="82">
        <f t="shared" si="11"/>
        <v>9911.2470748289434</v>
      </c>
      <c r="S20" s="82">
        <f t="shared" si="11"/>
        <v>9782.2807874483187</v>
      </c>
      <c r="T20" s="82">
        <f t="shared" si="11"/>
        <v>9640.9401299510318</v>
      </c>
      <c r="U20" s="82">
        <f t="shared" si="11"/>
        <v>9486.0377762622265</v>
      </c>
      <c r="V20" s="82">
        <f t="shared" si="11"/>
        <v>9316.2724758652603</v>
      </c>
      <c r="W20" s="82">
        <f t="shared" si="11"/>
        <v>9130.2181227030651</v>
      </c>
      <c r="X20" s="82">
        <f t="shared" si="11"/>
        <v>8926.3117752359503</v>
      </c>
      <c r="Y20" s="82">
        <f t="shared" si="11"/>
        <v>8702.8405270188578</v>
      </c>
      <c r="Z20" s="82">
        <f t="shared" si="11"/>
        <v>8457.9271175049162</v>
      </c>
      <c r="AA20" s="82">
        <f t="shared" si="11"/>
        <v>8189.5141621994844</v>
      </c>
      <c r="AB20" s="82"/>
      <c r="AC20" s="82"/>
    </row>
    <row r="21" spans="1:29" s="59" customFormat="1" x14ac:dyDescent="0.2">
      <c r="A21" s="70" t="s">
        <v>33</v>
      </c>
      <c r="B21" s="81">
        <f>'S6'!H22+'S7'!H22</f>
        <v>69505.983068996356</v>
      </c>
      <c r="C21" s="82">
        <f t="shared" ref="C21:AA21" si="12">IF(B21-B79&gt;0,B21-B79,0)</f>
        <v>69481.727843576082</v>
      </c>
      <c r="D21" s="82">
        <f t="shared" si="12"/>
        <v>69454.809142966929</v>
      </c>
      <c r="E21" s="82">
        <f t="shared" si="12"/>
        <v>69424.934489982683</v>
      </c>
      <c r="F21" s="82">
        <f t="shared" si="12"/>
        <v>69391.779290410181</v>
      </c>
      <c r="G21" s="82">
        <f t="shared" si="12"/>
        <v>69354.983306226801</v>
      </c>
      <c r="H21" s="82">
        <f t="shared" si="12"/>
        <v>69314.146741540666</v>
      </c>
      <c r="I21" s="82">
        <f t="shared" si="12"/>
        <v>69268.825898726587</v>
      </c>
      <c r="J21" s="82">
        <f t="shared" si="12"/>
        <v>69218.528357560586</v>
      </c>
      <c r="K21" s="82">
        <f t="shared" si="12"/>
        <v>69162.707624973526</v>
      </c>
      <c r="L21" s="82">
        <f t="shared" si="12"/>
        <v>69100.757197292129</v>
      </c>
      <c r="M21" s="82">
        <f t="shared" si="12"/>
        <v>69032.00397045257</v>
      </c>
      <c r="N21" s="82">
        <f t="shared" si="12"/>
        <v>68955.700926587218</v>
      </c>
      <c r="O21" s="82">
        <f t="shared" si="12"/>
        <v>68871.019017522718</v>
      </c>
      <c r="P21" s="82">
        <f t="shared" si="12"/>
        <v>68777.038157002098</v>
      </c>
      <c r="Q21" s="82">
        <f t="shared" si="12"/>
        <v>68672.737223759454</v>
      </c>
      <c r="R21" s="82">
        <f t="shared" si="12"/>
        <v>68556.982966828611</v>
      </c>
      <c r="S21" s="82">
        <f t="shared" si="12"/>
        <v>68428.517692539637</v>
      </c>
      <c r="T21" s="82">
        <f t="shared" si="12"/>
        <v>68285.945599419967</v>
      </c>
      <c r="U21" s="82">
        <f t="shared" si="12"/>
        <v>68127.717612526016</v>
      </c>
      <c r="V21" s="82">
        <f t="shared" si="12"/>
        <v>67952.114552427171</v>
      </c>
      <c r="W21" s="82">
        <f t="shared" si="12"/>
        <v>67757.228455969758</v>
      </c>
      <c r="X21" s="82">
        <f t="shared" si="12"/>
        <v>67540.94184586723</v>
      </c>
      <c r="Y21" s="82">
        <f t="shared" si="12"/>
        <v>67300.904723876505</v>
      </c>
      <c r="Z21" s="82">
        <f t="shared" si="12"/>
        <v>67034.509037586555</v>
      </c>
      <c r="AA21" s="82">
        <f t="shared" si="12"/>
        <v>66738.860343395674</v>
      </c>
      <c r="AB21" s="82"/>
      <c r="AC21" s="82"/>
    </row>
    <row r="22" spans="1:29" s="59" customFormat="1" x14ac:dyDescent="0.2">
      <c r="A22" s="70" t="s">
        <v>25</v>
      </c>
      <c r="B22" s="81">
        <f>'S6'!H23+'S7'!H23</f>
        <v>9107.9669786603845</v>
      </c>
      <c r="C22" s="82">
        <f t="shared" ref="C22:AA22" si="13">IF(B22-B80&gt;0,B22-B80,0)</f>
        <v>9065.7337511377918</v>
      </c>
      <c r="D22" s="82">
        <f t="shared" si="13"/>
        <v>9019.323566814066</v>
      </c>
      <c r="E22" s="82">
        <f t="shared" si="13"/>
        <v>8968.3233157011255</v>
      </c>
      <c r="F22" s="82">
        <f t="shared" si="13"/>
        <v>8912.2790303468591</v>
      </c>
      <c r="G22" s="82">
        <f t="shared" si="13"/>
        <v>8850.6918449442855</v>
      </c>
      <c r="H22" s="82">
        <f t="shared" si="13"/>
        <v>8783.0135547879418</v>
      </c>
      <c r="I22" s="82">
        <f t="shared" si="13"/>
        <v>8708.6417365509806</v>
      </c>
      <c r="J22" s="82">
        <f t="shared" si="13"/>
        <v>8626.9143859472042</v>
      </c>
      <c r="K22" s="82">
        <f t="shared" si="13"/>
        <v>8537.104025046372</v>
      </c>
      <c r="L22" s="82">
        <f t="shared" si="13"/>
        <v>8438.4112267903492</v>
      </c>
      <c r="M22" s="82">
        <f t="shared" si="13"/>
        <v>8329.957499070013</v>
      </c>
      <c r="N22" s="82">
        <f t="shared" si="13"/>
        <v>8210.7774650220963</v>
      </c>
      <c r="O22" s="82">
        <f t="shared" si="13"/>
        <v>8079.8102699406218</v>
      </c>
      <c r="P22" s="82">
        <f t="shared" si="13"/>
        <v>7935.8901383134325</v>
      </c>
      <c r="Q22" s="82">
        <f t="shared" si="13"/>
        <v>7777.7359969293857</v>
      </c>
      <c r="R22" s="82">
        <f t="shared" si="13"/>
        <v>7603.9400716885866</v>
      </c>
      <c r="S22" s="82">
        <f t="shared" si="13"/>
        <v>7412.9553566126888</v>
      </c>
      <c r="T22" s="82">
        <f t="shared" si="13"/>
        <v>7203.0818435134352</v>
      </c>
      <c r="U22" s="82">
        <f t="shared" si="13"/>
        <v>6972.4513897458737</v>
      </c>
      <c r="V22" s="82">
        <f t="shared" si="13"/>
        <v>6719.0110893499086</v>
      </c>
      <c r="W22" s="82">
        <f t="shared" si="13"/>
        <v>6440.5049995620766</v>
      </c>
      <c r="X22" s="82">
        <f t="shared" si="13"/>
        <v>6134.454060040136</v>
      </c>
      <c r="Y22" s="82">
        <f t="shared" si="13"/>
        <v>5798.1340260558918</v>
      </c>
      <c r="Z22" s="82">
        <f t="shared" si="13"/>
        <v>5428.5512192334536</v>
      </c>
      <c r="AA22" s="82">
        <f t="shared" si="13"/>
        <v>5022.4158799834859</v>
      </c>
      <c r="AB22" s="82"/>
      <c r="AC22" s="82"/>
    </row>
    <row r="23" spans="1:29" s="59" customFormat="1" x14ac:dyDescent="0.2">
      <c r="A23" s="70" t="s">
        <v>65</v>
      </c>
      <c r="B23" s="8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</row>
    <row r="24" spans="1:29" s="59" customFormat="1" x14ac:dyDescent="0.2">
      <c r="A24" s="70" t="s">
        <v>66</v>
      </c>
      <c r="B24" s="81">
        <f>'S6'!H25+'S7'!H25</f>
        <v>2325.4223439505499</v>
      </c>
      <c r="C24" s="82">
        <f t="shared" ref="C24:AA24" si="14">IF(B24-B82&gt;0,B24-B82,0)</f>
        <v>2311.1815270765364</v>
      </c>
      <c r="D24" s="82">
        <f t="shared" si="14"/>
        <v>2294.908564646134</v>
      </c>
      <c r="E24" s="82">
        <f t="shared" si="14"/>
        <v>2276.3134722013669</v>
      </c>
      <c r="F24" s="82">
        <f t="shared" si="14"/>
        <v>2255.0648848892356</v>
      </c>
      <c r="G24" s="82">
        <f t="shared" si="14"/>
        <v>2230.7841525345907</v>
      </c>
      <c r="H24" s="82">
        <f t="shared" si="14"/>
        <v>2203.0385920877889</v>
      </c>
      <c r="I24" s="82">
        <f t="shared" si="14"/>
        <v>2171.3337772056343</v>
      </c>
      <c r="J24" s="82">
        <f t="shared" si="14"/>
        <v>2135.1047275658193</v>
      </c>
      <c r="K24" s="82">
        <f t="shared" si="14"/>
        <v>2093.7058409082924</v>
      </c>
      <c r="L24" s="82">
        <f t="shared" si="14"/>
        <v>2046.399388392374</v>
      </c>
      <c r="M24" s="82">
        <f t="shared" si="14"/>
        <v>1992.34236825669</v>
      </c>
      <c r="N24" s="82">
        <f t="shared" si="14"/>
        <v>1930.5714835139277</v>
      </c>
      <c r="O24" s="82">
        <f t="shared" si="14"/>
        <v>1859.9859759826893</v>
      </c>
      <c r="P24" s="82">
        <f t="shared" si="14"/>
        <v>1779.328010758607</v>
      </c>
      <c r="Q24" s="82">
        <f t="shared" si="14"/>
        <v>1687.1602615756733</v>
      </c>
      <c r="R24" s="82">
        <f t="shared" si="14"/>
        <v>1581.8402976285561</v>
      </c>
      <c r="S24" s="82">
        <f t="shared" si="14"/>
        <v>1461.4913154286526</v>
      </c>
      <c r="T24" s="82">
        <f t="shared" si="14"/>
        <v>1323.9686941350747</v>
      </c>
      <c r="U24" s="82">
        <f t="shared" si="14"/>
        <v>1166.8217783760142</v>
      </c>
      <c r="V24" s="82">
        <f t="shared" si="14"/>
        <v>987.2502075297391</v>
      </c>
      <c r="W24" s="82">
        <f t="shared" si="14"/>
        <v>782.05401325228536</v>
      </c>
      <c r="X24" s="82">
        <f t="shared" si="14"/>
        <v>547.57659598897294</v>
      </c>
      <c r="Y24" s="82">
        <f t="shared" si="14"/>
        <v>279.63956431024008</v>
      </c>
      <c r="Z24" s="82">
        <f t="shared" si="14"/>
        <v>0</v>
      </c>
      <c r="AA24" s="82">
        <f t="shared" si="14"/>
        <v>0</v>
      </c>
      <c r="AB24" s="82"/>
      <c r="AC24" s="82"/>
    </row>
    <row r="25" spans="1:29" s="59" customFormat="1" x14ac:dyDescent="0.2">
      <c r="A25" s="70" t="s">
        <v>67</v>
      </c>
      <c r="B25" s="8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</row>
    <row r="26" spans="1:29" s="59" customFormat="1" x14ac:dyDescent="0.2">
      <c r="A26" s="70" t="s">
        <v>26</v>
      </c>
      <c r="B26" s="81">
        <f>'S6'!H27+'S7'!H27</f>
        <v>27725.310918987299</v>
      </c>
      <c r="C26" s="82">
        <f t="shared" ref="C26:AA26" si="15">IF(B26-B84&gt;0,B26-B84,0)</f>
        <v>27693.634397956601</v>
      </c>
      <c r="D26" s="82">
        <f t="shared" si="15"/>
        <v>27657.863227333622</v>
      </c>
      <c r="E26" s="82">
        <f t="shared" si="15"/>
        <v>27617.468114293963</v>
      </c>
      <c r="F26" s="82">
        <f t="shared" si="15"/>
        <v>27571.851347241929</v>
      </c>
      <c r="G26" s="82">
        <f t="shared" si="15"/>
        <v>27520.337951692414</v>
      </c>
      <c r="H26" s="82">
        <f t="shared" si="15"/>
        <v>27462.165702922262</v>
      </c>
      <c r="I26" s="82">
        <f t="shared" si="15"/>
        <v>27396.473847612055</v>
      </c>
      <c r="J26" s="82">
        <f t="shared" si="15"/>
        <v>27322.290367596554</v>
      </c>
      <c r="K26" s="82">
        <f t="shared" si="15"/>
        <v>27238.517597270256</v>
      </c>
      <c r="L26" s="82">
        <f t="shared" si="15"/>
        <v>27143.915981834096</v>
      </c>
      <c r="M26" s="82">
        <f t="shared" si="15"/>
        <v>27037.085736060049</v>
      </c>
      <c r="N26" s="82">
        <f t="shared" si="15"/>
        <v>26916.44613218516</v>
      </c>
      <c r="O26" s="82">
        <f t="shared" si="15"/>
        <v>26780.212110465571</v>
      </c>
      <c r="P26" s="82">
        <f t="shared" si="15"/>
        <v>26626.367866305576</v>
      </c>
      <c r="Q26" s="82">
        <f t="shared" si="15"/>
        <v>26452.63702314016</v>
      </c>
      <c r="R26" s="82">
        <f t="shared" si="15"/>
        <v>26256.448949730162</v>
      </c>
      <c r="S26" s="82">
        <f t="shared" si="15"/>
        <v>26034.900723479517</v>
      </c>
      <c r="T26" s="82">
        <f t="shared" si="15"/>
        <v>25784.714176959791</v>
      </c>
      <c r="U26" s="82">
        <f t="shared" si="15"/>
        <v>25502.187392075248</v>
      </c>
      <c r="V26" s="82">
        <f t="shared" si="15"/>
        <v>25183.13992414554</v>
      </c>
      <c r="W26" s="82">
        <f t="shared" si="15"/>
        <v>24822.850945406921</v>
      </c>
      <c r="X26" s="82">
        <f t="shared" si="15"/>
        <v>24415.989392664189</v>
      </c>
      <c r="Y26" s="82">
        <f t="shared" si="15"/>
        <v>23956.535085513933</v>
      </c>
      <c r="Z26" s="82">
        <f t="shared" si="15"/>
        <v>23437.689647954474</v>
      </c>
      <c r="AA26" s="82">
        <f t="shared" si="15"/>
        <v>22851.775915322454</v>
      </c>
      <c r="AB26" s="82"/>
      <c r="AC26" s="82"/>
    </row>
    <row r="27" spans="1:29" s="59" customFormat="1" x14ac:dyDescent="0.2">
      <c r="A27" s="70" t="s">
        <v>16</v>
      </c>
      <c r="B27" s="81">
        <f>'S6'!H28+'S7'!H28</f>
        <v>11873.748299219278</v>
      </c>
      <c r="C27" s="82">
        <f t="shared" ref="C27:AA27" si="16">IF(B27-B85&gt;0,B27-B85,0)</f>
        <v>11844.062149227437</v>
      </c>
      <c r="D27" s="82">
        <f t="shared" si="16"/>
        <v>11811.065043502183</v>
      </c>
      <c r="E27" s="82">
        <f t="shared" si="16"/>
        <v>11774.387704522802</v>
      </c>
      <c r="F27" s="82">
        <f t="shared" si="16"/>
        <v>11733.619668507483</v>
      </c>
      <c r="G27" s="82">
        <f t="shared" si="16"/>
        <v>11688.304691827176</v>
      </c>
      <c r="H27" s="82">
        <f t="shared" si="16"/>
        <v>11637.935645087588</v>
      </c>
      <c r="I27" s="82">
        <f t="shared" si="16"/>
        <v>11581.948837737926</v>
      </c>
      <c r="J27" s="82">
        <f t="shared" si="16"/>
        <v>11519.717709691888</v>
      </c>
      <c r="K27" s="82">
        <f t="shared" si="16"/>
        <v>11450.545819362518</v>
      </c>
      <c r="L27" s="82">
        <f t="shared" si="16"/>
        <v>11373.659049638552</v>
      </c>
      <c r="M27" s="82">
        <f t="shared" si="16"/>
        <v>11288.196944577705</v>
      </c>
      <c r="N27" s="82">
        <f t="shared" si="16"/>
        <v>11193.20307986401</v>
      </c>
      <c r="O27" s="82">
        <f t="shared" si="16"/>
        <v>11087.614359263001</v>
      </c>
      <c r="P27" s="82">
        <f t="shared" si="16"/>
        <v>10970.249117289111</v>
      </c>
      <c r="Q27" s="82">
        <f t="shared" si="16"/>
        <v>10839.793894939743</v>
      </c>
      <c r="R27" s="82">
        <f t="shared" si="16"/>
        <v>10694.788740500502</v>
      </c>
      <c r="S27" s="82">
        <f t="shared" si="16"/>
        <v>10533.610870919796</v>
      </c>
      <c r="T27" s="82">
        <f t="shared" si="16"/>
        <v>10354.456510903856</v>
      </c>
      <c r="U27" s="82">
        <f t="shared" si="16"/>
        <v>10155.320706489654</v>
      </c>
      <c r="V27" s="82">
        <f t="shared" si="16"/>
        <v>9933.9748871852116</v>
      </c>
      <c r="W27" s="82">
        <f t="shared" si="16"/>
        <v>9687.9419255704961</v>
      </c>
      <c r="X27" s="82">
        <f t="shared" si="16"/>
        <v>9414.4684152456812</v>
      </c>
      <c r="Y27" s="82">
        <f t="shared" si="16"/>
        <v>9110.4938568834841</v>
      </c>
      <c r="Z27" s="82">
        <f t="shared" si="16"/>
        <v>8772.6164075402357</v>
      </c>
      <c r="AA27" s="82">
        <f t="shared" si="16"/>
        <v>8397.0548099190564</v>
      </c>
      <c r="AB27" s="82"/>
      <c r="AC27" s="82"/>
    </row>
    <row r="28" spans="1:29" s="59" customFormat="1" x14ac:dyDescent="0.2">
      <c r="A28" s="70" t="s">
        <v>18</v>
      </c>
      <c r="B28" s="81">
        <f>'S6'!H29+'S7'!H29</f>
        <v>4574.1039434549994</v>
      </c>
      <c r="C28" s="82">
        <f t="shared" ref="C28:AA28" si="17">IF(B28-B86&gt;0,B28-B86,0)</f>
        <v>4557.9326826916586</v>
      </c>
      <c r="D28" s="82">
        <f t="shared" si="17"/>
        <v>4540.0186831401925</v>
      </c>
      <c r="E28" s="82">
        <f t="shared" si="17"/>
        <v>4520.1741339348882</v>
      </c>
      <c r="F28" s="82">
        <f t="shared" si="17"/>
        <v>4498.1909842741788</v>
      </c>
      <c r="G28" s="82">
        <f t="shared" si="17"/>
        <v>4473.8387622103</v>
      </c>
      <c r="H28" s="82">
        <f t="shared" si="17"/>
        <v>4446.8621583750273</v>
      </c>
      <c r="I28" s="82">
        <f t="shared" si="17"/>
        <v>4416.9783493092136</v>
      </c>
      <c r="J28" s="82">
        <f t="shared" si="17"/>
        <v>4383.874032333837</v>
      </c>
      <c r="K28" s="82">
        <f t="shared" si="17"/>
        <v>4347.2021408760693</v>
      </c>
      <c r="L28" s="82">
        <f t="shared" si="17"/>
        <v>4306.5782058137447</v>
      </c>
      <c r="M28" s="82">
        <f t="shared" si="17"/>
        <v>4261.5763246904735</v>
      </c>
      <c r="N28" s="82">
        <f t="shared" si="17"/>
        <v>4211.7246965425347</v>
      </c>
      <c r="O28" s="82">
        <f t="shared" si="17"/>
        <v>4156.5006755245495</v>
      </c>
      <c r="P28" s="82">
        <f t="shared" si="17"/>
        <v>4095.325291476016</v>
      </c>
      <c r="Q28" s="82">
        <f t="shared" si="17"/>
        <v>4027.5571799821651</v>
      </c>
      <c r="R28" s="82">
        <f t="shared" si="17"/>
        <v>3952.4858582917363</v>
      </c>
      <c r="S28" s="82">
        <f t="shared" si="17"/>
        <v>3869.3242765962036</v>
      </c>
      <c r="T28" s="82">
        <f t="shared" si="17"/>
        <v>3777.2005665778611</v>
      </c>
      <c r="U28" s="82">
        <f t="shared" si="17"/>
        <v>3675.1489007183172</v>
      </c>
      <c r="V28" s="82">
        <f t="shared" si="17"/>
        <v>3562.0993665361357</v>
      </c>
      <c r="W28" s="82">
        <f t="shared" si="17"/>
        <v>3436.8667495948512</v>
      </c>
      <c r="X28" s="82">
        <f t="shared" si="17"/>
        <v>3298.1381076821058</v>
      </c>
      <c r="Y28" s="82">
        <f t="shared" si="17"/>
        <v>3144.4590058872591</v>
      </c>
      <c r="Z28" s="82">
        <f t="shared" si="17"/>
        <v>2974.2182682656426</v>
      </c>
      <c r="AA28" s="82">
        <f t="shared" si="17"/>
        <v>2785.6310862254891</v>
      </c>
      <c r="AB28" s="82"/>
      <c r="AC28" s="82"/>
    </row>
    <row r="29" spans="1:29" s="59" customFormat="1" x14ac:dyDescent="0.2">
      <c r="A29" s="70" t="s">
        <v>20</v>
      </c>
      <c r="B29" s="81">
        <f>'S6'!H30+'S7'!H30</f>
        <v>22912.223457923996</v>
      </c>
      <c r="C29" s="82">
        <f t="shared" ref="C29:AA29" si="18">IF(B29-B87&gt;0,B29-B87,0)</f>
        <v>22871.192835092672</v>
      </c>
      <c r="D29" s="82">
        <f t="shared" si="18"/>
        <v>22825.915933221706</v>
      </c>
      <c r="E29" s="82">
        <f t="shared" si="18"/>
        <v>22775.953302835605</v>
      </c>
      <c r="F29" s="82">
        <f t="shared" si="18"/>
        <v>22720.820015619702</v>
      </c>
      <c r="G29" s="82">
        <f t="shared" si="18"/>
        <v>22659.980957793057</v>
      </c>
      <c r="H29" s="82">
        <f t="shared" si="18"/>
        <v>22592.845636390237</v>
      </c>
      <c r="I29" s="82">
        <f t="shared" si="18"/>
        <v>22518.762448042664</v>
      </c>
      <c r="J29" s="82">
        <f t="shared" si="18"/>
        <v>22437.012354633396</v>
      </c>
      <c r="K29" s="82">
        <f t="shared" si="18"/>
        <v>22346.801904442327</v>
      </c>
      <c r="L29" s="82">
        <f t="shared" si="18"/>
        <v>22247.25553104635</v>
      </c>
      <c r="M29" s="82">
        <f t="shared" si="18"/>
        <v>22137.407055228938</v>
      </c>
      <c r="N29" s="82">
        <f t="shared" si="18"/>
        <v>22016.190307418252</v>
      </c>
      <c r="O29" s="82">
        <f t="shared" si="18"/>
        <v>21882.428779636812</v>
      </c>
      <c r="P29" s="82">
        <f t="shared" si="18"/>
        <v>21734.824206526431</v>
      </c>
      <c r="Q29" s="82">
        <f t="shared" si="18"/>
        <v>21571.943964617887</v>
      </c>
      <c r="R29" s="82">
        <f t="shared" si="18"/>
        <v>21392.207167544897</v>
      </c>
      <c r="S29" s="82">
        <f t="shared" si="18"/>
        <v>21193.869322245057</v>
      </c>
      <c r="T29" s="82">
        <f t="shared" si="18"/>
        <v>20975.00539722358</v>
      </c>
      <c r="U29" s="82">
        <f t="shared" si="18"/>
        <v>20733.491138543443</v>
      </c>
      <c r="V29" s="82">
        <f t="shared" si="18"/>
        <v>20466.982452198296</v>
      </c>
      <c r="W29" s="82">
        <f t="shared" si="18"/>
        <v>20172.892652757164</v>
      </c>
      <c r="X29" s="82">
        <f t="shared" si="18"/>
        <v>19848.367357460345</v>
      </c>
      <c r="Y29" s="82">
        <f t="shared" si="18"/>
        <v>19490.256782093151</v>
      </c>
      <c r="Z29" s="82">
        <f t="shared" si="18"/>
        <v>19095.085169746173</v>
      </c>
      <c r="AA29" s="82">
        <f t="shared" si="18"/>
        <v>18659.017055743145</v>
      </c>
      <c r="AB29" s="82"/>
      <c r="AC29" s="82"/>
    </row>
    <row r="30" spans="1:29" s="59" customFormat="1" x14ac:dyDescent="0.2">
      <c r="A30" s="70" t="s">
        <v>68</v>
      </c>
      <c r="B30" s="81">
        <f>'S6'!H31+'S7'!H31</f>
        <v>4198.3275205926002</v>
      </c>
      <c r="C30" s="82">
        <f t="shared" ref="C30:AA30" si="19">IF(B30-B88&gt;0,B30-B88,0)</f>
        <v>4189.8176194376292</v>
      </c>
      <c r="D30" s="82">
        <f t="shared" si="19"/>
        <v>4180.279895651468</v>
      </c>
      <c r="E30" s="82">
        <f t="shared" si="19"/>
        <v>4169.5902092068773</v>
      </c>
      <c r="F30" s="82">
        <f t="shared" si="19"/>
        <v>4157.6094264912499</v>
      </c>
      <c r="G30" s="82">
        <f t="shared" si="19"/>
        <v>4144.1816093870621</v>
      </c>
      <c r="H30" s="82">
        <f t="shared" si="19"/>
        <v>4129.1319856301488</v>
      </c>
      <c r="I30" s="82">
        <f t="shared" si="19"/>
        <v>4112.2646740286227</v>
      </c>
      <c r="J30" s="82">
        <f t="shared" si="19"/>
        <v>4093.360134934595</v>
      </c>
      <c r="K30" s="82">
        <f t="shared" si="19"/>
        <v>4072.17231278484</v>
      </c>
      <c r="L30" s="82">
        <f t="shared" si="19"/>
        <v>4048.4254335186079</v>
      </c>
      <c r="M30" s="82">
        <f t="shared" si="19"/>
        <v>4021.8104151887733</v>
      </c>
      <c r="N30" s="82">
        <f t="shared" si="19"/>
        <v>3991.9808450479627</v>
      </c>
      <c r="O30" s="82">
        <f t="shared" si="19"/>
        <v>3958.5484707486708</v>
      </c>
      <c r="P30" s="82">
        <f t="shared" si="19"/>
        <v>3921.0781469722392</v>
      </c>
      <c r="Q30" s="82">
        <f t="shared" si="19"/>
        <v>3879.0821717136005</v>
      </c>
      <c r="R30" s="82">
        <f t="shared" si="19"/>
        <v>3832.0139385046436</v>
      </c>
      <c r="S30" s="82">
        <f t="shared" si="19"/>
        <v>3779.2608219555282</v>
      </c>
      <c r="T30" s="82">
        <f t="shared" si="19"/>
        <v>3720.1362040143772</v>
      </c>
      <c r="U30" s="82">
        <f t="shared" si="19"/>
        <v>3653.8705371616443</v>
      </c>
      <c r="V30" s="82">
        <f t="shared" si="19"/>
        <v>3579.6013282204881</v>
      </c>
      <c r="W30" s="82">
        <f t="shared" si="19"/>
        <v>3496.3619124155653</v>
      </c>
      <c r="X30" s="82">
        <f t="shared" si="19"/>
        <v>3403.0688715669066</v>
      </c>
      <c r="Y30" s="82">
        <f t="shared" si="19"/>
        <v>3298.5079326580258</v>
      </c>
      <c r="Z30" s="82">
        <f t="shared" si="19"/>
        <v>3181.3181632384358</v>
      </c>
      <c r="AA30" s="82">
        <f t="shared" si="19"/>
        <v>3049.9742579528815</v>
      </c>
      <c r="AB30" s="82"/>
      <c r="AC30" s="82"/>
    </row>
    <row r="31" spans="1:29" s="59" customFormat="1" x14ac:dyDescent="0.2">
      <c r="A31" s="70" t="s">
        <v>17</v>
      </c>
      <c r="B31" s="81">
        <f>'S6'!H32+'S7'!H32</f>
        <v>2668.3082316743175</v>
      </c>
      <c r="C31" s="82">
        <f t="shared" ref="C31:AA31" si="20">IF(B31-B89&gt;0,B31-B89,0)</f>
        <v>2650.6217793820329</v>
      </c>
      <c r="D31" s="82">
        <f t="shared" si="20"/>
        <v>2631.0055963576724</v>
      </c>
      <c r="E31" s="82">
        <f t="shared" si="20"/>
        <v>2609.2491338356176</v>
      </c>
      <c r="F31" s="82">
        <f t="shared" si="20"/>
        <v>2585.1188705277277</v>
      </c>
      <c r="G31" s="82">
        <f t="shared" si="20"/>
        <v>2558.3558061408658</v>
      </c>
      <c r="H31" s="82">
        <f t="shared" si="20"/>
        <v>2528.6726814175181</v>
      </c>
      <c r="I31" s="82">
        <f t="shared" si="20"/>
        <v>2495.7508948610302</v>
      </c>
      <c r="J31" s="82">
        <f t="shared" si="20"/>
        <v>2459.2370830513714</v>
      </c>
      <c r="K31" s="82">
        <f t="shared" si="20"/>
        <v>2418.7393278465147</v>
      </c>
      <c r="L31" s="82">
        <f t="shared" si="20"/>
        <v>2373.8229497597258</v>
      </c>
      <c r="M31" s="82">
        <f t="shared" si="20"/>
        <v>2324.0058423613036</v>
      </c>
      <c r="N31" s="82">
        <f t="shared" si="20"/>
        <v>2268.753297626939</v>
      </c>
      <c r="O31" s="82">
        <f t="shared" si="20"/>
        <v>2207.4722666909747</v>
      </c>
      <c r="P31" s="82">
        <f t="shared" si="20"/>
        <v>2139.5049944028087</v>
      </c>
      <c r="Q31" s="82">
        <f t="shared" si="20"/>
        <v>2064.1219593634523</v>
      </c>
      <c r="R31" s="82">
        <f t="shared" si="20"/>
        <v>1980.5140436646752</v>
      </c>
      <c r="S31" s="82">
        <f t="shared" si="20"/>
        <v>1887.7838482852464</v>
      </c>
      <c r="T31" s="82">
        <f t="shared" si="20"/>
        <v>1784.9360609287583</v>
      </c>
      <c r="U31" s="82">
        <f t="shared" si="20"/>
        <v>1670.8667729169701</v>
      </c>
      <c r="V31" s="82">
        <f t="shared" si="20"/>
        <v>1544.3516304723878</v>
      </c>
      <c r="W31" s="82">
        <f t="shared" si="20"/>
        <v>1404.0326932127907</v>
      </c>
      <c r="X31" s="82">
        <f t="shared" si="20"/>
        <v>1248.4038588043932</v>
      </c>
      <c r="Y31" s="82">
        <f t="shared" si="20"/>
        <v>1075.7946973302896</v>
      </c>
      <c r="Z31" s="82">
        <f t="shared" si="20"/>
        <v>884.3525218616445</v>
      </c>
      <c r="AA31" s="82">
        <f t="shared" si="20"/>
        <v>672.02250278750557</v>
      </c>
      <c r="AB31" s="82"/>
      <c r="AC31" s="82"/>
    </row>
    <row r="32" spans="1:29" s="59" customFormat="1" x14ac:dyDescent="0.2">
      <c r="A32" s="70" t="s">
        <v>69</v>
      </c>
      <c r="B32" s="81">
        <f>'S6'!H33+'S7'!H33</f>
        <v>4775.9672202949796</v>
      </c>
      <c r="C32" s="82">
        <f t="shared" ref="C32:AA32" si="21">IF(B32-B90&gt;0,B32-B90,0)</f>
        <v>4756.8100942946176</v>
      </c>
      <c r="D32" s="82">
        <f t="shared" si="21"/>
        <v>4735.3814522636558</v>
      </c>
      <c r="E32" s="82">
        <f t="shared" si="21"/>
        <v>4711.4119539536041</v>
      </c>
      <c r="F32" s="82">
        <f t="shared" si="21"/>
        <v>4684.600322660991</v>
      </c>
      <c r="G32" s="82">
        <f t="shared" si="21"/>
        <v>4654.6095584292007</v>
      </c>
      <c r="H32" s="82">
        <f t="shared" si="21"/>
        <v>4621.0627022386707</v>
      </c>
      <c r="I32" s="82">
        <f t="shared" si="21"/>
        <v>4583.5380979448191</v>
      </c>
      <c r="J32" s="82">
        <f t="shared" si="21"/>
        <v>4541.5640924102081</v>
      </c>
      <c r="K32" s="82">
        <f t="shared" si="21"/>
        <v>4494.6131072159878</v>
      </c>
      <c r="L32" s="82">
        <f t="shared" si="21"/>
        <v>4442.0950074389684</v>
      </c>
      <c r="M32" s="82">
        <f t="shared" si="21"/>
        <v>4383.3496841453371</v>
      </c>
      <c r="N32" s="82">
        <f t="shared" si="21"/>
        <v>4317.63875736913</v>
      </c>
      <c r="O32" s="82">
        <f t="shared" si="21"/>
        <v>4244.1362952887794</v>
      </c>
      <c r="P32" s="82">
        <f t="shared" si="21"/>
        <v>4161.9184329494892</v>
      </c>
      <c r="Q32" s="82">
        <f t="shared" si="21"/>
        <v>4069.9517600473919</v>
      </c>
      <c r="R32" s="82">
        <f t="shared" si="21"/>
        <v>3967.0803318195676</v>
      </c>
      <c r="S32" s="82">
        <f t="shared" si="21"/>
        <v>3852.0111397775986</v>
      </c>
      <c r="T32" s="82">
        <f t="shared" si="21"/>
        <v>3723.2978596638286</v>
      </c>
      <c r="U32" s="82">
        <f t="shared" si="21"/>
        <v>3579.3226723556272</v>
      </c>
      <c r="V32" s="82">
        <f t="shared" si="21"/>
        <v>3418.2759292215133</v>
      </c>
      <c r="W32" s="82">
        <f t="shared" si="21"/>
        <v>3238.1334063395311</v>
      </c>
      <c r="X32" s="82">
        <f t="shared" si="21"/>
        <v>3036.6308616822876</v>
      </c>
      <c r="Y32" s="82">
        <f t="shared" si="21"/>
        <v>2811.2355754735718</v>
      </c>
      <c r="Z32" s="82">
        <f t="shared" si="21"/>
        <v>2559.1145160024616</v>
      </c>
      <c r="AA32" s="82">
        <f t="shared" si="21"/>
        <v>2277.0987307656142</v>
      </c>
      <c r="AB32" s="82"/>
      <c r="AC32" s="82"/>
    </row>
    <row r="33" spans="1:29" s="59" customFormat="1" x14ac:dyDescent="0.2">
      <c r="A33" s="70" t="s">
        <v>70</v>
      </c>
      <c r="B33" s="81">
        <f>'S6'!H34+'S7'!H34</f>
        <v>79.265963643749998</v>
      </c>
      <c r="C33" s="82">
        <f t="shared" ref="C33:AA33" si="22">IF(B33-B91&gt;0,B33-B91,0)</f>
        <v>76.8077360549742</v>
      </c>
      <c r="D33" s="82">
        <f t="shared" si="22"/>
        <v>74.012242515599837</v>
      </c>
      <c r="E33" s="82">
        <f t="shared" si="22"/>
        <v>70.833210531594005</v>
      </c>
      <c r="F33" s="82">
        <f t="shared" si="22"/>
        <v>67.218019076852244</v>
      </c>
      <c r="G33" s="82">
        <f t="shared" si="22"/>
        <v>63.106827582022056</v>
      </c>
      <c r="H33" s="82">
        <f t="shared" si="22"/>
        <v>58.431585421611665</v>
      </c>
      <c r="I33" s="82">
        <f t="shared" si="22"/>
        <v>53.114905503888288</v>
      </c>
      <c r="J33" s="82">
        <f t="shared" si="22"/>
        <v>47.068783318627666</v>
      </c>
      <c r="K33" s="82">
        <f t="shared" si="22"/>
        <v>40.193140239712747</v>
      </c>
      <c r="L33" s="82">
        <f t="shared" si="22"/>
        <v>32.374166970552324</v>
      </c>
      <c r="M33" s="82">
        <f t="shared" si="22"/>
        <v>23.482439712148228</v>
      </c>
      <c r="N33" s="82">
        <f t="shared" si="22"/>
        <v>13.370777871624256</v>
      </c>
      <c r="O33" s="82">
        <f t="shared" si="22"/>
        <v>1.8718078508703897</v>
      </c>
      <c r="P33" s="82">
        <f t="shared" si="22"/>
        <v>0</v>
      </c>
      <c r="Q33" s="82">
        <f t="shared" si="22"/>
        <v>0</v>
      </c>
      <c r="R33" s="82">
        <f t="shared" si="22"/>
        <v>0</v>
      </c>
      <c r="S33" s="82">
        <f t="shared" si="22"/>
        <v>0</v>
      </c>
      <c r="T33" s="82">
        <f t="shared" si="22"/>
        <v>0</v>
      </c>
      <c r="U33" s="82">
        <f t="shared" si="22"/>
        <v>0</v>
      </c>
      <c r="V33" s="82">
        <f t="shared" si="22"/>
        <v>0</v>
      </c>
      <c r="W33" s="82">
        <f t="shared" si="22"/>
        <v>0</v>
      </c>
      <c r="X33" s="82">
        <f t="shared" si="22"/>
        <v>0</v>
      </c>
      <c r="Y33" s="82">
        <f t="shared" si="22"/>
        <v>0</v>
      </c>
      <c r="Z33" s="82">
        <f t="shared" si="22"/>
        <v>0</v>
      </c>
      <c r="AA33" s="82">
        <f t="shared" si="22"/>
        <v>0</v>
      </c>
      <c r="AB33" s="82"/>
      <c r="AC33" s="82"/>
    </row>
    <row r="34" spans="1:29" s="59" customFormat="1" x14ac:dyDescent="0.2">
      <c r="A34" s="70" t="s">
        <v>71</v>
      </c>
      <c r="B34" s="81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</row>
    <row r="35" spans="1:29" s="59" customFormat="1" x14ac:dyDescent="0.2">
      <c r="A35" s="70" t="s">
        <v>72</v>
      </c>
      <c r="B35" s="81">
        <f>'S6'!H36+'S7'!H36</f>
        <v>6910.2047798097738</v>
      </c>
      <c r="C35" s="82">
        <f t="shared" ref="C35:AA35" si="23">IF(B35-B93&gt;0,B35-B93,0)</f>
        <v>6896.1912833969473</v>
      </c>
      <c r="D35" s="82">
        <f t="shared" si="23"/>
        <v>6880.6909560116319</v>
      </c>
      <c r="E35" s="82">
        <f t="shared" si="23"/>
        <v>6863.5460449934189</v>
      </c>
      <c r="F35" s="82">
        <f t="shared" si="23"/>
        <v>6844.5820601358519</v>
      </c>
      <c r="G35" s="82">
        <f t="shared" si="23"/>
        <v>6823.6059978339836</v>
      </c>
      <c r="H35" s="82">
        <f t="shared" si="23"/>
        <v>6800.4043768141119</v>
      </c>
      <c r="I35" s="82">
        <f t="shared" si="23"/>
        <v>6774.7410654545811</v>
      </c>
      <c r="J35" s="82">
        <f t="shared" si="23"/>
        <v>6746.3548785854773</v>
      </c>
      <c r="K35" s="82">
        <f t="shared" si="23"/>
        <v>6714.9569193089383</v>
      </c>
      <c r="L35" s="82">
        <f t="shared" si="23"/>
        <v>6680.2276387867905</v>
      </c>
      <c r="M35" s="82">
        <f t="shared" si="23"/>
        <v>6641.8135840718633</v>
      </c>
      <c r="N35" s="82">
        <f t="shared" si="23"/>
        <v>6599.3238008844346</v>
      </c>
      <c r="O35" s="82">
        <f t="shared" si="23"/>
        <v>6552.3258547235182</v>
      </c>
      <c r="P35" s="82">
        <f t="shared" si="23"/>
        <v>6500.3414298183343</v>
      </c>
      <c r="Q35" s="82">
        <f t="shared" si="23"/>
        <v>6442.8414611288517</v>
      </c>
      <c r="R35" s="82">
        <f t="shared" si="23"/>
        <v>6379.2407498519287</v>
      </c>
      <c r="S35" s="82">
        <f t="shared" si="23"/>
        <v>6308.8920076330414</v>
      </c>
      <c r="T35" s="82">
        <f t="shared" si="23"/>
        <v>6231.0792688692982</v>
      </c>
      <c r="U35" s="82">
        <f t="shared" si="23"/>
        <v>6145.0106040582732</v>
      </c>
      <c r="V35" s="82">
        <f t="shared" si="23"/>
        <v>6049.8100600336729</v>
      </c>
      <c r="W35" s="82">
        <f t="shared" si="23"/>
        <v>5944.5087450605724</v>
      </c>
      <c r="X35" s="82">
        <f t="shared" si="23"/>
        <v>5828.0349680598993</v>
      </c>
      <c r="Y35" s="82">
        <f t="shared" si="23"/>
        <v>5699.2033316053303</v>
      </c>
      <c r="Z35" s="82">
        <f t="shared" si="23"/>
        <v>5556.7026676879377</v>
      </c>
      <c r="AA35" s="82">
        <f t="shared" si="23"/>
        <v>5399.0826934663219</v>
      </c>
      <c r="AB35" s="82"/>
      <c r="AC35" s="82"/>
    </row>
    <row r="36" spans="1:29" s="59" customFormat="1" x14ac:dyDescent="0.2">
      <c r="A36" s="70" t="s">
        <v>73</v>
      </c>
      <c r="B36" s="81">
        <f>'S6'!H37+'S7'!H37</f>
        <v>2682.4818321013045</v>
      </c>
      <c r="C36" s="82">
        <f t="shared" ref="C36:AA36" si="24">IF(B36-B94&gt;0,B36-B94,0)</f>
        <v>2657.7535073907643</v>
      </c>
      <c r="D36" s="82">
        <f t="shared" si="24"/>
        <v>2629.404256532448</v>
      </c>
      <c r="E36" s="82">
        <f t="shared" si="24"/>
        <v>2596.9038735248923</v>
      </c>
      <c r="F36" s="82">
        <f t="shared" si="24"/>
        <v>2559.6445152117981</v>
      </c>
      <c r="G36" s="82">
        <f t="shared" si="24"/>
        <v>2516.9293330066898</v>
      </c>
      <c r="H36" s="82">
        <f t="shared" si="24"/>
        <v>2467.9594399805296</v>
      </c>
      <c r="I36" s="82">
        <f t="shared" si="24"/>
        <v>2411.8189695623369</v>
      </c>
      <c r="J36" s="82">
        <f t="shared" si="24"/>
        <v>2347.4579464109843</v>
      </c>
      <c r="K36" s="82">
        <f t="shared" si="24"/>
        <v>2273.6726490981464</v>
      </c>
      <c r="L36" s="82">
        <f t="shared" si="24"/>
        <v>2189.0830973326151</v>
      </c>
      <c r="M36" s="82">
        <f t="shared" si="24"/>
        <v>2092.1072426775099</v>
      </c>
      <c r="N36" s="82">
        <f t="shared" si="24"/>
        <v>1980.9313800585026</v>
      </c>
      <c r="O36" s="82">
        <f t="shared" si="24"/>
        <v>1853.4762266799735</v>
      </c>
      <c r="P36" s="82">
        <f t="shared" si="24"/>
        <v>1707.358033935076</v>
      </c>
      <c r="Q36" s="82">
        <f t="shared" si="24"/>
        <v>1539.8440049995327</v>
      </c>
      <c r="R36" s="82">
        <f t="shared" si="24"/>
        <v>1347.8011843002057</v>
      </c>
      <c r="S36" s="82">
        <f t="shared" si="24"/>
        <v>1127.6378629562673</v>
      </c>
      <c r="T36" s="82">
        <f t="shared" si="24"/>
        <v>875.23640431968226</v>
      </c>
      <c r="U36" s="82">
        <f t="shared" si="24"/>
        <v>585.87623327487097</v>
      </c>
      <c r="V36" s="82">
        <f t="shared" si="24"/>
        <v>254.14554899369051</v>
      </c>
      <c r="W36" s="82">
        <f t="shared" si="24"/>
        <v>0</v>
      </c>
      <c r="X36" s="82">
        <f t="shared" si="24"/>
        <v>0</v>
      </c>
      <c r="Y36" s="82">
        <f t="shared" si="24"/>
        <v>0</v>
      </c>
      <c r="Z36" s="82">
        <f t="shared" si="24"/>
        <v>0</v>
      </c>
      <c r="AA36" s="82">
        <f t="shared" si="24"/>
        <v>0</v>
      </c>
      <c r="AB36" s="82"/>
      <c r="AC36" s="82"/>
    </row>
    <row r="37" spans="1:29" s="59" customFormat="1" x14ac:dyDescent="0.2">
      <c r="A37" s="70" t="s">
        <v>27</v>
      </c>
      <c r="B37" s="81">
        <f>'S6'!H38+'S7'!H38</f>
        <v>42008.058654744047</v>
      </c>
      <c r="C37" s="82">
        <f t="shared" ref="C37:AA37" si="25">IF(B37-B95&gt;0,B37-B95,0)</f>
        <v>41956.127644145134</v>
      </c>
      <c r="D37" s="82">
        <f t="shared" si="25"/>
        <v>41898.476499441647</v>
      </c>
      <c r="E37" s="82">
        <f t="shared" si="25"/>
        <v>41834.475155210304</v>
      </c>
      <c r="F37" s="82">
        <f t="shared" si="25"/>
        <v>41763.424145130855</v>
      </c>
      <c r="G37" s="82">
        <f t="shared" si="25"/>
        <v>41684.546957566454</v>
      </c>
      <c r="H37" s="82">
        <f t="shared" si="25"/>
        <v>41596.981549120988</v>
      </c>
      <c r="I37" s="82">
        <f t="shared" si="25"/>
        <v>41499.770923425691</v>
      </c>
      <c r="J37" s="82">
        <f t="shared" si="25"/>
        <v>41391.852672191162</v>
      </c>
      <c r="K37" s="82">
        <f t="shared" si="25"/>
        <v>41272.047364219747</v>
      </c>
      <c r="L37" s="82">
        <f t="shared" si="25"/>
        <v>41139.045655482529</v>
      </c>
      <c r="M37" s="82">
        <f t="shared" si="25"/>
        <v>40991.393979387831</v>
      </c>
      <c r="N37" s="82">
        <f t="shared" si="25"/>
        <v>40827.478660851237</v>
      </c>
      <c r="O37" s="82">
        <f t="shared" si="25"/>
        <v>40645.50828055077</v>
      </c>
      <c r="P37" s="82">
        <f t="shared" si="25"/>
        <v>40443.494096627473</v>
      </c>
      <c r="Q37" s="82">
        <f t="shared" si="25"/>
        <v>40219.228309861464</v>
      </c>
      <c r="R37" s="82">
        <f t="shared" si="25"/>
        <v>39970.259934785012</v>
      </c>
      <c r="S37" s="82">
        <f t="shared" si="25"/>
        <v>39693.868013029773</v>
      </c>
      <c r="T37" s="82">
        <f t="shared" si="25"/>
        <v>39387.031876158588</v>
      </c>
      <c r="U37" s="82">
        <f t="shared" si="25"/>
        <v>39046.39813298644</v>
      </c>
      <c r="V37" s="82">
        <f t="shared" si="25"/>
        <v>38668.244020597187</v>
      </c>
      <c r="W37" s="82">
        <f t="shared" si="25"/>
        <v>38248.436718521902</v>
      </c>
      <c r="X37" s="82">
        <f t="shared" si="25"/>
        <v>37782.388181426213</v>
      </c>
      <c r="Y37" s="82">
        <f t="shared" si="25"/>
        <v>37265.00499667618</v>
      </c>
      <c r="Z37" s="82">
        <f t="shared" si="25"/>
        <v>36690.63271877946</v>
      </c>
      <c r="AA37" s="82">
        <f t="shared" si="25"/>
        <v>36052.994072336667</v>
      </c>
      <c r="AB37" s="82"/>
      <c r="AC37" s="82"/>
    </row>
    <row r="38" spans="1:29" s="59" customFormat="1" x14ac:dyDescent="0.2">
      <c r="A38" s="70" t="s">
        <v>19</v>
      </c>
      <c r="B38" s="81">
        <f>'S6'!H39+'S7'!H39</f>
        <v>20287.668486526807</v>
      </c>
      <c r="C38" s="82">
        <f t="shared" ref="C38:AA38" si="26">IF(B38-B96&gt;0,B38-B96,0)</f>
        <v>20281.68416351889</v>
      </c>
      <c r="D38" s="82">
        <f t="shared" si="26"/>
        <v>20275.038399687539</v>
      </c>
      <c r="E38" s="82">
        <f t="shared" si="26"/>
        <v>20267.658086685777</v>
      </c>
      <c r="F38" s="82">
        <f t="shared" si="26"/>
        <v>20259.462035579196</v>
      </c>
      <c r="G38" s="82">
        <f t="shared" si="26"/>
        <v>20250.360083707288</v>
      </c>
      <c r="H38" s="82">
        <f t="shared" si="26"/>
        <v>20240.252102827082</v>
      </c>
      <c r="I38" s="82">
        <f t="shared" si="26"/>
        <v>20229.026897627966</v>
      </c>
      <c r="J38" s="82">
        <f t="shared" si="26"/>
        <v>20216.560982500541</v>
      </c>
      <c r="K38" s="82">
        <f t="shared" si="26"/>
        <v>20202.717223103045</v>
      </c>
      <c r="L38" s="82">
        <f t="shared" si="26"/>
        <v>20187.343327781538</v>
      </c>
      <c r="M38" s="82">
        <f t="shared" si="26"/>
        <v>20170.270172248413</v>
      </c>
      <c r="N38" s="82">
        <f t="shared" si="26"/>
        <v>20151.30993908938</v>
      </c>
      <c r="O38" s="82">
        <f t="shared" si="26"/>
        <v>20130.254051632171</v>
      </c>
      <c r="P38" s="82">
        <f t="shared" si="26"/>
        <v>20106.870879447953</v>
      </c>
      <c r="Q38" s="82">
        <f t="shared" si="26"/>
        <v>20080.903190244258</v>
      </c>
      <c r="R38" s="82">
        <f t="shared" si="26"/>
        <v>20052.065320118374</v>
      </c>
      <c r="S38" s="82">
        <f t="shared" si="26"/>
        <v>20020.040031041859</v>
      </c>
      <c r="T38" s="82">
        <f t="shared" si="26"/>
        <v>19984.47502100619</v>
      </c>
      <c r="U38" s="82">
        <f t="shared" si="26"/>
        <v>19944.979048438538</v>
      </c>
      <c r="V38" s="82">
        <f t="shared" si="26"/>
        <v>19901.117628253352</v>
      </c>
      <c r="W38" s="82">
        <f t="shared" si="26"/>
        <v>19852.408252193149</v>
      </c>
      <c r="X38" s="82">
        <f t="shared" si="26"/>
        <v>19798.315080878652</v>
      </c>
      <c r="Y38" s="82">
        <f t="shared" si="26"/>
        <v>19738.243049176934</v>
      </c>
      <c r="Z38" s="82">
        <f t="shared" si="26"/>
        <v>19671.531320042181</v>
      </c>
      <c r="AA38" s="82">
        <f t="shared" si="26"/>
        <v>19597.446014816502</v>
      </c>
      <c r="AB38" s="82"/>
      <c r="AC38" s="82"/>
    </row>
    <row r="39" spans="1:29" s="59" customFormat="1" x14ac:dyDescent="0.2">
      <c r="A39" s="70" t="s">
        <v>21</v>
      </c>
      <c r="B39" s="81">
        <f>'S6'!H40+'S7'!H40</f>
        <v>61053.682270956218</v>
      </c>
      <c r="C39" s="82">
        <f t="shared" ref="C39:AA39" si="27">IF(B39-B97&gt;0,B39-B97,0)</f>
        <v>61012.797835896206</v>
      </c>
      <c r="D39" s="82">
        <f t="shared" si="27"/>
        <v>60966.65561085935</v>
      </c>
      <c r="E39" s="82">
        <f t="shared" si="27"/>
        <v>60914.579437415181</v>
      </c>
      <c r="F39" s="82">
        <f t="shared" si="27"/>
        <v>60855.806202305241</v>
      </c>
      <c r="G39" s="82">
        <f t="shared" si="27"/>
        <v>60789.47465494238</v>
      </c>
      <c r="H39" s="82">
        <f t="shared" si="27"/>
        <v>60714.612786826379</v>
      </c>
      <c r="I39" s="82">
        <f t="shared" si="27"/>
        <v>60630.123587936447</v>
      </c>
      <c r="J39" s="82">
        <f t="shared" si="27"/>
        <v>60534.768971377831</v>
      </c>
      <c r="K39" s="82">
        <f t="shared" si="27"/>
        <v>60427.151630717686</v>
      </c>
      <c r="L39" s="82">
        <f t="shared" si="27"/>
        <v>60305.69456415141</v>
      </c>
      <c r="M39" s="82">
        <f t="shared" si="27"/>
        <v>60168.617965450925</v>
      </c>
      <c r="N39" s="82">
        <f t="shared" si="27"/>
        <v>60013.913143059704</v>
      </c>
      <c r="O39" s="82">
        <f t="shared" si="27"/>
        <v>59839.313085150512</v>
      </c>
      <c r="P39" s="82">
        <f t="shared" si="27"/>
        <v>59642.259239312392</v>
      </c>
      <c r="Q39" s="82">
        <f t="shared" si="27"/>
        <v>59419.864020063455</v>
      </c>
      <c r="R39" s="82">
        <f t="shared" si="27"/>
        <v>59168.868494782437</v>
      </c>
      <c r="S39" s="82">
        <f t="shared" si="27"/>
        <v>58885.594627997663</v>
      </c>
      <c r="T39" s="82">
        <f t="shared" si="27"/>
        <v>58565.891384231239</v>
      </c>
      <c r="U39" s="82">
        <f t="shared" si="27"/>
        <v>58205.073899600968</v>
      </c>
      <c r="V39" s="82">
        <f t="shared" si="27"/>
        <v>57797.854830813441</v>
      </c>
      <c r="W39" s="82">
        <f t="shared" si="27"/>
        <v>57338.266875550944</v>
      </c>
      <c r="X39" s="82">
        <f t="shared" si="27"/>
        <v>56819.575328882318</v>
      </c>
      <c r="Y39" s="82">
        <f t="shared" si="27"/>
        <v>56234.179394317784</v>
      </c>
      <c r="Z39" s="82">
        <f t="shared" si="27"/>
        <v>55573.50080334083</v>
      </c>
      <c r="AA39" s="82">
        <f t="shared" si="27"/>
        <v>54827.858111271249</v>
      </c>
      <c r="AB39" s="82"/>
      <c r="AC39" s="82"/>
    </row>
    <row r="40" spans="1:29" s="59" customFormat="1" x14ac:dyDescent="0.2">
      <c r="A40" s="70" t="s">
        <v>74</v>
      </c>
      <c r="B40" s="81">
        <f>'S6'!H41+'S7'!H41</f>
        <v>2761.731818523202</v>
      </c>
      <c r="C40" s="82">
        <f t="shared" ref="C40:AA40" si="28">IF(B40-B98&gt;0,B40-B98,0)</f>
        <v>2731.6751263034807</v>
      </c>
      <c r="D40" s="82">
        <f t="shared" si="28"/>
        <v>2698.5731147927086</v>
      </c>
      <c r="E40" s="82">
        <f t="shared" si="28"/>
        <v>2662.1172347494503</v>
      </c>
      <c r="F40" s="82">
        <f t="shared" si="28"/>
        <v>2621.9676749773516</v>
      </c>
      <c r="G40" s="82">
        <f t="shared" si="28"/>
        <v>2577.7501948896252</v>
      </c>
      <c r="H40" s="82">
        <f t="shared" si="28"/>
        <v>2529.0526361515786</v>
      </c>
      <c r="I40" s="82">
        <f t="shared" si="28"/>
        <v>2475.4210808856387</v>
      </c>
      <c r="J40" s="82">
        <f t="shared" si="28"/>
        <v>2416.355620628874</v>
      </c>
      <c r="K40" s="82">
        <f t="shared" si="28"/>
        <v>2351.3056966047789</v>
      </c>
      <c r="L40" s="82">
        <f t="shared" si="28"/>
        <v>2279.6649678752347</v>
      </c>
      <c r="M40" s="82">
        <f t="shared" si="28"/>
        <v>2200.7656595378558</v>
      </c>
      <c r="N40" s="82">
        <f t="shared" si="28"/>
        <v>2113.8723382873482</v>
      </c>
      <c r="O40" s="82">
        <f t="shared" si="28"/>
        <v>2018.1750573218712</v>
      </c>
      <c r="P40" s="82">
        <f t="shared" si="28"/>
        <v>1912.7818066969628</v>
      </c>
      <c r="Q40" s="82">
        <f t="shared" si="28"/>
        <v>1796.7101987555425</v>
      </c>
      <c r="R40" s="82">
        <f t="shared" si="28"/>
        <v>1668.8783111325351</v>
      </c>
      <c r="S40" s="82">
        <f t="shared" si="28"/>
        <v>1528.0946019802655</v>
      </c>
      <c r="T40" s="82">
        <f t="shared" si="28"/>
        <v>1373.0468034128003</v>
      </c>
      <c r="U40" s="82">
        <f t="shared" si="28"/>
        <v>1202.2896896432226</v>
      </c>
      <c r="V40" s="82">
        <f t="shared" si="28"/>
        <v>1014.2316057986519</v>
      </c>
      <c r="W40" s="82">
        <f t="shared" si="28"/>
        <v>807.11963184590161</v>
      </c>
      <c r="X40" s="82">
        <f t="shared" si="28"/>
        <v>579.02324333830848</v>
      </c>
      <c r="Y40" s="82">
        <f t="shared" si="28"/>
        <v>327.81631668289305</v>
      </c>
      <c r="Z40" s="82">
        <f t="shared" si="28"/>
        <v>51.15731119601503</v>
      </c>
      <c r="AA40" s="82">
        <f t="shared" si="28"/>
        <v>0</v>
      </c>
      <c r="AB40" s="82"/>
      <c r="AC40" s="82"/>
    </row>
    <row r="41" spans="1:29" s="59" customFormat="1" x14ac:dyDescent="0.2">
      <c r="A41" s="70" t="s">
        <v>75</v>
      </c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</row>
    <row r="42" spans="1:29" s="59" customFormat="1" x14ac:dyDescent="0.2">
      <c r="A42" s="70" t="s">
        <v>28</v>
      </c>
      <c r="B42" s="81">
        <f>'S6'!H43+'S7'!H43</f>
        <v>96200.755945701501</v>
      </c>
      <c r="C42" s="82">
        <f t="shared" ref="C42:AA42" si="29">IF(B42-B100&gt;0,B42-B100,0)</f>
        <v>96173.721776722552</v>
      </c>
      <c r="D42" s="82">
        <f t="shared" si="29"/>
        <v>96143.019058167833</v>
      </c>
      <c r="E42" s="82">
        <f t="shared" si="29"/>
        <v>96108.149966116805</v>
      </c>
      <c r="F42" s="82">
        <f t="shared" si="29"/>
        <v>96068.549121706354</v>
      </c>
      <c r="G42" s="82">
        <f t="shared" si="29"/>
        <v>96023.574423893006</v>
      </c>
      <c r="H42" s="82">
        <f t="shared" si="29"/>
        <v>95972.496638216602</v>
      </c>
      <c r="I42" s="82">
        <f t="shared" si="29"/>
        <v>95914.487572754238</v>
      </c>
      <c r="J42" s="82">
        <f t="shared" si="29"/>
        <v>95848.606649545545</v>
      </c>
      <c r="K42" s="82">
        <f t="shared" si="29"/>
        <v>95773.785653754021</v>
      </c>
      <c r="L42" s="82">
        <f t="shared" si="29"/>
        <v>95688.811413282296</v>
      </c>
      <c r="M42" s="82">
        <f t="shared" si="29"/>
        <v>95592.306128002936</v>
      </c>
      <c r="N42" s="82">
        <f t="shared" si="29"/>
        <v>95482.705029656558</v>
      </c>
      <c r="O42" s="82">
        <f t="shared" si="29"/>
        <v>95358.231010187461</v>
      </c>
      <c r="P42" s="82">
        <f t="shared" si="29"/>
        <v>95216.865807132417</v>
      </c>
      <c r="Q42" s="82">
        <f t="shared" si="29"/>
        <v>95056.317278852948</v>
      </c>
      <c r="R42" s="82">
        <f t="shared" si="29"/>
        <v>94873.98223900111</v>
      </c>
      <c r="S42" s="82">
        <f t="shared" si="29"/>
        <v>94666.904247604645</v>
      </c>
      <c r="T42" s="82">
        <f t="shared" si="29"/>
        <v>94431.725674382295</v>
      </c>
      <c r="U42" s="82">
        <f t="shared" si="29"/>
        <v>94164.633257028254</v>
      </c>
      <c r="V42" s="82">
        <f t="shared" si="29"/>
        <v>93861.296271729967</v>
      </c>
      <c r="W42" s="82">
        <f t="shared" si="29"/>
        <v>93516.796313395738</v>
      </c>
      <c r="X42" s="82">
        <f t="shared" si="29"/>
        <v>93125.547547025941</v>
      </c>
      <c r="Y42" s="82">
        <f t="shared" si="29"/>
        <v>92681.206137157395</v>
      </c>
      <c r="Z42" s="82">
        <f t="shared" si="29"/>
        <v>92176.567386840281</v>
      </c>
      <c r="AA42" s="82">
        <f t="shared" si="29"/>
        <v>91603.448918325361</v>
      </c>
      <c r="AB42" s="82"/>
      <c r="AC42" s="82"/>
    </row>
    <row r="43" spans="1:29" s="59" customFormat="1" x14ac:dyDescent="0.2">
      <c r="A43" s="70" t="s">
        <v>76</v>
      </c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</row>
    <row r="44" spans="1:29" s="59" customFormat="1" x14ac:dyDescent="0.2">
      <c r="A44" s="70" t="s">
        <v>29</v>
      </c>
      <c r="B44" s="81">
        <f>'S6'!H45+'S7'!H45</f>
        <v>8217.133091070209</v>
      </c>
      <c r="C44" s="82">
        <f t="shared" ref="C44:AA44" si="30">IF(B44-B102&gt;0,B44-B102,0)</f>
        <v>8189.1882723165436</v>
      </c>
      <c r="D44" s="82">
        <f t="shared" si="30"/>
        <v>8157.8973168568136</v>
      </c>
      <c r="E44" s="82">
        <f t="shared" si="30"/>
        <v>8122.8595553950627</v>
      </c>
      <c r="F44" s="82">
        <f t="shared" si="30"/>
        <v>8083.6263421481708</v>
      </c>
      <c r="G44" s="82">
        <f t="shared" si="30"/>
        <v>8039.6953100998935</v>
      </c>
      <c r="H44" s="82">
        <f t="shared" si="30"/>
        <v>7990.5039383740595</v>
      </c>
      <c r="I44" s="82">
        <f t="shared" si="30"/>
        <v>7935.4223493594873</v>
      </c>
      <c r="J44" s="82">
        <f t="shared" si="30"/>
        <v>7873.7452433564267</v>
      </c>
      <c r="K44" s="82">
        <f t="shared" si="30"/>
        <v>7804.6828674706048</v>
      </c>
      <c r="L44" s="82">
        <f t="shared" si="30"/>
        <v>7727.3509031148533</v>
      </c>
      <c r="M44" s="82">
        <f t="shared" si="30"/>
        <v>7640.7591426314593</v>
      </c>
      <c r="N44" s="82">
        <f t="shared" si="30"/>
        <v>7543.7988100435059</v>
      </c>
      <c r="O44" s="82">
        <f t="shared" si="30"/>
        <v>7435.2283635820377</v>
      </c>
      <c r="P44" s="82">
        <f t="shared" si="30"/>
        <v>7313.6575981955857</v>
      </c>
      <c r="Q44" s="82">
        <f t="shared" si="30"/>
        <v>7177.5298444804612</v>
      </c>
      <c r="R44" s="82">
        <f t="shared" si="30"/>
        <v>7025.1020360956118</v>
      </c>
      <c r="S44" s="82">
        <f t="shared" si="30"/>
        <v>6854.4223904325327</v>
      </c>
      <c r="T44" s="82">
        <f t="shared" si="30"/>
        <v>6663.3054167493383</v>
      </c>
      <c r="U44" s="82">
        <f t="shared" si="30"/>
        <v>6449.3039317572475</v>
      </c>
      <c r="V44" s="82">
        <f t="shared" si="30"/>
        <v>6209.6777243292509</v>
      </c>
      <c r="W44" s="82">
        <f t="shared" si="30"/>
        <v>5941.3584680939621</v>
      </c>
      <c r="X44" s="82">
        <f t="shared" si="30"/>
        <v>5640.9104326331835</v>
      </c>
      <c r="Y44" s="82">
        <f t="shared" si="30"/>
        <v>5304.4864902043755</v>
      </c>
      <c r="Z44" s="82">
        <f t="shared" si="30"/>
        <v>4927.7788546701213</v>
      </c>
      <c r="AA44" s="82">
        <f t="shared" si="30"/>
        <v>4505.9639218645034</v>
      </c>
      <c r="AB44" s="82"/>
      <c r="AC44" s="82"/>
    </row>
    <row r="45" spans="1:29" s="59" customFormat="1" x14ac:dyDescent="0.2">
      <c r="A45" s="70" t="s">
        <v>22</v>
      </c>
      <c r="B45" s="81">
        <f>'S6'!H46+'S7'!H46</f>
        <v>1148.1209122499999</v>
      </c>
      <c r="C45" s="82">
        <f t="shared" ref="C45:AA45" si="31">IF(B45-B103&gt;0,B45-B103,0)</f>
        <v>1142.4493690631241</v>
      </c>
      <c r="D45" s="82">
        <f t="shared" si="31"/>
        <v>1136.1006464689963</v>
      </c>
      <c r="E45" s="82">
        <f t="shared" si="31"/>
        <v>1128.9938895865907</v>
      </c>
      <c r="F45" s="82">
        <f t="shared" si="31"/>
        <v>1121.0385895027075</v>
      </c>
      <c r="G45" s="82">
        <f t="shared" si="31"/>
        <v>1112.1334305853795</v>
      </c>
      <c r="H45" s="82">
        <f t="shared" si="31"/>
        <v>1102.1650001670823</v>
      </c>
      <c r="I45" s="82">
        <f t="shared" si="31"/>
        <v>1091.0063441647649</v>
      </c>
      <c r="J45" s="82">
        <f t="shared" si="31"/>
        <v>1078.5153502416388</v>
      </c>
      <c r="K45" s="82">
        <f t="shared" si="31"/>
        <v>1064.5329379192972</v>
      </c>
      <c r="L45" s="82">
        <f t="shared" si="31"/>
        <v>1048.8810325901302</v>
      </c>
      <c r="M45" s="82">
        <f t="shared" si="31"/>
        <v>1031.3602976278403</v>
      </c>
      <c r="N45" s="82">
        <f t="shared" si="31"/>
        <v>1011.7475957130921</v>
      </c>
      <c r="O45" s="82">
        <f t="shared" si="31"/>
        <v>989.79314704272122</v>
      </c>
      <c r="P45" s="82">
        <f t="shared" si="31"/>
        <v>965.21734823054942</v>
      </c>
      <c r="Q45" s="82">
        <f t="shared" si="31"/>
        <v>937.70721138655529</v>
      </c>
      <c r="R45" s="82">
        <f t="shared" si="31"/>
        <v>906.91237802388741</v>
      </c>
      <c r="S45" s="82">
        <f t="shared" si="31"/>
        <v>872.44065702837679</v>
      </c>
      <c r="T45" s="82">
        <f t="shared" si="31"/>
        <v>833.85302986385113</v>
      </c>
      <c r="U45" s="82">
        <f t="shared" si="31"/>
        <v>790.65805940147231</v>
      </c>
      <c r="V45" s="82">
        <f t="shared" si="31"/>
        <v>742.30563116610665</v>
      </c>
      <c r="W45" s="82">
        <f t="shared" si="31"/>
        <v>688.17994729065492</v>
      </c>
      <c r="X45" s="82">
        <f t="shared" si="31"/>
        <v>627.59168395204995</v>
      </c>
      <c r="Y45" s="82">
        <f t="shared" si="31"/>
        <v>559.76921240905176</v>
      </c>
      <c r="Z45" s="82">
        <f t="shared" si="31"/>
        <v>483.84877183636593</v>
      </c>
      <c r="AA45" s="82">
        <f t="shared" si="31"/>
        <v>398.86346880009256</v>
      </c>
      <c r="AB45" s="82"/>
      <c r="AC45" s="82"/>
    </row>
    <row r="46" spans="1:29" s="59" customFormat="1" x14ac:dyDescent="0.2">
      <c r="A46" s="70" t="s">
        <v>30</v>
      </c>
      <c r="B46" s="81">
        <f>'S6'!H47+'S7'!H47</f>
        <v>17913.795223100016</v>
      </c>
      <c r="C46" s="82">
        <f t="shared" ref="C46:AA46" si="32">IF(B46-B104&gt;0,B46-B104,0)</f>
        <v>17874.702427134172</v>
      </c>
      <c r="D46" s="82">
        <f t="shared" si="32"/>
        <v>17831.31334386145</v>
      </c>
      <c r="E46" s="82">
        <f t="shared" si="32"/>
        <v>17783.155812512392</v>
      </c>
      <c r="F46" s="82">
        <f t="shared" si="32"/>
        <v>17729.70578198148</v>
      </c>
      <c r="G46" s="82">
        <f t="shared" si="32"/>
        <v>17670.381608093747</v>
      </c>
      <c r="H46" s="82">
        <f t="shared" si="32"/>
        <v>17604.53772414261</v>
      </c>
      <c r="I46" s="82">
        <f t="shared" si="32"/>
        <v>17531.45761582159</v>
      </c>
      <c r="J46" s="82">
        <f t="shared" si="32"/>
        <v>17450.346024102979</v>
      </c>
      <c r="K46" s="82">
        <f t="shared" si="32"/>
        <v>17360.320291215085</v>
      </c>
      <c r="L46" s="82">
        <f t="shared" si="32"/>
        <v>17260.400755544782</v>
      </c>
      <c r="M46" s="82">
        <f t="shared" si="32"/>
        <v>17149.500090942573</v>
      </c>
      <c r="N46" s="82">
        <f t="shared" si="32"/>
        <v>17026.411474420234</v>
      </c>
      <c r="O46" s="82">
        <f t="shared" si="32"/>
        <v>16889.795453481787</v>
      </c>
      <c r="P46" s="82">
        <f t="shared" si="32"/>
        <v>16738.165370177805</v>
      </c>
      <c r="Q46" s="82">
        <f t="shared" si="32"/>
        <v>16569.871183267383</v>
      </c>
      <c r="R46" s="82">
        <f t="shared" si="32"/>
        <v>16383.081512440263</v>
      </c>
      <c r="S46" s="82">
        <f t="shared" si="32"/>
        <v>16175.763709203988</v>
      </c>
      <c r="T46" s="82">
        <f t="shared" si="32"/>
        <v>15945.661737567156</v>
      </c>
      <c r="U46" s="82">
        <f t="shared" si="32"/>
        <v>15690.271623815974</v>
      </c>
      <c r="V46" s="82">
        <f t="shared" si="32"/>
        <v>15406.814208228139</v>
      </c>
      <c r="W46" s="82">
        <f t="shared" si="32"/>
        <v>15092.204902207724</v>
      </c>
      <c r="X46" s="82">
        <f t="shared" si="32"/>
        <v>14743.020121737671</v>
      </c>
      <c r="Y46" s="82">
        <f t="shared" si="32"/>
        <v>14355.460031878129</v>
      </c>
      <c r="Z46" s="82">
        <f t="shared" si="32"/>
        <v>13925.307196895626</v>
      </c>
      <c r="AA46" s="82">
        <f t="shared" si="32"/>
        <v>13447.880686053031</v>
      </c>
      <c r="AB46" s="82"/>
      <c r="AC46" s="82"/>
    </row>
    <row r="47" spans="1:29" s="59" customFormat="1" x14ac:dyDescent="0.2">
      <c r="A47" s="70" t="s">
        <v>77</v>
      </c>
      <c r="B47" s="81">
        <f>'S6'!H48+'S7'!H48</f>
        <v>58378.011341701378</v>
      </c>
      <c r="C47" s="82">
        <f t="shared" ref="C47:AA47" si="33">IF(B47-B105&gt;0,B47-B105,0)</f>
        <v>58142.042089278781</v>
      </c>
      <c r="D47" s="82">
        <f t="shared" si="33"/>
        <v>57877.661997658361</v>
      </c>
      <c r="E47" s="82">
        <f t="shared" si="33"/>
        <v>57581.450384799391</v>
      </c>
      <c r="F47" s="82">
        <f t="shared" si="33"/>
        <v>57249.574716496478</v>
      </c>
      <c r="G47" s="82">
        <f t="shared" si="33"/>
        <v>56877.741019132474</v>
      </c>
      <c r="H47" s="82">
        <f t="shared" si="33"/>
        <v>56461.138322097177</v>
      </c>
      <c r="I47" s="82">
        <f t="shared" si="33"/>
        <v>55994.376411039986</v>
      </c>
      <c r="J47" s="82">
        <f t="shared" si="33"/>
        <v>55471.416086576937</v>
      </c>
      <c r="K47" s="82">
        <f t="shared" si="33"/>
        <v>54885.491026104319</v>
      </c>
      <c r="L47" s="82">
        <f t="shared" si="33"/>
        <v>54229.020237727913</v>
      </c>
      <c r="M47" s="82">
        <f t="shared" si="33"/>
        <v>53493.509973592896</v>
      </c>
      <c r="N47" s="82">
        <f t="shared" si="33"/>
        <v>52669.443833519996</v>
      </c>
      <c r="O47" s="82">
        <f t="shared" si="33"/>
        <v>51746.159637053643</v>
      </c>
      <c r="P47" s="82">
        <f t="shared" si="33"/>
        <v>50711.711470831076</v>
      </c>
      <c r="Q47" s="82">
        <f t="shared" si="33"/>
        <v>49552.715126372124</v>
      </c>
      <c r="R47" s="82">
        <f t="shared" si="33"/>
        <v>48254.174928486362</v>
      </c>
      <c r="S47" s="82">
        <f t="shared" si="33"/>
        <v>46799.289713716891</v>
      </c>
      <c r="T47" s="82">
        <f t="shared" si="33"/>
        <v>45169.235448472624</v>
      </c>
      <c r="U47" s="82">
        <f t="shared" si="33"/>
        <v>43342.921674253652</v>
      </c>
      <c r="V47" s="82">
        <f t="shared" si="33"/>
        <v>41296.718628735944</v>
      </c>
      <c r="W47" s="82">
        <f t="shared" si="33"/>
        <v>39004.151512071388</v>
      </c>
      <c r="X47" s="82">
        <f t="shared" si="33"/>
        <v>36435.557942667408</v>
      </c>
      <c r="Y47" s="82">
        <f t="shared" si="33"/>
        <v>33557.704170437435</v>
      </c>
      <c r="Z47" s="82">
        <f t="shared" si="33"/>
        <v>30333.355081897098</v>
      </c>
      <c r="AA47" s="82">
        <f t="shared" si="33"/>
        <v>26720.792433616683</v>
      </c>
      <c r="AB47" s="82"/>
      <c r="AC47" s="82"/>
    </row>
    <row r="48" spans="1:29" s="59" customFormat="1" x14ac:dyDescent="0.2">
      <c r="A48" s="70" t="s">
        <v>78</v>
      </c>
      <c r="B48" s="81">
        <f>'S6'!H49+'S7'!H49</f>
        <v>19400.899945621208</v>
      </c>
      <c r="C48" s="82">
        <f t="shared" ref="C48:AA48" si="34">IF(B48-B106&gt;0,B48-B106,0)</f>
        <v>19374.537241726171</v>
      </c>
      <c r="D48" s="82">
        <f t="shared" si="34"/>
        <v>19344.888053499708</v>
      </c>
      <c r="E48" s="82">
        <f t="shared" si="34"/>
        <v>19311.542674133903</v>
      </c>
      <c r="F48" s="82">
        <f t="shared" si="34"/>
        <v>19274.040321065873</v>
      </c>
      <c r="G48" s="82">
        <f t="shared" si="34"/>
        <v>19231.862768661667</v>
      </c>
      <c r="H48" s="82">
        <f t="shared" si="34"/>
        <v>19184.427187124096</v>
      </c>
      <c r="I48" s="82">
        <f t="shared" si="34"/>
        <v>19131.078088668983</v>
      </c>
      <c r="J48" s="82">
        <f t="shared" si="34"/>
        <v>19071.078269678274</v>
      </c>
      <c r="K48" s="82">
        <f t="shared" si="34"/>
        <v>19003.598623664257</v>
      </c>
      <c r="L48" s="82">
        <f t="shared" si="34"/>
        <v>18927.706684275538</v>
      </c>
      <c r="M48" s="82">
        <f t="shared" si="34"/>
        <v>18842.353740026476</v>
      </c>
      <c r="N48" s="82">
        <f t="shared" si="34"/>
        <v>18746.360342695185</v>
      </c>
      <c r="O48" s="82">
        <f t="shared" si="34"/>
        <v>18638.400009138157</v>
      </c>
      <c r="P48" s="82">
        <f t="shared" si="34"/>
        <v>18516.980891305295</v>
      </c>
      <c r="Q48" s="82">
        <f t="shared" si="34"/>
        <v>18380.42516116277</v>
      </c>
      <c r="R48" s="82">
        <f t="shared" si="34"/>
        <v>18226.845825654607</v>
      </c>
      <c r="S48" s="82">
        <f t="shared" si="34"/>
        <v>18054.120651320944</v>
      </c>
      <c r="T48" s="82">
        <f t="shared" si="34"/>
        <v>17859.862838250712</v>
      </c>
      <c r="U48" s="82">
        <f t="shared" si="34"/>
        <v>17641.388038127301</v>
      </c>
      <c r="V48" s="82">
        <f t="shared" si="34"/>
        <v>17395.677260606564</v>
      </c>
      <c r="W48" s="82">
        <f t="shared" si="34"/>
        <v>17119.335155449626</v>
      </c>
      <c r="X48" s="82">
        <f t="shared" si="34"/>
        <v>16808.543093932811</v>
      </c>
      <c r="Y48" s="82">
        <f t="shared" si="34"/>
        <v>16459.006401190982</v>
      </c>
      <c r="Z48" s="82">
        <f t="shared" si="34"/>
        <v>16065.895010325272</v>
      </c>
      <c r="AA48" s="82">
        <f t="shared" si="34"/>
        <v>15623.776718205039</v>
      </c>
      <c r="AB48" s="82"/>
      <c r="AC48" s="82"/>
    </row>
    <row r="49" spans="1:29" s="59" customFormat="1" x14ac:dyDescent="0.2">
      <c r="A49" s="70" t="s">
        <v>79</v>
      </c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 spans="1:29" s="59" customFormat="1" x14ac:dyDescent="0.2">
      <c r="A50" s="70" t="s">
        <v>32</v>
      </c>
      <c r="B50" s="81">
        <f>'S6'!H51+'S7'!H51</f>
        <v>17485.950395272226</v>
      </c>
      <c r="C50" s="82">
        <f t="shared" ref="C50:AA50" si="35">IF(B50-B108&gt;0,B50-B108,0)</f>
        <v>17464.114990800728</v>
      </c>
      <c r="D50" s="82">
        <f t="shared" si="35"/>
        <v>17439.217005002221</v>
      </c>
      <c r="E50" s="82">
        <f t="shared" si="35"/>
        <v>17410.826887583888</v>
      </c>
      <c r="F50" s="82">
        <f t="shared" si="35"/>
        <v>17378.45484056171</v>
      </c>
      <c r="G50" s="82">
        <f t="shared" si="35"/>
        <v>17341.542368064176</v>
      </c>
      <c r="H50" s="82">
        <f t="shared" si="35"/>
        <v>17299.452640931755</v>
      </c>
      <c r="I50" s="82">
        <f t="shared" si="35"/>
        <v>17251.459509878292</v>
      </c>
      <c r="J50" s="82">
        <f t="shared" si="35"/>
        <v>17196.734977664804</v>
      </c>
      <c r="K50" s="82">
        <f t="shared" si="35"/>
        <v>17134.334914150531</v>
      </c>
      <c r="L50" s="82">
        <f t="shared" si="35"/>
        <v>17063.18276777137</v>
      </c>
      <c r="M50" s="82">
        <f t="shared" si="35"/>
        <v>16982.050992429446</v>
      </c>
      <c r="N50" s="82">
        <f t="shared" si="35"/>
        <v>16889.539869362885</v>
      </c>
      <c r="O50" s="82">
        <f t="shared" si="35"/>
        <v>16784.053358621961</v>
      </c>
      <c r="P50" s="82">
        <f t="shared" si="35"/>
        <v>16663.771563531343</v>
      </c>
      <c r="Q50" s="82">
        <f t="shared" si="35"/>
        <v>16526.619333084036</v>
      </c>
      <c r="R50" s="82">
        <f t="shared" si="35"/>
        <v>16370.230460582594</v>
      </c>
      <c r="S50" s="82">
        <f t="shared" si="35"/>
        <v>16191.906860867834</v>
      </c>
      <c r="T50" s="82">
        <f t="shared" si="35"/>
        <v>15988.572021843804</v>
      </c>
      <c r="U50" s="82">
        <f t="shared" si="35"/>
        <v>15756.71792722558</v>
      </c>
      <c r="V50" s="82">
        <f t="shared" si="35"/>
        <v>15492.344534799291</v>
      </c>
      <c r="W50" s="82">
        <f t="shared" si="35"/>
        <v>15190.890766048422</v>
      </c>
      <c r="X50" s="82">
        <f t="shared" si="35"/>
        <v>14847.155816551036</v>
      </c>
      <c r="Y50" s="82">
        <f t="shared" si="35"/>
        <v>14455.209429562536</v>
      </c>
      <c r="Z50" s="82">
        <f t="shared" si="35"/>
        <v>14008.28958478688</v>
      </c>
      <c r="AA50" s="82">
        <f t="shared" si="35"/>
        <v>13498.685837220874</v>
      </c>
      <c r="AB50" s="82"/>
      <c r="AC50" s="82"/>
    </row>
    <row r="51" spans="1:29" s="59" customFormat="1" x14ac:dyDescent="0.2">
      <c r="A51" s="70" t="s">
        <v>80</v>
      </c>
      <c r="B51" s="81">
        <f>'S6'!H52+'S7'!H52</f>
        <v>317.95345819574999</v>
      </c>
      <c r="C51" s="82">
        <f t="shared" ref="C51:AA51" si="36">IF(B51-B109&gt;0,B51-B109,0)</f>
        <v>265.58179319870544</v>
      </c>
      <c r="D51" s="82">
        <f t="shared" si="36"/>
        <v>208.11059714315158</v>
      </c>
      <c r="E51" s="82">
        <f t="shared" si="36"/>
        <v>145.04331875430711</v>
      </c>
      <c r="F51" s="82">
        <f t="shared" si="36"/>
        <v>75.835056592315183</v>
      </c>
      <c r="G51" s="82">
        <f t="shared" si="36"/>
        <v>0</v>
      </c>
      <c r="H51" s="82">
        <f t="shared" si="36"/>
        <v>0</v>
      </c>
      <c r="I51" s="82">
        <f t="shared" si="36"/>
        <v>0</v>
      </c>
      <c r="J51" s="82">
        <f t="shared" si="36"/>
        <v>0</v>
      </c>
      <c r="K51" s="82">
        <f t="shared" si="36"/>
        <v>0</v>
      </c>
      <c r="L51" s="82">
        <f t="shared" si="36"/>
        <v>0</v>
      </c>
      <c r="M51" s="82">
        <f t="shared" si="36"/>
        <v>0</v>
      </c>
      <c r="N51" s="82">
        <f t="shared" si="36"/>
        <v>0</v>
      </c>
      <c r="O51" s="82">
        <f t="shared" si="36"/>
        <v>0</v>
      </c>
      <c r="P51" s="82">
        <f t="shared" si="36"/>
        <v>0</v>
      </c>
      <c r="Q51" s="82">
        <f t="shared" si="36"/>
        <v>0</v>
      </c>
      <c r="R51" s="82">
        <f t="shared" si="36"/>
        <v>0</v>
      </c>
      <c r="S51" s="82">
        <f t="shared" si="36"/>
        <v>0</v>
      </c>
      <c r="T51" s="82">
        <f t="shared" si="36"/>
        <v>0</v>
      </c>
      <c r="U51" s="82">
        <f t="shared" si="36"/>
        <v>0</v>
      </c>
      <c r="V51" s="82">
        <f t="shared" si="36"/>
        <v>0</v>
      </c>
      <c r="W51" s="82">
        <f t="shared" si="36"/>
        <v>0</v>
      </c>
      <c r="X51" s="82">
        <f t="shared" si="36"/>
        <v>0</v>
      </c>
      <c r="Y51" s="82">
        <f t="shared" si="36"/>
        <v>0</v>
      </c>
      <c r="Z51" s="82">
        <f t="shared" si="36"/>
        <v>0</v>
      </c>
      <c r="AA51" s="82">
        <f t="shared" si="36"/>
        <v>0</v>
      </c>
      <c r="AB51" s="82"/>
      <c r="AC51" s="82"/>
    </row>
    <row r="52" spans="1:29" s="59" customFormat="1" x14ac:dyDescent="0.2">
      <c r="A52" s="70" t="s">
        <v>31</v>
      </c>
      <c r="B52" s="81">
        <f>'S6'!H53+'S7'!H53</f>
        <v>59930.070392256552</v>
      </c>
      <c r="C52" s="82">
        <f t="shared" ref="C52:AA52" si="37">IF(B52-B110&gt;0,B52-B110,0)</f>
        <v>59925.832045696567</v>
      </c>
      <c r="D52" s="82">
        <f t="shared" si="37"/>
        <v>59920.997801956648</v>
      </c>
      <c r="E52" s="82">
        <f t="shared" si="37"/>
        <v>59915.483879910345</v>
      </c>
      <c r="F52" s="82">
        <f t="shared" si="37"/>
        <v>59909.194719088438</v>
      </c>
      <c r="G52" s="82">
        <f t="shared" si="37"/>
        <v>59902.02132354318</v>
      </c>
      <c r="H52" s="82">
        <f t="shared" si="37"/>
        <v>59893.839372865521</v>
      </c>
      <c r="I52" s="82">
        <f t="shared" si="37"/>
        <v>59884.507067617706</v>
      </c>
      <c r="J52" s="82">
        <f t="shared" si="37"/>
        <v>59873.862671841016</v>
      </c>
      <c r="K52" s="82">
        <f t="shared" si="37"/>
        <v>59861.72171004839</v>
      </c>
      <c r="L52" s="82">
        <f t="shared" si="37"/>
        <v>59847.873770123719</v>
      </c>
      <c r="M52" s="82">
        <f t="shared" si="37"/>
        <v>59832.0788567196</v>
      </c>
      <c r="N52" s="82">
        <f t="shared" si="37"/>
        <v>59814.063231955137</v>
      </c>
      <c r="O52" s="82">
        <f t="shared" si="37"/>
        <v>59793.514671329969</v>
      </c>
      <c r="P52" s="82">
        <f t="shared" si="37"/>
        <v>59770.077052635825</v>
      </c>
      <c r="Q52" s="82">
        <f t="shared" si="37"/>
        <v>59743.344184087393</v>
      </c>
      <c r="R52" s="82">
        <f t="shared" si="37"/>
        <v>59712.852764709263</v>
      </c>
      <c r="S52" s="82">
        <f t="shared" si="37"/>
        <v>59678.074354977121</v>
      </c>
      <c r="T52" s="82">
        <f t="shared" si="37"/>
        <v>59638.406218558252</v>
      </c>
      <c r="U52" s="82">
        <f t="shared" si="37"/>
        <v>59593.16087643175</v>
      </c>
      <c r="V52" s="82">
        <f t="shared" si="37"/>
        <v>59541.55419235344</v>
      </c>
      <c r="W52" s="82">
        <f t="shared" si="37"/>
        <v>59482.691783177434</v>
      </c>
      <c r="X52" s="82">
        <f t="shared" si="37"/>
        <v>59415.553518514935</v>
      </c>
      <c r="Y52" s="82">
        <f t="shared" si="37"/>
        <v>59338.975841097526</v>
      </c>
      <c r="Z52" s="82">
        <f t="shared" si="37"/>
        <v>59251.631601443383</v>
      </c>
      <c r="AA52" s="82">
        <f t="shared" si="37"/>
        <v>59152.007057345807</v>
      </c>
      <c r="AB52" s="82"/>
      <c r="AC52" s="82"/>
    </row>
    <row r="53" spans="1:29" s="59" customFormat="1" x14ac:dyDescent="0.2">
      <c r="A53" s="70" t="s">
        <v>23</v>
      </c>
      <c r="B53" s="81">
        <f>'S6'!H54+'S7'!H54</f>
        <v>2211.821544772687</v>
      </c>
      <c r="C53" s="82">
        <f t="shared" ref="C53:AA53" si="38">IF(B53-B111&gt;0,B53-B111,0)</f>
        <v>2189.2830343220257</v>
      </c>
      <c r="D53" s="82">
        <f t="shared" si="38"/>
        <v>2163.8084045284559</v>
      </c>
      <c r="E53" s="82">
        <f t="shared" si="38"/>
        <v>2135.0151635314492</v>
      </c>
      <c r="F53" s="82">
        <f t="shared" si="38"/>
        <v>2102.4709917876471</v>
      </c>
      <c r="G53" s="82">
        <f t="shared" si="38"/>
        <v>2065.6872509576315</v>
      </c>
      <c r="H53" s="82">
        <f t="shared" si="38"/>
        <v>2024.1116471874284</v>
      </c>
      <c r="I53" s="82">
        <f t="shared" si="38"/>
        <v>1977.1199386267144</v>
      </c>
      <c r="J53" s="82">
        <f t="shared" si="38"/>
        <v>1924.0065626752703</v>
      </c>
      <c r="K53" s="82">
        <f t="shared" si="38"/>
        <v>1863.9740422293573</v>
      </c>
      <c r="L53" s="82">
        <f t="shared" si="38"/>
        <v>1796.1210118668432</v>
      </c>
      <c r="M53" s="82">
        <f t="shared" si="38"/>
        <v>1719.4286841888088</v>
      </c>
      <c r="N53" s="82">
        <f t="shared" si="38"/>
        <v>1632.7455531149105</v>
      </c>
      <c r="O53" s="82">
        <f t="shared" si="38"/>
        <v>1534.7701044583077</v>
      </c>
      <c r="P53" s="82">
        <f t="shared" si="38"/>
        <v>1424.031274186023</v>
      </c>
      <c r="Q53" s="82">
        <f t="shared" si="38"/>
        <v>1298.8663609529624</v>
      </c>
      <c r="R53" s="82">
        <f t="shared" si="38"/>
        <v>1157.3960612747071</v>
      </c>
      <c r="S53" s="82">
        <f t="shared" si="38"/>
        <v>997.49625250170834</v>
      </c>
      <c r="T53" s="82">
        <f t="shared" si="38"/>
        <v>816.76609992699446</v>
      </c>
      <c r="U53" s="82">
        <f t="shared" si="38"/>
        <v>612.49200916776272</v>
      </c>
      <c r="V53" s="82">
        <f t="shared" si="38"/>
        <v>381.60688257959953</v>
      </c>
      <c r="W53" s="82">
        <f t="shared" si="38"/>
        <v>120.64406795391261</v>
      </c>
      <c r="X53" s="82">
        <f t="shared" si="38"/>
        <v>0</v>
      </c>
      <c r="Y53" s="82">
        <f t="shared" si="38"/>
        <v>0</v>
      </c>
      <c r="Z53" s="82">
        <f t="shared" si="38"/>
        <v>0</v>
      </c>
      <c r="AA53" s="82">
        <f t="shared" si="38"/>
        <v>0</v>
      </c>
      <c r="AB53" s="82"/>
      <c r="AC53" s="82"/>
    </row>
    <row r="54" spans="1:29" s="59" customFormat="1" x14ac:dyDescent="0.2">
      <c r="A54" s="70" t="s">
        <v>81</v>
      </c>
      <c r="B54" s="81">
        <f>'S6'!H55+'S7'!H55</f>
        <v>18063.776369630788</v>
      </c>
      <c r="C54" s="82">
        <f t="shared" ref="C54:AA54" si="39">IF(B54-B112&gt;0,B54-B112,0)</f>
        <v>18059.404839913997</v>
      </c>
      <c r="D54" s="82">
        <f t="shared" si="39"/>
        <v>18054.534198616591</v>
      </c>
      <c r="E54" s="82">
        <f t="shared" si="39"/>
        <v>18049.107460567237</v>
      </c>
      <c r="F54" s="82">
        <f t="shared" si="39"/>
        <v>18043.061134414664</v>
      </c>
      <c r="G54" s="82">
        <f t="shared" si="39"/>
        <v>18036.324479796214</v>
      </c>
      <c r="H54" s="82">
        <f t="shared" si="39"/>
        <v>18028.818679694945</v>
      </c>
      <c r="I54" s="82">
        <f t="shared" si="39"/>
        <v>18020.455918302087</v>
      </c>
      <c r="J54" s="82">
        <f t="shared" si="39"/>
        <v>18011.138353596085</v>
      </c>
      <c r="K54" s="82">
        <f t="shared" si="39"/>
        <v>18000.756972617706</v>
      </c>
      <c r="L54" s="82">
        <f t="shared" si="39"/>
        <v>17989.190316048225</v>
      </c>
      <c r="M54" s="82">
        <f t="shared" si="39"/>
        <v>17976.30305716861</v>
      </c>
      <c r="N54" s="82">
        <f t="shared" si="39"/>
        <v>17961.944418573905</v>
      </c>
      <c r="O54" s="82">
        <f t="shared" si="39"/>
        <v>17945.946408118827</v>
      </c>
      <c r="P54" s="82">
        <f t="shared" si="39"/>
        <v>17928.121853455606</v>
      </c>
      <c r="Q54" s="82">
        <f t="shared" si="39"/>
        <v>17908.262212168691</v>
      </c>
      <c r="R54" s="82">
        <f t="shared" si="39"/>
        <v>17886.135131885516</v>
      </c>
      <c r="S54" s="82">
        <f t="shared" si="39"/>
        <v>17861.481731817275</v>
      </c>
      <c r="T54" s="82">
        <f t="shared" si="39"/>
        <v>17834.013573924483</v>
      </c>
      <c r="U54" s="82">
        <f t="shared" si="39"/>
        <v>17803.409288270781</v>
      </c>
      <c r="V54" s="82">
        <f t="shared" si="39"/>
        <v>17769.310813082568</v>
      </c>
      <c r="W54" s="82">
        <f t="shared" si="39"/>
        <v>17731.319205524149</v>
      </c>
      <c r="X54" s="82">
        <f t="shared" si="39"/>
        <v>17688.989974175653</v>
      </c>
      <c r="Y54" s="82">
        <f t="shared" si="39"/>
        <v>17641.827878604952</v>
      </c>
      <c r="Z54" s="82">
        <f t="shared" si="39"/>
        <v>17589.281135190042</v>
      </c>
      <c r="AA54" s="82">
        <f t="shared" si="39"/>
        <v>17530.734961401537</v>
      </c>
      <c r="AB54" s="82"/>
      <c r="AC54" s="82"/>
    </row>
    <row r="55" spans="1:29" s="59" customFormat="1" x14ac:dyDescent="0.2"/>
    <row r="56" spans="1:29" s="59" customFormat="1" x14ac:dyDescent="0.2">
      <c r="B56" s="81">
        <f>SUM(B5:B54)</f>
        <v>785685.02765966556</v>
      </c>
      <c r="AA56" s="81">
        <f>SUM(AA5:AA54)</f>
        <v>633605.61335702869</v>
      </c>
      <c r="AB56" s="59" t="s">
        <v>179</v>
      </c>
    </row>
    <row r="57" spans="1:29" s="59" customFormat="1" x14ac:dyDescent="0.2"/>
    <row r="58" spans="1:29" s="59" customFormat="1" x14ac:dyDescent="0.2">
      <c r="B58" s="81">
        <f>SUM(B5:B54)</f>
        <v>785685.02765966556</v>
      </c>
      <c r="C58" s="59" t="s">
        <v>179</v>
      </c>
    </row>
    <row r="59" spans="1:29" s="59" customFormat="1" x14ac:dyDescent="0.2"/>
    <row r="60" spans="1:29" s="59" customFormat="1" x14ac:dyDescent="0.2"/>
    <row r="61" spans="1:29" s="77" customFormat="1" ht="22" customHeight="1" x14ac:dyDescent="0.2">
      <c r="A61" s="77" t="s">
        <v>239</v>
      </c>
    </row>
    <row r="62" spans="1:29" s="77" customFormat="1" x14ac:dyDescent="0.2">
      <c r="A62" s="77" t="s">
        <v>56</v>
      </c>
      <c r="B62" s="83">
        <v>2025</v>
      </c>
      <c r="C62" s="83">
        <v>2026</v>
      </c>
      <c r="D62" s="83">
        <v>2027</v>
      </c>
      <c r="E62" s="83">
        <v>2028</v>
      </c>
      <c r="F62" s="83">
        <v>2029</v>
      </c>
      <c r="G62" s="83">
        <v>2030</v>
      </c>
      <c r="H62" s="83">
        <v>2031</v>
      </c>
      <c r="I62" s="83">
        <v>2032</v>
      </c>
      <c r="J62" s="83">
        <v>2033</v>
      </c>
      <c r="K62" s="83">
        <v>2034</v>
      </c>
      <c r="L62" s="83">
        <v>2035</v>
      </c>
      <c r="M62" s="83">
        <v>2036</v>
      </c>
      <c r="N62" s="83">
        <v>2037</v>
      </c>
      <c r="O62" s="83">
        <v>2038</v>
      </c>
      <c r="P62" s="83">
        <v>2039</v>
      </c>
      <c r="Q62" s="83">
        <v>2040</v>
      </c>
      <c r="R62" s="83">
        <v>2041</v>
      </c>
      <c r="S62" s="83">
        <v>2042</v>
      </c>
      <c r="T62" s="83">
        <v>2043</v>
      </c>
      <c r="U62" s="83">
        <v>2044</v>
      </c>
      <c r="V62" s="83">
        <v>2045</v>
      </c>
      <c r="W62" s="83">
        <v>2046</v>
      </c>
      <c r="X62" s="83">
        <v>2047</v>
      </c>
      <c r="Y62" s="83">
        <v>2048</v>
      </c>
      <c r="Z62" s="83">
        <v>2049</v>
      </c>
      <c r="AA62" s="83">
        <v>2050</v>
      </c>
      <c r="AB62" s="77" t="s">
        <v>176</v>
      </c>
      <c r="AC62" s="77">
        <v>0.2</v>
      </c>
    </row>
    <row r="63" spans="1:29" s="77" customFormat="1" x14ac:dyDescent="0.2">
      <c r="A63" s="78" t="s">
        <v>0</v>
      </c>
      <c r="B63" s="84">
        <v>28.058940718198123</v>
      </c>
      <c r="C63" s="84">
        <v>31.092221502855793</v>
      </c>
      <c r="D63" s="84">
        <v>34.453411755336177</v>
      </c>
      <c r="E63" s="84">
        <v>38.177959766358555</v>
      </c>
      <c r="F63" s="84">
        <v>42.305145924944433</v>
      </c>
      <c r="G63" s="84">
        <v>46.878496983170457</v>
      </c>
      <c r="H63" s="84">
        <v>51.946245104554812</v>
      </c>
      <c r="I63" s="84">
        <v>57.56183653736219</v>
      </c>
      <c r="J63" s="84">
        <v>63.78449527747442</v>
      </c>
      <c r="K63" s="84">
        <v>70.679847665412865</v>
      </c>
      <c r="L63" s="84">
        <v>78.32061450473195</v>
      </c>
      <c r="M63" s="84">
        <v>86.787378001106731</v>
      </c>
      <c r="N63" s="84">
        <v>96.169431610523375</v>
      </c>
      <c r="O63" s="84">
        <v>106.56572175936915</v>
      </c>
      <c r="P63" s="84">
        <v>118.08589136813221</v>
      </c>
      <c r="Q63" s="84">
        <v>130.85143618407812</v>
      </c>
      <c r="R63" s="84">
        <v>144.99698611799278</v>
      </c>
      <c r="S63" s="84">
        <v>160.67172509841805</v>
      </c>
      <c r="T63" s="84">
        <v>178.04096441766092</v>
      </c>
      <c r="U63" s="84">
        <v>197.28788616263444</v>
      </c>
      <c r="V63" s="84">
        <v>218.61547511736379</v>
      </c>
      <c r="W63" s="84">
        <v>242.24865951167797</v>
      </c>
      <c r="X63" s="84">
        <v>268.43668319317345</v>
      </c>
      <c r="Y63" s="84">
        <v>297.45573424020739</v>
      </c>
      <c r="Z63" s="84">
        <v>329.61185773819386</v>
      </c>
      <c r="AA63" s="84">
        <v>365.24418343836322</v>
      </c>
      <c r="AB63" s="84"/>
      <c r="AC63" s="84"/>
    </row>
    <row r="64" spans="1:29" s="77" customFormat="1" x14ac:dyDescent="0.2">
      <c r="A64" s="78" t="s">
        <v>144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5"/>
      <c r="AC64" s="85"/>
    </row>
    <row r="65" spans="1:29" s="77" customFormat="1" x14ac:dyDescent="0.2">
      <c r="A65" s="78" t="s">
        <v>57</v>
      </c>
      <c r="B65" s="84">
        <v>40.312461021044605</v>
      </c>
      <c r="C65" s="84">
        <v>45.550044867895025</v>
      </c>
      <c r="D65" s="84">
        <v>51.468120152330158</v>
      </c>
      <c r="E65" s="84">
        <v>58.155099510818744</v>
      </c>
      <c r="F65" s="84">
        <v>65.710882563876083</v>
      </c>
      <c r="G65" s="84">
        <v>74.248348358861264</v>
      </c>
      <c r="H65" s="84">
        <v>83.895041717936621</v>
      </c>
      <c r="I65" s="84">
        <v>94.795078684256282</v>
      </c>
      <c r="J65" s="84">
        <v>107.11129953265315</v>
      </c>
      <c r="K65" s="84">
        <v>121.02770150956336</v>
      </c>
      <c r="L65" s="84">
        <v>136.75218764592225</v>
      </c>
      <c r="M65" s="84">
        <v>154.51967270871285</v>
      </c>
      <c r="N65" s="84">
        <v>174.59559269229507</v>
      </c>
      <c r="O65" s="84">
        <v>197.27987027929376</v>
      </c>
      <c r="P65" s="84">
        <v>222.91139551274875</v>
      </c>
      <c r="Q65" s="84">
        <v>251.87308861818752</v>
      </c>
      <c r="R65" s="84">
        <v>284.59762061126702</v>
      </c>
      <c r="S65" s="84">
        <v>321.57387715356754</v>
      </c>
      <c r="T65" s="84">
        <v>363.3542622228228</v>
      </c>
      <c r="U65" s="84">
        <v>410.56295071021185</v>
      </c>
      <c r="V65" s="84">
        <v>463.90521323376475</v>
      </c>
      <c r="W65" s="84">
        <v>524.17795247522281</v>
      </c>
      <c r="X65" s="84">
        <v>592.28160844716012</v>
      </c>
      <c r="Y65" s="84">
        <v>669.23361054819793</v>
      </c>
      <c r="Z65" s="84">
        <v>756.18357737227257</v>
      </c>
      <c r="AA65" s="84">
        <v>854.43049134835087</v>
      </c>
      <c r="AB65" s="84"/>
      <c r="AC65" s="84"/>
    </row>
    <row r="66" spans="1:29" s="77" customFormat="1" x14ac:dyDescent="0.2">
      <c r="A66" s="78" t="s">
        <v>12</v>
      </c>
      <c r="B66" s="84">
        <v>24.405204604415424</v>
      </c>
      <c r="C66" s="84">
        <v>26.915921062084202</v>
      </c>
      <c r="D66" s="84">
        <v>29.684930667996795</v>
      </c>
      <c r="E66" s="84">
        <v>32.738805658227854</v>
      </c>
      <c r="F66" s="84">
        <v>36.106851921427847</v>
      </c>
      <c r="G66" s="84">
        <v>39.821390226807885</v>
      </c>
      <c r="H66" s="84">
        <v>43.918066383811244</v>
      </c>
      <c r="I66" s="84">
        <v>48.436193309855348</v>
      </c>
      <c r="J66" s="84">
        <v>53.419128288727791</v>
      </c>
      <c r="K66" s="84">
        <v>58.914689039919502</v>
      </c>
      <c r="L66" s="84">
        <v>64.975612591619736</v>
      </c>
      <c r="M66" s="84">
        <v>71.660061360853817</v>
      </c>
      <c r="N66" s="84">
        <v>79.03218129725866</v>
      </c>
      <c r="O66" s="84">
        <v>87.162717446608966</v>
      </c>
      <c r="P66" s="84">
        <v>96.129692841223843</v>
      </c>
      <c r="Q66" s="84">
        <v>106.01915723208738</v>
      </c>
      <c r="R66" s="84">
        <v>116.92601284773822</v>
      </c>
      <c r="S66" s="84">
        <v>128.95492510415482</v>
      </c>
      <c r="T66" s="84">
        <v>142.22132700507842</v>
      </c>
      <c r="U66" s="84">
        <v>156.85252687129633</v>
      </c>
      <c r="V66" s="84">
        <v>172.98893002898384</v>
      </c>
      <c r="W66" s="84">
        <v>190.78538618078775</v>
      </c>
      <c r="X66" s="84">
        <v>210.41267538942381</v>
      </c>
      <c r="Y66" s="84">
        <v>232.05914693372574</v>
      </c>
      <c r="Z66" s="84">
        <v>255.93252676409489</v>
      </c>
      <c r="AA66" s="84">
        <v>282.26191090222716</v>
      </c>
      <c r="AB66" s="84"/>
      <c r="AC66" s="84"/>
    </row>
    <row r="67" spans="1:29" s="77" customFormat="1" x14ac:dyDescent="0.2">
      <c r="A67" s="78" t="s">
        <v>59</v>
      </c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5"/>
      <c r="AC67" s="85"/>
    </row>
    <row r="68" spans="1:29" s="77" customFormat="1" x14ac:dyDescent="0.2">
      <c r="A68" s="78" t="s">
        <v>24</v>
      </c>
      <c r="B68" s="84">
        <v>38.227545341661006</v>
      </c>
      <c r="C68" s="84">
        <v>42.486345665059758</v>
      </c>
      <c r="D68" s="84">
        <v>47.219604393581761</v>
      </c>
      <c r="E68" s="84">
        <v>52.480179318411849</v>
      </c>
      <c r="F68" s="84">
        <v>58.326816936802174</v>
      </c>
      <c r="G68" s="84">
        <v>64.824808492711995</v>
      </c>
      <c r="H68" s="84">
        <v>72.046719104695541</v>
      </c>
      <c r="I68" s="84">
        <v>80.073198123438758</v>
      </c>
      <c r="J68" s="84">
        <v>88.993879768462634</v>
      </c>
      <c r="K68" s="84">
        <v>98.908384101687247</v>
      </c>
      <c r="L68" s="84">
        <v>109.92742951604319</v>
      </c>
      <c r="M68" s="84">
        <v>122.17406916264146</v>
      </c>
      <c r="N68" s="84">
        <v>135.78506512407327</v>
      </c>
      <c r="O68" s="84">
        <v>150.91241567966605</v>
      </c>
      <c r="P68" s="84">
        <v>167.72505271814774</v>
      </c>
      <c r="Q68" s="84">
        <v>186.41072825326134</v>
      </c>
      <c r="R68" s="84">
        <v>207.17811110964362</v>
      </c>
      <c r="S68" s="84">
        <v>230.25911719332001</v>
      </c>
      <c r="T68" s="84">
        <v>255.91149936968012</v>
      </c>
      <c r="U68" s="84">
        <v>284.42172587091687</v>
      </c>
      <c r="V68" s="84">
        <v>316.10817937701222</v>
      </c>
      <c r="W68" s="84">
        <v>351.32471249541396</v>
      </c>
      <c r="X68" s="84">
        <v>390.46459934456607</v>
      </c>
      <c r="Y68" s="84">
        <v>433.96492736986926</v>
      </c>
      <c r="Z68" s="84">
        <v>482.31147843686517</v>
      </c>
      <c r="AA68" s="84">
        <v>536.04415371034906</v>
      </c>
      <c r="AB68" s="84"/>
      <c r="AC68" s="84"/>
    </row>
    <row r="69" spans="1:29" s="77" customFormat="1" x14ac:dyDescent="0.2">
      <c r="A69" s="78" t="s">
        <v>60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5"/>
      <c r="AC69" s="85"/>
    </row>
    <row r="70" spans="1:29" s="77" customFormat="1" x14ac:dyDescent="0.2">
      <c r="A70" s="78" t="s">
        <v>61</v>
      </c>
      <c r="B70" s="84">
        <v>2.1398614364740371</v>
      </c>
      <c r="C70" s="84">
        <v>2.4325690944928748</v>
      </c>
      <c r="D70" s="84">
        <v>2.7653156875579223</v>
      </c>
      <c r="E70" s="84">
        <v>3.1435780669770175</v>
      </c>
      <c r="F70" s="84">
        <v>3.5735822523416578</v>
      </c>
      <c r="G70" s="84">
        <v>4.0624059088603639</v>
      </c>
      <c r="H70" s="84">
        <v>4.6180948423754913</v>
      </c>
      <c r="I70" s="84">
        <v>5.2497954295162907</v>
      </c>
      <c r="J70" s="84">
        <v>5.9679051627258115</v>
      </c>
      <c r="K70" s="84">
        <v>6.7842437880614703</v>
      </c>
      <c r="L70" s="84">
        <v>7.7122478526164295</v>
      </c>
      <c r="M70" s="84">
        <v>8.7671918637201873</v>
      </c>
      <c r="N70" s="84">
        <v>9.9664397000940443</v>
      </c>
      <c r="O70" s="84">
        <v>11.329730413070024</v>
      </c>
      <c r="P70" s="84">
        <v>12.879503122025877</v>
      </c>
      <c r="Q70" s="84">
        <v>14.641266351661162</v>
      </c>
      <c r="R70" s="84">
        <v>16.644017890231051</v>
      </c>
      <c r="S70" s="84">
        <v>18.92072207940544</v>
      </c>
      <c r="T70" s="84">
        <v>21.508852391718435</v>
      </c>
      <c r="U70" s="84">
        <v>24.451008226175979</v>
      </c>
      <c r="V70" s="84">
        <v>27.79561607418518</v>
      </c>
      <c r="W70" s="84">
        <v>31.597726596664433</v>
      </c>
      <c r="X70" s="84">
        <v>35.919920731845956</v>
      </c>
      <c r="Y70" s="84">
        <v>40.833339747876011</v>
      </c>
      <c r="Z70" s="84">
        <v>46.418856194390713</v>
      </c>
      <c r="AA70" s="84">
        <f>AC$62*'1. Cement demand'!AA12</f>
        <v>52.768405026375696</v>
      </c>
      <c r="AB70" s="84"/>
      <c r="AC70" s="84"/>
    </row>
    <row r="71" spans="1:29" s="77" customFormat="1" x14ac:dyDescent="0.2">
      <c r="A71" s="78" t="s">
        <v>62</v>
      </c>
      <c r="B71" s="84">
        <v>137.18111288561539</v>
      </c>
      <c r="C71" s="84">
        <v>155.57805210676545</v>
      </c>
      <c r="D71" s="84">
        <v>176.44214854502374</v>
      </c>
      <c r="E71" s="84">
        <v>200.10426510430926</v>
      </c>
      <c r="F71" s="84">
        <v>226.93963570001526</v>
      </c>
      <c r="G71" s="84">
        <v>257.37381571956593</v>
      </c>
      <c r="H71" s="84">
        <v>291.88943048102641</v>
      </c>
      <c r="I71" s="84">
        <v>331.03382870684533</v>
      </c>
      <c r="J71" s="84">
        <v>375.42776238153715</v>
      </c>
      <c r="K71" s="84">
        <v>425.77523063851567</v>
      </c>
      <c r="L71" s="84">
        <v>482.87464378046332</v>
      </c>
      <c r="M71" s="84">
        <v>547.63148447230731</v>
      </c>
      <c r="N71" s="84">
        <v>621.07266688803657</v>
      </c>
      <c r="O71" s="84">
        <v>704.36282151875378</v>
      </c>
      <c r="P71" s="84">
        <v>798.82276388649802</v>
      </c>
      <c r="Q71" s="84">
        <v>905.95044004075669</v>
      </c>
      <c r="R71" s="84">
        <v>1027.4446809914116</v>
      </c>
      <c r="S71" s="84">
        <v>1165.2321427759916</v>
      </c>
      <c r="T71" s="84">
        <v>1321.4978593768967</v>
      </c>
      <c r="U71" s="84">
        <v>1498.7198929968467</v>
      </c>
      <c r="V71" s="84">
        <v>1699.7086311767264</v>
      </c>
      <c r="W71" s="84">
        <v>1927.6513539296432</v>
      </c>
      <c r="X71" s="84">
        <v>2186.1627776369355</v>
      </c>
      <c r="Y71" s="84">
        <v>2479.3423772313968</v>
      </c>
      <c r="Z71" s="84">
        <v>2811.839395683056</v>
      </c>
      <c r="AA71" s="84">
        <v>3188.9265717081512</v>
      </c>
      <c r="AB71" s="84"/>
      <c r="AC71" s="84"/>
    </row>
    <row r="72" spans="1:29" s="77" customFormat="1" x14ac:dyDescent="0.2">
      <c r="A72" s="78" t="s">
        <v>63</v>
      </c>
      <c r="B72" s="84">
        <v>69.424009786530021</v>
      </c>
      <c r="C72" s="84">
        <v>76.715346252495664</v>
      </c>
      <c r="D72" s="84">
        <v>84.77246371589132</v>
      </c>
      <c r="E72" s="84">
        <v>93.675789206626007</v>
      </c>
      <c r="F72" s="84">
        <v>103.51419669591665</v>
      </c>
      <c r="G72" s="84">
        <v>114.3858942460129</v>
      </c>
      <c r="H72" s="84">
        <v>126.39940433384227</v>
      </c>
      <c r="I72" s="84">
        <v>139.67464713427321</v>
      </c>
      <c r="J72" s="84">
        <v>154.34413757644884</v>
      </c>
      <c r="K72" s="84">
        <v>170.55430812233871</v>
      </c>
      <c r="L72" s="84">
        <v>188.46697047162917</v>
      </c>
      <c r="M72" s="84">
        <v>208.26093078385077</v>
      </c>
      <c r="N72" s="84">
        <v>230.13377454106725</v>
      </c>
      <c r="O72" s="84">
        <v>254.30383886782079</v>
      </c>
      <c r="P72" s="84">
        <v>281.01239199624803</v>
      </c>
      <c r="Q72" s="84">
        <v>310.52604163202614</v>
      </c>
      <c r="R72" s="84">
        <v>343.13939626172169</v>
      </c>
      <c r="S72" s="84">
        <v>379.17800596700499</v>
      </c>
      <c r="T72" s="84">
        <v>419.0016121012589</v>
      </c>
      <c r="U72" s="84">
        <v>463.00773826721058</v>
      </c>
      <c r="V72" s="84">
        <v>511.63565844111855</v>
      </c>
      <c r="W72" s="84">
        <v>565.37078185376652</v>
      </c>
      <c r="X72" s="84">
        <v>624.74949839862529</v>
      </c>
      <c r="Y72" s="84">
        <v>690.36453293458032</v>
      </c>
      <c r="Z72" s="84">
        <v>762.87086193045889</v>
      </c>
      <c r="AA72" s="84">
        <v>842.99225151195526</v>
      </c>
      <c r="AB72" s="84"/>
      <c r="AC72" s="84"/>
    </row>
    <row r="73" spans="1:29" s="77" customFormat="1" x14ac:dyDescent="0.2">
      <c r="A73" s="78" t="s">
        <v>146</v>
      </c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5"/>
      <c r="AC73" s="85"/>
    </row>
    <row r="74" spans="1:29" s="77" customFormat="1" x14ac:dyDescent="0.2">
      <c r="A74" s="78" t="s">
        <v>64</v>
      </c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5"/>
      <c r="AC74" s="85"/>
    </row>
    <row r="75" spans="1:29" s="77" customFormat="1" x14ac:dyDescent="0.2">
      <c r="A75" s="78" t="s">
        <v>11</v>
      </c>
      <c r="B75" s="84">
        <v>41.04165460845644</v>
      </c>
      <c r="C75" s="84">
        <v>46.458357951138339</v>
      </c>
      <c r="D75" s="84">
        <v>52.589961201792654</v>
      </c>
      <c r="E75" s="84">
        <v>59.530817299113998</v>
      </c>
      <c r="F75" s="84">
        <v>67.387731941884155</v>
      </c>
      <c r="G75" s="84">
        <v>76.281607112066624</v>
      </c>
      <c r="H75" s="84">
        <v>86.349301511111193</v>
      </c>
      <c r="I75" s="84">
        <v>97.74573653780989</v>
      </c>
      <c r="J75" s="84">
        <v>110.64628021443266</v>
      </c>
      <c r="K75" s="84">
        <v>125.24944574493117</v>
      </c>
      <c r="L75" s="84">
        <v>141.7799462305484</v>
      </c>
      <c r="M75" s="84">
        <v>160.4921525487126</v>
      </c>
      <c r="N75" s="84">
        <v>181.67400760495835</v>
      </c>
      <c r="O75" s="84">
        <v>205.65145719027385</v>
      </c>
      <c r="P75" s="84">
        <v>232.79346562578255</v>
      </c>
      <c r="Q75" s="84">
        <v>263.51769337535922</v>
      </c>
      <c r="R75" s="84">
        <v>298.29692399312347</v>
      </c>
      <c r="S75" s="84">
        <v>337.66633930349832</v>
      </c>
      <c r="T75" s="84">
        <v>382.23175476410097</v>
      </c>
      <c r="U75" s="84">
        <v>432.6789417369983</v>
      </c>
      <c r="V75" s="84">
        <v>489.78418011917495</v>
      </c>
      <c r="W75" s="84">
        <v>554.42620371579687</v>
      </c>
      <c r="X75" s="84">
        <v>627.59972217133702</v>
      </c>
      <c r="Y75" s="84">
        <v>710.43072753366118</v>
      </c>
      <c r="Z75" s="84">
        <v>804.1938209880517</v>
      </c>
      <c r="AA75" s="84">
        <v>910.33182638446567</v>
      </c>
      <c r="AB75" s="84"/>
      <c r="AC75" s="84"/>
    </row>
    <row r="76" spans="1:29" s="77" customFormat="1" x14ac:dyDescent="0.2">
      <c r="A76" s="78" t="s">
        <v>13</v>
      </c>
      <c r="B76" s="84">
        <v>23.171339515254825</v>
      </c>
      <c r="C76" s="84">
        <v>26.155412685278456</v>
      </c>
      <c r="D76" s="84">
        <v>29.523783564038023</v>
      </c>
      <c r="E76" s="84">
        <v>33.325943139362934</v>
      </c>
      <c r="F76" s="84">
        <v>37.617755993878099</v>
      </c>
      <c r="G76" s="84">
        <v>42.462281115264588</v>
      </c>
      <c r="H76" s="84">
        <v>47.93069841287668</v>
      </c>
      <c r="I76" s="84">
        <v>54.103354553890746</v>
      </c>
      <c r="J76" s="84">
        <v>61.070943485305428</v>
      </c>
      <c r="K76" s="84">
        <v>68.935838987032966</v>
      </c>
      <c r="L76" s="84">
        <v>77.813598835092051</v>
      </c>
      <c r="M76" s="84">
        <v>87.834662675355176</v>
      </c>
      <c r="N76" s="84">
        <v>99.146268554464882</v>
      </c>
      <c r="O76" s="84">
        <v>111.91461626723122</v>
      </c>
      <c r="P76" s="84">
        <v>126.32730930626211</v>
      </c>
      <c r="Q76" s="84">
        <v>142.59611129304048</v>
      </c>
      <c r="R76" s="84">
        <v>160.96005739029249</v>
      </c>
      <c r="S76" s="84">
        <v>181.68896641118099</v>
      </c>
      <c r="T76" s="84">
        <v>205.08740522823732</v>
      </c>
      <c r="U76" s="84">
        <v>231.49916373052162</v>
      </c>
      <c r="V76" s="84">
        <v>261.31230607891121</v>
      </c>
      <c r="W76" s="84">
        <v>294.96487247688395</v>
      </c>
      <c r="X76" s="84">
        <v>332.95131523209164</v>
      </c>
      <c r="Y76" s="84">
        <v>375.82976367285022</v>
      </c>
      <c r="Z76" s="84">
        <v>424.23022466191543</v>
      </c>
      <c r="AA76" s="84">
        <v>478.86383919651286</v>
      </c>
      <c r="AB76" s="84"/>
      <c r="AC76" s="84"/>
    </row>
    <row r="77" spans="1:29" s="77" customFormat="1" x14ac:dyDescent="0.2">
      <c r="A77" s="78" t="s">
        <v>14</v>
      </c>
      <c r="B77" s="84">
        <v>26.122443603734748</v>
      </c>
      <c r="C77" s="84">
        <v>28.974523276094228</v>
      </c>
      <c r="D77" s="84">
        <v>32.137996422237428</v>
      </c>
      <c r="E77" s="84">
        <v>35.646861354502811</v>
      </c>
      <c r="F77" s="84">
        <v>39.538828361680451</v>
      </c>
      <c r="G77" s="84">
        <v>43.855724987045804</v>
      </c>
      <c r="H77" s="84">
        <v>48.643945555134557</v>
      </c>
      <c r="I77" s="84">
        <v>53.954949778388965</v>
      </c>
      <c r="J77" s="84">
        <v>59.845815802274991</v>
      </c>
      <c r="K77" s="84">
        <v>66.379853632527414</v>
      </c>
      <c r="L77" s="84">
        <v>73.627285537116236</v>
      </c>
      <c r="M77" s="84">
        <v>81.66600073531437</v>
      </c>
      <c r="N77" s="84">
        <v>90.582392484621636</v>
      </c>
      <c r="O77" s="84">
        <v>100.47228656184116</v>
      </c>
      <c r="P77" s="84">
        <v>111.44197111683184</v>
      </c>
      <c r="Q77" s="84">
        <v>123.6093389669263</v>
      </c>
      <c r="R77" s="84">
        <v>137.10515460842166</v>
      </c>
      <c r="S77" s="84">
        <v>152.07445956190142</v>
      </c>
      <c r="T77" s="84">
        <v>168.67813115484319</v>
      </c>
      <c r="U77" s="84">
        <v>187.09461149397703</v>
      </c>
      <c r="V77" s="84">
        <v>207.52182520891739</v>
      </c>
      <c r="W77" s="84">
        <v>230.17930657734001</v>
      </c>
      <c r="X77" s="84">
        <v>255.3105588922335</v>
      </c>
      <c r="Y77" s="84">
        <v>283.18567142769206</v>
      </c>
      <c r="Z77" s="84">
        <v>314.10422212816786</v>
      </c>
      <c r="AA77" s="84">
        <v>348.39849721681054</v>
      </c>
      <c r="AB77" s="84"/>
      <c r="AC77" s="84"/>
    </row>
    <row r="78" spans="1:29" s="77" customFormat="1" x14ac:dyDescent="0.2">
      <c r="A78" s="78" t="s">
        <v>15</v>
      </c>
      <c r="B78" s="84">
        <v>29.772934752921493</v>
      </c>
      <c r="C78" s="84">
        <v>32.629660503307626</v>
      </c>
      <c r="D78" s="84">
        <v>35.760490304256599</v>
      </c>
      <c r="E78" s="84">
        <v>39.191724555981786</v>
      </c>
      <c r="F78" s="84">
        <v>42.952187193281169</v>
      </c>
      <c r="G78" s="84">
        <v>47.073467819753894</v>
      </c>
      <c r="H78" s="84">
        <v>51.590187074897806</v>
      </c>
      <c r="I78" s="84">
        <v>56.540287463292891</v>
      </c>
      <c r="J78" s="84">
        <v>61.965352088968515</v>
      </c>
      <c r="K78" s="84">
        <v>67.910953972468747</v>
      </c>
      <c r="L78" s="84">
        <v>74.427038885038613</v>
      </c>
      <c r="M78" s="84">
        <v>81.568344915913386</v>
      </c>
      <c r="N78" s="84">
        <v>89.394862297267679</v>
      </c>
      <c r="O78" s="84">
        <v>97.972337349563901</v>
      </c>
      <c r="P78" s="84">
        <v>107.37282478067118</v>
      </c>
      <c r="Q78" s="84">
        <v>117.67529297831982</v>
      </c>
      <c r="R78" s="84">
        <v>128.96628738062381</v>
      </c>
      <c r="S78" s="84">
        <v>141.34065749728737</v>
      </c>
      <c r="T78" s="84">
        <v>154.90235368880531</v>
      </c>
      <c r="U78" s="84">
        <v>169.76530039696641</v>
      </c>
      <c r="V78" s="84">
        <v>186.05435316219516</v>
      </c>
      <c r="W78" s="84">
        <v>203.9063474671141</v>
      </c>
      <c r="X78" s="84">
        <v>223.47124821709235</v>
      </c>
      <c r="Y78" s="84">
        <v>244.91340951394116</v>
      </c>
      <c r="Z78" s="84">
        <v>268.41295530543175</v>
      </c>
      <c r="AA78" s="84">
        <v>294.16729250872095</v>
      </c>
      <c r="AB78" s="84"/>
      <c r="AC78" s="84"/>
    </row>
    <row r="79" spans="1:29" s="77" customFormat="1" x14ac:dyDescent="0.2">
      <c r="A79" s="78" t="s">
        <v>33</v>
      </c>
      <c r="B79" s="84">
        <v>24.255225420272509</v>
      </c>
      <c r="C79" s="84">
        <v>26.918700609152246</v>
      </c>
      <c r="D79" s="84">
        <v>29.87465298424064</v>
      </c>
      <c r="E79" s="84">
        <v>33.155199572499193</v>
      </c>
      <c r="F79" s="84">
        <v>36.795984183385542</v>
      </c>
      <c r="G79" s="84">
        <v>40.836564686131396</v>
      </c>
      <c r="H79" s="84">
        <v>45.320842814080102</v>
      </c>
      <c r="I79" s="84">
        <v>50.297541165996094</v>
      </c>
      <c r="J79" s="84">
        <v>55.820732587062786</v>
      </c>
      <c r="K79" s="84">
        <v>61.950427681401841</v>
      </c>
      <c r="L79" s="84">
        <v>68.753226839557371</v>
      </c>
      <c r="M79" s="84">
        <v>76.303043865356997</v>
      </c>
      <c r="N79" s="84">
        <v>84.681909064503742</v>
      </c>
      <c r="O79" s="84">
        <v>93.980860520620212</v>
      </c>
      <c r="P79" s="84">
        <v>104.30093324264179</v>
      </c>
      <c r="Q79" s="84">
        <v>115.75425693084759</v>
      </c>
      <c r="R79" s="84">
        <v>128.46527428898102</v>
      </c>
      <c r="S79" s="84">
        <v>142.57209311967102</v>
      </c>
      <c r="T79" s="84">
        <v>158.22798689394659</v>
      </c>
      <c r="U79" s="84">
        <v>175.60306009883956</v>
      </c>
      <c r="V79" s="84">
        <v>194.88609645741741</v>
      </c>
      <c r="W79" s="84">
        <v>216.28661010253538</v>
      </c>
      <c r="X79" s="84">
        <v>240.03712199072947</v>
      </c>
      <c r="Y79" s="84">
        <v>266.39568628995266</v>
      </c>
      <c r="Z79" s="84">
        <v>295.64869419087483</v>
      </c>
      <c r="AA79" s="84">
        <v>328.11398560572746</v>
      </c>
      <c r="AB79" s="84"/>
      <c r="AC79" s="84"/>
    </row>
    <row r="80" spans="1:29" s="77" customFormat="1" x14ac:dyDescent="0.2">
      <c r="A80" s="78" t="s">
        <v>25</v>
      </c>
      <c r="B80" s="84">
        <v>42.233227522592223</v>
      </c>
      <c r="C80" s="84">
        <v>46.410184323725154</v>
      </c>
      <c r="D80" s="84">
        <v>51.000251112940283</v>
      </c>
      <c r="E80" s="84">
        <v>56.044285354266677</v>
      </c>
      <c r="F80" s="84">
        <v>61.587185402573724</v>
      </c>
      <c r="G80" s="84">
        <v>67.67829015634382</v>
      </c>
      <c r="H80" s="84">
        <v>74.371818236961545</v>
      </c>
      <c r="I80" s="84">
        <v>81.72735060377677</v>
      </c>
      <c r="J80" s="84">
        <v>89.810360900832762</v>
      </c>
      <c r="K80" s="84">
        <v>98.692798256023352</v>
      </c>
      <c r="L80" s="84">
        <v>108.45372772033711</v>
      </c>
      <c r="M80" s="84">
        <v>119.18003404791652</v>
      </c>
      <c r="N80" s="84">
        <v>130.96719508147478</v>
      </c>
      <c r="O80" s="84">
        <v>143.92013162718951</v>
      </c>
      <c r="P80" s="84">
        <v>158.15414138404645</v>
      </c>
      <c r="Q80" s="84">
        <v>173.79592524079882</v>
      </c>
      <c r="R80" s="84">
        <v>190.98471507589755</v>
      </c>
      <c r="S80" s="84">
        <v>209.87351309925407</v>
      </c>
      <c r="T80" s="84">
        <v>230.63045376756185</v>
      </c>
      <c r="U80" s="84">
        <v>253.44030039596524</v>
      </c>
      <c r="V80" s="84">
        <v>278.50608978783231</v>
      </c>
      <c r="W80" s="84">
        <v>306.05093952194096</v>
      </c>
      <c r="X80" s="84">
        <v>336.32003398424433</v>
      </c>
      <c r="Y80" s="84">
        <v>369.58280682243844</v>
      </c>
      <c r="Z80" s="84">
        <v>406.1353392499679</v>
      </c>
      <c r="AA80" s="84">
        <v>446.3029955474438</v>
      </c>
      <c r="AB80" s="84"/>
      <c r="AC80" s="84"/>
    </row>
    <row r="81" spans="1:29" s="77" customFormat="1" x14ac:dyDescent="0.2">
      <c r="A81" s="78" t="s">
        <v>65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5"/>
      <c r="AC81" s="85"/>
    </row>
    <row r="82" spans="1:29" s="77" customFormat="1" x14ac:dyDescent="0.2">
      <c r="A82" s="78" t="s">
        <v>66</v>
      </c>
      <c r="B82" s="84">
        <v>14.24081687401368</v>
      </c>
      <c r="C82" s="84">
        <v>16.272962430402256</v>
      </c>
      <c r="D82" s="84">
        <v>18.595092444767079</v>
      </c>
      <c r="E82" s="84">
        <v>21.248587312131239</v>
      </c>
      <c r="F82" s="84">
        <v>24.280732354644673</v>
      </c>
      <c r="G82" s="84">
        <v>27.74556044680206</v>
      </c>
      <c r="H82" s="84">
        <v>31.70481488215442</v>
      </c>
      <c r="I82" s="84">
        <v>36.229049639815038</v>
      </c>
      <c r="J82" s="84">
        <v>41.39888665752688</v>
      </c>
      <c r="K82" s="84">
        <v>47.306452515918302</v>
      </c>
      <c r="L82" s="84">
        <v>54.057020135684056</v>
      </c>
      <c r="M82" s="84">
        <v>61.770884742762398</v>
      </c>
      <c r="N82" s="84">
        <v>70.585507531238463</v>
      </c>
      <c r="O82" s="84">
        <v>80.657965224082275</v>
      </c>
      <c r="P82" s="84">
        <v>92.167749182933662</v>
      </c>
      <c r="Q82" s="84">
        <v>105.31996394711713</v>
      </c>
      <c r="R82" s="84">
        <v>120.34898219990347</v>
      </c>
      <c r="S82" s="84">
        <v>137.52262129357803</v>
      </c>
      <c r="T82" s="84">
        <v>157.14691575906033</v>
      </c>
      <c r="U82" s="84">
        <v>179.57157084627508</v>
      </c>
      <c r="V82" s="84">
        <v>205.19619427745371</v>
      </c>
      <c r="W82" s="84">
        <v>234.47741726331247</v>
      </c>
      <c r="X82" s="84">
        <v>267.93703167873286</v>
      </c>
      <c r="Y82" s="84">
        <v>306.17128840254833</v>
      </c>
      <c r="Z82" s="84">
        <v>349.86152251800513</v>
      </c>
      <c r="AA82" s="84">
        <v>399.78629471514404</v>
      </c>
      <c r="AB82" s="84"/>
      <c r="AC82" s="84"/>
    </row>
    <row r="83" spans="1:29" s="77" customFormat="1" x14ac:dyDescent="0.2">
      <c r="A83" s="78" t="s">
        <v>67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5"/>
      <c r="AC83" s="85"/>
    </row>
    <row r="84" spans="1:29" s="77" customFormat="1" x14ac:dyDescent="0.2">
      <c r="A84" s="78" t="s">
        <v>26</v>
      </c>
      <c r="B84" s="84">
        <v>31.676521030699508</v>
      </c>
      <c r="C84" s="84">
        <v>35.771170622979469</v>
      </c>
      <c r="D84" s="84">
        <v>40.395113039661112</v>
      </c>
      <c r="E84" s="84">
        <v>45.616767052033524</v>
      </c>
      <c r="F84" s="84">
        <v>51.513395549516417</v>
      </c>
      <c r="G84" s="84">
        <v>58.172248770151356</v>
      </c>
      <c r="H84" s="84">
        <v>65.691855310208581</v>
      </c>
      <c r="I84" s="84">
        <v>74.183480015502795</v>
      </c>
      <c r="J84" s="84">
        <v>83.772770326297987</v>
      </c>
      <c r="K84" s="84">
        <v>94.601615436160216</v>
      </c>
      <c r="L84" s="84">
        <v>106.8302457740463</v>
      </c>
      <c r="M84" s="84">
        <v>120.63960387489095</v>
      </c>
      <c r="N84" s="84">
        <v>136.23402171959043</v>
      </c>
      <c r="O84" s="84">
        <v>153.84424415999524</v>
      </c>
      <c r="P84" s="84">
        <v>173.73084316541735</v>
      </c>
      <c r="Q84" s="84">
        <v>196.18807340999831</v>
      </c>
      <c r="R84" s="84">
        <v>221.54822625064315</v>
      </c>
      <c r="S84" s="84">
        <v>250.18654651972702</v>
      </c>
      <c r="T84" s="84">
        <v>282.52678488454308</v>
      </c>
      <c r="U84" s="84">
        <v>319.04746792970752</v>
      </c>
      <c r="V84" s="84">
        <v>360.28897873861973</v>
      </c>
      <c r="W84" s="84">
        <v>406.86155274273142</v>
      </c>
      <c r="X84" s="84">
        <v>459.45430715025753</v>
      </c>
      <c r="Y84" s="84">
        <v>518.84543755945856</v>
      </c>
      <c r="Z84" s="84">
        <v>585.91373263202001</v>
      </c>
      <c r="AA84" s="84">
        <v>661.65157720490765</v>
      </c>
      <c r="AB84" s="84"/>
      <c r="AC84" s="84"/>
    </row>
    <row r="85" spans="1:29" s="77" customFormat="1" x14ac:dyDescent="0.2">
      <c r="A85" s="78" t="s">
        <v>16</v>
      </c>
      <c r="B85" s="84">
        <v>29.686149991841386</v>
      </c>
      <c r="C85" s="84">
        <v>32.997105725252837</v>
      </c>
      <c r="D85" s="84">
        <v>36.677338979380949</v>
      </c>
      <c r="E85" s="84">
        <v>40.76803601531963</v>
      </c>
      <c r="F85" s="84">
        <v>45.314976680307971</v>
      </c>
      <c r="G85" s="84">
        <v>50.369046739588342</v>
      </c>
      <c r="H85" s="84">
        <v>55.986807349662151</v>
      </c>
      <c r="I85" s="84">
        <v>62.231128046037774</v>
      </c>
      <c r="J85" s="84">
        <v>69.171890329369162</v>
      </c>
      <c r="K85" s="84">
        <v>76.886769723964804</v>
      </c>
      <c r="L85" s="84">
        <v>85.462105060847833</v>
      </c>
      <c r="M85" s="84">
        <v>94.993864713695771</v>
      </c>
      <c r="N85" s="84">
        <v>105.58872060100894</v>
      </c>
      <c r="O85" s="84">
        <v>117.36524197389059</v>
      </c>
      <c r="P85" s="84">
        <v>130.45522234936774</v>
      </c>
      <c r="Q85" s="84">
        <v>145.00515443924172</v>
      </c>
      <c r="R85" s="84">
        <v>161.17786958070556</v>
      </c>
      <c r="S85" s="84">
        <v>179.15436001594028</v>
      </c>
      <c r="T85" s="84">
        <v>199.13580441420203</v>
      </c>
      <c r="U85" s="84">
        <v>221.3458193044423</v>
      </c>
      <c r="V85" s="84">
        <v>246.03296161471533</v>
      </c>
      <c r="W85" s="84">
        <v>273.4735103248147</v>
      </c>
      <c r="X85" s="84">
        <v>303.9745583621974</v>
      </c>
      <c r="Y85" s="84">
        <v>337.87744934324854</v>
      </c>
      <c r="Z85" s="84">
        <v>375.56159762118006</v>
      </c>
      <c r="AA85" s="84">
        <v>417.44873439151741</v>
      </c>
      <c r="AB85" s="84"/>
      <c r="AC85" s="84"/>
    </row>
    <row r="86" spans="1:29" s="77" customFormat="1" x14ac:dyDescent="0.2">
      <c r="A86" s="78" t="s">
        <v>18</v>
      </c>
      <c r="B86" s="84">
        <v>16.171260763340346</v>
      </c>
      <c r="C86" s="84">
        <v>17.913999551465885</v>
      </c>
      <c r="D86" s="84">
        <v>19.844549205304645</v>
      </c>
      <c r="E86" s="84">
        <v>21.983149660709493</v>
      </c>
      <c r="F86" s="84">
        <v>24.352222063878983</v>
      </c>
      <c r="G86" s="84">
        <v>26.976603835272918</v>
      </c>
      <c r="H86" s="84">
        <v>29.883809065813963</v>
      </c>
      <c r="I86" s="84">
        <v>33.104316975376229</v>
      </c>
      <c r="J86" s="84">
        <v>36.671891457767664</v>
      </c>
      <c r="K86" s="84">
        <v>40.62393506232457</v>
      </c>
      <c r="L86" s="84">
        <v>45.001881123271161</v>
      </c>
      <c r="M86" s="84">
        <v>49.851628147939088</v>
      </c>
      <c r="N86" s="84">
        <v>55.224021017985088</v>
      </c>
      <c r="O86" s="84">
        <v>61.175384048533537</v>
      </c>
      <c r="P86" s="84">
        <v>67.768111493850768</v>
      </c>
      <c r="Q86" s="84">
        <v>75.071321690428817</v>
      </c>
      <c r="R86" s="84">
        <v>83.161581695532846</v>
      </c>
      <c r="S86" s="84">
        <v>92.123710018342663</v>
      </c>
      <c r="T86" s="84">
        <v>102.051665859544</v>
      </c>
      <c r="U86" s="84">
        <v>113.04953418218166</v>
      </c>
      <c r="V86" s="84">
        <v>125.23261694128473</v>
      </c>
      <c r="W86" s="84">
        <v>138.72864191274542</v>
      </c>
      <c r="X86" s="84">
        <v>153.67910179484679</v>
      </c>
      <c r="Y86" s="84">
        <v>170.24073762161646</v>
      </c>
      <c r="Z86" s="84">
        <v>188.58718204015358</v>
      </c>
      <c r="AA86" s="84">
        <v>208.91077968009284</v>
      </c>
      <c r="AB86" s="84"/>
      <c r="AC86" s="84"/>
    </row>
    <row r="87" spans="1:29" s="77" customFormat="1" x14ac:dyDescent="0.2">
      <c r="A87" s="78" t="s">
        <v>20</v>
      </c>
      <c r="B87" s="84">
        <v>41.030622831323676</v>
      </c>
      <c r="C87" s="84">
        <v>45.276901870964146</v>
      </c>
      <c r="D87" s="84">
        <v>49.962630386100379</v>
      </c>
      <c r="E87" s="84">
        <v>55.133287215902094</v>
      </c>
      <c r="F87" s="84">
        <v>60.839057826643028</v>
      </c>
      <c r="G87" s="84">
        <v>67.135321402820736</v>
      </c>
      <c r="H87" s="84">
        <v>74.083188347572332</v>
      </c>
      <c r="I87" s="84">
        <v>81.750093409268757</v>
      </c>
      <c r="J87" s="84">
        <v>90.210450191067807</v>
      </c>
      <c r="K87" s="84">
        <v>99.546373395977753</v>
      </c>
      <c r="L87" s="84">
        <v>109.84847581741269</v>
      </c>
      <c r="M87" s="84">
        <v>121.21674781068684</v>
      </c>
      <c r="N87" s="84">
        <v>133.7615277814397</v>
      </c>
      <c r="O87" s="84">
        <v>147.60457311037871</v>
      </c>
      <c r="P87" s="84">
        <v>162.88024190854253</v>
      </c>
      <c r="Q87" s="84">
        <v>179.73679707298922</v>
      </c>
      <c r="R87" s="84">
        <v>198.33784529983924</v>
      </c>
      <c r="S87" s="84">
        <v>218.86392502147606</v>
      </c>
      <c r="T87" s="84">
        <v>241.51425868013663</v>
      </c>
      <c r="U87" s="84">
        <v>266.50868634514518</v>
      </c>
      <c r="V87" s="84">
        <v>294.08979944113173</v>
      </c>
      <c r="W87" s="84">
        <v>324.52529529681726</v>
      </c>
      <c r="X87" s="84">
        <v>358.11057536719414</v>
      </c>
      <c r="Y87" s="84">
        <v>395.17161234697926</v>
      </c>
      <c r="Z87" s="84">
        <v>436.06811400302718</v>
      </c>
      <c r="AA87" s="84">
        <v>481.19701443329319</v>
      </c>
      <c r="AB87" s="84"/>
      <c r="AC87" s="84"/>
    </row>
    <row r="88" spans="1:29" s="77" customFormat="1" x14ac:dyDescent="0.2">
      <c r="A88" s="78" t="s">
        <v>68</v>
      </c>
      <c r="B88" s="84">
        <v>8.5099011549710664</v>
      </c>
      <c r="C88" s="84">
        <v>9.5377237861610329</v>
      </c>
      <c r="D88" s="84">
        <v>10.689686444590814</v>
      </c>
      <c r="E88" s="84">
        <v>11.98078271562763</v>
      </c>
      <c r="F88" s="84">
        <v>13.42781710418787</v>
      </c>
      <c r="G88" s="84">
        <v>15.049623756912842</v>
      </c>
      <c r="H88" s="84">
        <v>16.867311601525856</v>
      </c>
      <c r="I88" s="84">
        <v>18.904539094027825</v>
      </c>
      <c r="J88" s="84">
        <v>21.187822149754844</v>
      </c>
      <c r="K88" s="84">
        <v>23.746879266232025</v>
      </c>
      <c r="L88" s="84">
        <v>26.615018329834577</v>
      </c>
      <c r="M88" s="84">
        <v>29.829570140810659</v>
      </c>
      <c r="N88" s="84">
        <v>33.432374299291851</v>
      </c>
      <c r="O88" s="84">
        <v>37.470323776431542</v>
      </c>
      <c r="P88" s="84">
        <v>41.995975258638772</v>
      </c>
      <c r="Q88" s="84">
        <v>47.068233208956819</v>
      </c>
      <c r="R88" s="84">
        <v>52.753116549115589</v>
      </c>
      <c r="S88" s="84">
        <v>59.124617941151115</v>
      </c>
      <c r="T88" s="84">
        <v>66.265666852732963</v>
      </c>
      <c r="U88" s="84">
        <v>74.26920894115635</v>
      </c>
      <c r="V88" s="84">
        <v>83.239415804922928</v>
      </c>
      <c r="W88" s="84">
        <v>93.293040848658507</v>
      </c>
      <c r="X88" s="84">
        <v>104.5609389088807</v>
      </c>
      <c r="Y88" s="84">
        <v>117.18976941958999</v>
      </c>
      <c r="Z88" s="84">
        <v>131.34390528555443</v>
      </c>
      <c r="AA88" s="84">
        <v>147.20757230858501</v>
      </c>
      <c r="AB88" s="84"/>
      <c r="AC88" s="84"/>
    </row>
    <row r="89" spans="1:29" s="77" customFormat="1" x14ac:dyDescent="0.2">
      <c r="A89" s="78" t="s">
        <v>17</v>
      </c>
      <c r="B89" s="84">
        <v>17.686452292284599</v>
      </c>
      <c r="C89" s="84">
        <v>19.616183024360268</v>
      </c>
      <c r="D89" s="84">
        <v>21.756462522054793</v>
      </c>
      <c r="E89" s="84">
        <v>24.130263307889972</v>
      </c>
      <c r="F89" s="84">
        <v>26.763064386861942</v>
      </c>
      <c r="G89" s="84">
        <v>29.683124723347667</v>
      </c>
      <c r="H89" s="84">
        <v>32.92178655648798</v>
      </c>
      <c r="I89" s="84">
        <v>36.513811809658982</v>
      </c>
      <c r="J89" s="84">
        <v>40.497755204856681</v>
      </c>
      <c r="K89" s="84">
        <v>44.916378086788782</v>
      </c>
      <c r="L89" s="84">
        <v>49.81710739842228</v>
      </c>
      <c r="M89" s="84">
        <v>55.252544734364783</v>
      </c>
      <c r="N89" s="84">
        <v>61.281030935964495</v>
      </c>
      <c r="O89" s="84">
        <v>67.967272288165887</v>
      </c>
      <c r="P89" s="84">
        <v>75.383035039356201</v>
      </c>
      <c r="Q89" s="84">
        <v>83.60791569877712</v>
      </c>
      <c r="R89" s="84">
        <v>92.730195379428736</v>
      </c>
      <c r="S89" s="84">
        <v>102.84778735648827</v>
      </c>
      <c r="T89" s="84">
        <v>114.06928801178799</v>
      </c>
      <c r="U89" s="84">
        <v>126.51514244458242</v>
      </c>
      <c r="V89" s="84">
        <v>140.31893725959705</v>
      </c>
      <c r="W89" s="84">
        <v>155.62883440839744</v>
      </c>
      <c r="X89" s="84">
        <v>172.60916147410356</v>
      </c>
      <c r="Y89" s="84">
        <v>191.44217546864516</v>
      </c>
      <c r="Z89" s="84">
        <v>212.33001907413893</v>
      </c>
      <c r="AA89" s="84">
        <v>235.49689032554983</v>
      </c>
      <c r="AB89" s="84"/>
      <c r="AC89" s="84"/>
    </row>
    <row r="90" spans="1:29" s="77" customFormat="1" x14ac:dyDescent="0.2">
      <c r="A90" s="78" t="s">
        <v>69</v>
      </c>
      <c r="B90" s="84">
        <v>19.157126000362126</v>
      </c>
      <c r="C90" s="84">
        <v>21.428642030962212</v>
      </c>
      <c r="D90" s="84">
        <v>23.969498310051321</v>
      </c>
      <c r="E90" s="84">
        <v>26.811631292613214</v>
      </c>
      <c r="F90" s="84">
        <v>29.990764231789921</v>
      </c>
      <c r="G90" s="84">
        <v>33.546856190530008</v>
      </c>
      <c r="H90" s="84">
        <v>37.524604293851148</v>
      </c>
      <c r="I90" s="84">
        <v>41.974005534611187</v>
      </c>
      <c r="J90" s="84">
        <v>46.950985194220024</v>
      </c>
      <c r="K90" s="84">
        <v>52.518099777019238</v>
      </c>
      <c r="L90" s="84">
        <v>58.745323293631209</v>
      </c>
      <c r="M90" s="84">
        <v>65.710926776207117</v>
      </c>
      <c r="N90" s="84">
        <v>73.502462080350412</v>
      </c>
      <c r="O90" s="84">
        <v>82.217862339289795</v>
      </c>
      <c r="P90" s="84">
        <v>91.966672902097443</v>
      </c>
      <c r="Q90" s="84">
        <v>102.87142822782428</v>
      </c>
      <c r="R90" s="84">
        <v>115.06919204196903</v>
      </c>
      <c r="S90" s="84">
        <v>128.71328011377017</v>
      </c>
      <c r="T90" s="84">
        <v>143.97518730820119</v>
      </c>
      <c r="U90" s="84">
        <v>161.04674313411402</v>
      </c>
      <c r="V90" s="84">
        <v>180.14252288198219</v>
      </c>
      <c r="W90" s="84">
        <v>201.50254465724376</v>
      </c>
      <c r="X90" s="84">
        <v>225.39528620871585</v>
      </c>
      <c r="Y90" s="84">
        <v>252.1210594711099</v>
      </c>
      <c r="Z90" s="84">
        <v>282.01578523684725</v>
      </c>
      <c r="AA90" s="84">
        <v>315.45521540166737</v>
      </c>
      <c r="AB90" s="84"/>
      <c r="AC90" s="84"/>
    </row>
    <row r="91" spans="1:29" s="77" customFormat="1" x14ac:dyDescent="0.2">
      <c r="A91" s="78" t="s">
        <v>70</v>
      </c>
      <c r="B91" s="84">
        <v>2.4582275887758049</v>
      </c>
      <c r="C91" s="84">
        <v>2.7954935393743625</v>
      </c>
      <c r="D91" s="84">
        <v>3.1790319840058245</v>
      </c>
      <c r="E91" s="84">
        <v>3.615191454741765</v>
      </c>
      <c r="F91" s="84">
        <v>4.1111914948301873</v>
      </c>
      <c r="G91" s="84">
        <v>4.6752421604103889</v>
      </c>
      <c r="H91" s="84">
        <v>5.3166799177233761</v>
      </c>
      <c r="I91" s="84">
        <v>6.0461221852606197</v>
      </c>
      <c r="J91" s="84">
        <v>6.8756430789149166</v>
      </c>
      <c r="K91" s="84">
        <v>7.8189732691604226</v>
      </c>
      <c r="L91" s="84">
        <v>8.8917272584040976</v>
      </c>
      <c r="M91" s="84">
        <v>10.111661840523972</v>
      </c>
      <c r="N91" s="84">
        <v>11.498970020753866</v>
      </c>
      <c r="O91" s="84">
        <v>13.076615261032538</v>
      </c>
      <c r="P91" s="84">
        <v>14.870711583423935</v>
      </c>
      <c r="Q91" s="84">
        <v>16.91095582328218</v>
      </c>
      <c r="R91" s="84">
        <v>19.231119187045344</v>
      </c>
      <c r="S91" s="84">
        <v>21.869606251183708</v>
      </c>
      <c r="T91" s="84">
        <v>24.870090655150069</v>
      </c>
      <c r="U91" s="84">
        <v>28.28223801065942</v>
      </c>
      <c r="V91" s="84">
        <v>32.162527993276505</v>
      </c>
      <c r="W91" s="84">
        <v>36.575189224007822</v>
      </c>
      <c r="X91" s="84">
        <v>41.593262415554833</v>
      </c>
      <c r="Y91" s="84">
        <v>47.299809380989913</v>
      </c>
      <c r="Z91" s="84">
        <v>53.789287917008835</v>
      </c>
      <c r="AA91" s="84">
        <v>61.169115319557768</v>
      </c>
      <c r="AB91" s="84"/>
      <c r="AC91" s="84"/>
    </row>
    <row r="92" spans="1:29" s="77" customFormat="1" x14ac:dyDescent="0.2">
      <c r="A92" s="78" t="s">
        <v>71</v>
      </c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5"/>
      <c r="AC92" s="85"/>
    </row>
    <row r="93" spans="1:29" s="77" customFormat="1" x14ac:dyDescent="0.2">
      <c r="A93" s="78" t="s">
        <v>72</v>
      </c>
      <c r="B93" s="84">
        <v>14.013496412826409</v>
      </c>
      <c r="C93" s="84">
        <v>15.500327385315464</v>
      </c>
      <c r="D93" s="84">
        <v>17.144911018213332</v>
      </c>
      <c r="E93" s="84">
        <v>18.963984857566963</v>
      </c>
      <c r="F93" s="84">
        <v>20.976062301868176</v>
      </c>
      <c r="G93" s="84">
        <v>23.201621019871752</v>
      </c>
      <c r="H93" s="84">
        <v>25.663311359530578</v>
      </c>
      <c r="I93" s="84">
        <v>28.386186869104016</v>
      </c>
      <c r="J93" s="84">
        <v>31.397959276539442</v>
      </c>
      <c r="K93" s="84">
        <v>34.729280522148073</v>
      </c>
      <c r="L93" s="84">
        <v>38.414054714927552</v>
      </c>
      <c r="M93" s="84">
        <v>42.489783187428287</v>
      </c>
      <c r="N93" s="84">
        <v>46.997946160916435</v>
      </c>
      <c r="O93" s="84">
        <v>51.984424905183644</v>
      </c>
      <c r="P93" s="84">
        <v>57.499968689482458</v>
      </c>
      <c r="Q93" s="84">
        <v>63.600711276922851</v>
      </c>
      <c r="R93" s="84">
        <v>70.348742218887466</v>
      </c>
      <c r="S93" s="84">
        <v>77.81273876374361</v>
      </c>
      <c r="T93" s="84">
        <v>86.068664811024703</v>
      </c>
      <c r="U93" s="84">
        <v>95.200544024600632</v>
      </c>
      <c r="V93" s="84">
        <v>105.30131497310049</v>
      </c>
      <c r="W93" s="84">
        <v>116.47377700067334</v>
      </c>
      <c r="X93" s="84">
        <v>128.83163645456932</v>
      </c>
      <c r="Y93" s="84">
        <v>142.50066391739287</v>
      </c>
      <c r="Z93" s="84">
        <v>157.61997422161548</v>
      </c>
      <c r="AA93" s="84">
        <v>174.34344227353739</v>
      </c>
      <c r="AB93" s="84"/>
      <c r="AC93" s="84"/>
    </row>
    <row r="94" spans="1:29" s="77" customFormat="1" x14ac:dyDescent="0.2">
      <c r="A94" s="78" t="s">
        <v>73</v>
      </c>
      <c r="B94" s="84">
        <v>24.728324710540072</v>
      </c>
      <c r="C94" s="84">
        <v>28.349250858316353</v>
      </c>
      <c r="D94" s="84">
        <v>32.500383007555463</v>
      </c>
      <c r="E94" s="84">
        <v>37.259358313094118</v>
      </c>
      <c r="F94" s="84">
        <v>42.715182205108242</v>
      </c>
      <c r="G94" s="84">
        <v>48.969893026160321</v>
      </c>
      <c r="H94" s="84">
        <v>56.140470418192571</v>
      </c>
      <c r="I94" s="84">
        <v>64.361023151352413</v>
      </c>
      <c r="J94" s="84">
        <v>73.785297312837926</v>
      </c>
      <c r="K94" s="84">
        <v>84.589551765531368</v>
      </c>
      <c r="L94" s="84">
        <v>96.97585465510538</v>
      </c>
      <c r="M94" s="84">
        <v>111.17586261900738</v>
      </c>
      <c r="N94" s="84">
        <v>127.45515337852909</v>
      </c>
      <c r="O94" s="84">
        <v>146.11819274489756</v>
      </c>
      <c r="P94" s="84">
        <v>167.51402893554337</v>
      </c>
      <c r="Q94" s="84">
        <v>192.04282069932694</v>
      </c>
      <c r="R94" s="84">
        <v>220.16332134393843</v>
      </c>
      <c r="S94" s="84">
        <v>252.40145863658509</v>
      </c>
      <c r="T94" s="84">
        <v>289.3601710448113</v>
      </c>
      <c r="U94" s="84">
        <v>331.73068428118046</v>
      </c>
      <c r="V94" s="84">
        <v>380.30543905304182</v>
      </c>
      <c r="W94" s="84">
        <v>435.99291180050812</v>
      </c>
      <c r="X94" s="84">
        <v>499.83460560965977</v>
      </c>
      <c r="Y94" s="84">
        <v>573.024529076009</v>
      </c>
      <c r="Z94" s="84">
        <v>656.93152742451116</v>
      </c>
      <c r="AA94" s="84">
        <v>753.12488353715298</v>
      </c>
      <c r="AB94" s="84"/>
      <c r="AC94" s="84"/>
    </row>
    <row r="95" spans="1:29" s="77" customFormat="1" x14ac:dyDescent="0.2">
      <c r="A95" s="78" t="s">
        <v>27</v>
      </c>
      <c r="B95" s="84">
        <v>51.931010598912813</v>
      </c>
      <c r="C95" s="84">
        <v>57.651144703489663</v>
      </c>
      <c r="D95" s="84">
        <v>64.001344231346152</v>
      </c>
      <c r="E95" s="84">
        <v>71.051010079446371</v>
      </c>
      <c r="F95" s="84">
        <v>78.877187564399534</v>
      </c>
      <c r="G95" s="84">
        <v>87.565408445463461</v>
      </c>
      <c r="H95" s="84">
        <v>97.210625695300394</v>
      </c>
      <c r="I95" s="84">
        <v>107.91825123453039</v>
      </c>
      <c r="J95" s="84">
        <v>119.80530797141303</v>
      </c>
      <c r="K95" s="84">
        <v>133.00170873721981</v>
      </c>
      <c r="L95" s="84">
        <v>147.65167609469495</v>
      </c>
      <c r="M95" s="84">
        <v>163.91531853659421</v>
      </c>
      <c r="N95" s="84">
        <v>181.97038030046795</v>
      </c>
      <c r="O95" s="84">
        <v>202.01418392329438</v>
      </c>
      <c r="P95" s="84">
        <v>224.26578676601068</v>
      </c>
      <c r="Q95" s="84">
        <v>248.96837507645023</v>
      </c>
      <c r="R95" s="84">
        <v>276.3919217552376</v>
      </c>
      <c r="S95" s="84">
        <v>306.83613687118157</v>
      </c>
      <c r="T95" s="84">
        <v>340.63374317214971</v>
      </c>
      <c r="U95" s="84">
        <v>378.1541123892564</v>
      </c>
      <c r="V95" s="84">
        <v>419.80730207528677</v>
      </c>
      <c r="W95" s="84">
        <v>466.04853709568749</v>
      </c>
      <c r="X95" s="84">
        <v>517.38318475003155</v>
      </c>
      <c r="Y95" s="84">
        <v>574.37227789672249</v>
      </c>
      <c r="Z95" s="84">
        <v>637.63864644278965</v>
      </c>
      <c r="AA95" s="84">
        <v>707.87372420940608</v>
      </c>
      <c r="AB95" s="84"/>
      <c r="AC95" s="84"/>
    </row>
    <row r="96" spans="1:29" s="77" customFormat="1" x14ac:dyDescent="0.2">
      <c r="A96" s="78" t="s">
        <v>19</v>
      </c>
      <c r="B96" s="84">
        <v>5.9843230079171148</v>
      </c>
      <c r="C96" s="84">
        <v>6.6457638313504903</v>
      </c>
      <c r="D96" s="84">
        <v>7.3803130017640353</v>
      </c>
      <c r="E96" s="84">
        <v>8.1960511065796613</v>
      </c>
      <c r="F96" s="84">
        <v>9.1019518719069943</v>
      </c>
      <c r="G96" s="84">
        <v>10.10798088020756</v>
      </c>
      <c r="H96" s="84">
        <v>11.225205199116832</v>
      </c>
      <c r="I96" s="84">
        <v>12.465915127422775</v>
      </c>
      <c r="J96" s="84">
        <v>13.843759397497191</v>
      </c>
      <c r="K96" s="84">
        <v>15.373895321507275</v>
      </c>
      <c r="L96" s="84">
        <v>17.07315553312738</v>
      </c>
      <c r="M96" s="84">
        <v>18.96023315903388</v>
      </c>
      <c r="N96" s="84">
        <v>21.05588745720739</v>
      </c>
      <c r="O96" s="84">
        <v>23.383172184216672</v>
      </c>
      <c r="P96" s="84">
        <v>25.967689203694185</v>
      </c>
      <c r="Q96" s="84">
        <v>28.83787012588537</v>
      </c>
      <c r="R96" s="84">
        <v>32.025289076516074</v>
      </c>
      <c r="S96" s="84">
        <v>35.565010035668564</v>
      </c>
      <c r="T96" s="84">
        <v>39.495972567652039</v>
      </c>
      <c r="U96" s="84">
        <v>43.861420185183384</v>
      </c>
      <c r="V96" s="84">
        <v>48.709376060202693</v>
      </c>
      <c r="W96" s="84">
        <v>54.093171314496672</v>
      </c>
      <c r="X96" s="84">
        <v>60.072031701719737</v>
      </c>
      <c r="Y96" s="84">
        <v>66.711729134751693</v>
      </c>
      <c r="Z96" s="84">
        <v>74.08530522567743</v>
      </c>
      <c r="AA96" s="84">
        <v>82.273874797867165</v>
      </c>
      <c r="AB96" s="84"/>
      <c r="AC96" s="84"/>
    </row>
    <row r="97" spans="1:29" s="77" customFormat="1" x14ac:dyDescent="0.2">
      <c r="A97" s="78" t="s">
        <v>21</v>
      </c>
      <c r="B97" s="84">
        <v>40.884435060014646</v>
      </c>
      <c r="C97" s="84">
        <v>46.142225036859088</v>
      </c>
      <c r="D97" s="84">
        <v>52.076173444167985</v>
      </c>
      <c r="E97" s="84">
        <v>58.773235109939755</v>
      </c>
      <c r="F97" s="84">
        <v>66.331547362858331</v>
      </c>
      <c r="G97" s="84">
        <v>74.861868116002526</v>
      </c>
      <c r="H97" s="84">
        <v>84.489198889936119</v>
      </c>
      <c r="I97" s="84">
        <v>95.354616558617082</v>
      </c>
      <c r="J97" s="84">
        <v>107.61734066014371</v>
      </c>
      <c r="K97" s="84">
        <v>121.4570665662733</v>
      </c>
      <c r="L97" s="84">
        <v>137.07659870048718</v>
      </c>
      <c r="M97" s="84">
        <v>154.70482239122421</v>
      </c>
      <c r="N97" s="84">
        <v>174.60005790919263</v>
      </c>
      <c r="O97" s="84">
        <v>197.0538458381161</v>
      </c>
      <c r="P97" s="84">
        <v>222.3952192489372</v>
      </c>
      <c r="Q97" s="84">
        <v>250.99552528101876</v>
      </c>
      <c r="R97" s="84">
        <v>283.27386678477615</v>
      </c>
      <c r="S97" s="84">
        <v>319.70324376642378</v>
      </c>
      <c r="T97" s="84">
        <v>360.81748463027088</v>
      </c>
      <c r="U97" s="84">
        <v>407.21906878752992</v>
      </c>
      <c r="V97" s="84">
        <v>459.58795526249526</v>
      </c>
      <c r="W97" s="84">
        <v>518.69154666862573</v>
      </c>
      <c r="X97" s="84">
        <v>585.39593456453281</v>
      </c>
      <c r="Y97" s="84">
        <v>660.67859097695055</v>
      </c>
      <c r="Z97" s="84">
        <v>745.64269206958465</v>
      </c>
      <c r="AA97" s="84">
        <v>841.53328385386453</v>
      </c>
      <c r="AB97" s="84"/>
      <c r="AC97" s="84"/>
    </row>
    <row r="98" spans="1:29" s="77" customFormat="1" x14ac:dyDescent="0.2">
      <c r="A98" s="78" t="s">
        <v>74</v>
      </c>
      <c r="B98" s="84">
        <v>30.056692219721338</v>
      </c>
      <c r="C98" s="84">
        <v>33.102011510772286</v>
      </c>
      <c r="D98" s="84">
        <v>36.455880043258453</v>
      </c>
      <c r="E98" s="84">
        <v>40.149559772098669</v>
      </c>
      <c r="F98" s="84">
        <v>44.217480087726422</v>
      </c>
      <c r="G98" s="84">
        <v>48.697558738046467</v>
      </c>
      <c r="H98" s="84">
        <v>53.63155526593966</v>
      </c>
      <c r="I98" s="84">
        <v>59.065460256764531</v>
      </c>
      <c r="J98" s="84">
        <v>65.049924024095063</v>
      </c>
      <c r="K98" s="84">
        <v>71.640728729544179</v>
      </c>
      <c r="L98" s="84">
        <v>78.899308337378713</v>
      </c>
      <c r="M98" s="84">
        <v>86.893321250507711</v>
      </c>
      <c r="N98" s="84">
        <v>95.697280965477006</v>
      </c>
      <c r="O98" s="84">
        <v>105.39325062490853</v>
      </c>
      <c r="P98" s="84">
        <v>116.07160794142021</v>
      </c>
      <c r="Q98" s="84">
        <v>127.8318876230074</v>
      </c>
      <c r="R98" s="84">
        <v>140.78370915226981</v>
      </c>
      <c r="S98" s="84">
        <v>155.04779856746521</v>
      </c>
      <c r="T98" s="84">
        <v>170.75711376957764</v>
      </c>
      <c r="U98" s="84">
        <v>188.05808384457069</v>
      </c>
      <c r="V98" s="84">
        <v>207.1119739527503</v>
      </c>
      <c r="W98" s="84">
        <v>228.0963885075931</v>
      </c>
      <c r="X98" s="84">
        <v>251.20692665541543</v>
      </c>
      <c r="Y98" s="84">
        <v>276.65900548687802</v>
      </c>
      <c r="Z98" s="84">
        <v>304.68986797477851</v>
      </c>
      <c r="AA98" s="84">
        <v>335.56079435444661</v>
      </c>
      <c r="AB98" s="84"/>
      <c r="AC98" s="84"/>
    </row>
    <row r="99" spans="1:29" s="77" customFormat="1" x14ac:dyDescent="0.2">
      <c r="A99" s="78" t="s">
        <v>75</v>
      </c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5"/>
      <c r="AC99" s="85"/>
    </row>
    <row r="100" spans="1:29" s="77" customFormat="1" x14ac:dyDescent="0.2">
      <c r="A100" s="78" t="s">
        <v>28</v>
      </c>
      <c r="B100" s="84">
        <v>27.034168978953936</v>
      </c>
      <c r="C100" s="84">
        <v>30.702718554718984</v>
      </c>
      <c r="D100" s="84">
        <v>34.869092051031508</v>
      </c>
      <c r="E100" s="84">
        <v>39.600844410451508</v>
      </c>
      <c r="F100" s="84">
        <v>44.974697813343155</v>
      </c>
      <c r="G100" s="84">
        <v>51.077785676400723</v>
      </c>
      <c r="H100" s="84">
        <v>58.009065462365434</v>
      </c>
      <c r="I100" s="84">
        <v>65.880923208692295</v>
      </c>
      <c r="J100" s="84">
        <v>74.82099579151928</v>
      </c>
      <c r="K100" s="84">
        <v>84.974240471723135</v>
      </c>
      <c r="L100" s="84">
        <v>96.505285279358233</v>
      </c>
      <c r="M100" s="84">
        <v>109.60109834638057</v>
      </c>
      <c r="N100" s="84">
        <v>124.47401946909066</v>
      </c>
      <c r="O100" s="84">
        <v>141.36520305504055</v>
      </c>
      <c r="P100" s="84">
        <v>160.54852827947198</v>
      </c>
      <c r="Q100" s="84">
        <v>182.335039851841</v>
      </c>
      <c r="R100" s="84">
        <v>207.0779913964702</v>
      </c>
      <c r="S100" s="84">
        <v>235.17857322235153</v>
      </c>
      <c r="T100" s="84">
        <v>267.09241735403344</v>
      </c>
      <c r="U100" s="84">
        <v>303.33698529828973</v>
      </c>
      <c r="V100" s="84">
        <v>344.49995833423577</v>
      </c>
      <c r="W100" s="84">
        <v>391.24876636980048</v>
      </c>
      <c r="X100" s="84">
        <v>444.34140986854902</v>
      </c>
      <c r="Y100" s="84">
        <v>504.63875031711734</v>
      </c>
      <c r="Z100" s="84">
        <v>573.11846851491703</v>
      </c>
      <c r="AA100" s="84">
        <v>650.89091701038649</v>
      </c>
      <c r="AB100" s="84"/>
      <c r="AC100" s="84"/>
    </row>
    <row r="101" spans="1:29" s="77" customFormat="1" x14ac:dyDescent="0.2">
      <c r="A101" s="78" t="s">
        <v>76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5"/>
      <c r="AC101" s="85"/>
    </row>
    <row r="102" spans="1:29" s="77" customFormat="1" x14ac:dyDescent="0.2">
      <c r="A102" s="78" t="s">
        <v>29</v>
      </c>
      <c r="B102" s="84">
        <v>27.944818753665199</v>
      </c>
      <c r="C102" s="84">
        <v>31.290955459729751</v>
      </c>
      <c r="D102" s="84">
        <v>35.037761461751145</v>
      </c>
      <c r="E102" s="84">
        <v>39.233213246891893</v>
      </c>
      <c r="F102" s="84">
        <v>43.931032048277558</v>
      </c>
      <c r="G102" s="84">
        <v>49.191371725834401</v>
      </c>
      <c r="H102" s="84">
        <v>55.081589014572103</v>
      </c>
      <c r="I102" s="84">
        <v>61.677106003060281</v>
      </c>
      <c r="J102" s="84">
        <v>69.062375885821851</v>
      </c>
      <c r="K102" s="84">
        <v>77.331964355751225</v>
      </c>
      <c r="L102" s="84">
        <v>86.591760483393514</v>
      </c>
      <c r="M102" s="84">
        <v>96.960332587953332</v>
      </c>
      <c r="N102" s="84">
        <v>108.57044646146787</v>
      </c>
      <c r="O102" s="84">
        <v>121.57076538645231</v>
      </c>
      <c r="P102" s="84">
        <v>136.1277537151247</v>
      </c>
      <c r="Q102" s="84">
        <v>152.42780838484953</v>
      </c>
      <c r="R102" s="84">
        <v>170.67964566307921</v>
      </c>
      <c r="S102" s="84">
        <v>191.11697368319435</v>
      </c>
      <c r="T102" s="84">
        <v>214.00148499209067</v>
      </c>
      <c r="U102" s="84">
        <v>239.62620742799618</v>
      </c>
      <c r="V102" s="84">
        <v>268.31925623528861</v>
      </c>
      <c r="W102" s="84">
        <v>300.4480354607785</v>
      </c>
      <c r="X102" s="84">
        <v>336.42394242880761</v>
      </c>
      <c r="Y102" s="84">
        <v>376.70763553425434</v>
      </c>
      <c r="Z102" s="84">
        <v>421.81493280561807</v>
      </c>
      <c r="AA102" s="84">
        <v>472.32341676713622</v>
      </c>
      <c r="AB102" s="84"/>
      <c r="AC102" s="84"/>
    </row>
    <row r="103" spans="1:29" s="77" customFormat="1" x14ac:dyDescent="0.2">
      <c r="A103" s="78" t="s">
        <v>22</v>
      </c>
      <c r="B103" s="84">
        <v>5.6715431868757715</v>
      </c>
      <c r="C103" s="84">
        <v>6.3487225941278167</v>
      </c>
      <c r="D103" s="84">
        <v>7.106756882405433</v>
      </c>
      <c r="E103" s="84">
        <v>7.9553000838833281</v>
      </c>
      <c r="F103" s="84">
        <v>8.9051589173278867</v>
      </c>
      <c r="G103" s="84">
        <v>9.9684304182971442</v>
      </c>
      <c r="H103" s="84">
        <v>11.158656002317469</v>
      </c>
      <c r="I103" s="84">
        <v>12.490993923126172</v>
      </c>
      <c r="J103" s="84">
        <v>13.982412322341609</v>
      </c>
      <c r="K103" s="84">
        <v>15.651905329166947</v>
      </c>
      <c r="L103" s="84">
        <v>17.520734962289964</v>
      </c>
      <c r="M103" s="84">
        <v>19.612701914748186</v>
      </c>
      <c r="N103" s="84">
        <v>21.954448670370866</v>
      </c>
      <c r="O103" s="84">
        <v>24.575798812171847</v>
      </c>
      <c r="P103" s="84">
        <v>27.510136843994115</v>
      </c>
      <c r="Q103" s="84">
        <v>30.794833362667848</v>
      </c>
      <c r="R103" s="84">
        <v>34.471720995510566</v>
      </c>
      <c r="S103" s="84">
        <v>38.587627164525706</v>
      </c>
      <c r="T103" s="84">
        <v>43.194970462378791</v>
      </c>
      <c r="U103" s="84">
        <v>48.352428235365686</v>
      </c>
      <c r="V103" s="84">
        <v>54.125683875451706</v>
      </c>
      <c r="W103" s="84">
        <v>60.588263338604939</v>
      </c>
      <c r="X103" s="84">
        <v>67.822471542998173</v>
      </c>
      <c r="Y103" s="84">
        <v>75.920440572685862</v>
      </c>
      <c r="Z103" s="84">
        <v>84.985303036273351</v>
      </c>
      <c r="AA103" s="84">
        <v>95.132505524021894</v>
      </c>
      <c r="AB103" s="84"/>
      <c r="AC103" s="84"/>
    </row>
    <row r="104" spans="1:29" s="77" customFormat="1" x14ac:dyDescent="0.2">
      <c r="A104" s="78" t="s">
        <v>30</v>
      </c>
      <c r="B104" s="84">
        <v>39.09279596584345</v>
      </c>
      <c r="C104" s="84">
        <v>43.389083272724022</v>
      </c>
      <c r="D104" s="84">
        <v>48.157531349056597</v>
      </c>
      <c r="E104" s="84">
        <v>53.450030530911704</v>
      </c>
      <c r="F104" s="84">
        <v>59.324173887733131</v>
      </c>
      <c r="G104" s="84">
        <v>65.843883951135467</v>
      </c>
      <c r="H104" s="84">
        <v>73.080108321020504</v>
      </c>
      <c r="I104" s="84">
        <v>81.111591718610825</v>
      </c>
      <c r="J104" s="84">
        <v>90.02573288789489</v>
      </c>
      <c r="K104" s="84">
        <v>99.919535670300661</v>
      </c>
      <c r="L104" s="84">
        <v>110.90066460220899</v>
      </c>
      <c r="M104" s="84">
        <v>123.0886165223374</v>
      </c>
      <c r="N104" s="84">
        <v>136.61602093844664</v>
      </c>
      <c r="O104" s="84">
        <v>151.63008330398344</v>
      </c>
      <c r="P104" s="84">
        <v>168.29418691042116</v>
      </c>
      <c r="Q104" s="84">
        <v>186.78967082711955</v>
      </c>
      <c r="R104" s="84">
        <v>207.31780323627555</v>
      </c>
      <c r="S104" s="84">
        <v>230.10197163683208</v>
      </c>
      <c r="T104" s="84">
        <v>255.39011375118147</v>
      </c>
      <c r="U104" s="84">
        <v>283.45741558783362</v>
      </c>
      <c r="V104" s="84">
        <v>314.60930602041412</v>
      </c>
      <c r="W104" s="84">
        <v>349.18478047005408</v>
      </c>
      <c r="X104" s="84">
        <v>387.56008985954207</v>
      </c>
      <c r="Y104" s="84">
        <v>430.15283498250187</v>
      </c>
      <c r="Z104" s="84">
        <v>477.42651084259444</v>
      </c>
      <c r="AA104" s="84">
        <v>529.89555041432209</v>
      </c>
      <c r="AB104" s="84"/>
      <c r="AC104" s="84"/>
    </row>
    <row r="105" spans="1:29" s="77" customFormat="1" x14ac:dyDescent="0.2">
      <c r="A105" s="78" t="s">
        <v>77</v>
      </c>
      <c r="B105" s="84">
        <v>235.96925242259493</v>
      </c>
      <c r="C105" s="84">
        <v>264.38009162042226</v>
      </c>
      <c r="D105" s="84">
        <v>296.21161285897261</v>
      </c>
      <c r="E105" s="84">
        <v>331.87566830291615</v>
      </c>
      <c r="F105" s="84">
        <v>371.83369736400573</v>
      </c>
      <c r="G105" s="84">
        <v>416.60269703529855</v>
      </c>
      <c r="H105" s="84">
        <v>466.76191105719164</v>
      </c>
      <c r="I105" s="84">
        <v>522.96032446305048</v>
      </c>
      <c r="J105" s="84">
        <v>585.92506047261645</v>
      </c>
      <c r="K105" s="84">
        <v>656.47078837640493</v>
      </c>
      <c r="L105" s="84">
        <v>735.51026413501472</v>
      </c>
      <c r="M105" s="84">
        <v>824.06614007290239</v>
      </c>
      <c r="N105" s="84">
        <v>923.28419646635325</v>
      </c>
      <c r="O105" s="84">
        <v>1034.448166222563</v>
      </c>
      <c r="P105" s="84">
        <v>1158.9963444589512</v>
      </c>
      <c r="Q105" s="84">
        <v>1298.5401978857628</v>
      </c>
      <c r="R105" s="84">
        <v>1454.885214769474</v>
      </c>
      <c r="S105" s="84">
        <v>1630.0542652442641</v>
      </c>
      <c r="T105" s="84">
        <v>1826.3137742189717</v>
      </c>
      <c r="U105" s="84">
        <v>2046.2030455177096</v>
      </c>
      <c r="V105" s="84">
        <v>2292.5671166645557</v>
      </c>
      <c r="W105" s="84">
        <v>2568.5935694039827</v>
      </c>
      <c r="X105" s="84">
        <v>2877.8537722299766</v>
      </c>
      <c r="Y105" s="84">
        <v>3224.3490885403385</v>
      </c>
      <c r="Z105" s="84">
        <v>3612.5626482804164</v>
      </c>
      <c r="AA105" s="84">
        <v>4047.517352923725</v>
      </c>
      <c r="AB105" s="84"/>
      <c r="AC105" s="84"/>
    </row>
    <row r="106" spans="1:29" s="77" customFormat="1" x14ac:dyDescent="0.2">
      <c r="A106" s="78" t="s">
        <v>78</v>
      </c>
      <c r="B106" s="84">
        <v>26.362703895036496</v>
      </c>
      <c r="C106" s="84">
        <v>29.649188226465224</v>
      </c>
      <c r="D106" s="84">
        <v>33.345379365804497</v>
      </c>
      <c r="E106" s="84">
        <v>37.502353068031475</v>
      </c>
      <c r="F106" s="84">
        <v>42.177552404204228</v>
      </c>
      <c r="G106" s="84">
        <v>47.435581537571288</v>
      </c>
      <c r="H106" s="84">
        <v>53.349098455112873</v>
      </c>
      <c r="I106" s="84">
        <v>59.99981899070967</v>
      </c>
      <c r="J106" s="84">
        <v>67.479646014016382</v>
      </c>
      <c r="K106" s="84">
        <v>75.891939388717446</v>
      </c>
      <c r="L106" s="84">
        <v>85.352944249061764</v>
      </c>
      <c r="M106" s="84">
        <v>95.993397331291504</v>
      </c>
      <c r="N106" s="84">
        <v>107.96033355702895</v>
      </c>
      <c r="O106" s="84">
        <v>121.41911783286332</v>
      </c>
      <c r="P106" s="84">
        <v>136.55573014252607</v>
      </c>
      <c r="Q106" s="84">
        <v>153.57933550816225</v>
      </c>
      <c r="R106" s="84">
        <v>172.72517433366454</v>
      </c>
      <c r="S106" s="84">
        <v>194.25781307023061</v>
      </c>
      <c r="T106" s="84">
        <v>218.4748001234108</v>
      </c>
      <c r="U106" s="84">
        <v>245.71077752073685</v>
      </c>
      <c r="V106" s="84">
        <v>276.34210515693997</v>
      </c>
      <c r="W106" s="84">
        <v>310.79206151681495</v>
      </c>
      <c r="X106" s="84">
        <v>349.53669274182954</v>
      </c>
      <c r="Y106" s="84">
        <v>393.1113908657091</v>
      </c>
      <c r="Z106" s="84">
        <v>442.11829212023298</v>
      </c>
      <c r="AA106" s="84">
        <v>497.23459754460737</v>
      </c>
      <c r="AB106" s="84"/>
      <c r="AC106" s="84"/>
    </row>
    <row r="107" spans="1:29" s="77" customFormat="1" x14ac:dyDescent="0.2">
      <c r="A107" s="78" t="s">
        <v>79</v>
      </c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5"/>
      <c r="AC107" s="85"/>
    </row>
    <row r="108" spans="1:29" s="77" customFormat="1" x14ac:dyDescent="0.2">
      <c r="A108" s="78" t="s">
        <v>32</v>
      </c>
      <c r="B108" s="84">
        <v>21.8354044714978</v>
      </c>
      <c r="C108" s="84">
        <v>24.897985798506085</v>
      </c>
      <c r="D108" s="84">
        <v>28.390117418332757</v>
      </c>
      <c r="E108" s="84">
        <v>32.372047022176474</v>
      </c>
      <c r="F108" s="84">
        <v>36.912472497535269</v>
      </c>
      <c r="G108" s="84">
        <v>42.089727132420627</v>
      </c>
      <c r="H108" s="84">
        <v>47.993131053464793</v>
      </c>
      <c r="I108" s="84">
        <v>54.724532213487386</v>
      </c>
      <c r="J108" s="84">
        <v>62.400063514272745</v>
      </c>
      <c r="K108" s="84">
        <v>71.152146379162943</v>
      </c>
      <c r="L108" s="84">
        <v>81.131775341925049</v>
      </c>
      <c r="M108" s="84">
        <v>92.511123066559492</v>
      </c>
      <c r="N108" s="84">
        <v>105.48651074092281</v>
      </c>
      <c r="O108" s="84">
        <v>120.28179509061772</v>
      </c>
      <c r="P108" s="84">
        <v>137.15223044730678</v>
      </c>
      <c r="Q108" s="84">
        <v>156.38887250144163</v>
      </c>
      <c r="R108" s="84">
        <v>178.32359971476086</v>
      </c>
      <c r="S108" s="84">
        <v>203.33483902403043</v>
      </c>
      <c r="T108" s="84">
        <v>231.85409461822346</v>
      </c>
      <c r="U108" s="84">
        <v>264.37339242628815</v>
      </c>
      <c r="V108" s="84">
        <v>301.45376875086947</v>
      </c>
      <c r="W108" s="84">
        <v>343.73494949738574</v>
      </c>
      <c r="X108" s="84">
        <v>391.94638698850071</v>
      </c>
      <c r="Y108" s="84">
        <v>446.91984477565597</v>
      </c>
      <c r="Z108" s="84">
        <v>509.60374756600709</v>
      </c>
      <c r="AA108" s="84">
        <v>581.07954383560741</v>
      </c>
      <c r="AB108" s="84"/>
      <c r="AC108" s="84"/>
    </row>
    <row r="109" spans="1:29" s="77" customFormat="1" x14ac:dyDescent="0.2">
      <c r="A109" s="78" t="s">
        <v>80</v>
      </c>
      <c r="B109" s="84">
        <v>52.371664997044547</v>
      </c>
      <c r="C109" s="84">
        <v>57.471196055553854</v>
      </c>
      <c r="D109" s="84">
        <v>63.067278388844464</v>
      </c>
      <c r="E109" s="84">
        <v>69.208262161991925</v>
      </c>
      <c r="F109" s="84">
        <v>75.947205489847718</v>
      </c>
      <c r="G109" s="84">
        <v>83.342332859281626</v>
      </c>
      <c r="H109" s="84">
        <v>91.457538188890922</v>
      </c>
      <c r="I109" s="84">
        <v>100.36293687261369</v>
      </c>
      <c r="J109" s="84">
        <v>110.13547157690435</v>
      </c>
      <c r="K109" s="84">
        <v>120.85957702556038</v>
      </c>
      <c r="L109" s="84">
        <v>132.62790951594283</v>
      </c>
      <c r="M109" s="84">
        <v>145.54214746961262</v>
      </c>
      <c r="N109" s="84">
        <v>159.7138699341422</v>
      </c>
      <c r="O109" s="84">
        <v>175.26552062635974</v>
      </c>
      <c r="P109" s="84">
        <v>192.33146584636307</v>
      </c>
      <c r="Q109" s="84">
        <v>211.05915540268137</v>
      </c>
      <c r="R109" s="84">
        <v>231.6103965789826</v>
      </c>
      <c r="S109" s="84">
        <v>254.16275214940097</v>
      </c>
      <c r="T109" s="84">
        <v>278.91107452134042</v>
      </c>
      <c r="U109" s="84">
        <v>306.06918926075235</v>
      </c>
      <c r="V109" s="84">
        <v>335.87174254554964</v>
      </c>
      <c r="W109" s="84">
        <v>368.57622850915857</v>
      </c>
      <c r="X109" s="84">
        <v>404.46521399046321</v>
      </c>
      <c r="Y109" s="84">
        <v>443.84877991198539</v>
      </c>
      <c r="Z109" s="84">
        <v>487.06720037981592</v>
      </c>
      <c r="AA109" s="84">
        <v>534.49388265272478</v>
      </c>
      <c r="AB109" s="84"/>
      <c r="AC109" s="84"/>
    </row>
    <row r="110" spans="1:29" s="77" customFormat="1" x14ac:dyDescent="0.2">
      <c r="A110" s="78" t="s">
        <v>31</v>
      </c>
      <c r="B110" s="84">
        <v>4.2383465599873702</v>
      </c>
      <c r="C110" s="84">
        <v>4.8342437399218374</v>
      </c>
      <c r="D110" s="84">
        <v>5.5139220462998457</v>
      </c>
      <c r="E110" s="84">
        <v>6.2891608219082187</v>
      </c>
      <c r="F110" s="84">
        <v>7.1733955452576499</v>
      </c>
      <c r="G110" s="84">
        <v>8.1819506776596231</v>
      </c>
      <c r="H110" s="84">
        <v>9.332305247814169</v>
      </c>
      <c r="I110" s="84">
        <v>10.644395776691701</v>
      </c>
      <c r="J110" s="84">
        <v>12.14096179262784</v>
      </c>
      <c r="K110" s="84">
        <v>13.84793992467106</v>
      </c>
      <c r="L110" s="84">
        <v>15.794913404121026</v>
      </c>
      <c r="M110" s="84">
        <v>18.015624764461716</v>
      </c>
      <c r="N110" s="84">
        <v>20.548560625169689</v>
      </c>
      <c r="O110" s="84">
        <v>23.437618694146373</v>
      </c>
      <c r="P110" s="84">
        <v>26.732868548434546</v>
      </c>
      <c r="Q110" s="84">
        <v>30.491419378128484</v>
      </c>
      <c r="R110" s="84">
        <v>34.778409732140517</v>
      </c>
      <c r="S110" s="84">
        <v>39.668136418872272</v>
      </c>
      <c r="T110" s="84">
        <v>45.245342126499011</v>
      </c>
      <c r="U110" s="84">
        <v>51.606684078307524</v>
      </c>
      <c r="V110" s="84">
        <v>58.862409176003183</v>
      </c>
      <c r="W110" s="84">
        <v>67.138264662495899</v>
      </c>
      <c r="X110" s="84">
        <v>76.577677417406264</v>
      </c>
      <c r="Y110" s="84">
        <v>87.344239654143152</v>
      </c>
      <c r="Z110" s="84">
        <v>99.624544097576702</v>
      </c>
      <c r="AA110" s="84">
        <v>113.63141777809514</v>
      </c>
      <c r="AB110" s="84"/>
      <c r="AC110" s="84"/>
    </row>
    <row r="111" spans="1:29" s="77" customFormat="1" x14ac:dyDescent="0.2">
      <c r="A111" s="78" t="s">
        <v>23</v>
      </c>
      <c r="B111" s="84">
        <v>22.538510450661249</v>
      </c>
      <c r="C111" s="84">
        <v>25.474629793570067</v>
      </c>
      <c r="D111" s="84">
        <v>28.793240997006887</v>
      </c>
      <c r="E111" s="84">
        <v>32.544171743801947</v>
      </c>
      <c r="F111" s="84">
        <v>36.783740830015454</v>
      </c>
      <c r="G111" s="84">
        <v>41.575603770202996</v>
      </c>
      <c r="H111" s="84">
        <v>46.991708560713874</v>
      </c>
      <c r="I111" s="84">
        <v>53.113375951444119</v>
      </c>
      <c r="J111" s="84">
        <v>60.032520445913043</v>
      </c>
      <c r="K111" s="84">
        <v>67.853030362514176</v>
      </c>
      <c r="L111" s="84">
        <v>76.692327678034516</v>
      </c>
      <c r="M111" s="84">
        <v>86.683131073898323</v>
      </c>
      <c r="N111" s="84">
        <v>97.975448656602907</v>
      </c>
      <c r="O111" s="84">
        <v>110.7388302722847</v>
      </c>
      <c r="P111" s="84">
        <v>125.1649132330605</v>
      </c>
      <c r="Q111" s="84">
        <v>141.47029967825529</v>
      </c>
      <c r="R111" s="84">
        <v>159.89980877299877</v>
      </c>
      <c r="S111" s="84">
        <v>180.73015257471388</v>
      </c>
      <c r="T111" s="84">
        <v>204.2740907592318</v>
      </c>
      <c r="U111" s="84">
        <v>230.88512658816319</v>
      </c>
      <c r="V111" s="84">
        <v>260.96281462568692</v>
      </c>
      <c r="W111" s="84">
        <v>294.95875989810077</v>
      </c>
      <c r="X111" s="84">
        <v>333.38339857123032</v>
      </c>
      <c r="Y111" s="84">
        <v>376.81366195498248</v>
      </c>
      <c r="Z111" s="84">
        <v>425.9016389071536</v>
      </c>
      <c r="AA111" s="84">
        <v>481.38436669918354</v>
      </c>
      <c r="AB111" s="84"/>
      <c r="AC111" s="84"/>
    </row>
    <row r="112" spans="1:29" s="77" customFormat="1" x14ac:dyDescent="0.2">
      <c r="A112" s="78" t="s">
        <v>81</v>
      </c>
      <c r="B112" s="84">
        <v>4.3715297167897456</v>
      </c>
      <c r="C112" s="84">
        <v>4.8706412974047577</v>
      </c>
      <c r="D112" s="84">
        <v>5.4267380493540172</v>
      </c>
      <c r="E112" s="84">
        <v>6.0463261525742666</v>
      </c>
      <c r="F112" s="84">
        <v>6.73665461845082</v>
      </c>
      <c r="G112" s="84">
        <v>7.5058001012685738</v>
      </c>
      <c r="H112" s="84">
        <v>8.3627613928586353</v>
      </c>
      <c r="I112" s="84">
        <v>9.3175647060020808</v>
      </c>
      <c r="J112" s="84">
        <v>10.381380978377893</v>
      </c>
      <c r="K112" s="84">
        <v>11.566656569479179</v>
      </c>
      <c r="L112" s="84">
        <v>12.887258879615878</v>
      </c>
      <c r="M112" s="84">
        <v>14.358638594706418</v>
      </c>
      <c r="N112" s="84">
        <v>15.99801045507809</v>
      </c>
      <c r="O112" s="84">
        <v>17.824554663221587</v>
      </c>
      <c r="P112" s="84">
        <v>19.859641286915494</v>
      </c>
      <c r="Q112" s="84">
        <v>22.127080283175733</v>
      </c>
      <c r="R112" s="84">
        <v>24.653400068242011</v>
      </c>
      <c r="S112" s="84">
        <v>27.46815789279378</v>
      </c>
      <c r="T112" s="84">
        <v>30.604285653700963</v>
      </c>
      <c r="U112" s="84">
        <v>34.098475188212298</v>
      </c>
      <c r="V112" s="84">
        <v>37.991607558418025</v>
      </c>
      <c r="W112" s="84">
        <v>42.329231348497643</v>
      </c>
      <c r="X112" s="84">
        <v>47.162095570699918</v>
      </c>
      <c r="Y112" s="84">
        <v>52.546743414909109</v>
      </c>
      <c r="Z112" s="84">
        <v>58.546173788505307</v>
      </c>
      <c r="AA112" s="84">
        <v>65.230578386354111</v>
      </c>
      <c r="AB112" s="84"/>
      <c r="AC112" s="84"/>
    </row>
    <row r="113" spans="1:2" s="59" customFormat="1" x14ac:dyDescent="0.2">
      <c r="B113" s="86">
        <f>SUM(B63:B112)</f>
        <v>1341.9920611536661</v>
      </c>
    </row>
    <row r="114" spans="1:2" s="59" customFormat="1" x14ac:dyDescent="0.2">
      <c r="A114" s="70" t="s">
        <v>177</v>
      </c>
    </row>
    <row r="115" spans="1:2" s="59" customFormat="1" x14ac:dyDescent="0.2">
      <c r="A115" s="79">
        <v>0.1</v>
      </c>
    </row>
    <row r="116" spans="1:2" s="59" customFormat="1" x14ac:dyDescent="0.2">
      <c r="A116" s="70" t="s">
        <v>178</v>
      </c>
    </row>
    <row r="117" spans="1:2" s="59" customFormat="1" x14ac:dyDescent="0.2">
      <c r="A117" s="80">
        <v>1.016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F858-7550-AA49-B7F4-8749A15363D2}">
  <dimension ref="A1:AA6"/>
  <sheetViews>
    <sheetView workbookViewId="0">
      <selection activeCell="R11" sqref="R11"/>
    </sheetView>
  </sheetViews>
  <sheetFormatPr baseColWidth="10" defaultRowHeight="16" x14ac:dyDescent="0.2"/>
  <sheetData>
    <row r="1" spans="1:27" ht="18" x14ac:dyDescent="0.25">
      <c r="A1" s="44" t="s">
        <v>276</v>
      </c>
    </row>
    <row r="3" spans="1:27" s="8" customFormat="1" x14ac:dyDescent="0.2">
      <c r="A3" t="s">
        <v>59</v>
      </c>
      <c r="B3" s="45">
        <v>2025</v>
      </c>
      <c r="C3" s="45">
        <v>2026</v>
      </c>
      <c r="D3" s="45">
        <v>2027</v>
      </c>
      <c r="E3" s="45">
        <v>2028</v>
      </c>
      <c r="F3" s="45">
        <v>2029</v>
      </c>
      <c r="G3" s="45">
        <v>2030</v>
      </c>
      <c r="H3" s="45">
        <v>2031</v>
      </c>
      <c r="I3" s="45">
        <v>2032</v>
      </c>
      <c r="J3" s="45">
        <v>2033</v>
      </c>
      <c r="K3" s="45">
        <v>2034</v>
      </c>
      <c r="L3" s="45">
        <v>2035</v>
      </c>
      <c r="M3" s="45">
        <v>2036</v>
      </c>
      <c r="N3" s="45">
        <v>2037</v>
      </c>
      <c r="O3" s="45">
        <v>2038</v>
      </c>
      <c r="P3" s="45">
        <v>2039</v>
      </c>
      <c r="Q3" s="45">
        <v>2040</v>
      </c>
      <c r="R3" s="45">
        <v>2041</v>
      </c>
      <c r="S3" s="45">
        <v>2042</v>
      </c>
      <c r="T3" s="45">
        <v>2043</v>
      </c>
      <c r="U3" s="45">
        <v>2044</v>
      </c>
      <c r="V3" s="45">
        <v>2045</v>
      </c>
      <c r="W3" s="45">
        <v>2046</v>
      </c>
      <c r="X3" s="45">
        <v>2047</v>
      </c>
      <c r="Y3" s="45">
        <v>2048</v>
      </c>
      <c r="Z3" s="45">
        <v>2049</v>
      </c>
      <c r="AA3" s="45">
        <v>2050</v>
      </c>
    </row>
    <row r="4" spans="1:27" x14ac:dyDescent="0.2">
      <c r="A4" t="s">
        <v>273</v>
      </c>
      <c r="B4" s="1">
        <f>'1. Cement demand'!B9*'S9'!B12</f>
        <v>494.09639545315736</v>
      </c>
      <c r="C4" s="1">
        <f>'1. Cement demand'!C9*'S9'!C12</f>
        <v>498.71202692303342</v>
      </c>
      <c r="D4" s="1">
        <f>'1. Cement demand'!D9*'S9'!D12</f>
        <v>503.15408961053186</v>
      </c>
      <c r="E4" s="1">
        <f>'1. Cement demand'!E9*'S9'!E12</f>
        <v>507.52996555196592</v>
      </c>
      <c r="F4" s="1">
        <f>'1. Cement demand'!F9*'S9'!F12</f>
        <v>511.71151630598763</v>
      </c>
      <c r="G4" s="1">
        <f>'1. Cement demand'!G9*'S9'!G12</f>
        <v>515.81014799055117</v>
      </c>
      <c r="H4" s="1">
        <f>'1. Cement demand'!H9*'S9'!H12</f>
        <v>519.61842758025887</v>
      </c>
      <c r="I4" s="1">
        <f>'1. Cement demand'!I9*'S9'!I12</f>
        <v>523.32969818840502</v>
      </c>
      <c r="J4" s="1">
        <f>'1. Cement demand'!J9*'S9'!J12</f>
        <v>592.79251025708743</v>
      </c>
      <c r="K4" s="1">
        <f>'1. Cement demand'!K9*'S9'!K12</f>
        <v>671.61010862339458</v>
      </c>
      <c r="L4" s="1">
        <f>'1. Cement demand'!L9*'S9'!L12</f>
        <v>761.10386972558206</v>
      </c>
      <c r="M4" s="1">
        <f>'1. Cement demand'!M9*'S9'!M12</f>
        <v>863.04831749174195</v>
      </c>
      <c r="N4" s="1">
        <f>'1. Cement demand'!N9*'S9'!N12</f>
        <v>978.9763759565119</v>
      </c>
      <c r="O4" s="1">
        <f>'1. Cement demand'!O9*'S9'!O12</f>
        <v>1111.2006811144229</v>
      </c>
      <c r="P4" s="1">
        <f>'1. Cement demand'!P9*'S9'!P12</f>
        <v>1261.9090429675755</v>
      </c>
      <c r="Q4" s="1">
        <f>'1. Cement demand'!Q9*'S9'!Q12</f>
        <v>1434.1575939167176</v>
      </c>
      <c r="R4" s="1">
        <f>'1. Cement demand'!R9*'S9'!R12</f>
        <v>1631.0900757169024</v>
      </c>
      <c r="S4" s="1">
        <f>'1. Cement demand'!S9*'S9'!S12</f>
        <v>1856.0059870667228</v>
      </c>
      <c r="T4" s="1">
        <f>'1. Cement demand'!T9*'S9'!T12</f>
        <v>2114.3743058059122</v>
      </c>
      <c r="U4" s="1">
        <f>'1. Cement demand'!U9*'S9'!U12</f>
        <v>2410.5523563283336</v>
      </c>
      <c r="V4" s="1">
        <f>'1. Cement demand'!V9*'S9'!V12</f>
        <v>2750.8188833026729</v>
      </c>
      <c r="W4" s="1">
        <f>'1. Cement demand'!W9*'S9'!W12</f>
        <v>3141.2934992983373</v>
      </c>
      <c r="X4" s="1">
        <f>'1. Cement demand'!X9*'S9'!X12</f>
        <v>3588.7995410724675</v>
      </c>
      <c r="Y4" s="1">
        <f>'1. Cement demand'!Y9*'S9'!Y12</f>
        <v>4103.1660677326026</v>
      </c>
      <c r="Z4" s="1">
        <f>'1. Cement demand'!Z9*'S9'!Z12</f>
        <v>4692.4062452430871</v>
      </c>
      <c r="AA4" s="1">
        <f>'1. Cement demand'!AA9*'S9'!AA12</f>
        <v>5369.2603334444311</v>
      </c>
    </row>
    <row r="5" spans="1:27" x14ac:dyDescent="0.2">
      <c r="A5" t="s">
        <v>274</v>
      </c>
      <c r="B5" s="1">
        <f>'1. Cement demand'!B9*'S9'!B13</f>
        <v>494.09639545315736</v>
      </c>
      <c r="C5" s="1">
        <f>'1. Cement demand'!C9*'S9'!C13</f>
        <v>498.71202692303342</v>
      </c>
      <c r="D5" s="1">
        <f>'1. Cement demand'!D9*'S9'!D13</f>
        <v>503.15408961053186</v>
      </c>
      <c r="E5" s="1">
        <f>'1. Cement demand'!E9*'S9'!E13</f>
        <v>507.52996555196592</v>
      </c>
      <c r="F5" s="1">
        <f>'1. Cement demand'!F9*'S9'!F13</f>
        <v>511.71151630598763</v>
      </c>
      <c r="G5" s="1">
        <f>'1. Cement demand'!G9*'S9'!G13</f>
        <v>515.81014799055117</v>
      </c>
      <c r="H5" s="1">
        <f>'1. Cement demand'!H9*'S9'!H13</f>
        <v>519.61842758025887</v>
      </c>
      <c r="I5" s="1">
        <f>'1. Cement demand'!I9*'S9'!I13</f>
        <v>523.32969818840502</v>
      </c>
      <c r="J5" s="1">
        <f>'1. Cement demand'!J9*'S9'!J13</f>
        <v>528.11808751123317</v>
      </c>
      <c r="K5" s="1">
        <f>'1. Cement demand'!K9*'S9'!K13</f>
        <v>533.05729647062697</v>
      </c>
      <c r="L5" s="1">
        <f>'1. Cement demand'!L9*'S9'!L13</f>
        <v>538.18170747028205</v>
      </c>
      <c r="M5" s="1">
        <f>'1. Cement demand'!M9*'S9'!M13</f>
        <v>612.66799860593244</v>
      </c>
      <c r="N5" s="1">
        <f>'1. Cement demand'!N9*'S9'!N13</f>
        <v>697.69784592518795</v>
      </c>
      <c r="O5" s="1">
        <f>'1. Cement demand'!O9*'S9'!O13</f>
        <v>795.04690878892075</v>
      </c>
      <c r="P5" s="1">
        <f>'1. Cement demand'!P9*'S9'!P13</f>
        <v>906.42816368674175</v>
      </c>
      <c r="Q5" s="1">
        <f>'1. Cement demand'!Q9*'S9'!Q13</f>
        <v>1034.2065867897477</v>
      </c>
      <c r="R5" s="1">
        <f>'1. Cement demand'!R9*'S9'!R13</f>
        <v>1180.8465142757882</v>
      </c>
      <c r="S5" s="1">
        <f>'1. Cement demand'!S9*'S9'!S13</f>
        <v>1348.9627694132573</v>
      </c>
      <c r="T5" s="1">
        <f>'1. Cement demand'!T9*'S9'!T13</f>
        <v>1542.7926009156697</v>
      </c>
      <c r="U5" s="1">
        <f>'1. Cement demand'!U9*'S9'!U13</f>
        <v>1765.8236436386001</v>
      </c>
      <c r="V5" s="1">
        <f>'1. Cement demand'!V9*'S9'!V13</f>
        <v>2023.0091167072464</v>
      </c>
      <c r="W5" s="1">
        <f>'1. Cement demand'!W9*'S9'!W13</f>
        <v>2319.2600256515839</v>
      </c>
      <c r="X5" s="1">
        <f>'1. Cement demand'!X9*'S9'!X13</f>
        <v>2660.0831478323807</v>
      </c>
      <c r="Y5" s="1">
        <f>'1. Cement demand'!Y9*'S9'!Y13</f>
        <v>3053.3050061755889</v>
      </c>
      <c r="Z5" s="1">
        <f>'1. Cement demand'!Z9*'S9'!Z13</f>
        <v>3505.5146259250851</v>
      </c>
      <c r="AA5" s="1">
        <f>'1. Cement demand'!AA9*'S9'!AA13</f>
        <v>4026.9452500833363</v>
      </c>
    </row>
    <row r="6" spans="1:27" x14ac:dyDescent="0.2">
      <c r="A6" t="s">
        <v>275</v>
      </c>
      <c r="B6" s="1">
        <f>'1. Cement demand'!B9*'S9'!B14</f>
        <v>494.09639545315736</v>
      </c>
      <c r="C6" s="1">
        <f>'1. Cement demand'!C9*'S9'!C14</f>
        <v>498.71202692303342</v>
      </c>
      <c r="D6" s="1">
        <f>'1. Cement demand'!D9*'S9'!D14</f>
        <v>503.15408961053186</v>
      </c>
      <c r="E6" s="1">
        <f>'1. Cement demand'!E9*'S9'!E14</f>
        <v>507.52996555196592</v>
      </c>
      <c r="F6" s="1">
        <f>'1. Cement demand'!F9*'S9'!F14</f>
        <v>511.71151630598763</v>
      </c>
      <c r="G6" s="1">
        <f>'1. Cement demand'!G9*'S9'!G14</f>
        <v>515.81014799055117</v>
      </c>
      <c r="H6" s="1">
        <f>'1. Cement demand'!H9*'S9'!H14</f>
        <v>519.61842758025887</v>
      </c>
      <c r="I6" s="1">
        <f>'1. Cement demand'!I9*'S9'!I14</f>
        <v>523.32969818840502</v>
      </c>
      <c r="J6" s="1">
        <f>'1. Cement demand'!J9*'S9'!J14</f>
        <v>528.11808751123317</v>
      </c>
      <c r="K6" s="1">
        <f>'1. Cement demand'!K9*'S9'!K14</f>
        <v>533.05729647062697</v>
      </c>
      <c r="L6" s="1">
        <f>'1. Cement demand'!L9*'S9'!L14</f>
        <v>538.18170747028205</v>
      </c>
      <c r="M6" s="1">
        <f>'1. Cement demand'!M9*'S9'!M14</f>
        <v>543.68637114210003</v>
      </c>
      <c r="N6" s="1">
        <f>'1. Cement demand'!N9*'S9'!N14</f>
        <v>549.43191410131692</v>
      </c>
      <c r="O6" s="1">
        <f>'1. Cement demand'!O9*'S9'!O14</f>
        <v>555.60034055721167</v>
      </c>
      <c r="P6" s="1">
        <f>'1. Cement demand'!P9*'S9'!P14</f>
        <v>630.9545214837882</v>
      </c>
      <c r="Q6" s="1">
        <f>'1. Cement demand'!Q9*'S9'!Q14</f>
        <v>717.07879695835948</v>
      </c>
      <c r="R6" s="1">
        <f>'1. Cement demand'!R9*'S9'!R14</f>
        <v>815.54503785845236</v>
      </c>
      <c r="S6" s="1">
        <f>'1. Cement demand'!S9*'S9'!S14</f>
        <v>928.00299353336322</v>
      </c>
      <c r="T6" s="1">
        <f>'1. Cement demand'!T9*'S9'!T14</f>
        <v>1057.1871529029584</v>
      </c>
      <c r="U6" s="1">
        <f>'1. Cement demand'!U9*'S9'!U14</f>
        <v>1205.2761781641696</v>
      </c>
      <c r="V6" s="1">
        <f>'1. Cement demand'!V9*'S9'!V14</f>
        <v>1375.4094416513406</v>
      </c>
      <c r="W6" s="1">
        <f>'1. Cement demand'!W9*'S9'!W14</f>
        <v>1570.6467496491739</v>
      </c>
      <c r="X6" s="1">
        <f>'1. Cement demand'!X9*'S9'!X14</f>
        <v>1794.3997705362401</v>
      </c>
      <c r="Y6" s="1">
        <f>'1. Cement demand'!Y9*'S9'!Y14</f>
        <v>2051.5830338663091</v>
      </c>
      <c r="Z6" s="1">
        <f>'1. Cement demand'!Z9*'S9'!Z14</f>
        <v>2346.203122621554</v>
      </c>
      <c r="AA6" s="1">
        <f>'1. Cement demand'!AA9*'S9'!AA14</f>
        <v>2684.6301667222278</v>
      </c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FDB6-B820-B047-8FE3-BEB5EED4A0CA}">
  <dimension ref="A1:FB652"/>
  <sheetViews>
    <sheetView zoomScale="75" workbookViewId="0">
      <selection activeCell="Q53" sqref="Q53"/>
    </sheetView>
  </sheetViews>
  <sheetFormatPr baseColWidth="10" defaultRowHeight="16" x14ac:dyDescent="0.2"/>
  <cols>
    <col min="1" max="1" width="14.5" style="10" customWidth="1"/>
    <col min="2" max="2" width="16" style="10" customWidth="1"/>
    <col min="3" max="4" width="10.83203125" style="10"/>
    <col min="5" max="152" width="10.83203125" style="10" customWidth="1"/>
    <col min="153" max="153" width="10.83203125" style="10"/>
    <col min="155" max="155" width="18.33203125" customWidth="1"/>
  </cols>
  <sheetData>
    <row r="1" spans="1:158" x14ac:dyDescent="0.2">
      <c r="A1" s="10" t="s">
        <v>83</v>
      </c>
    </row>
    <row r="2" spans="1:158" x14ac:dyDescent="0.2">
      <c r="A2" s="10" t="s">
        <v>7</v>
      </c>
    </row>
    <row r="3" spans="1:158" x14ac:dyDescent="0.2">
      <c r="A3" s="11" t="s">
        <v>82</v>
      </c>
    </row>
    <row r="5" spans="1:158" x14ac:dyDescent="0.2">
      <c r="A5" s="12" t="s">
        <v>5</v>
      </c>
      <c r="B5" s="12" t="s">
        <v>6</v>
      </c>
      <c r="C5" s="12">
        <v>1950</v>
      </c>
      <c r="D5" s="12">
        <v>1951</v>
      </c>
      <c r="E5" s="12">
        <v>1952</v>
      </c>
      <c r="F5" s="12">
        <v>1953</v>
      </c>
      <c r="G5" s="12">
        <v>1954</v>
      </c>
      <c r="H5" s="12">
        <v>1955</v>
      </c>
      <c r="I5" s="12">
        <v>1956</v>
      </c>
      <c r="J5" s="12">
        <v>1957</v>
      </c>
      <c r="K5" s="12">
        <v>1958</v>
      </c>
      <c r="L5" s="12">
        <v>1959</v>
      </c>
      <c r="M5" s="12">
        <v>1960</v>
      </c>
      <c r="N5" s="12">
        <v>1961</v>
      </c>
      <c r="O5" s="12">
        <v>1962</v>
      </c>
      <c r="P5" s="12">
        <v>1963</v>
      </c>
      <c r="Q5" s="12">
        <v>1964</v>
      </c>
      <c r="R5" s="12">
        <v>1965</v>
      </c>
      <c r="S5" s="12">
        <v>1966</v>
      </c>
      <c r="T5" s="12">
        <v>1967</v>
      </c>
      <c r="U5" s="12">
        <v>1968</v>
      </c>
      <c r="V5" s="12">
        <v>1969</v>
      </c>
      <c r="W5" s="12">
        <v>1970</v>
      </c>
      <c r="X5" s="12">
        <v>1971</v>
      </c>
      <c r="Y5" s="12">
        <v>1972</v>
      </c>
      <c r="Z5" s="12">
        <v>1973</v>
      </c>
      <c r="AA5" s="12">
        <v>1974</v>
      </c>
      <c r="AB5" s="12">
        <v>1975</v>
      </c>
      <c r="AC5" s="12">
        <v>1976</v>
      </c>
      <c r="AD5" s="12">
        <v>1977</v>
      </c>
      <c r="AE5" s="12">
        <v>1978</v>
      </c>
      <c r="AF5" s="12">
        <v>1979</v>
      </c>
      <c r="AG5" s="12">
        <v>1980</v>
      </c>
      <c r="AH5" s="12">
        <v>1981</v>
      </c>
      <c r="AI5" s="12">
        <v>1982</v>
      </c>
      <c r="AJ5" s="12">
        <v>1983</v>
      </c>
      <c r="AK5" s="12">
        <v>1984</v>
      </c>
      <c r="AL5" s="12">
        <v>1985</v>
      </c>
      <c r="AM5" s="12">
        <v>1986</v>
      </c>
      <c r="AN5" s="12">
        <v>1987</v>
      </c>
      <c r="AO5" s="12">
        <v>1988</v>
      </c>
      <c r="AP5" s="12">
        <v>1989</v>
      </c>
      <c r="AQ5" s="12">
        <v>1990</v>
      </c>
      <c r="AR5" s="12">
        <v>1991</v>
      </c>
      <c r="AS5" s="12">
        <v>1992</v>
      </c>
      <c r="AT5" s="12">
        <v>1993</v>
      </c>
      <c r="AU5" s="12">
        <v>1994</v>
      </c>
      <c r="AV5" s="12">
        <v>1995</v>
      </c>
      <c r="AW5" s="12">
        <v>1996</v>
      </c>
      <c r="AX5" s="12">
        <v>1997</v>
      </c>
      <c r="AY5" s="12">
        <v>1998</v>
      </c>
      <c r="AZ5" s="12">
        <v>1999</v>
      </c>
      <c r="BA5" s="12">
        <v>2000</v>
      </c>
      <c r="BB5" s="12">
        <v>2001</v>
      </c>
      <c r="BC5" s="12">
        <v>2002</v>
      </c>
      <c r="BD5" s="12">
        <v>2003</v>
      </c>
      <c r="BE5" s="12">
        <v>2004</v>
      </c>
      <c r="BF5" s="12">
        <v>2005</v>
      </c>
      <c r="BG5" s="12">
        <v>2006</v>
      </c>
      <c r="BH5" s="12">
        <v>2007</v>
      </c>
      <c r="BI5" s="12">
        <v>2008</v>
      </c>
      <c r="BJ5" s="12">
        <v>2009</v>
      </c>
      <c r="BK5" s="12">
        <v>2010</v>
      </c>
      <c r="BL5" s="12">
        <v>2011</v>
      </c>
      <c r="BM5" s="12">
        <v>2012</v>
      </c>
      <c r="BN5" s="12">
        <v>2013</v>
      </c>
      <c r="BO5" s="12">
        <v>2014</v>
      </c>
      <c r="BP5" s="12">
        <v>2015</v>
      </c>
      <c r="BQ5" s="12">
        <v>2016</v>
      </c>
      <c r="BR5" s="12">
        <v>2017</v>
      </c>
      <c r="BS5" s="12">
        <v>2018</v>
      </c>
      <c r="BT5" s="12">
        <v>2019</v>
      </c>
      <c r="BU5" s="12">
        <v>2020</v>
      </c>
      <c r="BV5" s="12">
        <v>2021</v>
      </c>
      <c r="BW5" s="12">
        <v>2022</v>
      </c>
      <c r="BX5" s="12">
        <v>2023</v>
      </c>
      <c r="BY5" s="12">
        <v>2024</v>
      </c>
      <c r="BZ5" s="12">
        <v>2025</v>
      </c>
      <c r="CA5" s="12">
        <v>2026</v>
      </c>
      <c r="CB5" s="12">
        <v>2027</v>
      </c>
      <c r="CC5" s="12">
        <v>2028</v>
      </c>
      <c r="CD5" s="12">
        <v>2029</v>
      </c>
      <c r="CE5" s="12">
        <v>2030</v>
      </c>
      <c r="CF5" s="12">
        <v>2031</v>
      </c>
      <c r="CG5" s="12">
        <v>2032</v>
      </c>
      <c r="CH5" s="12">
        <v>2033</v>
      </c>
      <c r="CI5" s="12">
        <v>2034</v>
      </c>
      <c r="CJ5" s="12">
        <v>2035</v>
      </c>
      <c r="CK5" s="12">
        <v>2036</v>
      </c>
      <c r="CL5" s="12">
        <v>2037</v>
      </c>
      <c r="CM5" s="12">
        <v>2038</v>
      </c>
      <c r="CN5" s="12">
        <v>2039</v>
      </c>
      <c r="CO5" s="12">
        <v>2040</v>
      </c>
      <c r="CP5" s="12">
        <v>2041</v>
      </c>
      <c r="CQ5" s="12">
        <v>2042</v>
      </c>
      <c r="CR5" s="12">
        <v>2043</v>
      </c>
      <c r="CS5" s="12">
        <v>2044</v>
      </c>
      <c r="CT5" s="12">
        <v>2045</v>
      </c>
      <c r="CU5" s="12">
        <v>2046</v>
      </c>
      <c r="CV5" s="12">
        <v>2047</v>
      </c>
      <c r="CW5" s="12">
        <v>2048</v>
      </c>
      <c r="CX5" s="12">
        <v>2049</v>
      </c>
      <c r="CY5" s="12">
        <v>2050</v>
      </c>
      <c r="CZ5" s="12">
        <v>2051</v>
      </c>
      <c r="DA5" s="12">
        <v>2052</v>
      </c>
      <c r="DB5" s="12">
        <v>2053</v>
      </c>
      <c r="DC5" s="12">
        <v>2054</v>
      </c>
      <c r="DD5" s="12">
        <v>2055</v>
      </c>
      <c r="DE5" s="12">
        <v>2056</v>
      </c>
      <c r="DF5" s="12">
        <v>2057</v>
      </c>
      <c r="DG5" s="12">
        <v>2058</v>
      </c>
      <c r="DH5" s="12">
        <v>2059</v>
      </c>
      <c r="DI5" s="12">
        <v>2060</v>
      </c>
      <c r="DJ5" s="12">
        <v>2061</v>
      </c>
      <c r="DK5" s="12">
        <v>2062</v>
      </c>
      <c r="DL5" s="12">
        <v>2063</v>
      </c>
      <c r="DM5" s="12">
        <v>2064</v>
      </c>
      <c r="DN5" s="12">
        <v>2065</v>
      </c>
      <c r="DO5" s="12">
        <v>2066</v>
      </c>
      <c r="DP5" s="12">
        <v>2067</v>
      </c>
      <c r="DQ5" s="12">
        <v>2068</v>
      </c>
      <c r="DR5" s="12">
        <v>2069</v>
      </c>
      <c r="DS5" s="12">
        <v>2070</v>
      </c>
      <c r="DT5" s="12">
        <v>2071</v>
      </c>
      <c r="DU5" s="12">
        <v>2072</v>
      </c>
      <c r="DV5" s="12">
        <v>2073</v>
      </c>
      <c r="DW5" s="12">
        <v>2074</v>
      </c>
      <c r="DX5" s="12">
        <v>2075</v>
      </c>
      <c r="DY5" s="12">
        <v>2076</v>
      </c>
      <c r="DZ5" s="12">
        <v>2077</v>
      </c>
      <c r="EA5" s="12">
        <v>2078</v>
      </c>
      <c r="EB5" s="12">
        <v>2079</v>
      </c>
      <c r="EC5" s="12">
        <v>2080</v>
      </c>
      <c r="ED5" s="12">
        <v>2081</v>
      </c>
      <c r="EE5" s="12">
        <v>2082</v>
      </c>
      <c r="EF5" s="12">
        <v>2083</v>
      </c>
      <c r="EG5" s="12">
        <v>2084</v>
      </c>
      <c r="EH5" s="12">
        <v>2085</v>
      </c>
      <c r="EI5" s="12">
        <v>2086</v>
      </c>
      <c r="EJ5" s="12">
        <v>2087</v>
      </c>
      <c r="EK5" s="12">
        <v>2088</v>
      </c>
      <c r="EL5" s="12">
        <v>2089</v>
      </c>
      <c r="EM5" s="12">
        <v>2090</v>
      </c>
      <c r="EN5" s="12">
        <v>2091</v>
      </c>
      <c r="EO5" s="12">
        <v>2092</v>
      </c>
      <c r="EP5" s="12">
        <v>2093</v>
      </c>
      <c r="EQ5" s="12">
        <v>2094</v>
      </c>
      <c r="ER5" s="12">
        <v>2095</v>
      </c>
      <c r="ES5" s="12">
        <v>2096</v>
      </c>
      <c r="ET5" s="12">
        <v>2097</v>
      </c>
      <c r="EU5" s="12">
        <v>2098</v>
      </c>
      <c r="EV5" s="12">
        <v>2099</v>
      </c>
      <c r="EW5" s="12">
        <v>2100</v>
      </c>
    </row>
    <row r="6" spans="1:158" x14ac:dyDescent="0.2">
      <c r="A6" s="10" t="s">
        <v>0</v>
      </c>
      <c r="B6" s="10" t="s">
        <v>1</v>
      </c>
      <c r="C6" s="13">
        <v>246.94969990663978</v>
      </c>
      <c r="D6" s="13">
        <v>257.84445079636066</v>
      </c>
      <c r="E6" s="13">
        <v>267.74876978701604</v>
      </c>
      <c r="F6" s="13">
        <v>278.08791253823682</v>
      </c>
      <c r="G6" s="13">
        <v>295.29968639394889</v>
      </c>
      <c r="H6" s="13">
        <v>323.63570145745808</v>
      </c>
      <c r="I6" s="13">
        <v>333.51586357252648</v>
      </c>
      <c r="J6" s="13">
        <v>311.85318538991623</v>
      </c>
      <c r="K6" s="13">
        <v>329.39107706605233</v>
      </c>
      <c r="L6" s="13">
        <v>361.74317269589432</v>
      </c>
      <c r="M6" s="13">
        <v>335.33366846044555</v>
      </c>
      <c r="N6" s="13">
        <v>343.18465302620899</v>
      </c>
      <c r="O6" s="13">
        <v>356.21124818647951</v>
      </c>
      <c r="P6" s="13">
        <v>384.38420433977666</v>
      </c>
      <c r="Q6" s="13">
        <v>399.4882908005261</v>
      </c>
      <c r="R6" s="13">
        <v>408.18476601183335</v>
      </c>
      <c r="S6" s="13">
        <v>413.626102237797</v>
      </c>
      <c r="T6" s="13">
        <v>407.399667555257</v>
      </c>
      <c r="U6" s="13">
        <v>430.11316982590017</v>
      </c>
      <c r="V6" s="13">
        <v>429.39450277718799</v>
      </c>
      <c r="W6" s="13">
        <v>407.50233427650153</v>
      </c>
      <c r="X6" s="13">
        <v>439.90878287641419</v>
      </c>
      <c r="Y6" s="13">
        <v>463.61875626501973</v>
      </c>
      <c r="Z6" s="13">
        <v>494.85963561786139</v>
      </c>
      <c r="AA6" s="13">
        <v>451.99929910768986</v>
      </c>
      <c r="AB6" s="13">
        <v>384.14263558390707</v>
      </c>
      <c r="AC6" s="13">
        <v>407.70162850009399</v>
      </c>
      <c r="AD6" s="13">
        <v>443.44172593100774</v>
      </c>
      <c r="AE6" s="13">
        <v>478.83758788480725</v>
      </c>
      <c r="AF6" s="13">
        <v>476.88088096226312</v>
      </c>
      <c r="AG6" s="13">
        <v>423.79010764101224</v>
      </c>
      <c r="AH6" s="13">
        <v>399.14405532341186</v>
      </c>
      <c r="AI6" s="13">
        <v>359.76834811665998</v>
      </c>
      <c r="AJ6" s="13">
        <v>397.61009372363964</v>
      </c>
      <c r="AK6" s="13">
        <v>460.10393086711639</v>
      </c>
      <c r="AL6" s="13">
        <v>476.10786094348032</v>
      </c>
      <c r="AM6" s="13">
        <v>500.2707757493414</v>
      </c>
      <c r="AN6" s="13">
        <v>508.52638798118647</v>
      </c>
      <c r="AO6" s="13">
        <v>506.39454371063687</v>
      </c>
      <c r="AP6" s="13">
        <v>497.71618615601994</v>
      </c>
      <c r="AQ6" s="13">
        <v>488.95931875574536</v>
      </c>
      <c r="AR6" s="13">
        <v>433.61591678601002</v>
      </c>
      <c r="AS6" s="13">
        <v>460.00126414587186</v>
      </c>
      <c r="AT6" s="13">
        <v>481.33178528916136</v>
      </c>
      <c r="AU6" s="13">
        <v>522.24749331458213</v>
      </c>
      <c r="AV6" s="13">
        <v>500.22246199816738</v>
      </c>
      <c r="AW6" s="13">
        <v>513.53285474676568</v>
      </c>
      <c r="AX6" s="13">
        <v>477.66650814075837</v>
      </c>
      <c r="AY6" s="13">
        <v>455.16884650855502</v>
      </c>
      <c r="AZ6" s="13">
        <v>462.72796135092136</v>
      </c>
      <c r="BA6" s="13">
        <v>509.60543214463809</v>
      </c>
      <c r="BB6" s="13">
        <v>549.54779010281641</v>
      </c>
      <c r="BC6" s="13">
        <v>453.28413310918296</v>
      </c>
      <c r="BD6" s="13">
        <v>501.54769557891933</v>
      </c>
      <c r="BE6" s="13">
        <v>560.0326701923899</v>
      </c>
      <c r="BF6" s="13">
        <v>650.18141538203065</v>
      </c>
      <c r="BG6" s="13">
        <v>610.32983886672753</v>
      </c>
      <c r="BH6" s="13">
        <v>571.14299604990856</v>
      </c>
      <c r="BI6" s="13">
        <v>291.93315944434954</v>
      </c>
      <c r="BJ6" s="13">
        <v>245.26132247288211</v>
      </c>
      <c r="BK6" s="13">
        <v>216.17990090375463</v>
      </c>
      <c r="BL6" s="13">
        <v>221.13222230304262</v>
      </c>
      <c r="BM6" s="13">
        <v>232.87476455412161</v>
      </c>
      <c r="BN6" s="13">
        <v>238.99590701792212</v>
      </c>
      <c r="BO6" s="13">
        <v>245.95339341192999</v>
      </c>
      <c r="BP6" s="13">
        <v>269.14109537251318</v>
      </c>
      <c r="BQ6" s="13">
        <v>299.97446945352249</v>
      </c>
      <c r="BR6" s="13">
        <v>316.43318939672037</v>
      </c>
      <c r="BS6" s="13">
        <v>387.9239550523078</v>
      </c>
      <c r="BT6" s="13">
        <v>384.72932789817048</v>
      </c>
      <c r="BU6" s="13">
        <v>488.99968558224521</v>
      </c>
      <c r="BV6" s="13">
        <v>506.6269832604869</v>
      </c>
      <c r="BW6" s="13">
        <v>511.00174153080525</v>
      </c>
      <c r="BX6" s="13">
        <v>418.72105086410261</v>
      </c>
      <c r="BY6" s="13">
        <v>429.9228991460219</v>
      </c>
      <c r="BZ6" s="13">
        <v>379.00322701457844</v>
      </c>
      <c r="CA6" s="13">
        <v>387.25441522452456</v>
      </c>
      <c r="CB6" s="13">
        <v>395.15912117712651</v>
      </c>
      <c r="CC6" s="13">
        <v>402.78711330509032</v>
      </c>
      <c r="CD6" s="13">
        <v>409.94067213943708</v>
      </c>
      <c r="CE6" s="13">
        <v>416.69418086318183</v>
      </c>
      <c r="CF6" s="13">
        <v>422.76334558424787</v>
      </c>
      <c r="CG6" s="13">
        <v>428.31663502854644</v>
      </c>
      <c r="CH6" s="13">
        <v>434.61269309532145</v>
      </c>
      <c r="CI6" s="13">
        <v>440.5619917916556</v>
      </c>
      <c r="CJ6" s="13">
        <v>446.1596636696413</v>
      </c>
      <c r="CK6" s="13">
        <v>451.58430251360915</v>
      </c>
      <c r="CL6" s="13">
        <v>456.65263429714469</v>
      </c>
      <c r="CM6" s="13">
        <v>461.5461751816074</v>
      </c>
      <c r="CN6" s="13">
        <v>466.17442802100413</v>
      </c>
      <c r="CO6" s="13">
        <v>470.72156418089799</v>
      </c>
      <c r="CP6" s="13">
        <v>475.19020239532983</v>
      </c>
      <c r="CQ6" s="13">
        <v>479.49114717984048</v>
      </c>
      <c r="CR6" s="13">
        <v>484.08714520029753</v>
      </c>
      <c r="CS6" s="13">
        <v>488.79880119052905</v>
      </c>
      <c r="CT6" s="13">
        <v>493.81450454651349</v>
      </c>
      <c r="CU6" s="13">
        <v>499.04545617441181</v>
      </c>
      <c r="CV6" s="13">
        <v>504.4005578967699</v>
      </c>
      <c r="CW6" s="13">
        <v>510.15887523928541</v>
      </c>
      <c r="CX6" s="13">
        <v>516.04000379132776</v>
      </c>
      <c r="CY6" s="13">
        <v>522.31993173676165</v>
      </c>
      <c r="CZ6" s="13">
        <v>528.71161387829488</v>
      </c>
      <c r="DA6" s="13">
        <v>535.48662081736984</v>
      </c>
      <c r="DB6" s="13">
        <v>542.25536935732089</v>
      </c>
      <c r="DC6" s="13">
        <v>549.37788282057591</v>
      </c>
      <c r="DD6" s="13">
        <v>556.36017442727461</v>
      </c>
      <c r="DE6" s="13">
        <v>563.3654573280146</v>
      </c>
      <c r="DF6" s="13">
        <v>570.36515162269643</v>
      </c>
      <c r="DG6" s="13">
        <v>577.03957533364155</v>
      </c>
      <c r="DH6" s="13">
        <v>583.44741355681617</v>
      </c>
      <c r="DI6" s="13">
        <v>589.35686821915442</v>
      </c>
      <c r="DJ6" s="13">
        <v>594.822906262998</v>
      </c>
      <c r="DK6" s="13">
        <v>599.70694058995286</v>
      </c>
      <c r="DL6" s="13">
        <v>603.57561652357981</v>
      </c>
      <c r="DM6" s="13">
        <v>606.87333421704534</v>
      </c>
      <c r="DN6" s="13">
        <v>609.07013652910246</v>
      </c>
      <c r="DO6" s="13">
        <v>610.52030117882532</v>
      </c>
      <c r="DP6" s="13">
        <v>610.6955078608953</v>
      </c>
      <c r="DQ6" s="13">
        <v>610.05967089873593</v>
      </c>
      <c r="DR6" s="13">
        <v>608.19074721525976</v>
      </c>
      <c r="DS6" s="13">
        <v>605.26798404240253</v>
      </c>
      <c r="DT6" s="13">
        <v>601.07772775920603</v>
      </c>
      <c r="DU6" s="13">
        <v>596.21982092387771</v>
      </c>
      <c r="DV6" s="13">
        <v>590.2971441220725</v>
      </c>
      <c r="DW6" s="13">
        <v>583.62731552163314</v>
      </c>
      <c r="DX6" s="13">
        <v>576.03044785495877</v>
      </c>
      <c r="DY6" s="13">
        <v>567.8455697727768</v>
      </c>
      <c r="DZ6" s="13">
        <v>558.80786731642002</v>
      </c>
      <c r="EA6" s="13">
        <v>549.27688150142785</v>
      </c>
      <c r="EB6" s="13">
        <v>539.10771829188889</v>
      </c>
      <c r="EC6" s="13">
        <v>528.68103306992271</v>
      </c>
      <c r="ED6" s="13">
        <v>517.86864610706107</v>
      </c>
      <c r="EE6" s="13">
        <v>506.9649107235382</v>
      </c>
      <c r="EF6" s="13">
        <v>496.1681162052846</v>
      </c>
      <c r="EG6" s="13">
        <v>485.47207721016457</v>
      </c>
      <c r="EH6" s="13">
        <v>474.87210475892061</v>
      </c>
      <c r="EI6" s="13">
        <v>464.57434125126019</v>
      </c>
      <c r="EJ6" s="13">
        <v>454.67916022561258</v>
      </c>
      <c r="EK6" s="13">
        <v>445.28354648088862</v>
      </c>
      <c r="EL6" s="13">
        <v>436.16094079217874</v>
      </c>
      <c r="EM6" s="13">
        <v>427.81787322375749</v>
      </c>
      <c r="EN6" s="13">
        <v>420.11659301826148</v>
      </c>
      <c r="EO6" s="13">
        <v>413.11944103611313</v>
      </c>
      <c r="EP6" s="13">
        <v>406.98258101779356</v>
      </c>
      <c r="EQ6" s="13">
        <v>401.63607211889757</v>
      </c>
      <c r="ER6" s="13">
        <v>397.31528158365836</v>
      </c>
      <c r="ES6" s="13">
        <v>393.70931273719907</v>
      </c>
      <c r="ET6" s="13">
        <v>390.8132233525539</v>
      </c>
      <c r="EU6" s="13">
        <v>388.71679695515923</v>
      </c>
      <c r="EV6" s="13">
        <v>387.17941658527707</v>
      </c>
      <c r="EW6" s="13">
        <v>386.48516299307084</v>
      </c>
    </row>
    <row r="7" spans="1:158" x14ac:dyDescent="0.2">
      <c r="A7" s="10" t="s">
        <v>0</v>
      </c>
      <c r="B7" s="10" t="s">
        <v>2</v>
      </c>
      <c r="C7" s="13">
        <v>236.9658837443103</v>
      </c>
      <c r="D7" s="13">
        <v>247.42017574682271</v>
      </c>
      <c r="E7" s="13">
        <v>256.92407756728852</v>
      </c>
      <c r="F7" s="13">
        <v>266.84522385792121</v>
      </c>
      <c r="G7" s="13">
        <v>283.36115080202342</v>
      </c>
      <c r="H7" s="13">
        <v>310.55158210789278</v>
      </c>
      <c r="I7" s="13">
        <v>320.03230368001601</v>
      </c>
      <c r="J7" s="13">
        <v>299.24541597878982</v>
      </c>
      <c r="K7" s="13">
        <v>316.07427627551715</v>
      </c>
      <c r="L7" s="13">
        <v>347.11842386834371</v>
      </c>
      <c r="M7" s="13">
        <v>321.77661736779663</v>
      </c>
      <c r="N7" s="13">
        <v>329.31019807914157</v>
      </c>
      <c r="O7" s="13">
        <v>341.81014699788835</v>
      </c>
      <c r="P7" s="13">
        <v>368.84411162744522</v>
      </c>
      <c r="Q7" s="13">
        <v>383.33756190365557</v>
      </c>
      <c r="R7" s="13">
        <v>391.68245130699154</v>
      </c>
      <c r="S7" s="13">
        <v>396.90380224616206</v>
      </c>
      <c r="T7" s="13">
        <v>390.92909323585701</v>
      </c>
      <c r="U7" s="13">
        <v>412.72432173998629</v>
      </c>
      <c r="V7" s="13">
        <v>412.03470935179399</v>
      </c>
      <c r="W7" s="13">
        <v>391.02760929131301</v>
      </c>
      <c r="X7" s="13">
        <v>422.12391244291041</v>
      </c>
      <c r="Y7" s="13">
        <v>444.87532619117195</v>
      </c>
      <c r="Z7" s="13">
        <v>474.85318236023892</v>
      </c>
      <c r="AA7" s="13">
        <v>433.72562673838155</v>
      </c>
      <c r="AB7" s="13">
        <v>368.61230914401921</v>
      </c>
      <c r="AC7" s="13">
        <v>391.21884634013946</v>
      </c>
      <c r="AD7" s="13">
        <v>425.51402376301564</v>
      </c>
      <c r="AE7" s="13">
        <v>459.4788826470097</v>
      </c>
      <c r="AF7" s="13">
        <v>457.60128253125913</v>
      </c>
      <c r="AG7" s="13">
        <v>406.65689173631085</v>
      </c>
      <c r="AH7" s="13">
        <v>383.00724336477356</v>
      </c>
      <c r="AI7" s="13">
        <v>345.22343856633614</v>
      </c>
      <c r="AJ7" s="13">
        <v>381.53529759501845</v>
      </c>
      <c r="AK7" s="13">
        <v>441.50260005732366</v>
      </c>
      <c r="AL7" s="13">
        <v>456.85951458429599</v>
      </c>
      <c r="AM7" s="13">
        <v>480.04555798898127</v>
      </c>
      <c r="AN7" s="13">
        <v>487.96740786006467</v>
      </c>
      <c r="AO7" s="13">
        <v>485.92175094383026</v>
      </c>
      <c r="AP7" s="13">
        <v>477.59424672675135</v>
      </c>
      <c r="AQ7" s="13">
        <v>469.19140670255899</v>
      </c>
      <c r="AR7" s="13">
        <v>416.08545774966325</v>
      </c>
      <c r="AS7" s="13">
        <v>441.40408400186772</v>
      </c>
      <c r="AT7" s="13">
        <v>461.87224328838317</v>
      </c>
      <c r="AU7" s="13">
        <v>501.1337889186612</v>
      </c>
      <c r="AV7" s="13">
        <v>479.99919749229599</v>
      </c>
      <c r="AW7" s="13">
        <v>519.40779346250031</v>
      </c>
      <c r="AX7" s="13">
        <v>529.81678403799515</v>
      </c>
      <c r="AY7" s="13">
        <v>631.96285863646551</v>
      </c>
      <c r="AZ7" s="13">
        <v>607.4639151819074</v>
      </c>
      <c r="BA7" s="13">
        <v>575.71341268272158</v>
      </c>
      <c r="BB7" s="13">
        <v>517.92126008511354</v>
      </c>
      <c r="BC7" s="13">
        <v>482.75663163887873</v>
      </c>
      <c r="BD7" s="13">
        <v>439.65510440351045</v>
      </c>
      <c r="BE7" s="13">
        <v>452.79578005834128</v>
      </c>
      <c r="BF7" s="13">
        <v>490.25573129049104</v>
      </c>
      <c r="BG7" s="13">
        <v>579.81442214104811</v>
      </c>
      <c r="BH7" s="13">
        <v>571.67378132828605</v>
      </c>
      <c r="BI7" s="13">
        <v>628.76559431548412</v>
      </c>
      <c r="BJ7" s="13">
        <v>401.22315361227732</v>
      </c>
      <c r="BK7" s="13">
        <v>248.29222900262053</v>
      </c>
      <c r="BL7" s="13">
        <v>227.74617117202271</v>
      </c>
      <c r="BM7" s="13">
        <v>274.29253156994861</v>
      </c>
      <c r="BN7" s="13">
        <v>219.25704178504168</v>
      </c>
      <c r="BO7" s="13">
        <v>184.75445615951182</v>
      </c>
      <c r="BP7" s="13">
        <v>158.94089325210319</v>
      </c>
      <c r="BQ7" s="13">
        <v>186.19433545333959</v>
      </c>
      <c r="BR7" s="13">
        <v>189.76046798569993</v>
      </c>
      <c r="BS7" s="13">
        <v>177.56387050049045</v>
      </c>
      <c r="BT7" s="13">
        <v>273.09335593061832</v>
      </c>
      <c r="BU7" s="13">
        <v>275.96066794396575</v>
      </c>
      <c r="BV7" s="13">
        <v>325.85621620129086</v>
      </c>
      <c r="BW7" s="13">
        <v>326.41603156853836</v>
      </c>
      <c r="BX7" s="13">
        <v>319.26305708373252</v>
      </c>
      <c r="BY7" s="13">
        <v>327.80415221160666</v>
      </c>
      <c r="BZ7" s="13">
        <v>455.48615539634557</v>
      </c>
      <c r="CA7" s="13">
        <v>463.79132798615683</v>
      </c>
      <c r="CB7" s="13">
        <v>471.70638419195893</v>
      </c>
      <c r="CC7" s="13">
        <v>479.31756703218707</v>
      </c>
      <c r="CD7" s="13">
        <v>486.46645419335618</v>
      </c>
      <c r="CE7" s="13">
        <v>493.24261497429325</v>
      </c>
      <c r="CF7" s="13">
        <v>499.40656446166759</v>
      </c>
      <c r="CG7" s="13">
        <v>505.13240689735903</v>
      </c>
      <c r="CH7" s="13">
        <v>511.59666433079474</v>
      </c>
      <c r="CI7" s="13">
        <v>517.82098772123572</v>
      </c>
      <c r="CJ7" s="13">
        <v>523.81966460679541</v>
      </c>
      <c r="CK7" s="13">
        <v>529.77518455002064</v>
      </c>
      <c r="CL7" s="13">
        <v>535.53524562085295</v>
      </c>
      <c r="CM7" s="13">
        <v>541.2824000242581</v>
      </c>
      <c r="CN7" s="13">
        <v>546.94604391512257</v>
      </c>
      <c r="CO7" s="13">
        <v>552.70760349571356</v>
      </c>
      <c r="CP7" s="13">
        <v>558.57786573449994</v>
      </c>
      <c r="CQ7" s="13">
        <v>564.47830715789678</v>
      </c>
      <c r="CR7" s="13">
        <v>570.84149134545805</v>
      </c>
      <c r="CS7" s="13">
        <v>577.49774714352316</v>
      </c>
      <c r="CT7" s="13">
        <v>584.61570383125945</v>
      </c>
      <c r="CU7" s="13">
        <v>592.09889311386723</v>
      </c>
      <c r="CV7" s="13">
        <v>599.84105725031986</v>
      </c>
      <c r="CW7" s="13">
        <v>608.07810219998646</v>
      </c>
      <c r="CX7" s="13">
        <v>616.5108517086046</v>
      </c>
      <c r="CY7" s="13">
        <v>625.35857997171115</v>
      </c>
      <c r="CZ7" s="13">
        <v>634.29922467237702</v>
      </c>
      <c r="DA7" s="13">
        <v>643.53445671231384</v>
      </c>
      <c r="DB7" s="13">
        <v>652.62831757588719</v>
      </c>
      <c r="DC7" s="13">
        <v>661.85559006285257</v>
      </c>
      <c r="DD7" s="13">
        <v>670.66671252200831</v>
      </c>
      <c r="DE7" s="13">
        <v>679.13865482937399</v>
      </c>
      <c r="DF7" s="13">
        <v>687.16297134705383</v>
      </c>
      <c r="DG7" s="13">
        <v>694.34736056496331</v>
      </c>
      <c r="DH7" s="13">
        <v>700.66743060768204</v>
      </c>
      <c r="DI7" s="13">
        <v>705.81936628015683</v>
      </c>
      <c r="DJ7" s="13">
        <v>709.78537749579118</v>
      </c>
      <c r="DK7" s="13">
        <v>712.36696087665041</v>
      </c>
      <c r="DL7" s="13">
        <v>713.08350007715489</v>
      </c>
      <c r="DM7" s="13">
        <v>712.33504000974062</v>
      </c>
      <c r="DN7" s="13">
        <v>709.57411259008222</v>
      </c>
      <c r="DO7" s="13">
        <v>705.14909212842031</v>
      </c>
      <c r="DP7" s="13">
        <v>698.55053275202954</v>
      </c>
      <c r="DQ7" s="13">
        <v>690.28263781873102</v>
      </c>
      <c r="DR7" s="13">
        <v>679.98859663763869</v>
      </c>
      <c r="DS7" s="13">
        <v>667.93954487991141</v>
      </c>
      <c r="DT7" s="13">
        <v>654.03792836554203</v>
      </c>
      <c r="DU7" s="13">
        <v>639.03320015389181</v>
      </c>
      <c r="DV7" s="13">
        <v>622.69277707205765</v>
      </c>
      <c r="DW7" s="13">
        <v>605.52645589062013</v>
      </c>
      <c r="DX7" s="13">
        <v>587.55657359925681</v>
      </c>
      <c r="DY7" s="13">
        <v>569.34168426683027</v>
      </c>
      <c r="DZ7" s="13">
        <v>550.83112567532226</v>
      </c>
      <c r="EA7" s="13">
        <v>532.60344349285151</v>
      </c>
      <c r="EB7" s="13">
        <v>514.71240692966239</v>
      </c>
      <c r="EC7" s="13">
        <v>497.72423662607616</v>
      </c>
      <c r="ED7" s="13">
        <v>481.65939073207846</v>
      </c>
      <c r="EE7" s="13">
        <v>466.93109488132177</v>
      </c>
      <c r="EF7" s="13">
        <v>453.81312283798616</v>
      </c>
      <c r="EG7" s="13">
        <v>442.32695342133957</v>
      </c>
      <c r="EH7" s="13">
        <v>432.44997673693433</v>
      </c>
      <c r="EI7" s="13">
        <v>424.32820849301061</v>
      </c>
      <c r="EJ7" s="13">
        <v>417.95936040108063</v>
      </c>
      <c r="EK7" s="13">
        <v>413.30241710582777</v>
      </c>
      <c r="EL7" s="13">
        <v>409.96300871104177</v>
      </c>
      <c r="EM7" s="13">
        <v>408.26639096298459</v>
      </c>
      <c r="EN7" s="13">
        <v>407.87897719724424</v>
      </c>
      <c r="EO7" s="13">
        <v>408.66868958844134</v>
      </c>
      <c r="EP7" s="13">
        <v>410.60586321252049</v>
      </c>
      <c r="EQ7" s="13">
        <v>413.44948750264302</v>
      </c>
      <c r="ER7" s="13">
        <v>417.28618488748907</v>
      </c>
      <c r="ES7" s="13">
        <v>421.68006872153637</v>
      </c>
      <c r="ET7" s="13">
        <v>426.5291621674769</v>
      </c>
      <c r="EU7" s="13">
        <v>431.8529197691314</v>
      </c>
      <c r="EV7" s="13">
        <v>437.36490248343762</v>
      </c>
      <c r="EW7" s="13">
        <v>443.32574863467016</v>
      </c>
    </row>
    <row r="8" spans="1:158" x14ac:dyDescent="0.2">
      <c r="A8" s="10" t="s">
        <v>0</v>
      </c>
      <c r="B8" s="10" t="s">
        <v>3</v>
      </c>
      <c r="C8" s="14">
        <v>202.79294838493112</v>
      </c>
      <c r="D8" s="14">
        <v>211.73962317611779</v>
      </c>
      <c r="E8" s="14">
        <v>219.87296389537843</v>
      </c>
      <c r="F8" s="14">
        <v>228.36337810963104</v>
      </c>
      <c r="G8" s="14">
        <v>242.49753728639496</v>
      </c>
      <c r="H8" s="14">
        <v>265.76682671003579</v>
      </c>
      <c r="I8" s="14">
        <v>273.88033001290796</v>
      </c>
      <c r="J8" s="14">
        <v>256.09112686657386</v>
      </c>
      <c r="K8" s="14">
        <v>270.49309116458176</v>
      </c>
      <c r="L8" s="14">
        <v>297.06035106280081</v>
      </c>
      <c r="M8" s="14">
        <v>275.37309559613811</v>
      </c>
      <c r="N8" s="14">
        <v>281.82025592238131</v>
      </c>
      <c r="O8" s="14">
        <v>292.51758270984789</v>
      </c>
      <c r="P8" s="14">
        <v>315.65296957286677</v>
      </c>
      <c r="Q8" s="14">
        <v>328.05631416973921</v>
      </c>
      <c r="R8" s="14">
        <v>335.19778406957789</v>
      </c>
      <c r="S8" s="14">
        <v>339.66616211107407</v>
      </c>
      <c r="T8" s="14">
        <v>334.55306803695356</v>
      </c>
      <c r="U8" s="14">
        <v>353.20519879618479</v>
      </c>
      <c r="V8" s="14">
        <v>352.61503565862876</v>
      </c>
      <c r="W8" s="14">
        <v>334.63737705660441</v>
      </c>
      <c r="X8" s="14">
        <v>361.24927114169748</v>
      </c>
      <c r="Y8" s="14">
        <v>380.71969532695192</v>
      </c>
      <c r="Z8" s="14">
        <v>406.37443407130269</v>
      </c>
      <c r="AA8" s="14">
        <v>371.177898044112</v>
      </c>
      <c r="AB8" s="14">
        <v>315.45459540898236</v>
      </c>
      <c r="AC8" s="14">
        <v>334.80103574180902</v>
      </c>
      <c r="AD8" s="14">
        <v>364.15049328850688</v>
      </c>
      <c r="AE8" s="14">
        <v>393.21726765166949</v>
      </c>
      <c r="AF8" s="14">
        <v>391.61043692420577</v>
      </c>
      <c r="AG8" s="14">
        <v>348.01275505651051</v>
      </c>
      <c r="AH8" s="14">
        <v>327.77363098620395</v>
      </c>
      <c r="AI8" s="14">
        <v>295.43864227304579</v>
      </c>
      <c r="AJ8" s="14">
        <v>326.51395504553795</v>
      </c>
      <c r="AK8" s="14">
        <v>377.83335124243376</v>
      </c>
      <c r="AL8" s="14">
        <v>390.97563959977572</v>
      </c>
      <c r="AM8" s="14">
        <v>410.8180153423134</v>
      </c>
      <c r="AN8" s="14">
        <v>417.59745239306301</v>
      </c>
      <c r="AO8" s="14">
        <v>415.84680039678312</v>
      </c>
      <c r="AP8" s="14">
        <v>408.72020855923586</v>
      </c>
      <c r="AQ8" s="14">
        <v>401.52914511842613</v>
      </c>
      <c r="AR8" s="14">
        <v>356.08162417250867</v>
      </c>
      <c r="AS8" s="14">
        <v>377.74904222278298</v>
      </c>
      <c r="AT8" s="14">
        <v>395.26548089377599</v>
      </c>
      <c r="AU8" s="14">
        <v>428.86510490169724</v>
      </c>
      <c r="AV8" s="14">
        <v>410.77834050953652</v>
      </c>
      <c r="AW8" s="14">
        <v>440.05935179073407</v>
      </c>
      <c r="AX8" s="14">
        <v>417.51670782124643</v>
      </c>
      <c r="AY8" s="14">
        <v>415.86829485497947</v>
      </c>
      <c r="AZ8" s="14">
        <v>484.80812346717096</v>
      </c>
      <c r="BA8" s="14">
        <v>477.68115517264039</v>
      </c>
      <c r="BB8" s="14">
        <v>503.17094881206958</v>
      </c>
      <c r="BC8" s="14">
        <v>542.37023525193865</v>
      </c>
      <c r="BD8" s="14">
        <v>625.90719001757031</v>
      </c>
      <c r="BE8" s="14">
        <v>630.17577974926871</v>
      </c>
      <c r="BF8" s="14">
        <v>596.43458332747821</v>
      </c>
      <c r="BG8" s="14">
        <v>608.09576899222452</v>
      </c>
      <c r="BH8" s="14">
        <v>629.61391262180587</v>
      </c>
      <c r="BI8" s="14">
        <v>637.85630524016642</v>
      </c>
      <c r="BJ8" s="14">
        <v>489.00221191484059</v>
      </c>
      <c r="BK8" s="14">
        <v>538.8416140936248</v>
      </c>
      <c r="BL8" s="14">
        <v>551.56830152493467</v>
      </c>
      <c r="BM8" s="14">
        <v>516.88570387592972</v>
      </c>
      <c r="BN8" s="14">
        <v>534.4650511970359</v>
      </c>
      <c r="BO8" s="14">
        <v>531.278381908558</v>
      </c>
      <c r="BP8" s="14">
        <v>567.42404079038351</v>
      </c>
      <c r="BQ8" s="14">
        <v>627.86359274313781</v>
      </c>
      <c r="BR8" s="14">
        <v>654.8425708725797</v>
      </c>
      <c r="BS8" s="14">
        <v>673.49817444720145</v>
      </c>
      <c r="BT8" s="14">
        <v>682.70931617121141</v>
      </c>
      <c r="BU8" s="14">
        <v>572.78064647378915</v>
      </c>
      <c r="BV8" s="14">
        <v>700.90380053822219</v>
      </c>
      <c r="BW8" s="14">
        <v>862.61222690065665</v>
      </c>
      <c r="BX8" s="14">
        <v>934.36789205216451</v>
      </c>
      <c r="BY8" s="14">
        <v>959.36459891623383</v>
      </c>
      <c r="BZ8" s="14">
        <v>668.8920788810392</v>
      </c>
      <c r="CA8" s="14">
        <v>667.43945730814448</v>
      </c>
      <c r="CB8" s="14">
        <v>665.70655937565607</v>
      </c>
      <c r="CC8" s="14">
        <v>663.81870659914057</v>
      </c>
      <c r="CD8" s="14">
        <v>661.66901569234324</v>
      </c>
      <c r="CE8" s="14">
        <v>659.38276045338353</v>
      </c>
      <c r="CF8" s="14">
        <v>656.7693426603546</v>
      </c>
      <c r="CG8" s="14">
        <v>654.03149443990696</v>
      </c>
      <c r="CH8" s="14">
        <v>652.35000464331824</v>
      </c>
      <c r="CI8" s="14">
        <v>650.82058114202664</v>
      </c>
      <c r="CJ8" s="14">
        <v>649.48496304701985</v>
      </c>
      <c r="CK8" s="14">
        <v>648.54260966597212</v>
      </c>
      <c r="CL8" s="14">
        <v>647.85433272430964</v>
      </c>
      <c r="CM8" s="14">
        <v>647.59750756467474</v>
      </c>
      <c r="CN8" s="14">
        <v>647.68598772631231</v>
      </c>
      <c r="CO8" s="14">
        <v>648.26898392990915</v>
      </c>
      <c r="CP8" s="14">
        <v>649.31299729144303</v>
      </c>
      <c r="CQ8" s="14">
        <v>650.68266454909462</v>
      </c>
      <c r="CR8" s="14">
        <v>652.74586924487085</v>
      </c>
      <c r="CS8" s="14">
        <v>655.26402557843903</v>
      </c>
      <c r="CT8" s="14">
        <v>658.33779392161523</v>
      </c>
      <c r="CU8" s="14">
        <v>661.80754556339525</v>
      </c>
      <c r="CV8" s="14">
        <v>665.51447051078867</v>
      </c>
      <c r="CW8" s="14">
        <v>669.66018398313099</v>
      </c>
      <c r="CX8" s="14">
        <v>673.92727807807751</v>
      </c>
      <c r="CY8" s="14">
        <v>678.54240548334201</v>
      </c>
      <c r="CZ8" s="14">
        <v>683.2105030577186</v>
      </c>
      <c r="DA8" s="14">
        <v>688.18642240092595</v>
      </c>
      <c r="DB8" s="14">
        <v>693.10540100430808</v>
      </c>
      <c r="DC8" s="14">
        <v>698.33526064503531</v>
      </c>
      <c r="DD8" s="14">
        <v>703.43219293818765</v>
      </c>
      <c r="DE8" s="14">
        <v>708.59216199523507</v>
      </c>
      <c r="DF8" s="14">
        <v>713.83138498150947</v>
      </c>
      <c r="DG8" s="14">
        <v>718.88632611421781</v>
      </c>
      <c r="DH8" s="14">
        <v>723.85856891012372</v>
      </c>
      <c r="DI8" s="14">
        <v>728.56657171710685</v>
      </c>
      <c r="DJ8" s="14">
        <v>733.10272949867067</v>
      </c>
      <c r="DK8" s="14">
        <v>737.36772160040709</v>
      </c>
      <c r="DL8" s="14">
        <v>740.97210515174083</v>
      </c>
      <c r="DM8" s="14">
        <v>744.37153116145055</v>
      </c>
      <c r="DN8" s="14">
        <v>747.07406330910453</v>
      </c>
      <c r="DO8" s="14">
        <v>749.43944686661416</v>
      </c>
      <c r="DP8" s="14">
        <v>750.97038257131499</v>
      </c>
      <c r="DQ8" s="14">
        <v>752.12581828563998</v>
      </c>
      <c r="DR8" s="14">
        <v>752.50608127027226</v>
      </c>
      <c r="DS8" s="14">
        <v>752.29010019810084</v>
      </c>
      <c r="DT8" s="14">
        <v>751.27575864610844</v>
      </c>
      <c r="DU8" s="14">
        <v>750.04174949036678</v>
      </c>
      <c r="DV8" s="14">
        <v>748.20396107982378</v>
      </c>
      <c r="DW8" s="14">
        <v>746.06303582541295</v>
      </c>
      <c r="DX8" s="14">
        <v>743.43795912076894</v>
      </c>
      <c r="DY8" s="14">
        <v>740.64149199060921</v>
      </c>
      <c r="DZ8" s="14">
        <v>737.40279584147356</v>
      </c>
      <c r="EA8" s="14">
        <v>734.04380098847469</v>
      </c>
      <c r="EB8" s="14">
        <v>730.39775313608698</v>
      </c>
      <c r="EC8" s="14">
        <v>726.79399353958433</v>
      </c>
      <c r="ED8" s="14">
        <v>723.06940163826221</v>
      </c>
      <c r="EE8" s="14">
        <v>719.45802208251553</v>
      </c>
      <c r="EF8" s="14">
        <v>716.09614264427364</v>
      </c>
      <c r="EG8" s="14">
        <v>712.92027884635172</v>
      </c>
      <c r="EH8" s="14">
        <v>709.86466841302172</v>
      </c>
      <c r="EI8" s="14">
        <v>707.06162734438112</v>
      </c>
      <c r="EJ8" s="14">
        <v>704.54154207066313</v>
      </c>
      <c r="EK8" s="14">
        <v>702.33210383530968</v>
      </c>
      <c r="EL8" s="14">
        <v>700.15516729716182</v>
      </c>
      <c r="EM8" s="14">
        <v>698.43450267206208</v>
      </c>
      <c r="EN8" s="14">
        <v>696.98616150439921</v>
      </c>
      <c r="EO8" s="14">
        <v>695.82375998664793</v>
      </c>
      <c r="EP8" s="14">
        <v>695.05877716253599</v>
      </c>
      <c r="EQ8" s="14">
        <v>694.59623551827826</v>
      </c>
      <c r="ER8" s="14">
        <v>694.64223369070532</v>
      </c>
      <c r="ES8" s="14">
        <v>694.89052308943792</v>
      </c>
      <c r="ET8" s="14">
        <v>695.335518204869</v>
      </c>
      <c r="EU8" s="14">
        <v>696.07043235158199</v>
      </c>
      <c r="EV8" s="14">
        <v>696.8785818780234</v>
      </c>
      <c r="EW8" s="14">
        <v>698.05153006220644</v>
      </c>
    </row>
    <row r="9" spans="1:158" x14ac:dyDescent="0.2">
      <c r="A9" s="15" t="s">
        <v>0</v>
      </c>
      <c r="B9" s="15" t="s">
        <v>4</v>
      </c>
      <c r="C9" s="16">
        <v>686.70853203588126</v>
      </c>
      <c r="D9" s="16">
        <v>717.00424971930113</v>
      </c>
      <c r="E9" s="16">
        <v>744.54581124968308</v>
      </c>
      <c r="F9" s="16">
        <v>773.2965145057891</v>
      </c>
      <c r="G9" s="16">
        <v>821.15837448236732</v>
      </c>
      <c r="H9" s="16">
        <v>899.95411027538671</v>
      </c>
      <c r="I9" s="16">
        <v>927.42849726545046</v>
      </c>
      <c r="J9" s="16">
        <v>867.18972823527997</v>
      </c>
      <c r="K9" s="16">
        <v>915.95844450615118</v>
      </c>
      <c r="L9" s="16">
        <v>1005.9219476270388</v>
      </c>
      <c r="M9" s="16">
        <v>932.48338142438035</v>
      </c>
      <c r="N9" s="16">
        <v>954.31510702773187</v>
      </c>
      <c r="O9" s="16">
        <v>990.5389778942158</v>
      </c>
      <c r="P9" s="16">
        <v>1068.8812855400886</v>
      </c>
      <c r="Q9" s="16">
        <v>1110.8821668739208</v>
      </c>
      <c r="R9" s="16">
        <v>1135.0650013884028</v>
      </c>
      <c r="S9" s="16">
        <v>1150.1960665950332</v>
      </c>
      <c r="T9" s="16">
        <v>1132.8818288280677</v>
      </c>
      <c r="U9" s="16">
        <v>1196.0426903620712</v>
      </c>
      <c r="V9" s="16">
        <v>1194.0442477876109</v>
      </c>
      <c r="W9" s="16">
        <v>1133.1673206244191</v>
      </c>
      <c r="X9" s="16">
        <v>1223.281966461022</v>
      </c>
      <c r="Y9" s="16">
        <v>1289.2137777831435</v>
      </c>
      <c r="Z9" s="16">
        <v>1376.0872520494029</v>
      </c>
      <c r="AA9" s="16">
        <v>1256.9028238901833</v>
      </c>
      <c r="AB9" s="16">
        <v>1068.2095401369086</v>
      </c>
      <c r="AC9" s="16">
        <v>1133.7215105820426</v>
      </c>
      <c r="AD9" s="16">
        <v>1233.1062429825301</v>
      </c>
      <c r="AE9" s="16">
        <v>1331.5337381834865</v>
      </c>
      <c r="AF9" s="16">
        <v>1326.0926004177279</v>
      </c>
      <c r="AG9" s="16">
        <v>1178.4597544338335</v>
      </c>
      <c r="AH9" s="16">
        <v>1109.9249296743894</v>
      </c>
      <c r="AI9" s="16">
        <v>1000.4304289560419</v>
      </c>
      <c r="AJ9" s="16">
        <v>1105.6593463641962</v>
      </c>
      <c r="AK9" s="16">
        <v>1279.4398821668738</v>
      </c>
      <c r="AL9" s="16">
        <v>1323.9430151275519</v>
      </c>
      <c r="AM9" s="16">
        <v>1391.1343490806362</v>
      </c>
      <c r="AN9" s="16">
        <v>1414.0912482343142</v>
      </c>
      <c r="AO9" s="16">
        <v>1408.1630950512504</v>
      </c>
      <c r="AP9" s="16">
        <v>1384.030641442007</v>
      </c>
      <c r="AQ9" s="16">
        <v>1359.6798705767305</v>
      </c>
      <c r="AR9" s="16">
        <v>1205.7829987081818</v>
      </c>
      <c r="AS9" s="16">
        <v>1279.1543903705226</v>
      </c>
      <c r="AT9" s="16">
        <v>1338.4695094713204</v>
      </c>
      <c r="AU9" s="16">
        <v>1452.2463871349405</v>
      </c>
      <c r="AV9" s="16">
        <v>1391</v>
      </c>
      <c r="AW9" s="16">
        <v>1473</v>
      </c>
      <c r="AX9" s="16">
        <v>1425</v>
      </c>
      <c r="AY9" s="16">
        <v>1503</v>
      </c>
      <c r="AZ9" s="16">
        <v>1554.9999999999995</v>
      </c>
      <c r="BA9" s="16">
        <v>1563</v>
      </c>
      <c r="BB9" s="16">
        <v>1570.6399989999995</v>
      </c>
      <c r="BC9" s="16">
        <v>1478.4110000000005</v>
      </c>
      <c r="BD9" s="16">
        <v>1567.1099899999999</v>
      </c>
      <c r="BE9" s="16">
        <v>1643.00423</v>
      </c>
      <c r="BF9" s="16">
        <v>1736.8717299999998</v>
      </c>
      <c r="BG9" s="16">
        <v>1798.2400300000002</v>
      </c>
      <c r="BH9" s="16">
        <v>1772.4306900000006</v>
      </c>
      <c r="BI9" s="16">
        <v>1558.555059</v>
      </c>
      <c r="BJ9" s="16">
        <v>1135.486688</v>
      </c>
      <c r="BK9" s="16">
        <v>1003.3137439999999</v>
      </c>
      <c r="BL9" s="16">
        <v>1000.446695</v>
      </c>
      <c r="BM9" s="16">
        <v>1024.0529999999999</v>
      </c>
      <c r="BN9" s="16">
        <v>992.71799999999973</v>
      </c>
      <c r="BO9" s="16">
        <v>961.98623147999979</v>
      </c>
      <c r="BP9" s="16">
        <v>995.50602941499983</v>
      </c>
      <c r="BQ9" s="16">
        <v>1114.0323976499999</v>
      </c>
      <c r="BR9" s="16">
        <v>1161.036228255</v>
      </c>
      <c r="BS9" s="16">
        <v>1238.9859999999999</v>
      </c>
      <c r="BT9" s="16">
        <v>1340.5320000000002</v>
      </c>
      <c r="BU9" s="16">
        <v>1337.741</v>
      </c>
      <c r="BV9" s="16">
        <v>1533.3869999999999</v>
      </c>
      <c r="BW9" s="16">
        <v>1700.0300000000002</v>
      </c>
      <c r="BX9" s="16">
        <v>1672.3519999999996</v>
      </c>
      <c r="BY9" s="16">
        <v>1717.0916502738623</v>
      </c>
      <c r="BZ9" s="16">
        <v>1503.3814612919632</v>
      </c>
      <c r="CA9" s="16">
        <v>1518.4852005188259</v>
      </c>
      <c r="CB9" s="16">
        <v>1532.5720647447415</v>
      </c>
      <c r="CC9" s="16">
        <v>1545.923386936418</v>
      </c>
      <c r="CD9" s="16">
        <v>1558.0761420251365</v>
      </c>
      <c r="CE9" s="16">
        <v>1569.3195562908586</v>
      </c>
      <c r="CF9" s="16">
        <v>1578.9392527062701</v>
      </c>
      <c r="CG9" s="16">
        <v>1587.4805363658124</v>
      </c>
      <c r="CH9" s="16">
        <v>1598.5593620694344</v>
      </c>
      <c r="CI9" s="16">
        <v>1609.203560654918</v>
      </c>
      <c r="CJ9" s="16">
        <v>1619.4642913234566</v>
      </c>
      <c r="CK9" s="16">
        <v>1629.9020967296019</v>
      </c>
      <c r="CL9" s="16">
        <v>1640.0422126423073</v>
      </c>
      <c r="CM9" s="16">
        <v>1650.4260827705402</v>
      </c>
      <c r="CN9" s="16">
        <v>1660.806459662439</v>
      </c>
      <c r="CO9" s="16">
        <v>1671.6981516065207</v>
      </c>
      <c r="CP9" s="16">
        <v>1683.0810654212728</v>
      </c>
      <c r="CQ9" s="16">
        <v>1694.6521188868319</v>
      </c>
      <c r="CR9" s="16">
        <v>1707.6745057906264</v>
      </c>
      <c r="CS9" s="16">
        <v>1721.5605739124912</v>
      </c>
      <c r="CT9" s="16">
        <v>1736.7680022993882</v>
      </c>
      <c r="CU9" s="16">
        <v>1752.9518948516743</v>
      </c>
      <c r="CV9" s="16">
        <v>1769.7560856578784</v>
      </c>
      <c r="CW9" s="16">
        <v>1787.8971614224029</v>
      </c>
      <c r="CX9" s="16">
        <v>1806.4781335780099</v>
      </c>
      <c r="CY9" s="16">
        <v>1826.2209171918148</v>
      </c>
      <c r="CZ9" s="16">
        <v>1846.2213416083905</v>
      </c>
      <c r="DA9" s="16">
        <v>1867.2074999306096</v>
      </c>
      <c r="DB9" s="16">
        <v>1887.9890879375162</v>
      </c>
      <c r="DC9" s="16">
        <v>1909.5687335284638</v>
      </c>
      <c r="DD9" s="16">
        <v>1930.4590798874706</v>
      </c>
      <c r="DE9" s="16">
        <v>1951.0962741526237</v>
      </c>
      <c r="DF9" s="16">
        <v>1971.3595079512597</v>
      </c>
      <c r="DG9" s="16">
        <v>1990.2732620128227</v>
      </c>
      <c r="DH9" s="16">
        <v>2007.9734130746219</v>
      </c>
      <c r="DI9" s="16">
        <v>2023.7428062164181</v>
      </c>
      <c r="DJ9" s="16">
        <v>2037.7110132574599</v>
      </c>
      <c r="DK9" s="16">
        <v>2049.4416230670104</v>
      </c>
      <c r="DL9" s="16">
        <v>2057.6312217524755</v>
      </c>
      <c r="DM9" s="16">
        <v>2063.5799053882365</v>
      </c>
      <c r="DN9" s="16">
        <v>2065.7183124282892</v>
      </c>
      <c r="DO9" s="16">
        <v>2065.1088401738598</v>
      </c>
      <c r="DP9" s="16">
        <v>2060.2164231842398</v>
      </c>
      <c r="DQ9" s="16">
        <v>2052.4681270031069</v>
      </c>
      <c r="DR9" s="16">
        <v>2040.6854251231707</v>
      </c>
      <c r="DS9" s="16">
        <v>2025.4976291204148</v>
      </c>
      <c r="DT9" s="16">
        <v>2006.3914147708565</v>
      </c>
      <c r="DU9" s="16">
        <v>1985.2947705681363</v>
      </c>
      <c r="DV9" s="16">
        <v>1961.1938822739539</v>
      </c>
      <c r="DW9" s="16">
        <v>1935.2168072376662</v>
      </c>
      <c r="DX9" s="16">
        <v>1907.0249805749845</v>
      </c>
      <c r="DY9" s="16">
        <v>1877.8287460302163</v>
      </c>
      <c r="DZ9" s="16">
        <v>1847.0417888332158</v>
      </c>
      <c r="EA9" s="16">
        <v>1815.924125982754</v>
      </c>
      <c r="EB9" s="16">
        <v>1784.2178783576383</v>
      </c>
      <c r="EC9" s="16">
        <v>1753.1992632355832</v>
      </c>
      <c r="ED9" s="16">
        <v>1722.5974384774017</v>
      </c>
      <c r="EE9" s="16">
        <v>1693.3540276873755</v>
      </c>
      <c r="EF9" s="16">
        <v>1666.0773816875444</v>
      </c>
      <c r="EG9" s="16">
        <v>1640.7193094778559</v>
      </c>
      <c r="EH9" s="16">
        <v>1617.1867499088767</v>
      </c>
      <c r="EI9" s="16">
        <v>1595.9641770886519</v>
      </c>
      <c r="EJ9" s="16">
        <v>1577.1800626973563</v>
      </c>
      <c r="EK9" s="16">
        <v>1560.9180674220261</v>
      </c>
      <c r="EL9" s="16">
        <v>1546.2791168003823</v>
      </c>
      <c r="EM9" s="16">
        <v>1534.5187668588042</v>
      </c>
      <c r="EN9" s="16">
        <v>1524.9817317199049</v>
      </c>
      <c r="EO9" s="16">
        <v>1517.6118906112024</v>
      </c>
      <c r="EP9" s="16">
        <v>1512.64722139285</v>
      </c>
      <c r="EQ9" s="16">
        <v>1509.6817951398189</v>
      </c>
      <c r="ER9" s="16">
        <v>1509.2437001618528</v>
      </c>
      <c r="ES9" s="16">
        <v>1510.2799045481734</v>
      </c>
      <c r="ET9" s="16">
        <v>1512.6779037248998</v>
      </c>
      <c r="EU9" s="16">
        <v>1516.6401490758726</v>
      </c>
      <c r="EV9" s="16">
        <v>1521.4229009467381</v>
      </c>
      <c r="EW9" s="16">
        <v>1527.8624416899474</v>
      </c>
    </row>
    <row r="10" spans="1:158" x14ac:dyDescent="0.2">
      <c r="A10" s="10" t="s">
        <v>57</v>
      </c>
      <c r="B10" s="10" t="s">
        <v>1</v>
      </c>
      <c r="C10" s="13">
        <v>417.308680591474</v>
      </c>
      <c r="D10" s="13">
        <v>435.71920759709923</v>
      </c>
      <c r="E10" s="13">
        <v>452.45605032948572</v>
      </c>
      <c r="F10" s="13">
        <v>469.92768127939166</v>
      </c>
      <c r="G10" s="13">
        <v>499.01304822286824</v>
      </c>
      <c r="H10" s="13">
        <v>546.89674706454969</v>
      </c>
      <c r="I10" s="13">
        <v>563.59276822929633</v>
      </c>
      <c r="J10" s="13">
        <v>526.98602744815571</v>
      </c>
      <c r="K10" s="13">
        <v>556.62248555477186</v>
      </c>
      <c r="L10" s="13">
        <v>611.29277001659784</v>
      </c>
      <c r="M10" s="13">
        <v>566.66459119420381</v>
      </c>
      <c r="N10" s="13">
        <v>579.93160067719305</v>
      </c>
      <c r="O10" s="13">
        <v>601.94463102704538</v>
      </c>
      <c r="P10" s="13">
        <v>649.55278428715712</v>
      </c>
      <c r="Q10" s="13">
        <v>675.07646945404656</v>
      </c>
      <c r="R10" s="13">
        <v>689.77223380443468</v>
      </c>
      <c r="S10" s="13">
        <v>698.96729191533734</v>
      </c>
      <c r="T10" s="13">
        <v>688.44553285613574</v>
      </c>
      <c r="U10" s="13">
        <v>726.82801182961487</v>
      </c>
      <c r="V10" s="13">
        <v>725.61357019232582</v>
      </c>
      <c r="W10" s="13">
        <v>688.61902451860567</v>
      </c>
      <c r="X10" s="13">
        <v>743.38115750762154</v>
      </c>
      <c r="Y10" s="13">
        <v>783.44752614624917</v>
      </c>
      <c r="Z10" s="13">
        <v>836.24001849663671</v>
      </c>
      <c r="AA10" s="13">
        <v>763.81235211142507</v>
      </c>
      <c r="AB10" s="13">
        <v>649.14456861075735</v>
      </c>
      <c r="AC10" s="13">
        <v>688.95580245163535</v>
      </c>
      <c r="AD10" s="13">
        <v>749.35131177496669</v>
      </c>
      <c r="AE10" s="13">
        <v>809.16511375942855</v>
      </c>
      <c r="AF10" s="13">
        <v>805.85856678059122</v>
      </c>
      <c r="AG10" s="13">
        <v>716.1429664998534</v>
      </c>
      <c r="AH10" s="13">
        <v>674.49476211517697</v>
      </c>
      <c r="AI10" s="13">
        <v>607.95560686203055</v>
      </c>
      <c r="AJ10" s="13">
        <v>671.90259257003902</v>
      </c>
      <c r="AK10" s="13">
        <v>777.5079880546341</v>
      </c>
      <c r="AL10" s="13">
        <v>804.55227661611229</v>
      </c>
      <c r="AM10" s="13">
        <v>845.38404964798951</v>
      </c>
      <c r="AN10" s="13">
        <v>859.33482038894817</v>
      </c>
      <c r="AO10" s="13">
        <v>855.73231704472119</v>
      </c>
      <c r="AP10" s="13">
        <v>841.0671688700628</v>
      </c>
      <c r="AQ10" s="13">
        <v>826.26935060057474</v>
      </c>
      <c r="AR10" s="13">
        <v>732.74713913741004</v>
      </c>
      <c r="AS10" s="13">
        <v>777.33449639216417</v>
      </c>
      <c r="AT10" s="13">
        <v>813.3799406182552</v>
      </c>
      <c r="AU10" s="13">
        <v>882.52147080844952</v>
      </c>
      <c r="AV10" s="13">
        <v>845.30240651270935</v>
      </c>
      <c r="AW10" s="13">
        <v>867.36532169442933</v>
      </c>
      <c r="AX10" s="13">
        <v>932.38791992212543</v>
      </c>
      <c r="AY10" s="13">
        <v>1049.3470589253009</v>
      </c>
      <c r="AZ10" s="13">
        <v>1091.0541289857549</v>
      </c>
      <c r="BA10" s="13">
        <v>1131.6408881279058</v>
      </c>
      <c r="BB10" s="13">
        <v>1345.1278582156037</v>
      </c>
      <c r="BC10" s="13">
        <v>1465.4182865028959</v>
      </c>
      <c r="BD10" s="13">
        <v>1494.1568662043244</v>
      </c>
      <c r="BE10" s="13">
        <v>1785.6616411223019</v>
      </c>
      <c r="BF10" s="13">
        <v>2044.7762908309876</v>
      </c>
      <c r="BG10" s="13">
        <v>1967.9521282746252</v>
      </c>
      <c r="BH10" s="13">
        <v>1012.4714088687306</v>
      </c>
      <c r="BI10" s="13">
        <v>756.90649199505742</v>
      </c>
      <c r="BJ10" s="13">
        <v>418.03078699959417</v>
      </c>
      <c r="BK10" s="13">
        <v>354.00575990697291</v>
      </c>
      <c r="BL10" s="13">
        <v>431.85382840663658</v>
      </c>
      <c r="BM10" s="13">
        <v>641.34008180396415</v>
      </c>
      <c r="BN10" s="13">
        <v>613.60304971287962</v>
      </c>
      <c r="BO10" s="13">
        <v>742.94979445746594</v>
      </c>
      <c r="BP10" s="13">
        <v>893.94773056869587</v>
      </c>
      <c r="BQ10" s="13">
        <v>976.70804003241233</v>
      </c>
      <c r="BR10" s="13">
        <v>1061.2898028936104</v>
      </c>
      <c r="BS10" s="13">
        <v>1097.575421283598</v>
      </c>
      <c r="BT10" s="13">
        <v>830.61112788752393</v>
      </c>
      <c r="BU10" s="13">
        <v>1112.8803869770913</v>
      </c>
      <c r="BV10" s="13">
        <v>1200.5259366675778</v>
      </c>
      <c r="BW10" s="13">
        <v>1089.122743053251</v>
      </c>
      <c r="BX10" s="13">
        <v>1034.4806833648759</v>
      </c>
      <c r="BY10" s="13">
        <v>1062.1556608748806</v>
      </c>
      <c r="BZ10" s="13">
        <v>688.00228183129366</v>
      </c>
      <c r="CA10" s="13">
        <v>704.10498809931596</v>
      </c>
      <c r="CB10" s="13">
        <v>720.05730490297719</v>
      </c>
      <c r="CC10" s="13">
        <v>736.05583421570191</v>
      </c>
      <c r="CD10" s="13">
        <v>751.75469245045679</v>
      </c>
      <c r="CE10" s="13">
        <v>767.35533113303973</v>
      </c>
      <c r="CF10" s="13">
        <v>782.32815711451258</v>
      </c>
      <c r="CG10" s="13">
        <v>797.0513992284541</v>
      </c>
      <c r="CH10" s="13">
        <v>814.10063715423894</v>
      </c>
      <c r="CI10" s="13">
        <v>831.28382104845514</v>
      </c>
      <c r="CJ10" s="13">
        <v>848.58356214522792</v>
      </c>
      <c r="CK10" s="13">
        <v>866.32888164171163</v>
      </c>
      <c r="CL10" s="13">
        <v>884.08236531751027</v>
      </c>
      <c r="CM10" s="13">
        <v>902.1065075409133</v>
      </c>
      <c r="CN10" s="13">
        <v>920.06297864670341</v>
      </c>
      <c r="CO10" s="13">
        <v>938.1151666781152</v>
      </c>
      <c r="CP10" s="13">
        <v>955.99250938037585</v>
      </c>
      <c r="CQ10" s="13">
        <v>973.16403374506626</v>
      </c>
      <c r="CR10" s="13">
        <v>990.15207413741155</v>
      </c>
      <c r="CS10" s="13">
        <v>1006.0919266424753</v>
      </c>
      <c r="CT10" s="13">
        <v>1020.8034552856698</v>
      </c>
      <c r="CU10" s="13">
        <v>1033.4857129515149</v>
      </c>
      <c r="CV10" s="13">
        <v>1043.3067098400643</v>
      </c>
      <c r="CW10" s="13">
        <v>1050.2174071385816</v>
      </c>
      <c r="CX10" s="13">
        <v>1053.0886463642528</v>
      </c>
      <c r="CY10" s="13">
        <v>1052.08820924272</v>
      </c>
      <c r="CZ10" s="13">
        <v>1046.4403677098308</v>
      </c>
      <c r="DA10" s="13">
        <v>1036.8291973599553</v>
      </c>
      <c r="DB10" s="13">
        <v>1022.9238215541845</v>
      </c>
      <c r="DC10" s="13">
        <v>1006.3418878860102</v>
      </c>
      <c r="DD10" s="13">
        <v>987.28915003220027</v>
      </c>
      <c r="DE10" s="13">
        <v>967.62698244214698</v>
      </c>
      <c r="DF10" s="13">
        <v>948.96174959508062</v>
      </c>
      <c r="DG10" s="13">
        <v>932.25391284545185</v>
      </c>
      <c r="DH10" s="13">
        <v>919.01023536107095</v>
      </c>
      <c r="DI10" s="13">
        <v>909.72111469473748</v>
      </c>
      <c r="DJ10" s="13">
        <v>904.95228623646835</v>
      </c>
      <c r="DK10" s="13">
        <v>904.34228387316398</v>
      </c>
      <c r="DL10" s="13">
        <v>906.49476755404612</v>
      </c>
      <c r="DM10" s="13">
        <v>911.54062247481488</v>
      </c>
      <c r="DN10" s="13">
        <v>917.53539106194512</v>
      </c>
      <c r="DO10" s="13">
        <v>924.41604538277898</v>
      </c>
      <c r="DP10" s="13">
        <v>930.50602751795668</v>
      </c>
      <c r="DQ10" s="13">
        <v>936.33573895136942</v>
      </c>
      <c r="DR10" s="13">
        <v>940.81946545577375</v>
      </c>
      <c r="DS10" s="13">
        <v>944.19720649866213</v>
      </c>
      <c r="DT10" s="13">
        <v>945.98604429836269</v>
      </c>
      <c r="DU10" s="13">
        <v>947.3403745888063</v>
      </c>
      <c r="DV10" s="13">
        <v>947.4375896348356</v>
      </c>
      <c r="DW10" s="13">
        <v>946.86433096538531</v>
      </c>
      <c r="DX10" s="13">
        <v>945.21698406794167</v>
      </c>
      <c r="DY10" s="13">
        <v>943.09760269704566</v>
      </c>
      <c r="DZ10" s="13">
        <v>939.91673216057825</v>
      </c>
      <c r="EA10" s="13">
        <v>936.28941699124698</v>
      </c>
      <c r="EB10" s="13">
        <v>931.83814787383017</v>
      </c>
      <c r="EC10" s="13">
        <v>927.18947934595053</v>
      </c>
      <c r="ED10" s="13">
        <v>921.97666467521049</v>
      </c>
      <c r="EE10" s="13">
        <v>916.63655455119442</v>
      </c>
      <c r="EF10" s="13">
        <v>911.41069147913367</v>
      </c>
      <c r="EG10" s="13">
        <v>906.14516836739494</v>
      </c>
      <c r="EH10" s="13">
        <v>900.68954324065999</v>
      </c>
      <c r="EI10" s="13">
        <v>895.29570594285906</v>
      </c>
      <c r="EJ10" s="13">
        <v>890.01819760790386</v>
      </c>
      <c r="EK10" s="13">
        <v>884.91326977184508</v>
      </c>
      <c r="EL10" s="13">
        <v>879.43909435505338</v>
      </c>
      <c r="EM10" s="13">
        <v>874.45200905928505</v>
      </c>
      <c r="EN10" s="13">
        <v>869.60965116869193</v>
      </c>
      <c r="EO10" s="13">
        <v>864.9677387347474</v>
      </c>
      <c r="EP10" s="13">
        <v>860.77955158836266</v>
      </c>
      <c r="EQ10" s="13">
        <v>856.89602214035403</v>
      </c>
      <c r="ER10" s="13">
        <v>853.76344425066782</v>
      </c>
      <c r="ES10" s="13">
        <v>850.82514743511274</v>
      </c>
      <c r="ET10" s="13">
        <v>848.11842295969836</v>
      </c>
      <c r="EU10" s="13">
        <v>845.8745547534345</v>
      </c>
      <c r="EV10" s="13">
        <v>843.71956487788702</v>
      </c>
      <c r="EW10" s="13">
        <v>842.27147324413818</v>
      </c>
    </row>
    <row r="11" spans="1:158" x14ac:dyDescent="0.2">
      <c r="A11" s="10" t="s">
        <v>57</v>
      </c>
      <c r="B11" s="10" t="s">
        <v>2</v>
      </c>
      <c r="C11" s="13">
        <v>415.12339028423389</v>
      </c>
      <c r="D11" s="13">
        <v>433.43750820927266</v>
      </c>
      <c r="E11" s="13">
        <v>450.08670632294417</v>
      </c>
      <c r="F11" s="13">
        <v>467.46684484160619</v>
      </c>
      <c r="G11" s="13">
        <v>496.39990253914522</v>
      </c>
      <c r="H11" s="13">
        <v>544.03285226435673</v>
      </c>
      <c r="I11" s="13">
        <v>560.64144257775115</v>
      </c>
      <c r="J11" s="13">
        <v>524.22639767912926</v>
      </c>
      <c r="K11" s="13">
        <v>553.7076606804111</v>
      </c>
      <c r="L11" s="13">
        <v>608.09165720171507</v>
      </c>
      <c r="M11" s="13">
        <v>563.69717954861392</v>
      </c>
      <c r="N11" s="13">
        <v>576.89471463871951</v>
      </c>
      <c r="O11" s="13">
        <v>598.79247093822539</v>
      </c>
      <c r="P11" s="13">
        <v>646.15131801156554</v>
      </c>
      <c r="Q11" s="13">
        <v>671.54134513491465</v>
      </c>
      <c r="R11" s="13">
        <v>686.16015323472368</v>
      </c>
      <c r="S11" s="13">
        <v>695.30706024717381</v>
      </c>
      <c r="T11" s="13">
        <v>684.84039972571316</v>
      </c>
      <c r="U11" s="13">
        <v>723.0218839363954</v>
      </c>
      <c r="V11" s="13">
        <v>721.81380187814727</v>
      </c>
      <c r="W11" s="13">
        <v>685.01298287689144</v>
      </c>
      <c r="X11" s="13">
        <v>739.4883469488193</v>
      </c>
      <c r="Y11" s="13">
        <v>779.3449029209379</v>
      </c>
      <c r="Z11" s="13">
        <v>831.86094062948837</v>
      </c>
      <c r="AA11" s="13">
        <v>759.81255098758186</v>
      </c>
      <c r="AB11" s="13">
        <v>645.74524000879296</v>
      </c>
      <c r="AC11" s="13">
        <v>685.34799722917876</v>
      </c>
      <c r="AD11" s="13">
        <v>745.42723773936677</v>
      </c>
      <c r="AE11" s="13">
        <v>804.92781709560393</v>
      </c>
      <c r="AF11" s="13">
        <v>801.63858527314687</v>
      </c>
      <c r="AG11" s="13">
        <v>712.39279221382571</v>
      </c>
      <c r="AH11" s="13">
        <v>670.96268398096379</v>
      </c>
      <c r="AI11" s="13">
        <v>604.77196952905001</v>
      </c>
      <c r="AJ11" s="13">
        <v>668.38408866335851</v>
      </c>
      <c r="AK11" s="13">
        <v>773.43646798059831</v>
      </c>
      <c r="AL11" s="13">
        <v>800.33913566427498</v>
      </c>
      <c r="AM11" s="13">
        <v>840.95708789159198</v>
      </c>
      <c r="AN11" s="13">
        <v>854.83480363634135</v>
      </c>
      <c r="AO11" s="13">
        <v>851.25116526187435</v>
      </c>
      <c r="AP11" s="13">
        <v>836.66281301227298</v>
      </c>
      <c r="AQ11" s="13">
        <v>821.9424854117708</v>
      </c>
      <c r="AR11" s="13">
        <v>728.91001497659613</v>
      </c>
      <c r="AS11" s="13">
        <v>773.26388482942002</v>
      </c>
      <c r="AT11" s="13">
        <v>809.12057247422979</v>
      </c>
      <c r="AU11" s="13">
        <v>877.90003419381799</v>
      </c>
      <c r="AV11" s="13">
        <v>840.87587229103735</v>
      </c>
      <c r="AW11" s="13">
        <v>968.98733494174803</v>
      </c>
      <c r="AX11" s="13">
        <v>990.61194657311205</v>
      </c>
      <c r="AY11" s="13">
        <v>1235.9652231394023</v>
      </c>
      <c r="AZ11" s="13">
        <v>1413.8643749593275</v>
      </c>
      <c r="BA11" s="13">
        <v>1296.9116274141709</v>
      </c>
      <c r="BB11" s="13">
        <v>1114.6995053408173</v>
      </c>
      <c r="BC11" s="13">
        <v>979.41972757169754</v>
      </c>
      <c r="BD11" s="13">
        <v>991.00035035298743</v>
      </c>
      <c r="BE11" s="13">
        <v>1169.293955887463</v>
      </c>
      <c r="BF11" s="13">
        <v>1340.2465017667068</v>
      </c>
      <c r="BG11" s="13">
        <v>1436.3099637472976</v>
      </c>
      <c r="BH11" s="13">
        <v>1562.0855379873738</v>
      </c>
      <c r="BI11" s="13">
        <v>1089.5696072045566</v>
      </c>
      <c r="BJ11" s="13">
        <v>544.81279314460755</v>
      </c>
      <c r="BK11" s="13">
        <v>370.39502507275677</v>
      </c>
      <c r="BL11" s="13">
        <v>267.0199134510753</v>
      </c>
      <c r="BM11" s="13">
        <v>321.72246526826882</v>
      </c>
      <c r="BN11" s="13">
        <v>415.04846046310013</v>
      </c>
      <c r="BO11" s="13">
        <v>435.79535427902414</v>
      </c>
      <c r="BP11" s="13">
        <v>507.96313466508548</v>
      </c>
      <c r="BQ11" s="13">
        <v>387.69709576240678</v>
      </c>
      <c r="BR11" s="13">
        <v>414.9452101909813</v>
      </c>
      <c r="BS11" s="13">
        <v>683.62669715512038</v>
      </c>
      <c r="BT11" s="13">
        <v>633.99968876218804</v>
      </c>
      <c r="BU11" s="13">
        <v>1016.5135631709346</v>
      </c>
      <c r="BV11" s="13">
        <v>1122.5130166382828</v>
      </c>
      <c r="BW11" s="13">
        <v>1363.4741130281773</v>
      </c>
      <c r="BX11" s="13">
        <v>1313.5919123428394</v>
      </c>
      <c r="BY11" s="13">
        <v>1348.7338219173748</v>
      </c>
      <c r="BZ11" s="13">
        <v>842.52825533526629</v>
      </c>
      <c r="CA11" s="13">
        <v>864.70062409644015</v>
      </c>
      <c r="CB11" s="13">
        <v>887.48519488876627</v>
      </c>
      <c r="CC11" s="13">
        <v>911.19703927393857</v>
      </c>
      <c r="CD11" s="13">
        <v>935.67680239200854</v>
      </c>
      <c r="CE11" s="13">
        <v>961.25006912612298</v>
      </c>
      <c r="CF11" s="13">
        <v>987.5921782314108</v>
      </c>
      <c r="CG11" s="13">
        <v>1015.1751943385098</v>
      </c>
      <c r="CH11" s="13">
        <v>1046.425290246465</v>
      </c>
      <c r="CI11" s="13">
        <v>1079.5043876895943</v>
      </c>
      <c r="CJ11" s="13">
        <v>1114.4692552241104</v>
      </c>
      <c r="CK11" s="13">
        <v>1151.6387268077815</v>
      </c>
      <c r="CL11" s="13">
        <v>1190.5721551424504</v>
      </c>
      <c r="CM11" s="13">
        <v>1231.364495957132</v>
      </c>
      <c r="CN11" s="13">
        <v>1273.4437399238013</v>
      </c>
      <c r="CO11" s="13">
        <v>1316.538887138202</v>
      </c>
      <c r="CP11" s="13">
        <v>1359.7957285174125</v>
      </c>
      <c r="CQ11" s="13">
        <v>1401.8959437617959</v>
      </c>
      <c r="CR11" s="13">
        <v>1442.2581575720542</v>
      </c>
      <c r="CS11" s="13">
        <v>1478.770151384444</v>
      </c>
      <c r="CT11" s="13">
        <v>1509.7327564991647</v>
      </c>
      <c r="CU11" s="13">
        <v>1532.7049623208368</v>
      </c>
      <c r="CV11" s="13">
        <v>1545.1712087110864</v>
      </c>
      <c r="CW11" s="13">
        <v>1545.5148634336365</v>
      </c>
      <c r="CX11" s="13">
        <v>1531.4736184092617</v>
      </c>
      <c r="CY11" s="13">
        <v>1502.7083446972683</v>
      </c>
      <c r="CZ11" s="13">
        <v>1458.8975228143681</v>
      </c>
      <c r="DA11" s="13">
        <v>1402.2592140800261</v>
      </c>
      <c r="DB11" s="13">
        <v>1335.1319145239249</v>
      </c>
      <c r="DC11" s="13">
        <v>1262.6753934672888</v>
      </c>
      <c r="DD11" s="13">
        <v>1189.0784399647673</v>
      </c>
      <c r="DE11" s="13">
        <v>1119.9634167337499</v>
      </c>
      <c r="DF11" s="13">
        <v>1059.8227693750086</v>
      </c>
      <c r="DG11" s="13">
        <v>1011.1148131119116</v>
      </c>
      <c r="DH11" s="13">
        <v>975.26729264379537</v>
      </c>
      <c r="DI11" s="13">
        <v>951.31261569993512</v>
      </c>
      <c r="DJ11" s="13">
        <v>937.49913404123799</v>
      </c>
      <c r="DK11" s="13">
        <v>930.95199233746098</v>
      </c>
      <c r="DL11" s="13">
        <v>928.15260066997143</v>
      </c>
      <c r="DM11" s="13">
        <v>927.83918467760668</v>
      </c>
      <c r="DN11" s="13">
        <v>927.44080628400843</v>
      </c>
      <c r="DO11" s="13">
        <v>926.84658714772377</v>
      </c>
      <c r="DP11" s="13">
        <v>924.64125150036125</v>
      </c>
      <c r="DQ11" s="13">
        <v>921.70308430085424</v>
      </c>
      <c r="DR11" s="13">
        <v>917.26057310977194</v>
      </c>
      <c r="DS11" s="13">
        <v>911.80249630223261</v>
      </c>
      <c r="DT11" s="13">
        <v>905.04210396777489</v>
      </c>
      <c r="DU11" s="13">
        <v>898.29847462751786</v>
      </c>
      <c r="DV11" s="13">
        <v>890.89600236812839</v>
      </c>
      <c r="DW11" s="13">
        <v>883.55612626762013</v>
      </c>
      <c r="DX11" s="13">
        <v>875.99867943089339</v>
      </c>
      <c r="DY11" s="13">
        <v>868.93708839456667</v>
      </c>
      <c r="DZ11" s="13">
        <v>861.88029955317324</v>
      </c>
      <c r="EA11" s="13">
        <v>855.52813686749141</v>
      </c>
      <c r="EB11" s="13">
        <v>849.57389167830115</v>
      </c>
      <c r="EC11" s="13">
        <v>844.70082258511684</v>
      </c>
      <c r="ED11" s="13">
        <v>840.58483993211121</v>
      </c>
      <c r="EE11" s="13">
        <v>837.69155098532792</v>
      </c>
      <c r="EF11" s="13">
        <v>836.27753468242008</v>
      </c>
      <c r="EG11" s="13">
        <v>836.19036282411253</v>
      </c>
      <c r="EH11" s="13">
        <v>837.26762244058773</v>
      </c>
      <c r="EI11" s="13">
        <v>839.73581473484228</v>
      </c>
      <c r="EJ11" s="13">
        <v>843.61062912453781</v>
      </c>
      <c r="EK11" s="13">
        <v>848.89589563806658</v>
      </c>
      <c r="EL11" s="13">
        <v>854.98366115918907</v>
      </c>
      <c r="EM11" s="13">
        <v>862.65032410934509</v>
      </c>
      <c r="EN11" s="13">
        <v>871.45974292149185</v>
      </c>
      <c r="EO11" s="13">
        <v>881.36014722214895</v>
      </c>
      <c r="EP11" s="13">
        <v>892.4839758900489</v>
      </c>
      <c r="EQ11" s="13">
        <v>904.54861905796861</v>
      </c>
      <c r="ER11" s="13">
        <v>917.85512828244828</v>
      </c>
      <c r="ES11" s="13">
        <v>931.6912808855559</v>
      </c>
      <c r="ET11" s="13">
        <v>945.9303015571204</v>
      </c>
      <c r="EU11" s="13">
        <v>960.63308511029754</v>
      </c>
      <c r="EV11" s="13">
        <v>975.25149411718303</v>
      </c>
      <c r="EW11" s="13">
        <v>990.22846891917288</v>
      </c>
    </row>
    <row r="12" spans="1:158" x14ac:dyDescent="0.2">
      <c r="A12" s="10" t="s">
        <v>57</v>
      </c>
      <c r="B12" s="10" t="s">
        <v>3</v>
      </c>
      <c r="C12" s="13">
        <v>286.24624227548321</v>
      </c>
      <c r="D12" s="13">
        <v>298.87465001960715</v>
      </c>
      <c r="E12" s="13">
        <v>310.35502069608339</v>
      </c>
      <c r="F12" s="13">
        <v>322.33940764616113</v>
      </c>
      <c r="G12" s="13">
        <v>342.29005180954982</v>
      </c>
      <c r="H12" s="13">
        <v>375.13511230590763</v>
      </c>
      <c r="I12" s="13">
        <v>386.58748207829501</v>
      </c>
      <c r="J12" s="13">
        <v>361.47767133651416</v>
      </c>
      <c r="K12" s="13">
        <v>381.80632770510391</v>
      </c>
      <c r="L12" s="13">
        <v>419.30653850625242</v>
      </c>
      <c r="M12" s="13">
        <v>388.69455011098967</v>
      </c>
      <c r="N12" s="13">
        <v>397.79484393990384</v>
      </c>
      <c r="O12" s="13">
        <v>412.89433146987909</v>
      </c>
      <c r="P12" s="13">
        <v>445.55038586363639</v>
      </c>
      <c r="Q12" s="13">
        <v>463.05795114526273</v>
      </c>
      <c r="R12" s="13">
        <v>473.13827661729073</v>
      </c>
      <c r="S12" s="13">
        <v>479.44548026333047</v>
      </c>
      <c r="T12" s="13">
        <v>472.22824723439925</v>
      </c>
      <c r="U12" s="13">
        <v>498.55609730405013</v>
      </c>
      <c r="V12" s="13">
        <v>497.72307040740338</v>
      </c>
      <c r="W12" s="13">
        <v>472.34725107677741</v>
      </c>
      <c r="X12" s="13">
        <v>509.91046391212609</v>
      </c>
      <c r="Y12" s="13">
        <v>537.39335127544678</v>
      </c>
      <c r="Z12" s="13">
        <v>573.60552048850275</v>
      </c>
      <c r="AA12" s="13">
        <v>523.92491640865387</v>
      </c>
      <c r="AB12" s="13">
        <v>445.2703768227467</v>
      </c>
      <c r="AC12" s="13">
        <v>472.5782585355114</v>
      </c>
      <c r="AD12" s="13">
        <v>514.00559613513747</v>
      </c>
      <c r="AE12" s="13">
        <v>555.03392085149574</v>
      </c>
      <c r="AF12" s="13">
        <v>552.76584762028938</v>
      </c>
      <c r="AG12" s="13">
        <v>491.22686065876309</v>
      </c>
      <c r="AH12" s="13">
        <v>462.65893826199499</v>
      </c>
      <c r="AI12" s="13">
        <v>417.01746459697944</v>
      </c>
      <c r="AJ12" s="13">
        <v>460.88088085234557</v>
      </c>
      <c r="AK12" s="13">
        <v>533.31921973050214</v>
      </c>
      <c r="AL12" s="13">
        <v>551.86981868944247</v>
      </c>
      <c r="AM12" s="13">
        <v>579.87772300443135</v>
      </c>
      <c r="AN12" s="13">
        <v>589.44703197683566</v>
      </c>
      <c r="AO12" s="13">
        <v>586.97595219098446</v>
      </c>
      <c r="AP12" s="13">
        <v>576.91662739702315</v>
      </c>
      <c r="AQ12" s="13">
        <v>566.76629966477276</v>
      </c>
      <c r="AR12" s="13">
        <v>502.61622839695025</v>
      </c>
      <c r="AS12" s="13">
        <v>533.20021588812403</v>
      </c>
      <c r="AT12" s="13">
        <v>557.92501419868154</v>
      </c>
      <c r="AU12" s="13">
        <v>605.35154549936863</v>
      </c>
      <c r="AV12" s="13">
        <v>579.82172119625329</v>
      </c>
      <c r="AW12" s="13">
        <v>681.64734336382253</v>
      </c>
      <c r="AX12" s="13">
        <v>640.0001335047624</v>
      </c>
      <c r="AY12" s="13">
        <v>637.68771793529697</v>
      </c>
      <c r="AZ12" s="13">
        <v>795.08149605491747</v>
      </c>
      <c r="BA12" s="13">
        <v>806.44748445792368</v>
      </c>
      <c r="BB12" s="13">
        <v>804.61362644357916</v>
      </c>
      <c r="BC12" s="13">
        <v>849.15997592540702</v>
      </c>
      <c r="BD12" s="13">
        <v>972.09278344268898</v>
      </c>
      <c r="BE12" s="13">
        <v>1162.0358929902352</v>
      </c>
      <c r="BF12" s="13">
        <v>1285.7161474023053</v>
      </c>
      <c r="BG12" s="13">
        <v>1205.7335179780762</v>
      </c>
      <c r="BH12" s="13">
        <v>1246.5924531438961</v>
      </c>
      <c r="BI12" s="13">
        <v>930.77236080038642</v>
      </c>
      <c r="BJ12" s="13">
        <v>764.11385985579852</v>
      </c>
      <c r="BK12" s="13">
        <v>752.16664302027016</v>
      </c>
      <c r="BL12" s="13">
        <v>752.7308031422881</v>
      </c>
      <c r="BM12" s="13">
        <v>709.09645292776702</v>
      </c>
      <c r="BN12" s="13">
        <v>823.22948982402033</v>
      </c>
      <c r="BO12" s="13">
        <v>624.7930623635101</v>
      </c>
      <c r="BP12" s="13">
        <v>618.38615815621893</v>
      </c>
      <c r="BQ12" s="13">
        <v>623.99604781018127</v>
      </c>
      <c r="BR12" s="13">
        <v>734.5476163654082</v>
      </c>
      <c r="BS12" s="13">
        <v>985.7688815612812</v>
      </c>
      <c r="BT12" s="13">
        <v>931.73318335028819</v>
      </c>
      <c r="BU12" s="13">
        <v>790.81404985197491</v>
      </c>
      <c r="BV12" s="13">
        <v>830.82804669413952</v>
      </c>
      <c r="BW12" s="13">
        <v>1011.1121439185717</v>
      </c>
      <c r="BX12" s="13">
        <v>1077.0084042922847</v>
      </c>
      <c r="BY12" s="13">
        <v>1105.8211060141998</v>
      </c>
      <c r="BZ12" s="13">
        <v>1235.596710040285</v>
      </c>
      <c r="CA12" s="13">
        <v>1267.4579493397832</v>
      </c>
      <c r="CB12" s="13">
        <v>1299.9381797634633</v>
      </c>
      <c r="CC12" s="13">
        <v>1333.1044300432914</v>
      </c>
      <c r="CD12" s="13">
        <v>1366.6392135931674</v>
      </c>
      <c r="CE12" s="13">
        <v>1400.5507191524666</v>
      </c>
      <c r="CF12" s="13">
        <v>1434.3151445973053</v>
      </c>
      <c r="CG12" s="13">
        <v>1467.9855406919742</v>
      </c>
      <c r="CH12" s="13">
        <v>1503.181815048898</v>
      </c>
      <c r="CI12" s="13">
        <v>1538.145464295354</v>
      </c>
      <c r="CJ12" s="13">
        <v>1572.5647547955959</v>
      </c>
      <c r="CK12" s="13">
        <v>1606.3448431526704</v>
      </c>
      <c r="CL12" s="13">
        <v>1638.7773558216504</v>
      </c>
      <c r="CM12" s="13">
        <v>1669.6361250707632</v>
      </c>
      <c r="CN12" s="13">
        <v>1698.2046362356268</v>
      </c>
      <c r="CO12" s="13">
        <v>1724.1390895359218</v>
      </c>
      <c r="CP12" s="13">
        <v>1746.761145955832</v>
      </c>
      <c r="CQ12" s="13">
        <v>1765.2000501770672</v>
      </c>
      <c r="CR12" s="13">
        <v>1779.5223326378691</v>
      </c>
      <c r="CS12" s="13">
        <v>1788.7505790191208</v>
      </c>
      <c r="CT12" s="13">
        <v>1792.6034301290929</v>
      </c>
      <c r="CU12" s="13">
        <v>1790.423263652694</v>
      </c>
      <c r="CV12" s="13">
        <v>1781.6788658607838</v>
      </c>
      <c r="CW12" s="13">
        <v>1766.6993296603032</v>
      </c>
      <c r="CX12" s="13">
        <v>1744.9992720794689</v>
      </c>
      <c r="CY12" s="13">
        <v>1717.3559028017771</v>
      </c>
      <c r="CZ12" s="13">
        <v>1683.7269982365688</v>
      </c>
      <c r="DA12" s="13">
        <v>1645.365083103301</v>
      </c>
      <c r="DB12" s="13">
        <v>1602.4613711205166</v>
      </c>
      <c r="DC12" s="13">
        <v>1556.8420144818956</v>
      </c>
      <c r="DD12" s="13">
        <v>1508.7951501367497</v>
      </c>
      <c r="DE12" s="13">
        <v>1459.9805736919079</v>
      </c>
      <c r="DF12" s="13">
        <v>1411.7122337174515</v>
      </c>
      <c r="DG12" s="13">
        <v>1364.6880944179575</v>
      </c>
      <c r="DH12" s="13">
        <v>1320.280952644287</v>
      </c>
      <c r="DI12" s="13">
        <v>1279.1525034300284</v>
      </c>
      <c r="DJ12" s="13">
        <v>1242.379885528775</v>
      </c>
      <c r="DK12" s="13">
        <v>1210.4619630855886</v>
      </c>
      <c r="DL12" s="13">
        <v>1183.1010272737039</v>
      </c>
      <c r="DM12" s="13">
        <v>1161.5733878692263</v>
      </c>
      <c r="DN12" s="13">
        <v>1144.9928487218131</v>
      </c>
      <c r="DO12" s="13">
        <v>1134.0818946009822</v>
      </c>
      <c r="DP12" s="13">
        <v>1127.6310857734934</v>
      </c>
      <c r="DQ12" s="13">
        <v>1126.2986784501554</v>
      </c>
      <c r="DR12" s="13">
        <v>1128.8641122348781</v>
      </c>
      <c r="DS12" s="13">
        <v>1135.2400050962751</v>
      </c>
      <c r="DT12" s="13">
        <v>1144.5080845502962</v>
      </c>
      <c r="DU12" s="13">
        <v>1157.3350856407196</v>
      </c>
      <c r="DV12" s="13">
        <v>1172.4006100291735</v>
      </c>
      <c r="DW12" s="13">
        <v>1189.8023892538331</v>
      </c>
      <c r="DX12" s="13">
        <v>1208.6711566809099</v>
      </c>
      <c r="DY12" s="13">
        <v>1229.171762189595</v>
      </c>
      <c r="DZ12" s="13">
        <v>1250.3083021273924</v>
      </c>
      <c r="EA12" s="13">
        <v>1272.3184044621594</v>
      </c>
      <c r="EB12" s="13">
        <v>1294.4730588926323</v>
      </c>
      <c r="EC12" s="13">
        <v>1317.0685148939519</v>
      </c>
      <c r="ED12" s="13">
        <v>1339.4240798305837</v>
      </c>
      <c r="EE12" s="13">
        <v>1361.6744009696849</v>
      </c>
      <c r="EF12" s="13">
        <v>1383.7669042896596</v>
      </c>
      <c r="EG12" s="13">
        <v>1405.259209388576</v>
      </c>
      <c r="EH12" s="13">
        <v>1425.7170346873609</v>
      </c>
      <c r="EI12" s="13">
        <v>1445.1135123936692</v>
      </c>
      <c r="EJ12" s="13">
        <v>1463.2313121536572</v>
      </c>
      <c r="EK12" s="13">
        <v>1479.8646697586373</v>
      </c>
      <c r="EL12" s="13">
        <v>1494.2234818226716</v>
      </c>
      <c r="EM12" s="13">
        <v>1506.9340651342645</v>
      </c>
      <c r="EN12" s="13">
        <v>1517.4471372051776</v>
      </c>
      <c r="EO12" s="13">
        <v>1525.6394849324424</v>
      </c>
      <c r="EP12" s="13">
        <v>1531.6180987701664</v>
      </c>
      <c r="EQ12" s="13">
        <v>1535.1244322426064</v>
      </c>
      <c r="ER12" s="13">
        <v>1536.5355772269104</v>
      </c>
      <c r="ES12" s="13">
        <v>1535.2685223284352</v>
      </c>
      <c r="ET12" s="13">
        <v>1531.3786437650269</v>
      </c>
      <c r="EU12" s="13">
        <v>1525.1601911326143</v>
      </c>
      <c r="EV12" s="13">
        <v>1516.3463360043825</v>
      </c>
      <c r="EW12" s="13">
        <v>1505.7045903170656</v>
      </c>
    </row>
    <row r="13" spans="1:158" x14ac:dyDescent="0.2">
      <c r="A13" s="15" t="s">
        <v>57</v>
      </c>
      <c r="B13" s="15" t="s">
        <v>4</v>
      </c>
      <c r="C13" s="16">
        <v>1118.6783131511911</v>
      </c>
      <c r="D13" s="16">
        <v>1168.031365825979</v>
      </c>
      <c r="E13" s="16">
        <v>1212.8977773485133</v>
      </c>
      <c r="F13" s="16">
        <v>1259.733933767159</v>
      </c>
      <c r="G13" s="16">
        <v>1337.7030025715633</v>
      </c>
      <c r="H13" s="16">
        <v>1466.0647116348141</v>
      </c>
      <c r="I13" s="16">
        <v>1510.8216928853426</v>
      </c>
      <c r="J13" s="16">
        <v>1412.6900964637989</v>
      </c>
      <c r="K13" s="16">
        <v>1492.1364739402868</v>
      </c>
      <c r="L13" s="16">
        <v>1638.6909657245651</v>
      </c>
      <c r="M13" s="16">
        <v>1519.0563208538074</v>
      </c>
      <c r="N13" s="16">
        <v>1554.6211592558163</v>
      </c>
      <c r="O13" s="16">
        <v>1613.6314334351498</v>
      </c>
      <c r="P13" s="16">
        <v>1741.2544881623592</v>
      </c>
      <c r="Q13" s="16">
        <v>1809.6757657342239</v>
      </c>
      <c r="R13" s="16">
        <v>1849.0706636564491</v>
      </c>
      <c r="S13" s="16">
        <v>1873.7198324258416</v>
      </c>
      <c r="T13" s="16">
        <v>1845.5141798162483</v>
      </c>
      <c r="U13" s="16">
        <v>1948.4059930700605</v>
      </c>
      <c r="V13" s="16">
        <v>1945.1504424778766</v>
      </c>
      <c r="W13" s="16">
        <v>1845.9792584722745</v>
      </c>
      <c r="X13" s="16">
        <v>1992.7799683685669</v>
      </c>
      <c r="Y13" s="16">
        <v>2100.1857803426337</v>
      </c>
      <c r="Z13" s="16">
        <v>2241.7064796146278</v>
      </c>
      <c r="AA13" s="16">
        <v>2047.5498195076609</v>
      </c>
      <c r="AB13" s="16">
        <v>1740.160185442297</v>
      </c>
      <c r="AC13" s="16">
        <v>1846.8820582163255</v>
      </c>
      <c r="AD13" s="16">
        <v>2008.7841456494709</v>
      </c>
      <c r="AE13" s="16">
        <v>2169.1268517065282</v>
      </c>
      <c r="AF13" s="16">
        <v>2160.2629996740275</v>
      </c>
      <c r="AG13" s="16">
        <v>1919.7626193724423</v>
      </c>
      <c r="AH13" s="16">
        <v>1808.1163843581357</v>
      </c>
      <c r="AI13" s="16">
        <v>1629.7450409880601</v>
      </c>
      <c r="AJ13" s="16">
        <v>1801.1675620857432</v>
      </c>
      <c r="AK13" s="16">
        <v>2084.2636757657347</v>
      </c>
      <c r="AL13" s="16">
        <v>2156.7612309698297</v>
      </c>
      <c r="AM13" s="16">
        <v>2266.2188605440128</v>
      </c>
      <c r="AN13" s="16">
        <v>2303.6166560021252</v>
      </c>
      <c r="AO13" s="16">
        <v>2293.9594344975799</v>
      </c>
      <c r="AP13" s="16">
        <v>2254.6466092793589</v>
      </c>
      <c r="AQ13" s="16">
        <v>2214.9781356771182</v>
      </c>
      <c r="AR13" s="16">
        <v>1964.2733825109563</v>
      </c>
      <c r="AS13" s="16">
        <v>2083.7985971097082</v>
      </c>
      <c r="AT13" s="16">
        <v>2180.4255272911669</v>
      </c>
      <c r="AU13" s="16">
        <v>2365.7730505016361</v>
      </c>
      <c r="AV13" s="16">
        <v>2266</v>
      </c>
      <c r="AW13" s="16">
        <v>2518</v>
      </c>
      <c r="AX13" s="16">
        <v>2563</v>
      </c>
      <c r="AY13" s="16">
        <v>2923</v>
      </c>
      <c r="AZ13" s="16">
        <v>3299.9999999999995</v>
      </c>
      <c r="BA13" s="16">
        <v>3235</v>
      </c>
      <c r="BB13" s="16">
        <v>3264.4409900000001</v>
      </c>
      <c r="BC13" s="16">
        <v>3293.9979900000008</v>
      </c>
      <c r="BD13" s="16">
        <v>3457.2500000000005</v>
      </c>
      <c r="BE13" s="16">
        <v>4116.9914900000003</v>
      </c>
      <c r="BF13" s="16">
        <v>4670.7389399999993</v>
      </c>
      <c r="BG13" s="16">
        <v>4609.995609999999</v>
      </c>
      <c r="BH13" s="16">
        <v>3821.1494000000002</v>
      </c>
      <c r="BI13" s="16">
        <v>2777.2484600000007</v>
      </c>
      <c r="BJ13" s="16">
        <v>1726.9574400000001</v>
      </c>
      <c r="BK13" s="16">
        <v>1476.5674279999998</v>
      </c>
      <c r="BL13" s="16">
        <v>1451.6045449999999</v>
      </c>
      <c r="BM13" s="16">
        <v>1672.1590000000001</v>
      </c>
      <c r="BN13" s="16">
        <v>1851.8809999999999</v>
      </c>
      <c r="BO13" s="16">
        <v>1803.5382111000004</v>
      </c>
      <c r="BP13" s="16">
        <v>2020.2970233900003</v>
      </c>
      <c r="BQ13" s="16">
        <v>1988.4011836050004</v>
      </c>
      <c r="BR13" s="16">
        <v>2210.7826294500001</v>
      </c>
      <c r="BS13" s="16">
        <v>2766.9709999999995</v>
      </c>
      <c r="BT13" s="16">
        <v>2396.3440000000001</v>
      </c>
      <c r="BU13" s="16">
        <v>2920.2080000000005</v>
      </c>
      <c r="BV13" s="16">
        <v>3153.8670000000002</v>
      </c>
      <c r="BW13" s="16">
        <v>3463.7089999999998</v>
      </c>
      <c r="BX13" s="16">
        <v>3425.0810000000001</v>
      </c>
      <c r="BY13" s="16">
        <v>3516.7105888064552</v>
      </c>
      <c r="BZ13" s="16">
        <v>2766.1272472068449</v>
      </c>
      <c r="CA13" s="16">
        <v>2836.2635615355393</v>
      </c>
      <c r="CB13" s="16">
        <v>2907.4806795552067</v>
      </c>
      <c r="CC13" s="16">
        <v>2980.3573035329318</v>
      </c>
      <c r="CD13" s="16">
        <v>3054.0707084356327</v>
      </c>
      <c r="CE13" s="16">
        <v>3129.1561194116293</v>
      </c>
      <c r="CF13" s="16">
        <v>3204.2354799432287</v>
      </c>
      <c r="CG13" s="16">
        <v>3280.212134258938</v>
      </c>
      <c r="CH13" s="16">
        <v>3363.7077424496019</v>
      </c>
      <c r="CI13" s="16">
        <v>3448.9336730334035</v>
      </c>
      <c r="CJ13" s="16">
        <v>3535.6175721649342</v>
      </c>
      <c r="CK13" s="16">
        <v>3624.3124516021635</v>
      </c>
      <c r="CL13" s="16">
        <v>3713.431876281611</v>
      </c>
      <c r="CM13" s="16">
        <v>3803.1071285688085</v>
      </c>
      <c r="CN13" s="16">
        <v>3891.7113548061316</v>
      </c>
      <c r="CO13" s="16">
        <v>3978.793143352239</v>
      </c>
      <c r="CP13" s="16">
        <v>4062.5493838536204</v>
      </c>
      <c r="CQ13" s="16">
        <v>4140.2600276839294</v>
      </c>
      <c r="CR13" s="16">
        <v>4211.9325643473348</v>
      </c>
      <c r="CS13" s="16">
        <v>4273.6126570460401</v>
      </c>
      <c r="CT13" s="16">
        <v>4323.1396419139273</v>
      </c>
      <c r="CU13" s="16">
        <v>4356.6139389250457</v>
      </c>
      <c r="CV13" s="16">
        <v>4370.1567844119345</v>
      </c>
      <c r="CW13" s="16">
        <v>4362.4316002325213</v>
      </c>
      <c r="CX13" s="16">
        <v>4329.5615368529834</v>
      </c>
      <c r="CY13" s="16">
        <v>4272.1524567417655</v>
      </c>
      <c r="CZ13" s="16">
        <v>4189.0648887607676</v>
      </c>
      <c r="DA13" s="16">
        <v>4084.4534945432824</v>
      </c>
      <c r="DB13" s="16">
        <v>3960.517107198626</v>
      </c>
      <c r="DC13" s="16">
        <v>3825.8592958351946</v>
      </c>
      <c r="DD13" s="16">
        <v>3685.1627401337173</v>
      </c>
      <c r="DE13" s="16">
        <v>3547.5709728678048</v>
      </c>
      <c r="DF13" s="16">
        <v>3420.4967526875407</v>
      </c>
      <c r="DG13" s="16">
        <v>3308.056820375321</v>
      </c>
      <c r="DH13" s="16">
        <v>3214.5584806491534</v>
      </c>
      <c r="DI13" s="16">
        <v>3140.186233824701</v>
      </c>
      <c r="DJ13" s="16">
        <v>3084.8313058064814</v>
      </c>
      <c r="DK13" s="16">
        <v>3045.7562392962136</v>
      </c>
      <c r="DL13" s="16">
        <v>3017.7483954977215</v>
      </c>
      <c r="DM13" s="16">
        <v>3000.9531950216478</v>
      </c>
      <c r="DN13" s="16">
        <v>2989.9690460677666</v>
      </c>
      <c r="DO13" s="16">
        <v>2985.3445271314849</v>
      </c>
      <c r="DP13" s="16">
        <v>2982.7783647918113</v>
      </c>
      <c r="DQ13" s="16">
        <v>2984.3375017023791</v>
      </c>
      <c r="DR13" s="16">
        <v>2986.9441508004238</v>
      </c>
      <c r="DS13" s="16">
        <v>2991.2397078971699</v>
      </c>
      <c r="DT13" s="16">
        <v>2995.5362328164338</v>
      </c>
      <c r="DU13" s="16">
        <v>3002.9739348570438</v>
      </c>
      <c r="DV13" s="16">
        <v>3010.7342020321375</v>
      </c>
      <c r="DW13" s="16">
        <v>3020.2228464868385</v>
      </c>
      <c r="DX13" s="16">
        <v>3029.886820179745</v>
      </c>
      <c r="DY13" s="16">
        <v>3041.2064532812074</v>
      </c>
      <c r="DZ13" s="16">
        <v>3052.1053338411439</v>
      </c>
      <c r="EA13" s="16">
        <v>3064.1359583208978</v>
      </c>
      <c r="EB13" s="16">
        <v>3075.8850984447636</v>
      </c>
      <c r="EC13" s="16">
        <v>3088.9588168250193</v>
      </c>
      <c r="ED13" s="16">
        <v>3101.9855844379053</v>
      </c>
      <c r="EE13" s="16">
        <v>3116.0025065062073</v>
      </c>
      <c r="EF13" s="16">
        <v>3131.4551304512133</v>
      </c>
      <c r="EG13" s="16">
        <v>3147.5947405800835</v>
      </c>
      <c r="EH13" s="16">
        <v>3163.6742003686086</v>
      </c>
      <c r="EI13" s="16">
        <v>3180.1450330713706</v>
      </c>
      <c r="EJ13" s="16">
        <v>3196.8601388860989</v>
      </c>
      <c r="EK13" s="16">
        <v>3213.673835168549</v>
      </c>
      <c r="EL13" s="16">
        <v>3228.6462373369141</v>
      </c>
      <c r="EM13" s="16">
        <v>3244.0363983028947</v>
      </c>
      <c r="EN13" s="16">
        <v>3258.5165312953613</v>
      </c>
      <c r="EO13" s="16">
        <v>3271.9673708893388</v>
      </c>
      <c r="EP13" s="16">
        <v>3284.881626248578</v>
      </c>
      <c r="EQ13" s="16">
        <v>3296.5690734409291</v>
      </c>
      <c r="ER13" s="16">
        <v>3308.1541497600265</v>
      </c>
      <c r="ES13" s="16">
        <v>3317.7849506491038</v>
      </c>
      <c r="ET13" s="16">
        <v>3325.4273682818457</v>
      </c>
      <c r="EU13" s="16">
        <v>3331.6678309963463</v>
      </c>
      <c r="EV13" s="16">
        <v>3335.3173949994525</v>
      </c>
      <c r="EW13" s="16">
        <v>3338.2045324803767</v>
      </c>
    </row>
    <row r="14" spans="1:158" x14ac:dyDescent="0.2">
      <c r="A14" s="10" t="s">
        <v>58</v>
      </c>
      <c r="B14" s="10" t="s">
        <v>1</v>
      </c>
      <c r="C14" s="14">
        <v>75.400263055684135</v>
      </c>
      <c r="D14" s="14">
        <v>78.726718132655932</v>
      </c>
      <c r="E14" s="14">
        <v>81.750768202630312</v>
      </c>
      <c r="F14" s="14">
        <v>84.907581446408429</v>
      </c>
      <c r="G14" s="14">
        <v>90.162790409473658</v>
      </c>
      <c r="H14" s="14">
        <v>98.814523902351553</v>
      </c>
      <c r="I14" s="14">
        <v>101.83119824044793</v>
      </c>
      <c r="J14" s="14">
        <v>95.217010678863744</v>
      </c>
      <c r="K14" s="14">
        <v>100.57179202228177</v>
      </c>
      <c r="L14" s="14">
        <v>110.44974093987487</v>
      </c>
      <c r="M14" s="14">
        <v>102.38622206426639</v>
      </c>
      <c r="N14" s="14">
        <v>104.78333492461192</v>
      </c>
      <c r="O14" s="14">
        <v>108.76069833981603</v>
      </c>
      <c r="P14" s="14">
        <v>117.36264564251751</v>
      </c>
      <c r="Q14" s="14">
        <v>121.97432199922841</v>
      </c>
      <c r="R14" s="14">
        <v>124.62958547530349</v>
      </c>
      <c r="S14" s="14">
        <v>126.29096908081989</v>
      </c>
      <c r="T14" s="14">
        <v>124.38987418926894</v>
      </c>
      <c r="U14" s="14">
        <v>131.32490608754551</v>
      </c>
      <c r="V14" s="14">
        <v>131.10547806417543</v>
      </c>
      <c r="W14" s="14">
        <v>124.42122104975036</v>
      </c>
      <c r="X14" s="14">
        <v>134.31576536406894</v>
      </c>
      <c r="Y14" s="14">
        <v>141.55504620231247</v>
      </c>
      <c r="Z14" s="14">
        <v>151.09371145351821</v>
      </c>
      <c r="AA14" s="14">
        <v>138.00731916900108</v>
      </c>
      <c r="AB14" s="14">
        <v>117.28888832373764</v>
      </c>
      <c r="AC14" s="14">
        <v>124.48207083774375</v>
      </c>
      <c r="AD14" s="14">
        <v>135.39446615122444</v>
      </c>
      <c r="AE14" s="14">
        <v>146.20175728544382</v>
      </c>
      <c r="AF14" s="14">
        <v>145.60432300332693</v>
      </c>
      <c r="AG14" s="14">
        <v>129.3943082684826</v>
      </c>
      <c r="AH14" s="14">
        <v>121.86921781996713</v>
      </c>
      <c r="AI14" s="14">
        <v>109.8467748588495</v>
      </c>
      <c r="AJ14" s="14">
        <v>121.40085884571499</v>
      </c>
      <c r="AK14" s="14">
        <v>140.48187721406546</v>
      </c>
      <c r="AL14" s="14">
        <v>145.36829958323139</v>
      </c>
      <c r="AM14" s="14">
        <v>152.74587539418712</v>
      </c>
      <c r="AN14" s="14">
        <v>155.26653176348893</v>
      </c>
      <c r="AO14" s="14">
        <v>154.61562342525667</v>
      </c>
      <c r="AP14" s="14">
        <v>151.96589174809009</v>
      </c>
      <c r="AQ14" s="14">
        <v>149.29218894232005</v>
      </c>
      <c r="AR14" s="14">
        <v>132.39438720985353</v>
      </c>
      <c r="AS14" s="14">
        <v>140.45053035358401</v>
      </c>
      <c r="AT14" s="14">
        <v>146.9633016018459</v>
      </c>
      <c r="AU14" s="14">
        <v>159.45594747018515</v>
      </c>
      <c r="AV14" s="14">
        <v>152.73112393043115</v>
      </c>
      <c r="AW14" s="14">
        <v>162.01831701771829</v>
      </c>
      <c r="AX14" s="14">
        <v>150.51395246630739</v>
      </c>
      <c r="AY14" s="14">
        <v>165.25204268702581</v>
      </c>
      <c r="AZ14" s="14">
        <v>185.50617285285256</v>
      </c>
      <c r="BA14" s="14">
        <v>218.28491378173734</v>
      </c>
      <c r="BB14" s="14">
        <v>222.6598275230964</v>
      </c>
      <c r="BC14" s="14">
        <v>226.72087542860299</v>
      </c>
      <c r="BD14" s="14">
        <v>289.93890106295538</v>
      </c>
      <c r="BE14" s="14">
        <v>258.09973706616466</v>
      </c>
      <c r="BF14" s="14">
        <v>317.05239848005021</v>
      </c>
      <c r="BG14" s="14">
        <v>274.72156885333749</v>
      </c>
      <c r="BH14" s="14">
        <v>211.91358919611991</v>
      </c>
      <c r="BI14" s="14">
        <v>210.09317207227824</v>
      </c>
      <c r="BJ14" s="14">
        <v>148.51045184555477</v>
      </c>
      <c r="BK14" s="14">
        <v>157.03318581233481</v>
      </c>
      <c r="BL14" s="14">
        <v>179.8689250111405</v>
      </c>
      <c r="BM14" s="14">
        <v>166.68868381825229</v>
      </c>
      <c r="BN14" s="14">
        <v>169.32543982758793</v>
      </c>
      <c r="BO14" s="14">
        <v>141.83268084676041</v>
      </c>
      <c r="BP14" s="14">
        <v>163.279976029485</v>
      </c>
      <c r="BQ14" s="14">
        <v>219.47757735498149</v>
      </c>
      <c r="BR14" s="14">
        <v>241.86873660361636</v>
      </c>
      <c r="BS14" s="14">
        <v>258.68834177488066</v>
      </c>
      <c r="BT14" s="14">
        <v>232.34284625376591</v>
      </c>
      <c r="BU14" s="14">
        <v>234.46485516868674</v>
      </c>
      <c r="BV14" s="14">
        <v>264.17309552529031</v>
      </c>
      <c r="BW14" s="14">
        <v>257.18892159140569</v>
      </c>
      <c r="BX14" s="14">
        <v>243.71837204867992</v>
      </c>
      <c r="BY14" s="14">
        <v>250.23845557820786</v>
      </c>
      <c r="BZ14" s="14">
        <v>151.47299858671431</v>
      </c>
      <c r="CA14" s="14">
        <v>155.85384570590759</v>
      </c>
      <c r="CB14" s="14">
        <v>160.26656823186022</v>
      </c>
      <c r="CC14" s="14">
        <v>164.75066334335861</v>
      </c>
      <c r="CD14" s="14">
        <v>169.24305682600425</v>
      </c>
      <c r="CE14" s="14">
        <v>173.7859125021605</v>
      </c>
      <c r="CF14" s="14">
        <v>178.28281027733465</v>
      </c>
      <c r="CG14" s="14">
        <v>182.81308788900424</v>
      </c>
      <c r="CH14" s="14">
        <v>187.88496619976104</v>
      </c>
      <c r="CI14" s="14">
        <v>193.09287323092212</v>
      </c>
      <c r="CJ14" s="14">
        <v>198.45320256209379</v>
      </c>
      <c r="CK14" s="14">
        <v>204.05617607569548</v>
      </c>
      <c r="CL14" s="14">
        <v>209.8506606027513</v>
      </c>
      <c r="CM14" s="14">
        <v>215.93130504366127</v>
      </c>
      <c r="CN14" s="14">
        <v>222.28656711014628</v>
      </c>
      <c r="CO14" s="14">
        <v>229.01675530865396</v>
      </c>
      <c r="CP14" s="14">
        <v>236.15214943757201</v>
      </c>
      <c r="CQ14" s="14">
        <v>243.68747545418228</v>
      </c>
      <c r="CR14" s="14">
        <v>251.84586636746462</v>
      </c>
      <c r="CS14" s="14">
        <v>260.59248026378555</v>
      </c>
      <c r="CT14" s="14">
        <v>270.04626700434528</v>
      </c>
      <c r="CU14" s="14">
        <v>280.21470150122877</v>
      </c>
      <c r="CV14" s="14">
        <v>291.1051610935956</v>
      </c>
      <c r="CW14" s="14">
        <v>302.88419136915945</v>
      </c>
      <c r="CX14" s="14">
        <v>315.4828916261049</v>
      </c>
      <c r="CY14" s="14">
        <v>329.07131406390727</v>
      </c>
      <c r="CZ14" s="14">
        <v>343.57664502698026</v>
      </c>
      <c r="DA14" s="14">
        <v>359.1687059145388</v>
      </c>
      <c r="DB14" s="14">
        <v>375.72239955513032</v>
      </c>
      <c r="DC14" s="14">
        <v>393.44237839514244</v>
      </c>
      <c r="DD14" s="14">
        <v>412.14021731913635</v>
      </c>
      <c r="DE14" s="14">
        <v>431.91367251804513</v>
      </c>
      <c r="DF14" s="14">
        <v>452.76153008107212</v>
      </c>
      <c r="DG14" s="14">
        <v>474.52395319183415</v>
      </c>
      <c r="DH14" s="14">
        <v>497.19540500540461</v>
      </c>
      <c r="DI14" s="14">
        <v>520.5999628925274</v>
      </c>
      <c r="DJ14" s="14">
        <v>544.66632218626182</v>
      </c>
      <c r="DK14" s="14">
        <v>569.18558523915999</v>
      </c>
      <c r="DL14" s="14">
        <v>593.73981688914137</v>
      </c>
      <c r="DM14" s="14">
        <v>618.31224149567424</v>
      </c>
      <c r="DN14" s="14">
        <v>642.31101033389132</v>
      </c>
      <c r="DO14" s="14">
        <v>665.55109324549267</v>
      </c>
      <c r="DP14" s="14">
        <v>687.29242653488109</v>
      </c>
      <c r="DQ14" s="14">
        <v>707.28290817328525</v>
      </c>
      <c r="DR14" s="14">
        <v>724.7064614712508</v>
      </c>
      <c r="DS14" s="14">
        <v>739.04282502306523</v>
      </c>
      <c r="DT14" s="14">
        <v>749.50839596896549</v>
      </c>
      <c r="DU14" s="14">
        <v>755.82569367753968</v>
      </c>
      <c r="DV14" s="14">
        <v>757.13887077869003</v>
      </c>
      <c r="DW14" s="14">
        <v>753.11816187839941</v>
      </c>
      <c r="DX14" s="14">
        <v>743.23764817784831</v>
      </c>
      <c r="DY14" s="14">
        <v>727.48583847368718</v>
      </c>
      <c r="DZ14" s="14">
        <v>705.6554723587542</v>
      </c>
      <c r="EA14" s="14">
        <v>678.20735400702324</v>
      </c>
      <c r="EB14" s="14">
        <v>645.50815478904042</v>
      </c>
      <c r="EC14" s="14">
        <v>608.54484526906526</v>
      </c>
      <c r="ED14" s="14">
        <v>568.1554939600137</v>
      </c>
      <c r="EE14" s="14">
        <v>525.64445635776065</v>
      </c>
      <c r="EF14" s="14">
        <v>482.33784441792886</v>
      </c>
      <c r="EG14" s="14">
        <v>439.4128594816284</v>
      </c>
      <c r="EH14" s="14">
        <v>397.96551771093436</v>
      </c>
      <c r="EI14" s="14">
        <v>359.09918198358719</v>
      </c>
      <c r="EJ14" s="14">
        <v>323.63000252937127</v>
      </c>
      <c r="EK14" s="14">
        <v>292.13050027647114</v>
      </c>
      <c r="EL14" s="14">
        <v>264.6742539713523</v>
      </c>
      <c r="EM14" s="14">
        <v>241.66527398968901</v>
      </c>
      <c r="EN14" s="14">
        <v>222.81043130391481</v>
      </c>
      <c r="EO14" s="14">
        <v>207.81502844391798</v>
      </c>
      <c r="EP14" s="14">
        <v>196.35323530520327</v>
      </c>
      <c r="EQ14" s="14">
        <v>187.87203599726126</v>
      </c>
      <c r="ER14" s="14">
        <v>182.04836715748752</v>
      </c>
      <c r="ES14" s="14">
        <v>178.16801618263707</v>
      </c>
      <c r="ET14" s="14">
        <v>175.81152747958549</v>
      </c>
      <c r="EU14" s="14">
        <v>174.70632696812754</v>
      </c>
      <c r="EV14" s="14">
        <v>174.40361745172413</v>
      </c>
      <c r="EW14" s="14">
        <v>174.93638220010325</v>
      </c>
    </row>
    <row r="15" spans="1:158" x14ac:dyDescent="0.2">
      <c r="A15" s="10" t="s">
        <v>58</v>
      </c>
      <c r="B15" s="10" t="s">
        <v>2</v>
      </c>
      <c r="C15" s="14">
        <v>152.10812350844267</v>
      </c>
      <c r="D15" s="14">
        <v>158.81872131258615</v>
      </c>
      <c r="E15" s="14">
        <v>164.91926477089837</v>
      </c>
      <c r="F15" s="14">
        <v>171.28763696640482</v>
      </c>
      <c r="G15" s="14">
        <v>181.88919114700843</v>
      </c>
      <c r="H15" s="14">
        <v>199.34269718749687</v>
      </c>
      <c r="I15" s="14">
        <v>205.42836127152054</v>
      </c>
      <c r="J15" s="14">
        <v>192.08528237824859</v>
      </c>
      <c r="K15" s="14">
        <v>202.88770811174783</v>
      </c>
      <c r="L15" s="14">
        <v>222.81491012771042</v>
      </c>
      <c r="M15" s="14">
        <v>206.54803418673518</v>
      </c>
      <c r="N15" s="14">
        <v>211.38383083051926</v>
      </c>
      <c r="O15" s="14">
        <v>219.40753341562873</v>
      </c>
      <c r="P15" s="14">
        <v>236.76060367966932</v>
      </c>
      <c r="Q15" s="14">
        <v>246.0639324535955</v>
      </c>
      <c r="R15" s="14">
        <v>251.42050719747945</v>
      </c>
      <c r="S15" s="14">
        <v>254.77208625597905</v>
      </c>
      <c r="T15" s="14">
        <v>250.93692753310103</v>
      </c>
      <c r="U15" s="14">
        <v>264.9272592079256</v>
      </c>
      <c r="V15" s="14">
        <v>264.48459782284073</v>
      </c>
      <c r="W15" s="14">
        <v>251.00016487382743</v>
      </c>
      <c r="X15" s="14">
        <v>270.96084548193932</v>
      </c>
      <c r="Y15" s="14">
        <v>285.56495134616728</v>
      </c>
      <c r="Z15" s="14">
        <v>304.80770214485585</v>
      </c>
      <c r="AA15" s="14">
        <v>278.40797231336683</v>
      </c>
      <c r="AB15" s="14">
        <v>236.61180993678366</v>
      </c>
      <c r="AC15" s="14">
        <v>251.12291971170811</v>
      </c>
      <c r="AD15" s="14">
        <v>273.13695397164219</v>
      </c>
      <c r="AE15" s="14">
        <v>294.93895714796412</v>
      </c>
      <c r="AF15" s="14">
        <v>293.73372783059028</v>
      </c>
      <c r="AG15" s="14">
        <v>261.03258298789331</v>
      </c>
      <c r="AH15" s="14">
        <v>245.85190136998347</v>
      </c>
      <c r="AI15" s="14">
        <v>221.59852127962014</v>
      </c>
      <c r="AJ15" s="14">
        <v>244.90706110265947</v>
      </c>
      <c r="AK15" s="14">
        <v>283.4000023871809</v>
      </c>
      <c r="AL15" s="14">
        <v>293.2575878533562</v>
      </c>
      <c r="AM15" s="14">
        <v>308.14068198549472</v>
      </c>
      <c r="AN15" s="14">
        <v>313.22570814861228</v>
      </c>
      <c r="AO15" s="14">
        <v>311.91260336764634</v>
      </c>
      <c r="AP15" s="14">
        <v>306.5671881544788</v>
      </c>
      <c r="AQ15" s="14">
        <v>301.17341497487348</v>
      </c>
      <c r="AR15" s="14">
        <v>267.08476847976772</v>
      </c>
      <c r="AS15" s="14">
        <v>283.33676504645445</v>
      </c>
      <c r="AT15" s="14">
        <v>296.47525254325865</v>
      </c>
      <c r="AU15" s="14">
        <v>321.67719274451804</v>
      </c>
      <c r="AV15" s="14">
        <v>308.11092323691753</v>
      </c>
      <c r="AW15" s="14">
        <v>270.26404473893035</v>
      </c>
      <c r="AX15" s="14">
        <v>341.44084925763502</v>
      </c>
      <c r="AY15" s="14">
        <v>380.08552045400785</v>
      </c>
      <c r="AZ15" s="14">
        <v>326.59430519287366</v>
      </c>
      <c r="BA15" s="14">
        <v>250.60152483595965</v>
      </c>
      <c r="BB15" s="14">
        <v>267.22700619392265</v>
      </c>
      <c r="BC15" s="14">
        <v>216.26295726259625</v>
      </c>
      <c r="BD15" s="14">
        <v>223.70319867966001</v>
      </c>
      <c r="BE15" s="14">
        <v>290.63071721237475</v>
      </c>
      <c r="BF15" s="14">
        <v>320.50626913373117</v>
      </c>
      <c r="BG15" s="14">
        <v>314.00622497606662</v>
      </c>
      <c r="BH15" s="14">
        <v>282.67714873081775</v>
      </c>
      <c r="BI15" s="14">
        <v>237.6558566038201</v>
      </c>
      <c r="BJ15" s="14">
        <v>113.8010171956262</v>
      </c>
      <c r="BK15" s="14">
        <v>100.23815953852737</v>
      </c>
      <c r="BL15" s="14">
        <v>80.678830932843354</v>
      </c>
      <c r="BM15" s="14">
        <v>115.78599147703156</v>
      </c>
      <c r="BN15" s="14">
        <v>97.123939172544709</v>
      </c>
      <c r="BO15" s="14">
        <v>126.75559732547572</v>
      </c>
      <c r="BP15" s="14">
        <v>99.469819392010095</v>
      </c>
      <c r="BQ15" s="14">
        <v>99.734213756651073</v>
      </c>
      <c r="BR15" s="14">
        <v>90.626795156257245</v>
      </c>
      <c r="BS15" s="14">
        <v>116.29681856604284</v>
      </c>
      <c r="BT15" s="14">
        <v>101.95078918250863</v>
      </c>
      <c r="BU15" s="14">
        <v>154.95988534363914</v>
      </c>
      <c r="BV15" s="14">
        <v>181.17678068800336</v>
      </c>
      <c r="BW15" s="14">
        <v>167.44939797173458</v>
      </c>
      <c r="BX15" s="14">
        <v>153.84497939280288</v>
      </c>
      <c r="BY15" s="14">
        <v>157.96072211588009</v>
      </c>
      <c r="BZ15" s="14">
        <v>303.91835662339327</v>
      </c>
      <c r="CA15" s="14">
        <v>310.86794685958375</v>
      </c>
      <c r="CB15" s="14">
        <v>317.68897984492287</v>
      </c>
      <c r="CC15" s="14">
        <v>324.44033763136395</v>
      </c>
      <c r="CD15" s="14">
        <v>331.03494335935829</v>
      </c>
      <c r="CE15" s="14">
        <v>337.5340604745943</v>
      </c>
      <c r="CF15" s="14">
        <v>343.80156047575292</v>
      </c>
      <c r="CG15" s="14">
        <v>349.94911072691684</v>
      </c>
      <c r="CH15" s="14">
        <v>356.69424272598917</v>
      </c>
      <c r="CI15" s="14">
        <v>363.45784973515765</v>
      </c>
      <c r="CJ15" s="14">
        <v>370.25640456734982</v>
      </c>
      <c r="CK15" s="14">
        <v>377.20811556992703</v>
      </c>
      <c r="CL15" s="14">
        <v>384.22779083115529</v>
      </c>
      <c r="CM15" s="14">
        <v>391.43281570050749</v>
      </c>
      <c r="CN15" s="14">
        <v>398.78592455507533</v>
      </c>
      <c r="CO15" s="14">
        <v>406.40304956248292</v>
      </c>
      <c r="CP15" s="14">
        <v>414.29538053802753</v>
      </c>
      <c r="CQ15" s="14">
        <v>422.41769410645065</v>
      </c>
      <c r="CR15" s="14">
        <v>431.03999570367159</v>
      </c>
      <c r="CS15" s="14">
        <v>440.06028518460153</v>
      </c>
      <c r="CT15" s="14">
        <v>449.58503145235227</v>
      </c>
      <c r="CU15" s="14">
        <v>459.55463766061075</v>
      </c>
      <c r="CV15" s="14">
        <v>469.90034734873188</v>
      </c>
      <c r="CW15" s="14">
        <v>480.76700049979991</v>
      </c>
      <c r="CX15" s="14">
        <v>491.95927662084068</v>
      </c>
      <c r="CY15" s="14">
        <v>503.6067812777037</v>
      </c>
      <c r="CZ15" s="14">
        <v>515.4902424193715</v>
      </c>
      <c r="DA15" s="14">
        <v>527.72023866818199</v>
      </c>
      <c r="DB15" s="14">
        <v>539.98990364346537</v>
      </c>
      <c r="DC15" s="14">
        <v>552.44442177224846</v>
      </c>
      <c r="DD15" s="14">
        <v>564.68236442996204</v>
      </c>
      <c r="DE15" s="14">
        <v>576.69885645670001</v>
      </c>
      <c r="DF15" s="14">
        <v>588.35639734407596</v>
      </c>
      <c r="DG15" s="14">
        <v>599.31238400339498</v>
      </c>
      <c r="DH15" s="14">
        <v>609.4528635826573</v>
      </c>
      <c r="DI15" s="14">
        <v>618.4593152869711</v>
      </c>
      <c r="DJ15" s="14">
        <v>626.1905521648514</v>
      </c>
      <c r="DK15" s="14">
        <v>632.36807502261217</v>
      </c>
      <c r="DL15" s="14">
        <v>636.5016655127547</v>
      </c>
      <c r="DM15" s="14">
        <v>638.70475064594939</v>
      </c>
      <c r="DN15" s="14">
        <v>638.42742100558098</v>
      </c>
      <c r="DO15" s="14">
        <v>635.75386459620495</v>
      </c>
      <c r="DP15" s="14">
        <v>630.17312336792384</v>
      </c>
      <c r="DQ15" s="14">
        <v>621.9220024072456</v>
      </c>
      <c r="DR15" s="14">
        <v>610.65385367330964</v>
      </c>
      <c r="DS15" s="14">
        <v>596.51922030264177</v>
      </c>
      <c r="DT15" s="14">
        <v>579.45370853339409</v>
      </c>
      <c r="DU15" s="14">
        <v>560.08034239220069</v>
      </c>
      <c r="DV15" s="14">
        <v>538.36246898759055</v>
      </c>
      <c r="DW15" s="14">
        <v>514.87680853146958</v>
      </c>
      <c r="DX15" s="14">
        <v>489.89359933667583</v>
      </c>
      <c r="DY15" s="14">
        <v>464.13287705305629</v>
      </c>
      <c r="DZ15" s="14">
        <v>437.88593317254708</v>
      </c>
      <c r="EA15" s="14">
        <v>411.93364511909022</v>
      </c>
      <c r="EB15" s="14">
        <v>386.65131454357834</v>
      </c>
      <c r="EC15" s="14">
        <v>362.77876543400998</v>
      </c>
      <c r="ED15" s="14">
        <v>340.59411600927342</v>
      </c>
      <c r="EE15" s="14">
        <v>320.61806338998576</v>
      </c>
      <c r="EF15" s="14">
        <v>303.19778944202335</v>
      </c>
      <c r="EG15" s="14">
        <v>288.41589453488268</v>
      </c>
      <c r="EH15" s="14">
        <v>276.25300070739831</v>
      </c>
      <c r="EI15" s="14">
        <v>266.75995046224489</v>
      </c>
      <c r="EJ15" s="14">
        <v>259.82513342423044</v>
      </c>
      <c r="EK15" s="14">
        <v>255.27286624240878</v>
      </c>
      <c r="EL15" s="14">
        <v>252.63528950674299</v>
      </c>
      <c r="EM15" s="14">
        <v>251.99503257099786</v>
      </c>
      <c r="EN15" s="14">
        <v>252.93313197214229</v>
      </c>
      <c r="EO15" s="14">
        <v>255.20272549714718</v>
      </c>
      <c r="EP15" s="14">
        <v>258.65874136284765</v>
      </c>
      <c r="EQ15" s="14">
        <v>263.01851429862654</v>
      </c>
      <c r="ER15" s="14">
        <v>268.27792436306481</v>
      </c>
      <c r="ES15" s="14">
        <v>274.05261974954556</v>
      </c>
      <c r="ET15" s="14">
        <v>280.23544214331196</v>
      </c>
      <c r="EU15" s="14">
        <v>286.82778799710286</v>
      </c>
      <c r="EV15" s="14">
        <v>293.60511890244015</v>
      </c>
      <c r="EW15" s="14">
        <v>300.77153117332273</v>
      </c>
      <c r="EX15" s="1"/>
      <c r="EZ15" s="1"/>
      <c r="FA15" s="1"/>
      <c r="FB15" s="1"/>
    </row>
    <row r="16" spans="1:158" x14ac:dyDescent="0.2">
      <c r="A16" s="10" t="s">
        <v>58</v>
      </c>
      <c r="B16" s="10" t="s">
        <v>3</v>
      </c>
      <c r="C16" s="13">
        <v>235.06953904163925</v>
      </c>
      <c r="D16" s="13">
        <v>245.44016945985149</v>
      </c>
      <c r="E16" s="13">
        <v>254.8680152945899</v>
      </c>
      <c r="F16" s="13">
        <v>264.70976655621928</v>
      </c>
      <c r="G16" s="13">
        <v>281.09352303731959</v>
      </c>
      <c r="H16" s="13">
        <v>308.0663600230468</v>
      </c>
      <c r="I16" s="13">
        <v>317.4712111118468</v>
      </c>
      <c r="J16" s="13">
        <v>296.85067269159885</v>
      </c>
      <c r="K16" s="13">
        <v>313.54485824286729</v>
      </c>
      <c r="L16" s="13">
        <v>344.34057174085126</v>
      </c>
      <c r="M16" s="13">
        <v>319.20156574371038</v>
      </c>
      <c r="N16" s="13">
        <v>326.67485817368589</v>
      </c>
      <c r="O16" s="13">
        <v>339.07477492096081</v>
      </c>
      <c r="P16" s="13">
        <v>365.89239737160386</v>
      </c>
      <c r="Q16" s="13">
        <v>380.2698622695799</v>
      </c>
      <c r="R16" s="13">
        <v>388.54797080739905</v>
      </c>
      <c r="S16" s="13">
        <v>393.7275373300206</v>
      </c>
      <c r="T16" s="13">
        <v>387.80064156440153</v>
      </c>
      <c r="U16" s="13">
        <v>409.42145143296926</v>
      </c>
      <c r="V16" s="13">
        <v>408.73735774130222</v>
      </c>
      <c r="W16" s="13">
        <v>387.89836923463957</v>
      </c>
      <c r="X16" s="13">
        <v>418.74582091098495</v>
      </c>
      <c r="Y16" s="13">
        <v>441.31516404951117</v>
      </c>
      <c r="Z16" s="13">
        <v>471.05311923432936</v>
      </c>
      <c r="AA16" s="13">
        <v>430.25469125314731</v>
      </c>
      <c r="AB16" s="13">
        <v>365.66244991221998</v>
      </c>
      <c r="AC16" s="13">
        <v>388.08807588863129</v>
      </c>
      <c r="AD16" s="13">
        <v>422.10880250447394</v>
      </c>
      <c r="AE16" s="13">
        <v>455.80185399069455</v>
      </c>
      <c r="AF16" s="13">
        <v>453.93927956968525</v>
      </c>
      <c r="AG16" s="13">
        <v>403.40257668359664</v>
      </c>
      <c r="AH16" s="13">
        <v>379.94218713995798</v>
      </c>
      <c r="AI16" s="13">
        <v>342.46075126038818</v>
      </c>
      <c r="AJ16" s="13">
        <v>378.48202077287038</v>
      </c>
      <c r="AK16" s="13">
        <v>437.96942851547595</v>
      </c>
      <c r="AL16" s="13">
        <v>453.20344769965692</v>
      </c>
      <c r="AM16" s="13">
        <v>476.20394232452787</v>
      </c>
      <c r="AN16" s="13">
        <v>484.06239674897142</v>
      </c>
      <c r="AO16" s="13">
        <v>482.03311041990884</v>
      </c>
      <c r="AP16" s="13">
        <v>473.77224794154347</v>
      </c>
      <c r="AQ16" s="13">
        <v>465.43665253887843</v>
      </c>
      <c r="AR16" s="13">
        <v>412.75568959403529</v>
      </c>
      <c r="AS16" s="13">
        <v>437.8717008452378</v>
      </c>
      <c r="AT16" s="13">
        <v>458.17606150883296</v>
      </c>
      <c r="AU16" s="13">
        <v>497.12341244197484</v>
      </c>
      <c r="AV16" s="13">
        <v>476.15795283265106</v>
      </c>
      <c r="AW16" s="13">
        <v>472.71763824335142</v>
      </c>
      <c r="AX16" s="13">
        <v>518.04519827605782</v>
      </c>
      <c r="AY16" s="13">
        <v>502.66243685896643</v>
      </c>
      <c r="AZ16" s="13">
        <v>480.89952195427384</v>
      </c>
      <c r="BA16" s="13">
        <v>483.11356138230292</v>
      </c>
      <c r="BB16" s="13">
        <v>485.96116628298091</v>
      </c>
      <c r="BC16" s="13">
        <v>502.90916930880076</v>
      </c>
      <c r="BD16" s="13">
        <v>542.65790225738465</v>
      </c>
      <c r="BE16" s="13">
        <v>624.41470272146046</v>
      </c>
      <c r="BF16" s="13">
        <v>567.29046938621866</v>
      </c>
      <c r="BG16" s="13">
        <v>598.50210217059589</v>
      </c>
      <c r="BH16" s="13">
        <v>579.81772207306221</v>
      </c>
      <c r="BI16" s="13">
        <v>454.5504593239018</v>
      </c>
      <c r="BJ16" s="13">
        <v>469.87682295881893</v>
      </c>
      <c r="BK16" s="13">
        <v>499.67276864913771</v>
      </c>
      <c r="BL16" s="13">
        <v>474.54312205601616</v>
      </c>
      <c r="BM16" s="13">
        <v>504.99532470471621</v>
      </c>
      <c r="BN16" s="13">
        <v>561.68062099986719</v>
      </c>
      <c r="BO16" s="13">
        <v>577.57945872776384</v>
      </c>
      <c r="BP16" s="13">
        <v>544.51858128850506</v>
      </c>
      <c r="BQ16" s="13">
        <v>547.37123702836766</v>
      </c>
      <c r="BR16" s="13">
        <v>503.58612231012637</v>
      </c>
      <c r="BS16" s="13">
        <v>438.82883965907666</v>
      </c>
      <c r="BT16" s="13">
        <v>493.58436456372533</v>
      </c>
      <c r="BU16" s="13">
        <v>506.51125948767435</v>
      </c>
      <c r="BV16" s="13">
        <v>489.30171058994631</v>
      </c>
      <c r="BW16" s="13">
        <v>538.17868043685996</v>
      </c>
      <c r="BX16" s="13">
        <v>690.36464855851705</v>
      </c>
      <c r="BY16" s="13">
        <v>708.83365086063179</v>
      </c>
      <c r="BZ16" s="13">
        <v>566.11599834501976</v>
      </c>
      <c r="CA16" s="13">
        <v>565.78676483018717</v>
      </c>
      <c r="CB16" s="13">
        <v>565.26362794223678</v>
      </c>
      <c r="CC16" s="13">
        <v>564.66461295525733</v>
      </c>
      <c r="CD16" s="13">
        <v>563.8762840035015</v>
      </c>
      <c r="CE16" s="13">
        <v>563.00728526833336</v>
      </c>
      <c r="CF16" s="13">
        <v>561.85646838704997</v>
      </c>
      <c r="CG16" s="13">
        <v>560.59773276426495</v>
      </c>
      <c r="CH16" s="13">
        <v>560.32326481126074</v>
      </c>
      <c r="CI16" s="13">
        <v>560.12968554636609</v>
      </c>
      <c r="CJ16" s="13">
        <v>560.02176688651161</v>
      </c>
      <c r="CK16" s="13">
        <v>560.15136455144602</v>
      </c>
      <c r="CL16" s="13">
        <v>560.35346951643442</v>
      </c>
      <c r="CM16" s="13">
        <v>560.76329226864982</v>
      </c>
      <c r="CN16" s="13">
        <v>561.27498396881492</v>
      </c>
      <c r="CO16" s="13">
        <v>562.00729313689226</v>
      </c>
      <c r="CP16" s="13">
        <v>562.91623261966743</v>
      </c>
      <c r="CQ16" s="13">
        <v>563.87276673099768</v>
      </c>
      <c r="CR16" s="13">
        <v>565.21349190743422</v>
      </c>
      <c r="CS16" s="13">
        <v>566.72493983101231</v>
      </c>
      <c r="CT16" s="13">
        <v>568.50660000622884</v>
      </c>
      <c r="CU16" s="13">
        <v>570.423619310699</v>
      </c>
      <c r="CV16" s="13">
        <v>572.34368127004927</v>
      </c>
      <c r="CW16" s="13">
        <v>574.45626364616328</v>
      </c>
      <c r="CX16" s="13">
        <v>576.48346001191021</v>
      </c>
      <c r="CY16" s="13">
        <v>578.63145916952635</v>
      </c>
      <c r="CZ16" s="13">
        <v>580.64026047659718</v>
      </c>
      <c r="DA16" s="13">
        <v>582.73773019288637</v>
      </c>
      <c r="DB16" s="13">
        <v>584.60517351836097</v>
      </c>
      <c r="DC16" s="13">
        <v>586.57293680429939</v>
      </c>
      <c r="DD16" s="13">
        <v>588.26220260983973</v>
      </c>
      <c r="DE16" s="13">
        <v>589.86204864378306</v>
      </c>
      <c r="DF16" s="13">
        <v>591.40877576907951</v>
      </c>
      <c r="DG16" s="13">
        <v>592.70187465857452</v>
      </c>
      <c r="DH16" s="13">
        <v>593.86415479013885</v>
      </c>
      <c r="DI16" s="13">
        <v>594.77704834409087</v>
      </c>
      <c r="DJ16" s="13">
        <v>595.56159727239719</v>
      </c>
      <c r="DK16" s="13">
        <v>596.17402553233842</v>
      </c>
      <c r="DL16" s="13">
        <v>596.32238350209082</v>
      </c>
      <c r="DM16" s="13">
        <v>596.43695105566076</v>
      </c>
      <c r="DN16" s="13">
        <v>596.13280862215834</v>
      </c>
      <c r="DO16" s="13">
        <v>595.7480972236408</v>
      </c>
      <c r="DP16" s="13">
        <v>594.88550976973784</v>
      </c>
      <c r="DQ16" s="13">
        <v>593.95476174409851</v>
      </c>
      <c r="DR16" s="13">
        <v>592.63070631497976</v>
      </c>
      <c r="DS16" s="13">
        <v>591.07291241661733</v>
      </c>
      <c r="DT16" s="13">
        <v>589.11356069540125</v>
      </c>
      <c r="DU16" s="13">
        <v>587.23614379476203</v>
      </c>
      <c r="DV16" s="13">
        <v>585.10916622977675</v>
      </c>
      <c r="DW16" s="13">
        <v>582.9725384165904</v>
      </c>
      <c r="DX16" s="13">
        <v>580.65923871999985</v>
      </c>
      <c r="DY16" s="13">
        <v>578.41223722406721</v>
      </c>
      <c r="DZ16" s="13">
        <v>575.98576141492595</v>
      </c>
      <c r="EA16" s="13">
        <v>573.62647472542449</v>
      </c>
      <c r="EB16" s="13">
        <v>571.17370160869177</v>
      </c>
      <c r="EC16" s="13">
        <v>568.87775556880661</v>
      </c>
      <c r="ED16" s="13">
        <v>566.58077616334049</v>
      </c>
      <c r="EE16" s="13">
        <v>564.45369797499734</v>
      </c>
      <c r="EF16" s="13">
        <v>562.58638614809024</v>
      </c>
      <c r="EG16" s="13">
        <v>560.90496341434118</v>
      </c>
      <c r="EH16" s="13">
        <v>559.33536833901962</v>
      </c>
      <c r="EI16" s="13">
        <v>557.96736142061491</v>
      </c>
      <c r="EJ16" s="13">
        <v>556.80801414480084</v>
      </c>
      <c r="EK16" s="13">
        <v>555.86348493250262</v>
      </c>
      <c r="EL16" s="13">
        <v>554.89214615641686</v>
      </c>
      <c r="EM16" s="13">
        <v>554.22642588368035</v>
      </c>
      <c r="EN16" s="13">
        <v>553.70418051990418</v>
      </c>
      <c r="EO16" s="13">
        <v>553.32609721786503</v>
      </c>
      <c r="EP16" s="13">
        <v>553.17358475248329</v>
      </c>
      <c r="EQ16" s="13">
        <v>553.16195257483923</v>
      </c>
      <c r="ER16" s="13">
        <v>553.45183250883565</v>
      </c>
      <c r="ES16" s="13">
        <v>553.79087569337935</v>
      </c>
      <c r="ET16" s="13">
        <v>554.17217012267429</v>
      </c>
      <c r="EU16" s="13">
        <v>554.66988901256991</v>
      </c>
      <c r="EV16" s="13">
        <v>555.11006272988379</v>
      </c>
      <c r="EW16" s="13">
        <v>555.72947565635695</v>
      </c>
    </row>
    <row r="17" spans="1:155" x14ac:dyDescent="0.2">
      <c r="A17" s="15" t="s">
        <v>58</v>
      </c>
      <c r="B17" s="15" t="s">
        <v>4</v>
      </c>
      <c r="C17" s="16">
        <v>462.57792560576604</v>
      </c>
      <c r="D17" s="16">
        <v>482.98560890509361</v>
      </c>
      <c r="E17" s="16">
        <v>501.53804826811859</v>
      </c>
      <c r="F17" s="16">
        <v>520.90498496903251</v>
      </c>
      <c r="G17" s="16">
        <v>553.14550459380166</v>
      </c>
      <c r="H17" s="16">
        <v>606.2235811128952</v>
      </c>
      <c r="I17" s="16">
        <v>624.73077062381526</v>
      </c>
      <c r="J17" s="16">
        <v>584.15296574871127</v>
      </c>
      <c r="K17" s="16">
        <v>617.0043583768969</v>
      </c>
      <c r="L17" s="16">
        <v>677.60522280843657</v>
      </c>
      <c r="M17" s="16">
        <v>628.13582199471193</v>
      </c>
      <c r="N17" s="16">
        <v>642.84202392881707</v>
      </c>
      <c r="O17" s="16">
        <v>667.24300667640557</v>
      </c>
      <c r="P17" s="16">
        <v>720.0156466937907</v>
      </c>
      <c r="Q17" s="16">
        <v>748.30811672240384</v>
      </c>
      <c r="R17" s="16">
        <v>764.59806348018196</v>
      </c>
      <c r="S17" s="16">
        <v>774.79059266681952</v>
      </c>
      <c r="T17" s="16">
        <v>763.12744328677149</v>
      </c>
      <c r="U17" s="16">
        <v>805.67361672844038</v>
      </c>
      <c r="V17" s="16">
        <v>804.32743362831843</v>
      </c>
      <c r="W17" s="16">
        <v>763.31975515821728</v>
      </c>
      <c r="X17" s="16">
        <v>824.02243175699323</v>
      </c>
      <c r="Y17" s="16">
        <v>868.43516159799094</v>
      </c>
      <c r="Z17" s="16">
        <v>926.95453283270342</v>
      </c>
      <c r="AA17" s="16">
        <v>846.6699827355153</v>
      </c>
      <c r="AB17" s="16">
        <v>719.56314817274119</v>
      </c>
      <c r="AC17" s="16">
        <v>763.69306643808318</v>
      </c>
      <c r="AD17" s="16">
        <v>830.64022262734056</v>
      </c>
      <c r="AE17" s="16">
        <v>896.94256842410255</v>
      </c>
      <c r="AF17" s="16">
        <v>893.27733040360249</v>
      </c>
      <c r="AG17" s="16">
        <v>793.82946793997257</v>
      </c>
      <c r="AH17" s="16">
        <v>747.66330632990866</v>
      </c>
      <c r="AI17" s="16">
        <v>673.90604739885782</v>
      </c>
      <c r="AJ17" s="16">
        <v>744.78994072124488</v>
      </c>
      <c r="AK17" s="16">
        <v>861.85130811672229</v>
      </c>
      <c r="AL17" s="16">
        <v>891.82933513624448</v>
      </c>
      <c r="AM17" s="16">
        <v>937.09049970420972</v>
      </c>
      <c r="AN17" s="16">
        <v>952.55463666107266</v>
      </c>
      <c r="AO17" s="16">
        <v>948.56133721281185</v>
      </c>
      <c r="AP17" s="16">
        <v>932.3053278441123</v>
      </c>
      <c r="AQ17" s="16">
        <v>915.902256456072</v>
      </c>
      <c r="AR17" s="16">
        <v>812.23484528365657</v>
      </c>
      <c r="AS17" s="16">
        <v>861.65899624527628</v>
      </c>
      <c r="AT17" s="16">
        <v>901.61461565393756</v>
      </c>
      <c r="AU17" s="16">
        <v>978.25655265667797</v>
      </c>
      <c r="AV17" s="16">
        <v>936.99999999999977</v>
      </c>
      <c r="AW17" s="16">
        <v>905</v>
      </c>
      <c r="AX17" s="16">
        <v>1010.0000000000002</v>
      </c>
      <c r="AY17" s="16">
        <v>1048</v>
      </c>
      <c r="AZ17" s="16">
        <v>993.00000000000011</v>
      </c>
      <c r="BA17" s="16">
        <v>951.99999999999989</v>
      </c>
      <c r="BB17" s="16">
        <v>975.84799999999996</v>
      </c>
      <c r="BC17" s="16">
        <v>945.89300200000002</v>
      </c>
      <c r="BD17" s="16">
        <v>1056.3000019999999</v>
      </c>
      <c r="BE17" s="16">
        <v>1173.1451569999999</v>
      </c>
      <c r="BF17" s="16">
        <v>1204.8491370000002</v>
      </c>
      <c r="BG17" s="16">
        <v>1187.2298960000001</v>
      </c>
      <c r="BH17" s="16">
        <v>1074.4084599999999</v>
      </c>
      <c r="BI17" s="16">
        <v>902.29948800000011</v>
      </c>
      <c r="BJ17" s="16">
        <v>732.18829199999993</v>
      </c>
      <c r="BK17" s="16">
        <v>756.9441139999999</v>
      </c>
      <c r="BL17" s="16">
        <v>735.09087799999998</v>
      </c>
      <c r="BM17" s="16">
        <v>787.47</v>
      </c>
      <c r="BN17" s="16">
        <v>828.12999999999988</v>
      </c>
      <c r="BO17" s="16">
        <v>846.16773689999991</v>
      </c>
      <c r="BP17" s="16">
        <v>807.26837671000021</v>
      </c>
      <c r="BQ17" s="16">
        <v>866.58302814000024</v>
      </c>
      <c r="BR17" s="16">
        <v>836.08165407000001</v>
      </c>
      <c r="BS17" s="16">
        <v>813.81400000000008</v>
      </c>
      <c r="BT17" s="16">
        <v>827.87799999999993</v>
      </c>
      <c r="BU17" s="16">
        <v>895.93600000000026</v>
      </c>
      <c r="BV17" s="16">
        <v>934.65158680323998</v>
      </c>
      <c r="BW17" s="16">
        <v>962.81700000000023</v>
      </c>
      <c r="BX17" s="16">
        <v>1087.9279999999999</v>
      </c>
      <c r="BY17" s="16">
        <v>1117.0328285547198</v>
      </c>
      <c r="BZ17" s="16">
        <v>1021.5073535551273</v>
      </c>
      <c r="CA17" s="16">
        <v>1032.5085573956785</v>
      </c>
      <c r="CB17" s="16">
        <v>1043.2191760190199</v>
      </c>
      <c r="CC17" s="16">
        <v>1053.8556139299799</v>
      </c>
      <c r="CD17" s="16">
        <v>1064.154284188864</v>
      </c>
      <c r="CE17" s="16">
        <v>1074.3272582450882</v>
      </c>
      <c r="CF17" s="16">
        <v>1083.9408391401375</v>
      </c>
      <c r="CG17" s="16">
        <v>1093.359931380186</v>
      </c>
      <c r="CH17" s="16">
        <v>1104.902473737011</v>
      </c>
      <c r="CI17" s="16">
        <v>1116.6804085124459</v>
      </c>
      <c r="CJ17" s="16">
        <v>1128.7313740159552</v>
      </c>
      <c r="CK17" s="16">
        <v>1141.4156561970685</v>
      </c>
      <c r="CL17" s="16">
        <v>1154.431920950341</v>
      </c>
      <c r="CM17" s="16">
        <v>1168.1274130128186</v>
      </c>
      <c r="CN17" s="16">
        <v>1182.3474756340365</v>
      </c>
      <c r="CO17" s="16">
        <v>1197.4270980080291</v>
      </c>
      <c r="CP17" s="16">
        <v>1213.363762595267</v>
      </c>
      <c r="CQ17" s="16">
        <v>1229.9779362916306</v>
      </c>
      <c r="CR17" s="16">
        <v>1248.0993539785704</v>
      </c>
      <c r="CS17" s="16">
        <v>1267.3777052793994</v>
      </c>
      <c r="CT17" s="16">
        <v>1288.1378984629264</v>
      </c>
      <c r="CU17" s="16">
        <v>1310.1929584725385</v>
      </c>
      <c r="CV17" s="16">
        <v>1333.3491897123768</v>
      </c>
      <c r="CW17" s="16">
        <v>1358.1074555151226</v>
      </c>
      <c r="CX17" s="16">
        <v>1383.9256282588558</v>
      </c>
      <c r="CY17" s="16">
        <v>1411.3095545111373</v>
      </c>
      <c r="CZ17" s="16">
        <v>1439.7071479229489</v>
      </c>
      <c r="DA17" s="16">
        <v>1469.6266747756072</v>
      </c>
      <c r="DB17" s="16">
        <v>1500.3174767169567</v>
      </c>
      <c r="DC17" s="16">
        <v>1532.4597369716903</v>
      </c>
      <c r="DD17" s="16">
        <v>1565.0847843589381</v>
      </c>
      <c r="DE17" s="16">
        <v>1598.4745776185282</v>
      </c>
      <c r="DF17" s="16">
        <v>1632.5267031942276</v>
      </c>
      <c r="DG17" s="16">
        <v>1666.5382118538037</v>
      </c>
      <c r="DH17" s="16">
        <v>1700.5124233782008</v>
      </c>
      <c r="DI17" s="16">
        <v>1733.8363265235894</v>
      </c>
      <c r="DJ17" s="16">
        <v>1766.4184716235104</v>
      </c>
      <c r="DK17" s="16">
        <v>1797.7276857941106</v>
      </c>
      <c r="DL17" s="16">
        <v>1826.5638659039869</v>
      </c>
      <c r="DM17" s="16">
        <v>1853.4539431972844</v>
      </c>
      <c r="DN17" s="16">
        <v>1876.8712399616306</v>
      </c>
      <c r="DO17" s="16">
        <v>1897.0530550653384</v>
      </c>
      <c r="DP17" s="16">
        <v>1912.3510596725428</v>
      </c>
      <c r="DQ17" s="16">
        <v>1923.1596723246294</v>
      </c>
      <c r="DR17" s="16">
        <v>1927.9910214595402</v>
      </c>
      <c r="DS17" s="16">
        <v>1926.6349577423243</v>
      </c>
      <c r="DT17" s="16">
        <v>1918.0756651977608</v>
      </c>
      <c r="DU17" s="16">
        <v>1903.1421798645024</v>
      </c>
      <c r="DV17" s="16">
        <v>1880.6105059960573</v>
      </c>
      <c r="DW17" s="16">
        <v>1850.9675088264594</v>
      </c>
      <c r="DX17" s="16">
        <v>1813.790486234524</v>
      </c>
      <c r="DY17" s="16">
        <v>1770.0309527508107</v>
      </c>
      <c r="DZ17" s="16">
        <v>1719.5271669462272</v>
      </c>
      <c r="EA17" s="16">
        <v>1663.7674738515379</v>
      </c>
      <c r="EB17" s="16">
        <v>1603.3331709413105</v>
      </c>
      <c r="EC17" s="16">
        <v>1540.2013662718819</v>
      </c>
      <c r="ED17" s="16">
        <v>1475.3303861326276</v>
      </c>
      <c r="EE17" s="16">
        <v>1410.7162177227437</v>
      </c>
      <c r="EF17" s="16">
        <v>1348.1220200080425</v>
      </c>
      <c r="EG17" s="16">
        <v>1288.7337174308523</v>
      </c>
      <c r="EH17" s="16">
        <v>1233.5538867573523</v>
      </c>
      <c r="EI17" s="16">
        <v>1183.826493866447</v>
      </c>
      <c r="EJ17" s="16">
        <v>1140.2631500984025</v>
      </c>
      <c r="EK17" s="16">
        <v>1103.2668514513825</v>
      </c>
      <c r="EL17" s="16">
        <v>1072.2016896345121</v>
      </c>
      <c r="EM17" s="16">
        <v>1047.8867324443672</v>
      </c>
      <c r="EN17" s="16">
        <v>1029.4477437959613</v>
      </c>
      <c r="EO17" s="16">
        <v>1016.3438511589302</v>
      </c>
      <c r="EP17" s="16">
        <v>1008.1855614205342</v>
      </c>
      <c r="EQ17" s="16">
        <v>1004.052502870727</v>
      </c>
      <c r="ER17" s="16">
        <v>1003.778124029388</v>
      </c>
      <c r="ES17" s="16">
        <v>1006.011511625562</v>
      </c>
      <c r="ET17" s="16">
        <v>1010.2191397455717</v>
      </c>
      <c r="EU17" s="16">
        <v>1016.2040039778003</v>
      </c>
      <c r="EV17" s="16">
        <v>1023.1187990840481</v>
      </c>
      <c r="EW17" s="16">
        <v>1031.4373890297829</v>
      </c>
    </row>
    <row r="18" spans="1:155" x14ac:dyDescent="0.2">
      <c r="A18" s="10" t="s">
        <v>59</v>
      </c>
      <c r="B18" s="10" t="s">
        <v>1</v>
      </c>
      <c r="C18" s="13">
        <v>940.84364351533748</v>
      </c>
      <c r="D18" s="13">
        <v>982.35111295608647</v>
      </c>
      <c r="E18" s="13">
        <v>1020.0851760840402</v>
      </c>
      <c r="F18" s="13">
        <v>1059.4758566176113</v>
      </c>
      <c r="G18" s="13">
        <v>1125.0502955899699</v>
      </c>
      <c r="H18" s="13">
        <v>1233.0065298560421</v>
      </c>
      <c r="I18" s="13">
        <v>1270.6485586836839</v>
      </c>
      <c r="J18" s="13">
        <v>1188.1167998788242</v>
      </c>
      <c r="K18" s="13">
        <v>1254.9337019053958</v>
      </c>
      <c r="L18" s="13">
        <v>1378.1906385983516</v>
      </c>
      <c r="M18" s="13">
        <v>1277.5741397821678</v>
      </c>
      <c r="N18" s="13">
        <v>1307.4852873835946</v>
      </c>
      <c r="O18" s="13">
        <v>1357.1147838268848</v>
      </c>
      <c r="P18" s="13">
        <v>1464.4497865658507</v>
      </c>
      <c r="Q18" s="13">
        <v>1521.99423283598</v>
      </c>
      <c r="R18" s="13">
        <v>1555.1265809483295</v>
      </c>
      <c r="S18" s="13">
        <v>1575.8573070936261</v>
      </c>
      <c r="T18" s="13">
        <v>1552.1354661881869</v>
      </c>
      <c r="U18" s="13">
        <v>1638.6707170566222</v>
      </c>
      <c r="V18" s="13">
        <v>1635.9326966223375</v>
      </c>
      <c r="W18" s="13">
        <v>1552.5266119645132</v>
      </c>
      <c r="X18" s="13">
        <v>1675.9906258331714</v>
      </c>
      <c r="Y18" s="13">
        <v>1766.3222915894798</v>
      </c>
      <c r="Z18" s="13">
        <v>1885.3456504680803</v>
      </c>
      <c r="AA18" s="13">
        <v>1722.0537931393685</v>
      </c>
      <c r="AB18" s="13">
        <v>1463.5294435627297</v>
      </c>
      <c r="AC18" s="13">
        <v>1553.2858949420879</v>
      </c>
      <c r="AD18" s="13">
        <v>1689.4506422538134</v>
      </c>
      <c r="AE18" s="13">
        <v>1824.3039007860918</v>
      </c>
      <c r="AF18" s="13">
        <v>1816.8491224608131</v>
      </c>
      <c r="AG18" s="13">
        <v>1614.5807389499348</v>
      </c>
      <c r="AH18" s="13">
        <v>1520.6827440565328</v>
      </c>
      <c r="AI18" s="13">
        <v>1370.666834547839</v>
      </c>
      <c r="AJ18" s="13">
        <v>1514.8385659867156</v>
      </c>
      <c r="AK18" s="13">
        <v>1752.9313008940721</v>
      </c>
      <c r="AL18" s="13">
        <v>1813.9040248508265</v>
      </c>
      <c r="AM18" s="13">
        <v>1905.9613337379865</v>
      </c>
      <c r="AN18" s="13">
        <v>1937.4140558696406</v>
      </c>
      <c r="AO18" s="13">
        <v>1929.2920288670994</v>
      </c>
      <c r="AP18" s="13">
        <v>1896.2287064799839</v>
      </c>
      <c r="AQ18" s="13">
        <v>1862.8662726168543</v>
      </c>
      <c r="AR18" s="13">
        <v>1652.015690601874</v>
      </c>
      <c r="AS18" s="13">
        <v>1752.5401551177456</v>
      </c>
      <c r="AT18" s="13">
        <v>1833.8064422933141</v>
      </c>
      <c r="AU18" s="13">
        <v>1989.6895384469033</v>
      </c>
      <c r="AV18" s="13">
        <v>1905.7772651373621</v>
      </c>
      <c r="AW18" s="13">
        <v>2014.4958492220208</v>
      </c>
      <c r="AX18" s="13">
        <v>2336.0918048398553</v>
      </c>
      <c r="AY18" s="13">
        <v>2599.7472449176562</v>
      </c>
      <c r="AZ18" s="13">
        <v>3176.7758154067992</v>
      </c>
      <c r="BA18" s="13">
        <v>3819.0701277539529</v>
      </c>
      <c r="BB18" s="13">
        <v>4295.2111743576716</v>
      </c>
      <c r="BC18" s="13">
        <v>4492.2644670109858</v>
      </c>
      <c r="BD18" s="13">
        <v>4234.3893372794064</v>
      </c>
      <c r="BE18" s="13">
        <v>4895.236688917129</v>
      </c>
      <c r="BF18" s="13">
        <v>5102.6385409682753</v>
      </c>
      <c r="BG18" s="13">
        <v>3856.7357797771806</v>
      </c>
      <c r="BH18" s="13">
        <v>2743.2529794263692</v>
      </c>
      <c r="BI18" s="13">
        <v>1552.6018193196028</v>
      </c>
      <c r="BJ18" s="13">
        <v>1678.1420032984302</v>
      </c>
      <c r="BK18" s="13">
        <v>1389.9320453447872</v>
      </c>
      <c r="BL18" s="13">
        <v>1450.2478874963733</v>
      </c>
      <c r="BM18" s="13">
        <v>1641.5598411501114</v>
      </c>
      <c r="BN18" s="13">
        <v>2237.8535081905957</v>
      </c>
      <c r="BO18" s="13">
        <v>1851.4002077091109</v>
      </c>
      <c r="BP18" s="13">
        <v>2559.5433452569023</v>
      </c>
      <c r="BQ18" s="13">
        <v>2519.3237810084256</v>
      </c>
      <c r="BR18" s="13">
        <v>2778.9741037895292</v>
      </c>
      <c r="BS18" s="13">
        <v>2949.5788021192338</v>
      </c>
      <c r="BT18" s="13">
        <v>3055.3565601600831</v>
      </c>
      <c r="BU18" s="13">
        <v>2880.3934780003292</v>
      </c>
      <c r="BV18" s="13">
        <v>3076.4288854112292</v>
      </c>
      <c r="BW18" s="13">
        <v>3042.0283886726811</v>
      </c>
      <c r="BX18" s="13">
        <v>2315.5210690178578</v>
      </c>
      <c r="BY18" s="13">
        <v>2377.4671203453413</v>
      </c>
      <c r="BZ18" s="13">
        <v>1884.3348485815513</v>
      </c>
      <c r="CA18" s="13">
        <v>1930.6479173763655</v>
      </c>
      <c r="CB18" s="13">
        <v>1976.3429532483569</v>
      </c>
      <c r="CC18" s="13">
        <v>2021.8315782272548</v>
      </c>
      <c r="CD18" s="13">
        <v>2066.1997063435265</v>
      </c>
      <c r="CE18" s="13">
        <v>2109.8771303241083</v>
      </c>
      <c r="CF18" s="13">
        <v>2151.5072810084966</v>
      </c>
      <c r="CG18" s="13">
        <v>2191.9812347170955</v>
      </c>
      <c r="CH18" s="13">
        <v>2237.6673124375229</v>
      </c>
      <c r="CI18" s="13">
        <v>2283.210980881151</v>
      </c>
      <c r="CJ18" s="13">
        <v>2328.6606511991413</v>
      </c>
      <c r="CK18" s="13">
        <v>2374.996684329235</v>
      </c>
      <c r="CL18" s="13">
        <v>2421.3831423780357</v>
      </c>
      <c r="CM18" s="13">
        <v>2468.8345224915538</v>
      </c>
      <c r="CN18" s="13">
        <v>2517.0003794793156</v>
      </c>
      <c r="CO18" s="13">
        <v>2566.9416462462686</v>
      </c>
      <c r="CP18" s="13">
        <v>2618.8146278379718</v>
      </c>
      <c r="CQ18" s="13">
        <v>2672.3156182584353</v>
      </c>
      <c r="CR18" s="13">
        <v>2730.008956972888</v>
      </c>
      <c r="CS18" s="13">
        <v>2791.1773898975516</v>
      </c>
      <c r="CT18" s="13">
        <v>2857.023065070709</v>
      </c>
      <c r="CU18" s="13">
        <v>2927.324563748989</v>
      </c>
      <c r="CV18" s="13">
        <v>3001.8460533598263</v>
      </c>
      <c r="CW18" s="13">
        <v>3082.3097575907013</v>
      </c>
      <c r="CX18" s="13">
        <v>3167.4862948640366</v>
      </c>
      <c r="CY18" s="13">
        <v>3259.0879043837776</v>
      </c>
      <c r="CZ18" s="13">
        <v>3355.811771830573</v>
      </c>
      <c r="DA18" s="13">
        <v>3459.3264327223587</v>
      </c>
      <c r="DB18" s="13">
        <v>3567.6990070058673</v>
      </c>
      <c r="DC18" s="13">
        <v>3683.022941753472</v>
      </c>
      <c r="DD18" s="13">
        <v>3802.6759894741699</v>
      </c>
      <c r="DE18" s="13">
        <v>3927.5630862478574</v>
      </c>
      <c r="DF18" s="13">
        <v>4057.4815635930572</v>
      </c>
      <c r="DG18" s="13">
        <v>4190.5050614810898</v>
      </c>
      <c r="DH18" s="13">
        <v>4326.7264752016636</v>
      </c>
      <c r="DI18" s="13">
        <v>4464.4927124920941</v>
      </c>
      <c r="DJ18" s="13">
        <v>4603.672287221736</v>
      </c>
      <c r="DK18" s="13">
        <v>4742.9122344525822</v>
      </c>
      <c r="DL18" s="13">
        <v>4878.9729720963223</v>
      </c>
      <c r="DM18" s="13">
        <v>5013.6308595934534</v>
      </c>
      <c r="DN18" s="13">
        <v>5142.7862465278013</v>
      </c>
      <c r="DO18" s="13">
        <v>5267.4549712975568</v>
      </c>
      <c r="DP18" s="13">
        <v>5383.2033778484329</v>
      </c>
      <c r="DQ18" s="13">
        <v>5491.485347706679</v>
      </c>
      <c r="DR18" s="13">
        <v>5588.2227019569254</v>
      </c>
      <c r="DS18" s="13">
        <v>5672.9177530654997</v>
      </c>
      <c r="DT18" s="13">
        <v>5742.5291670141451</v>
      </c>
      <c r="DU18" s="13">
        <v>5799.1545231321361</v>
      </c>
      <c r="DV18" s="13">
        <v>5838.5427808941167</v>
      </c>
      <c r="DW18" s="13">
        <v>5861.0477448972233</v>
      </c>
      <c r="DX18" s="13">
        <v>5863.8662418595923</v>
      </c>
      <c r="DY18" s="13">
        <v>5847.743521524797</v>
      </c>
      <c r="DZ18" s="13">
        <v>5809.5898997178301</v>
      </c>
      <c r="EA18" s="13">
        <v>5750.7430539490597</v>
      </c>
      <c r="EB18" s="13">
        <v>5669.4357634977205</v>
      </c>
      <c r="EC18" s="13">
        <v>5567.8661903645261</v>
      </c>
      <c r="ED18" s="13">
        <v>5445.1316551936907</v>
      </c>
      <c r="EE18" s="13">
        <v>5303.7063303168979</v>
      </c>
      <c r="EF18" s="13">
        <v>5145.8825200592983</v>
      </c>
      <c r="EG18" s="13">
        <v>4972.9441636166885</v>
      </c>
      <c r="EH18" s="13">
        <v>4786.5751665006392</v>
      </c>
      <c r="EI18" s="13">
        <v>4590.3507735659368</v>
      </c>
      <c r="EJ18" s="13">
        <v>4387.3966720820172</v>
      </c>
      <c r="EK18" s="13">
        <v>4181.0323133579222</v>
      </c>
      <c r="EL18" s="13">
        <v>3972.291185156384</v>
      </c>
      <c r="EM18" s="13">
        <v>3767.6492343491991</v>
      </c>
      <c r="EN18" s="13">
        <v>3568.7321617848938</v>
      </c>
      <c r="EO18" s="13">
        <v>3378.4538163752295</v>
      </c>
      <c r="EP18" s="13">
        <v>3200.166286758089</v>
      </c>
      <c r="EQ18" s="13">
        <v>3035.1858021292719</v>
      </c>
      <c r="ER18" s="13">
        <v>2886.7483594912919</v>
      </c>
      <c r="ES18" s="13">
        <v>2753.5565832548891</v>
      </c>
      <c r="ET18" s="13">
        <v>2636.2143109113676</v>
      </c>
      <c r="EU18" s="13">
        <v>2535.6685791151831</v>
      </c>
      <c r="EV18" s="13">
        <v>2450.0180085233878</v>
      </c>
      <c r="EW18" s="13">
        <v>2381.0640650351997</v>
      </c>
    </row>
    <row r="19" spans="1:155" x14ac:dyDescent="0.2">
      <c r="A19" s="10" t="s">
        <v>59</v>
      </c>
      <c r="B19" s="10" t="s">
        <v>2</v>
      </c>
      <c r="C19" s="13">
        <v>1349.652519355443</v>
      </c>
      <c r="D19" s="13">
        <v>1409.1955274725644</v>
      </c>
      <c r="E19" s="13">
        <v>1463.325534851766</v>
      </c>
      <c r="F19" s="13">
        <v>1519.8319815793225</v>
      </c>
      <c r="G19" s="13">
        <v>1613.8993724517154</v>
      </c>
      <c r="H19" s="13">
        <v>1768.7640033195282</v>
      </c>
      <c r="I19" s="13">
        <v>1822.761986290488</v>
      </c>
      <c r="J19" s="13">
        <v>1704.3690981995148</v>
      </c>
      <c r="K19" s="13">
        <v>1800.218818583174</v>
      </c>
      <c r="L19" s="13">
        <v>1977.0325073212116</v>
      </c>
      <c r="M19" s="13">
        <v>1832.6968230106947</v>
      </c>
      <c r="N19" s="13">
        <v>1875.6047556893302</v>
      </c>
      <c r="O19" s="13">
        <v>1946.7989178338044</v>
      </c>
      <c r="P19" s="13">
        <v>2100.7723839459841</v>
      </c>
      <c r="Q19" s="13">
        <v>2183.320645199266</v>
      </c>
      <c r="R19" s="13">
        <v>2230.8494321663698</v>
      </c>
      <c r="S19" s="13">
        <v>2260.5879301228701</v>
      </c>
      <c r="T19" s="13">
        <v>2226.5586388985066</v>
      </c>
      <c r="U19" s="13">
        <v>2350.6945887480042</v>
      </c>
      <c r="V19" s="13">
        <v>2346.7668626028062</v>
      </c>
      <c r="W19" s="13">
        <v>2227.1197426335348</v>
      </c>
      <c r="X19" s="13">
        <v>2404.2304862901169</v>
      </c>
      <c r="Y19" s="13">
        <v>2533.8124429795953</v>
      </c>
      <c r="Z19" s="13">
        <v>2704.5530089385038</v>
      </c>
      <c r="AA19" s="13">
        <v>2470.3087026152157</v>
      </c>
      <c r="AB19" s="13">
        <v>2099.4521398635643</v>
      </c>
      <c r="AC19" s="13">
        <v>2228.2089440015307</v>
      </c>
      <c r="AD19" s="13">
        <v>2423.5390559955026</v>
      </c>
      <c r="AE19" s="13">
        <v>2616.9878201720271</v>
      </c>
      <c r="AF19" s="13">
        <v>2606.2938431044286</v>
      </c>
      <c r="AG19" s="13">
        <v>2316.1371998906729</v>
      </c>
      <c r="AH19" s="13">
        <v>2181.4392973818185</v>
      </c>
      <c r="AI19" s="13">
        <v>1966.239511947432</v>
      </c>
      <c r="AJ19" s="13">
        <v>2173.0557474584539</v>
      </c>
      <c r="AK19" s="13">
        <v>2514.6028915803909</v>
      </c>
      <c r="AL19" s="13">
        <v>2602.0690620406863</v>
      </c>
      <c r="AM19" s="13">
        <v>2734.1264763847012</v>
      </c>
      <c r="AN19" s="13">
        <v>2779.2458179013893</v>
      </c>
      <c r="AO19" s="13">
        <v>2767.594663874037</v>
      </c>
      <c r="AP19" s="13">
        <v>2720.1648952131145</v>
      </c>
      <c r="AQ19" s="13">
        <v>2672.306047225406</v>
      </c>
      <c r="AR19" s="13">
        <v>2369.8381279430878</v>
      </c>
      <c r="AS19" s="13">
        <v>2514.0417878453627</v>
      </c>
      <c r="AT19" s="13">
        <v>2630.6193403230091</v>
      </c>
      <c r="AU19" s="13">
        <v>2854.2356817828195</v>
      </c>
      <c r="AV19" s="13">
        <v>2733.8624275682168</v>
      </c>
      <c r="AW19" s="13">
        <v>2725.7387247712268</v>
      </c>
      <c r="AX19" s="13">
        <v>3207.4082202605241</v>
      </c>
      <c r="AY19" s="13">
        <v>3847.6688786082423</v>
      </c>
      <c r="AZ19" s="13">
        <v>4234.8131930762338</v>
      </c>
      <c r="BA19" s="13">
        <v>4087.245628377209</v>
      </c>
      <c r="BB19" s="13">
        <v>3497.823394299146</v>
      </c>
      <c r="BC19" s="13">
        <v>3058.6862607605271</v>
      </c>
      <c r="BD19" s="13">
        <v>3373.1646813680331</v>
      </c>
      <c r="BE19" s="13">
        <v>3733.3016365116428</v>
      </c>
      <c r="BF19" s="13">
        <v>3856.7579747135483</v>
      </c>
      <c r="BG19" s="13">
        <v>3929.2240603937498</v>
      </c>
      <c r="BH19" s="13">
        <v>3247.1869898985487</v>
      </c>
      <c r="BI19" s="13">
        <v>2506.3026012598912</v>
      </c>
      <c r="BJ19" s="13">
        <v>1204.1914193950092</v>
      </c>
      <c r="BK19" s="13">
        <v>908.70312824132486</v>
      </c>
      <c r="BL19" s="13">
        <v>919.31268774454247</v>
      </c>
      <c r="BM19" s="13">
        <v>977.90749062106966</v>
      </c>
      <c r="BN19" s="13">
        <v>1037.3030838241268</v>
      </c>
      <c r="BO19" s="13">
        <v>1558.2560111225732</v>
      </c>
      <c r="BP19" s="13">
        <v>2219.0603155274034</v>
      </c>
      <c r="BQ19" s="13">
        <v>1917.2039040377165</v>
      </c>
      <c r="BR19" s="13">
        <v>2406.1278891741181</v>
      </c>
      <c r="BS19" s="13">
        <v>2434.4223987931259</v>
      </c>
      <c r="BT19" s="13">
        <v>1720.1471157585263</v>
      </c>
      <c r="BU19" s="13">
        <v>1914.8727075599586</v>
      </c>
      <c r="BV19" s="13">
        <v>2350.2352738730019</v>
      </c>
      <c r="BW19" s="13">
        <v>2205.5790362538332</v>
      </c>
      <c r="BX19" s="13">
        <v>2003.1499680148927</v>
      </c>
      <c r="BY19" s="13">
        <v>2056.7393014895952</v>
      </c>
      <c r="BZ19" s="13">
        <v>2842.1027383356704</v>
      </c>
      <c r="CA19" s="13">
        <v>2904.2688082631794</v>
      </c>
      <c r="CB19" s="13">
        <v>2965.1348619841738</v>
      </c>
      <c r="CC19" s="13">
        <v>3025.2696619448834</v>
      </c>
      <c r="CD19" s="13">
        <v>3083.7815862737771</v>
      </c>
      <c r="CE19" s="13">
        <v>3141.2624126132578</v>
      </c>
      <c r="CF19" s="13">
        <v>3196.3318700199889</v>
      </c>
      <c r="CG19" s="13">
        <v>3250.0908520410594</v>
      </c>
      <c r="CH19" s="13">
        <v>3309.7025989374088</v>
      </c>
      <c r="CI19" s="13">
        <v>3369.372951795609</v>
      </c>
      <c r="CJ19" s="13">
        <v>3429.2723438877729</v>
      </c>
      <c r="CK19" s="13">
        <v>3490.5994496142084</v>
      </c>
      <c r="CL19" s="13">
        <v>3552.5328431012749</v>
      </c>
      <c r="CM19" s="13">
        <v>3616.2899202416302</v>
      </c>
      <c r="CN19" s="13">
        <v>3681.5569378658256</v>
      </c>
      <c r="CO19" s="13">
        <v>3749.5644145225815</v>
      </c>
      <c r="CP19" s="13">
        <v>3820.5083184831601</v>
      </c>
      <c r="CQ19" s="13">
        <v>3894.0315249703126</v>
      </c>
      <c r="CR19" s="13">
        <v>3972.929035005247</v>
      </c>
      <c r="CS19" s="13">
        <v>4056.2843927024805</v>
      </c>
      <c r="CT19" s="13">
        <v>4145.2595825850731</v>
      </c>
      <c r="CU19" s="13">
        <v>4239.3549864993838</v>
      </c>
      <c r="CV19" s="13">
        <v>4337.9733297684288</v>
      </c>
      <c r="CW19" s="13">
        <v>4442.6345737417869</v>
      </c>
      <c r="CX19" s="13">
        <v>4551.4619511906931</v>
      </c>
      <c r="CY19" s="13">
        <v>4665.8038490939944</v>
      </c>
      <c r="CZ19" s="13">
        <v>4783.534210736223</v>
      </c>
      <c r="DA19" s="13">
        <v>4905.8046665450966</v>
      </c>
      <c r="DB19" s="13">
        <v>5029.6289731004508</v>
      </c>
      <c r="DC19" s="13">
        <v>5156.519369839225</v>
      </c>
      <c r="DD19" s="13">
        <v>5282.5918822085659</v>
      </c>
      <c r="DE19" s="13">
        <v>5407.9228754736541</v>
      </c>
      <c r="DF19" s="13">
        <v>5531.3086219530669</v>
      </c>
      <c r="DG19" s="13">
        <v>5649.562334596616</v>
      </c>
      <c r="DH19" s="13">
        <v>5761.7999118600274</v>
      </c>
      <c r="DI19" s="13">
        <v>5865.1611703319359</v>
      </c>
      <c r="DJ19" s="13">
        <v>5958.5685290294641</v>
      </c>
      <c r="DK19" s="13">
        <v>6039.6148191016982</v>
      </c>
      <c r="DL19" s="13">
        <v>6103.8242460572801</v>
      </c>
      <c r="DM19" s="13">
        <v>6152.6271512794483</v>
      </c>
      <c r="DN19" s="13">
        <v>6180.8950778401049</v>
      </c>
      <c r="DO19" s="13">
        <v>6189.6282512347971</v>
      </c>
      <c r="DP19" s="13">
        <v>6173.8733088966692</v>
      </c>
      <c r="DQ19" s="13">
        <v>6135.823079075024</v>
      </c>
      <c r="DR19" s="13">
        <v>6071.7581082467805</v>
      </c>
      <c r="DS19" s="13">
        <v>5982.5796074622776</v>
      </c>
      <c r="DT19" s="13">
        <v>5866.8331417381996</v>
      </c>
      <c r="DU19" s="13">
        <v>5729.5152821703814</v>
      </c>
      <c r="DV19" s="13">
        <v>5568.953793819237</v>
      </c>
      <c r="DW19" s="13">
        <v>5389.2779639379587</v>
      </c>
      <c r="DX19" s="13">
        <v>5191.5165491113439</v>
      </c>
      <c r="DY19" s="13">
        <v>4981.072509910271</v>
      </c>
      <c r="DZ19" s="13">
        <v>4759.2548716941383</v>
      </c>
      <c r="EA19" s="13">
        <v>4532.3585271578049</v>
      </c>
      <c r="EB19" s="13">
        <v>4303.0238141492591</v>
      </c>
      <c r="EC19" s="13">
        <v>4077.8513914593495</v>
      </c>
      <c r="ED19" s="13">
        <v>3859.3727479688823</v>
      </c>
      <c r="EE19" s="13">
        <v>3652.9631404216634</v>
      </c>
      <c r="EF19" s="13">
        <v>3462.747763335763</v>
      </c>
      <c r="EG19" s="13">
        <v>3290.6422858028091</v>
      </c>
      <c r="EH19" s="13">
        <v>3137.8550907786121</v>
      </c>
      <c r="EI19" s="13">
        <v>3006.4731200399692</v>
      </c>
      <c r="EJ19" s="13">
        <v>2897.0554059636779</v>
      </c>
      <c r="EK19" s="13">
        <v>2809.4831046954496</v>
      </c>
      <c r="EL19" s="13">
        <v>2740.6067572280299</v>
      </c>
      <c r="EM19" s="13">
        <v>2692.478452717769</v>
      </c>
      <c r="EN19" s="13">
        <v>2661.9271614315221</v>
      </c>
      <c r="EO19" s="13">
        <v>2647.1809963342967</v>
      </c>
      <c r="EP19" s="13">
        <v>2647.1846504733548</v>
      </c>
      <c r="EQ19" s="13">
        <v>2659.2684753782232</v>
      </c>
      <c r="ER19" s="13">
        <v>2683.307845797739</v>
      </c>
      <c r="ES19" s="13">
        <v>2715.2761313420488</v>
      </c>
      <c r="ET19" s="13">
        <v>2753.797857683152</v>
      </c>
      <c r="EU19" s="13">
        <v>2798.5378241016297</v>
      </c>
      <c r="EV19" s="13">
        <v>2846.939701596566</v>
      </c>
      <c r="EW19" s="13">
        <v>2900.7217569694039</v>
      </c>
    </row>
    <row r="20" spans="1:155" x14ac:dyDescent="0.2">
      <c r="A20" s="10" t="s">
        <v>59</v>
      </c>
      <c r="B20" s="10" t="s">
        <v>3</v>
      </c>
      <c r="C20" s="13">
        <v>1709.297170382066</v>
      </c>
      <c r="D20" s="13">
        <v>1784.7067249385511</v>
      </c>
      <c r="E20" s="13">
        <v>1853.2608654444473</v>
      </c>
      <c r="F20" s="13">
        <v>1924.8246999237726</v>
      </c>
      <c r="G20" s="13">
        <v>2043.9584197053603</v>
      </c>
      <c r="H20" s="13">
        <v>2240.0901436405206</v>
      </c>
      <c r="I20" s="13">
        <v>2308.4770789256704</v>
      </c>
      <c r="J20" s="13">
        <v>2158.5357972216166</v>
      </c>
      <c r="K20" s="13">
        <v>2279.9267874832758</v>
      </c>
      <c r="L20" s="13">
        <v>2503.8563793674734</v>
      </c>
      <c r="M20" s="13">
        <v>2321.0592717868135</v>
      </c>
      <c r="N20" s="13">
        <v>2375.4009685292922</v>
      </c>
      <c r="O20" s="13">
        <v>2465.5663838166197</v>
      </c>
      <c r="P20" s="13">
        <v>2660.5694725117442</v>
      </c>
      <c r="Q20" s="13">
        <v>2765.1145367832355</v>
      </c>
      <c r="R20" s="13">
        <v>2825.3084162518271</v>
      </c>
      <c r="S20" s="13">
        <v>2862.9713922248834</v>
      </c>
      <c r="T20" s="13">
        <v>2819.874246577579</v>
      </c>
      <c r="U20" s="13">
        <v>2977.088955384088</v>
      </c>
      <c r="V20" s="13">
        <v>2972.1146000668914</v>
      </c>
      <c r="W20" s="13">
        <v>2820.5848687657499</v>
      </c>
      <c r="X20" s="13">
        <v>3044.8906723966265</v>
      </c>
      <c r="Y20" s="13">
        <v>3209.0025965589111</v>
      </c>
      <c r="Z20" s="13">
        <v>3425.2407482887888</v>
      </c>
      <c r="AA20" s="13">
        <v>3128.5768853800432</v>
      </c>
      <c r="AB20" s="13">
        <v>2658.8974203042835</v>
      </c>
      <c r="AC20" s="13">
        <v>2821.9643118369054</v>
      </c>
      <c r="AD20" s="13">
        <v>3069.3444359307414</v>
      </c>
      <c r="AE20" s="13">
        <v>3314.3418856289463</v>
      </c>
      <c r="AF20" s="13">
        <v>3300.7982627485135</v>
      </c>
      <c r="AG20" s="13">
        <v>2933.3229888537994</v>
      </c>
      <c r="AH20" s="13">
        <v>2762.7318623876035</v>
      </c>
      <c r="AI20" s="13">
        <v>2490.1873525714809</v>
      </c>
      <c r="AJ20" s="13">
        <v>2752.1143308702271</v>
      </c>
      <c r="AK20" s="13">
        <v>3184.6742369403555</v>
      </c>
      <c r="AL20" s="13">
        <v>3295.4476956846383</v>
      </c>
      <c r="AM20" s="13">
        <v>3462.6947177359125</v>
      </c>
      <c r="AN20" s="13">
        <v>3519.8371019258875</v>
      </c>
      <c r="AO20" s="13">
        <v>3505.0812411950455</v>
      </c>
      <c r="AP20" s="13">
        <v>3445.0127656420136</v>
      </c>
      <c r="AQ20" s="13">
        <v>3384.4008731215572</v>
      </c>
      <c r="AR20" s="13">
        <v>3001.3337123922706</v>
      </c>
      <c r="AS20" s="13">
        <v>3183.9636147521846</v>
      </c>
      <c r="AT20" s="13">
        <v>3331.6058246709799</v>
      </c>
      <c r="AU20" s="13">
        <v>3614.8096673096652</v>
      </c>
      <c r="AV20" s="13">
        <v>3462.3603072944197</v>
      </c>
      <c r="AW20" s="13">
        <v>3639.7654260067529</v>
      </c>
      <c r="AX20" s="13">
        <v>3928.4999748996188</v>
      </c>
      <c r="AY20" s="13">
        <v>3796.5838764741011</v>
      </c>
      <c r="AZ20" s="13">
        <v>4558.4109915169693</v>
      </c>
      <c r="BA20" s="13">
        <v>4759.6842438688354</v>
      </c>
      <c r="BB20" s="13">
        <v>4799.4394313431803</v>
      </c>
      <c r="BC20" s="13">
        <v>5082.2162622284868</v>
      </c>
      <c r="BD20" s="13">
        <v>5056.9459813525582</v>
      </c>
      <c r="BE20" s="13">
        <v>5593.5830745712274</v>
      </c>
      <c r="BF20" s="13">
        <v>6362.4335843181761</v>
      </c>
      <c r="BG20" s="13">
        <v>6523.9392598290688</v>
      </c>
      <c r="BH20" s="13">
        <v>6377.9386806750817</v>
      </c>
      <c r="BI20" s="13">
        <v>5310.3906194205065</v>
      </c>
      <c r="BJ20" s="13">
        <v>3641.2026273065603</v>
      </c>
      <c r="BK20" s="13">
        <v>3881.3810264138874</v>
      </c>
      <c r="BL20" s="13">
        <v>4476.9255647590844</v>
      </c>
      <c r="BM20" s="13">
        <v>4787.0816682288187</v>
      </c>
      <c r="BN20" s="13">
        <v>4791.3464079852774</v>
      </c>
      <c r="BO20" s="13">
        <v>5213.3748886383155</v>
      </c>
      <c r="BP20" s="13">
        <v>4655.1982290206952</v>
      </c>
      <c r="BQ20" s="13">
        <v>4877.2966965688574</v>
      </c>
      <c r="BR20" s="13">
        <v>5042.3647121013546</v>
      </c>
      <c r="BS20" s="13">
        <v>5261.3107990876406</v>
      </c>
      <c r="BT20" s="13">
        <v>5292.6313240813906</v>
      </c>
      <c r="BU20" s="13">
        <v>5498.3808144397126</v>
      </c>
      <c r="BV20" s="13">
        <v>5152.5450109451895</v>
      </c>
      <c r="BW20" s="13">
        <v>5262.5255750734859</v>
      </c>
      <c r="BX20" s="13">
        <v>5040.2779629672514</v>
      </c>
      <c r="BY20" s="13">
        <v>5175.1181600945383</v>
      </c>
      <c r="BZ20" s="13">
        <v>5155.4903221459244</v>
      </c>
      <c r="CA20" s="13">
        <v>5139.3238128211233</v>
      </c>
      <c r="CB20" s="13">
        <v>5121.6039769781055</v>
      </c>
      <c r="CC20" s="13">
        <v>5103.4980708671792</v>
      </c>
      <c r="CD20" s="13">
        <v>5084.2490335024486</v>
      </c>
      <c r="CE20" s="13">
        <v>5065.0634168736578</v>
      </c>
      <c r="CF20" s="13">
        <v>5044.5294005766918</v>
      </c>
      <c r="CG20" s="13">
        <v>5024.5218770099455</v>
      </c>
      <c r="CH20" s="13">
        <v>5014.9918388497317</v>
      </c>
      <c r="CI20" s="13">
        <v>5008.5619967357779</v>
      </c>
      <c r="CJ20" s="13">
        <v>5005.7011543187255</v>
      </c>
      <c r="CK20" s="13">
        <v>5008.1312888985558</v>
      </c>
      <c r="CL20" s="13">
        <v>5014.7222965470282</v>
      </c>
      <c r="CM20" s="13">
        <v>5026.8823684110539</v>
      </c>
      <c r="CN20" s="13">
        <v>5043.774170550023</v>
      </c>
      <c r="CO20" s="13">
        <v>5066.4103055890591</v>
      </c>
      <c r="CP20" s="13">
        <v>5094.2255863338942</v>
      </c>
      <c r="CQ20" s="13">
        <v>5125.7579159526504</v>
      </c>
      <c r="CR20" s="13">
        <v>5163.5865789599484</v>
      </c>
      <c r="CS20" s="13">
        <v>5205.2999990416574</v>
      </c>
      <c r="CT20" s="13">
        <v>5251.222437197197</v>
      </c>
      <c r="CU20" s="13">
        <v>5299.5519630692725</v>
      </c>
      <c r="CV20" s="13">
        <v>5348.5030759293295</v>
      </c>
      <c r="CW20" s="13">
        <v>5399.2189185442403</v>
      </c>
      <c r="CX20" s="13">
        <v>5448.6715677834291</v>
      </c>
      <c r="CY20" s="13">
        <v>5498.2590801333426</v>
      </c>
      <c r="CZ20" s="13">
        <v>5545.2160326054145</v>
      </c>
      <c r="DA20" s="13">
        <v>5591.2551835060294</v>
      </c>
      <c r="DB20" s="13">
        <v>5633.1727747422992</v>
      </c>
      <c r="DC20" s="13">
        <v>5673.7191538633779</v>
      </c>
      <c r="DD20" s="13">
        <v>5709.2247199338744</v>
      </c>
      <c r="DE20" s="13">
        <v>5741.2437069687585</v>
      </c>
      <c r="DF20" s="13">
        <v>5769.9899269751622</v>
      </c>
      <c r="DG20" s="13">
        <v>5793.5540530410944</v>
      </c>
      <c r="DH20" s="13">
        <v>5813.0452737156302</v>
      </c>
      <c r="DI20" s="13">
        <v>5827.4125338314916</v>
      </c>
      <c r="DJ20" s="13">
        <v>5837.8665209533065</v>
      </c>
      <c r="DK20" s="13">
        <v>5844.1554724221933</v>
      </c>
      <c r="DL20" s="13">
        <v>5843.7743197671953</v>
      </c>
      <c r="DM20" s="13">
        <v>5840.936328504351</v>
      </c>
      <c r="DN20" s="13">
        <v>5832.3418416928034</v>
      </c>
      <c r="DO20" s="13">
        <v>5821.408692866622</v>
      </c>
      <c r="DP20" s="13">
        <v>5804.7366172306938</v>
      </c>
      <c r="DQ20" s="13">
        <v>5786.4221667599631</v>
      </c>
      <c r="DR20" s="13">
        <v>5763.7176003463683</v>
      </c>
      <c r="DS20" s="13">
        <v>5738.368953747442</v>
      </c>
      <c r="DT20" s="13">
        <v>5709.0475910593523</v>
      </c>
      <c r="DU20" s="13">
        <v>5680.4925753854914</v>
      </c>
      <c r="DV20" s="13">
        <v>5649.8027444860782</v>
      </c>
      <c r="DW20" s="13">
        <v>5619.3992604350788</v>
      </c>
      <c r="DX20" s="13">
        <v>5587.8689357856056</v>
      </c>
      <c r="DY20" s="13">
        <v>5557.6269639038364</v>
      </c>
      <c r="DZ20" s="13">
        <v>5526.4789579382632</v>
      </c>
      <c r="EA20" s="13">
        <v>5496.8452595248818</v>
      </c>
      <c r="EB20" s="13">
        <v>5467.2989031600882</v>
      </c>
      <c r="EC20" s="13">
        <v>5440.2755274688825</v>
      </c>
      <c r="ED20" s="13">
        <v>5414.349358347361</v>
      </c>
      <c r="EE20" s="13">
        <v>5391.188232097018</v>
      </c>
      <c r="EF20" s="13">
        <v>5371.687366276572</v>
      </c>
      <c r="EG20" s="13">
        <v>5355.1794947247836</v>
      </c>
      <c r="EH20" s="13">
        <v>5340.9783652226906</v>
      </c>
      <c r="EI20" s="13">
        <v>5329.9373272170778</v>
      </c>
      <c r="EJ20" s="13">
        <v>5322.1117616888369</v>
      </c>
      <c r="EK20" s="13">
        <v>5317.5328417505953</v>
      </c>
      <c r="EL20" s="13">
        <v>5313.8535662008217</v>
      </c>
      <c r="EM20" s="13">
        <v>5314.1781695294194</v>
      </c>
      <c r="EN20" s="13">
        <v>5316.8860116283176</v>
      </c>
      <c r="EO20" s="13">
        <v>5321.8911130204797</v>
      </c>
      <c r="EP20" s="13">
        <v>5329.8660921542323</v>
      </c>
      <c r="EQ20" s="13">
        <v>5339.8843088857247</v>
      </c>
      <c r="ER20" s="13">
        <v>5353.3563365383307</v>
      </c>
      <c r="ES20" s="13">
        <v>5367.7302542448742</v>
      </c>
      <c r="ET20" s="13">
        <v>5382.7944977204897</v>
      </c>
      <c r="EU20" s="13">
        <v>5399.1132199732237</v>
      </c>
      <c r="EV20" s="13">
        <v>5414.8677460329491</v>
      </c>
      <c r="EW20" s="13">
        <v>5432.1868905734154</v>
      </c>
    </row>
    <row r="21" spans="1:155" x14ac:dyDescent="0.2">
      <c r="A21" s="15" t="s">
        <v>59</v>
      </c>
      <c r="B21" s="15" t="s">
        <v>4</v>
      </c>
      <c r="C21" s="16">
        <v>3999.7933332528464</v>
      </c>
      <c r="D21" s="16">
        <v>4176.2533653672017</v>
      </c>
      <c r="E21" s="16">
        <v>4336.6715763802531</v>
      </c>
      <c r="F21" s="16">
        <v>4504.1325381207062</v>
      </c>
      <c r="G21" s="16">
        <v>4782.9080877470451</v>
      </c>
      <c r="H21" s="16">
        <v>5241.8606768160917</v>
      </c>
      <c r="I21" s="16">
        <v>5401.8876238998419</v>
      </c>
      <c r="J21" s="16">
        <v>5051.0216952999563</v>
      </c>
      <c r="K21" s="16">
        <v>5335.079307971846</v>
      </c>
      <c r="L21" s="16">
        <v>5859.0795252870366</v>
      </c>
      <c r="M21" s="16">
        <v>5431.3302345796765</v>
      </c>
      <c r="N21" s="16">
        <v>5558.4910116022165</v>
      </c>
      <c r="O21" s="16">
        <v>5769.4800854773093</v>
      </c>
      <c r="P21" s="16">
        <v>6225.7916430235782</v>
      </c>
      <c r="Q21" s="16">
        <v>6470.4294148184817</v>
      </c>
      <c r="R21" s="16">
        <v>6611.2844293665266</v>
      </c>
      <c r="S21" s="16">
        <v>6699.416629441379</v>
      </c>
      <c r="T21" s="16">
        <v>6598.568351664273</v>
      </c>
      <c r="U21" s="16">
        <v>6966.4542611887146</v>
      </c>
      <c r="V21" s="16">
        <v>6954.8141592920347</v>
      </c>
      <c r="W21" s="16">
        <v>6600.2312233637977</v>
      </c>
      <c r="X21" s="16">
        <v>7125.1117845199151</v>
      </c>
      <c r="Y21" s="16">
        <v>7509.1373311279867</v>
      </c>
      <c r="Z21" s="16">
        <v>8015.1394076953729</v>
      </c>
      <c r="AA21" s="16">
        <v>7320.9393811346272</v>
      </c>
      <c r="AB21" s="16">
        <v>6221.8790037305771</v>
      </c>
      <c r="AC21" s="16">
        <v>6603.4591507805235</v>
      </c>
      <c r="AD21" s="16">
        <v>7182.3341341800569</v>
      </c>
      <c r="AE21" s="16">
        <v>7755.6336065870655</v>
      </c>
      <c r="AF21" s="16">
        <v>7723.9412283137553</v>
      </c>
      <c r="AG21" s="16">
        <v>6864.0409276944065</v>
      </c>
      <c r="AH21" s="16">
        <v>6464.8539038259551</v>
      </c>
      <c r="AI21" s="16">
        <v>5827.0936990667524</v>
      </c>
      <c r="AJ21" s="16">
        <v>6440.0086443153959</v>
      </c>
      <c r="AK21" s="16">
        <v>7452.2084294148181</v>
      </c>
      <c r="AL21" s="16">
        <v>7711.4207825761514</v>
      </c>
      <c r="AM21" s="16">
        <v>8102.7825278586006</v>
      </c>
      <c r="AN21" s="16">
        <v>8236.4969756969185</v>
      </c>
      <c r="AO21" s="16">
        <v>8201.9679339361828</v>
      </c>
      <c r="AP21" s="16">
        <v>8061.406367335112</v>
      </c>
      <c r="AQ21" s="16">
        <v>7919.5731929638177</v>
      </c>
      <c r="AR21" s="16">
        <v>7023.1875309372317</v>
      </c>
      <c r="AS21" s="16">
        <v>7450.5455577152934</v>
      </c>
      <c r="AT21" s="16">
        <v>7796.0316072873029</v>
      </c>
      <c r="AU21" s="16">
        <v>8458.7348875393873</v>
      </c>
      <c r="AV21" s="16">
        <v>8101.9999999999991</v>
      </c>
      <c r="AW21" s="16">
        <v>8380</v>
      </c>
      <c r="AX21" s="16">
        <v>9471.9999999999982</v>
      </c>
      <c r="AY21" s="16">
        <v>10244</v>
      </c>
      <c r="AZ21" s="16">
        <v>11970.000000000004</v>
      </c>
      <c r="BA21" s="16">
        <v>12665.999999999996</v>
      </c>
      <c r="BB21" s="16">
        <v>12592.473999999998</v>
      </c>
      <c r="BC21" s="16">
        <v>12633.16699</v>
      </c>
      <c r="BD21" s="16">
        <v>12664.499999999996</v>
      </c>
      <c r="BE21" s="16">
        <v>14222.1214</v>
      </c>
      <c r="BF21" s="16">
        <v>15321.830099999999</v>
      </c>
      <c r="BG21" s="16">
        <v>14309.899099999999</v>
      </c>
      <c r="BH21" s="16">
        <v>12368.378649999999</v>
      </c>
      <c r="BI21" s="16">
        <v>9369.2950400000009</v>
      </c>
      <c r="BJ21" s="16">
        <v>6523.5360499999997</v>
      </c>
      <c r="BK21" s="16">
        <v>6180.0162</v>
      </c>
      <c r="BL21" s="16">
        <v>6846.48614</v>
      </c>
      <c r="BM21" s="16">
        <v>7406.549</v>
      </c>
      <c r="BN21" s="16">
        <v>8066.5029999999997</v>
      </c>
      <c r="BO21" s="16">
        <v>8623.0311074700003</v>
      </c>
      <c r="BP21" s="16">
        <v>9433.8018898049995</v>
      </c>
      <c r="BQ21" s="16">
        <v>9313.8243816149989</v>
      </c>
      <c r="BR21" s="16">
        <v>10227.466705065002</v>
      </c>
      <c r="BS21" s="16">
        <v>10645.312000000002</v>
      </c>
      <c r="BT21" s="16">
        <v>10068.135</v>
      </c>
      <c r="BU21" s="16">
        <v>10293.647000000001</v>
      </c>
      <c r="BV21" s="16">
        <v>10579.20917022942</v>
      </c>
      <c r="BW21" s="16">
        <v>10510.133000000002</v>
      </c>
      <c r="BX21" s="16">
        <v>9358.9490000000023</v>
      </c>
      <c r="BY21" s="16">
        <v>9609.3245819294752</v>
      </c>
      <c r="BZ21" s="16">
        <v>9881.9279090631462</v>
      </c>
      <c r="CA21" s="16">
        <v>9974.2405384606682</v>
      </c>
      <c r="CB21" s="16">
        <v>10063.081792210636</v>
      </c>
      <c r="CC21" s="16">
        <v>10150.599311039317</v>
      </c>
      <c r="CD21" s="16">
        <v>10234.230326119752</v>
      </c>
      <c r="CE21" s="16">
        <v>10316.202959811024</v>
      </c>
      <c r="CF21" s="16">
        <v>10392.368551605177</v>
      </c>
      <c r="CG21" s="16">
        <v>10466.5939637681</v>
      </c>
      <c r="CH21" s="16">
        <v>10562.361750224663</v>
      </c>
      <c r="CI21" s="16">
        <v>10661.145929412538</v>
      </c>
      <c r="CJ21" s="16">
        <v>10763.63414940564</v>
      </c>
      <c r="CK21" s="16">
        <v>10873.727422841999</v>
      </c>
      <c r="CL21" s="16">
        <v>10988.638282026339</v>
      </c>
      <c r="CM21" s="16">
        <v>11112.006811144238</v>
      </c>
      <c r="CN21" s="16">
        <v>11242.331487895164</v>
      </c>
      <c r="CO21" s="16">
        <v>11382.916366357909</v>
      </c>
      <c r="CP21" s="16">
        <v>11533.548532655026</v>
      </c>
      <c r="CQ21" s="16">
        <v>11692.105059181398</v>
      </c>
      <c r="CR21" s="16">
        <v>11866.524570938083</v>
      </c>
      <c r="CS21" s="16">
        <v>12052.76178164169</v>
      </c>
      <c r="CT21" s="16">
        <v>12253.505084852979</v>
      </c>
      <c r="CU21" s="16">
        <v>12466.231513317645</v>
      </c>
      <c r="CV21" s="16">
        <v>12688.322459057585</v>
      </c>
      <c r="CW21" s="16">
        <v>12924.163249876729</v>
      </c>
      <c r="CX21" s="16">
        <v>13167.619813838159</v>
      </c>
      <c r="CY21" s="16">
        <v>13423.150833611115</v>
      </c>
      <c r="CZ21" s="16">
        <v>13684.562015172211</v>
      </c>
      <c r="DA21" s="16">
        <v>13956.386282773485</v>
      </c>
      <c r="DB21" s="16">
        <v>14230.500754848617</v>
      </c>
      <c r="DC21" s="16">
        <v>14513.261465456075</v>
      </c>
      <c r="DD21" s="16">
        <v>14794.49259161661</v>
      </c>
      <c r="DE21" s="16">
        <v>15076.72966869027</v>
      </c>
      <c r="DF21" s="16">
        <v>15358.780112521286</v>
      </c>
      <c r="DG21" s="16">
        <v>15633.6214491188</v>
      </c>
      <c r="DH21" s="16">
        <v>15901.571660777321</v>
      </c>
      <c r="DI21" s="16">
        <v>16157.066416655522</v>
      </c>
      <c r="DJ21" s="16">
        <v>16400.107337204507</v>
      </c>
      <c r="DK21" s="16">
        <v>16626.682525976474</v>
      </c>
      <c r="DL21" s="16">
        <v>16826.571537920798</v>
      </c>
      <c r="DM21" s="16">
        <v>17007.194339377253</v>
      </c>
      <c r="DN21" s="16">
        <v>17156.02316606071</v>
      </c>
      <c r="DO21" s="16">
        <v>17278.491915398976</v>
      </c>
      <c r="DP21" s="16">
        <v>17361.813303975796</v>
      </c>
      <c r="DQ21" s="16">
        <v>17413.730593541666</v>
      </c>
      <c r="DR21" s="16">
        <v>17423.698410550074</v>
      </c>
      <c r="DS21" s="16">
        <v>17393.866314275219</v>
      </c>
      <c r="DT21" s="16">
        <v>17318.409899811697</v>
      </c>
      <c r="DU21" s="16">
        <v>17209.162380688009</v>
      </c>
      <c r="DV21" s="16">
        <v>17057.299319199432</v>
      </c>
      <c r="DW21" s="16">
        <v>16869.724969270261</v>
      </c>
      <c r="DX21" s="16">
        <v>16643.251726756542</v>
      </c>
      <c r="DY21" s="16">
        <v>16386.442995338904</v>
      </c>
      <c r="DZ21" s="16">
        <v>16095.323729350232</v>
      </c>
      <c r="EA21" s="16">
        <v>15779.946840631746</v>
      </c>
      <c r="EB21" s="16">
        <v>15439.758480807068</v>
      </c>
      <c r="EC21" s="16">
        <v>15085.993109292758</v>
      </c>
      <c r="ED21" s="16">
        <v>14718.853761509934</v>
      </c>
      <c r="EE21" s="16">
        <v>14347.857702835579</v>
      </c>
      <c r="EF21" s="16">
        <v>13980.317649671633</v>
      </c>
      <c r="EG21" s="16">
        <v>13618.765944144281</v>
      </c>
      <c r="EH21" s="16">
        <v>13265.408622501942</v>
      </c>
      <c r="EI21" s="16">
        <v>12926.761220822984</v>
      </c>
      <c r="EJ21" s="16">
        <v>12606.563839734532</v>
      </c>
      <c r="EK21" s="16">
        <v>12308.048259803967</v>
      </c>
      <c r="EL21" s="16">
        <v>12026.751508585236</v>
      </c>
      <c r="EM21" s="16">
        <v>11774.305856596387</v>
      </c>
      <c r="EN21" s="16">
        <v>11547.545334844734</v>
      </c>
      <c r="EO21" s="16">
        <v>11347.525925730006</v>
      </c>
      <c r="EP21" s="16">
        <v>11177.217029385676</v>
      </c>
      <c r="EQ21" s="16">
        <v>11034.33858639322</v>
      </c>
      <c r="ER21" s="16">
        <v>10923.412541827362</v>
      </c>
      <c r="ES21" s="16">
        <v>10836.562968841812</v>
      </c>
      <c r="ET21" s="16">
        <v>10772.806666315009</v>
      </c>
      <c r="EU21" s="16">
        <v>10733.319623190037</v>
      </c>
      <c r="EV21" s="16">
        <v>10711.825456152903</v>
      </c>
      <c r="EW21" s="16">
        <v>10713.972712578019</v>
      </c>
    </row>
    <row r="22" spans="1:155" x14ac:dyDescent="0.2">
      <c r="A22" s="10" t="s">
        <v>24</v>
      </c>
      <c r="B22" s="10" t="s">
        <v>1</v>
      </c>
      <c r="C22" s="13">
        <v>265.49693792037294</v>
      </c>
      <c r="D22" s="13">
        <v>277.20994264044225</v>
      </c>
      <c r="E22" s="13">
        <v>287.85812874959612</v>
      </c>
      <c r="F22" s="13">
        <v>298.97379620012748</v>
      </c>
      <c r="G22" s="13">
        <v>317.47826596298637</v>
      </c>
      <c r="H22" s="13">
        <v>347.94246670941936</v>
      </c>
      <c r="I22" s="13">
        <v>358.56468163294113</v>
      </c>
      <c r="J22" s="13">
        <v>335.27502091737102</v>
      </c>
      <c r="K22" s="13">
        <v>354.130101686263</v>
      </c>
      <c r="L22" s="13">
        <v>388.91201204402972</v>
      </c>
      <c r="M22" s="13">
        <v>360.51901335175535</v>
      </c>
      <c r="N22" s="13">
        <v>368.95964868218221</v>
      </c>
      <c r="O22" s="13">
        <v>382.96461053428283</v>
      </c>
      <c r="P22" s="13">
        <v>413.25350577769916</v>
      </c>
      <c r="Q22" s="13">
        <v>429.49198959415884</v>
      </c>
      <c r="R22" s="13">
        <v>438.84161642170858</v>
      </c>
      <c r="S22" s="13">
        <v>444.69162598533524</v>
      </c>
      <c r="T22" s="13">
        <v>437.99755288866589</v>
      </c>
      <c r="U22" s="13">
        <v>462.41696017923164</v>
      </c>
      <c r="V22" s="13">
        <v>461.6443174066772</v>
      </c>
      <c r="W22" s="13">
        <v>438.1079304276023</v>
      </c>
      <c r="X22" s="13">
        <v>472.94827595304116</v>
      </c>
      <c r="Y22" s="13">
        <v>498.43899465093034</v>
      </c>
      <c r="Z22" s="13">
        <v>532.02623046962117</v>
      </c>
      <c r="AA22" s="13">
        <v>485.94685436189849</v>
      </c>
      <c r="AB22" s="13">
        <v>412.99379392137837</v>
      </c>
      <c r="AC22" s="13">
        <v>438.32219270906694</v>
      </c>
      <c r="AD22" s="13">
        <v>476.74656185173325</v>
      </c>
      <c r="AE22" s="13">
        <v>514.80084159914236</v>
      </c>
      <c r="AF22" s="13">
        <v>512.69717556294358</v>
      </c>
      <c r="AG22" s="13">
        <v>455.619002340034</v>
      </c>
      <c r="AH22" s="13">
        <v>429.1219001989017</v>
      </c>
      <c r="AI22" s="13">
        <v>386.78886761860696</v>
      </c>
      <c r="AJ22" s="13">
        <v>427.47272991126442</v>
      </c>
      <c r="AK22" s="13">
        <v>494.6601871414623</v>
      </c>
      <c r="AL22" s="13">
        <v>511.86609762271701</v>
      </c>
      <c r="AM22" s="13">
        <v>537.84377605120767</v>
      </c>
      <c r="AN22" s="13">
        <v>546.71942874097192</v>
      </c>
      <c r="AO22" s="13">
        <v>544.42747160894066</v>
      </c>
      <c r="AP22" s="13">
        <v>535.09732317061491</v>
      </c>
      <c r="AQ22" s="13">
        <v>525.68276837898497</v>
      </c>
      <c r="AR22" s="13">
        <v>466.18278209588368</v>
      </c>
      <c r="AS22" s="13">
        <v>494.5498096025259</v>
      </c>
      <c r="AT22" s="13">
        <v>517.48236651565492</v>
      </c>
      <c r="AU22" s="13">
        <v>561.47106217999487</v>
      </c>
      <c r="AV22" s="13">
        <v>537.79183367994347</v>
      </c>
      <c r="AW22" s="13">
        <v>726.54361441728872</v>
      </c>
      <c r="AX22" s="13">
        <v>762.70593733991075</v>
      </c>
      <c r="AY22" s="13">
        <v>788.44031967091564</v>
      </c>
      <c r="AZ22" s="13">
        <v>845.9402905092702</v>
      </c>
      <c r="BA22" s="13">
        <v>887.08781464444212</v>
      </c>
      <c r="BB22" s="13">
        <v>1019.4640368392389</v>
      </c>
      <c r="BC22" s="13">
        <v>977.43552141543069</v>
      </c>
      <c r="BD22" s="13">
        <v>704.57001612975546</v>
      </c>
      <c r="BE22" s="13">
        <v>843.1190901646255</v>
      </c>
      <c r="BF22" s="13">
        <v>1056.4127714191065</v>
      </c>
      <c r="BG22" s="13">
        <v>1127.5323096550228</v>
      </c>
      <c r="BH22" s="13">
        <v>659.98207067230965</v>
      </c>
      <c r="BI22" s="13">
        <v>340.19423998095442</v>
      </c>
      <c r="BJ22" s="13">
        <v>217.64787646837607</v>
      </c>
      <c r="BK22" s="13">
        <v>356.10029540098787</v>
      </c>
      <c r="BL22" s="13">
        <v>357.96471051394082</v>
      </c>
      <c r="BM22" s="13">
        <v>501.23452017796444</v>
      </c>
      <c r="BN22" s="13">
        <v>537.49600146465059</v>
      </c>
      <c r="BO22" s="13">
        <v>649.11370268030385</v>
      </c>
      <c r="BP22" s="13">
        <v>698.38628338364379</v>
      </c>
      <c r="BQ22" s="13">
        <v>790.98980686380298</v>
      </c>
      <c r="BR22" s="13">
        <v>871.94007180218932</v>
      </c>
      <c r="BS22" s="13">
        <v>1155.6221514261688</v>
      </c>
      <c r="BT22" s="13">
        <v>850.17676918822769</v>
      </c>
      <c r="BU22" s="13">
        <v>1038.2078059833411</v>
      </c>
      <c r="BV22" s="13">
        <v>1136.0449045103853</v>
      </c>
      <c r="BW22" s="13">
        <v>923.38635729092323</v>
      </c>
      <c r="BX22" s="13">
        <v>741.51857065077115</v>
      </c>
      <c r="BY22" s="13">
        <v>761.35606988687107</v>
      </c>
      <c r="BZ22" s="13">
        <v>463.24945365208259</v>
      </c>
      <c r="CA22" s="13">
        <v>472.83787683772971</v>
      </c>
      <c r="CB22" s="13">
        <v>482.10916716289648</v>
      </c>
      <c r="CC22" s="13">
        <v>491.17228496034659</v>
      </c>
      <c r="CD22" s="13">
        <v>499.77162142907036</v>
      </c>
      <c r="CE22" s="13">
        <v>508.02164413641003</v>
      </c>
      <c r="CF22" s="13">
        <v>515.54778069812892</v>
      </c>
      <c r="CG22" s="13">
        <v>522.59201227508311</v>
      </c>
      <c r="CH22" s="13">
        <v>530.88436528100283</v>
      </c>
      <c r="CI22" s="13">
        <v>538.95361022101133</v>
      </c>
      <c r="CJ22" s="13">
        <v>546.80708444083575</v>
      </c>
      <c r="CK22" s="13">
        <v>554.70356153098692</v>
      </c>
      <c r="CL22" s="13">
        <v>562.40851349666627</v>
      </c>
      <c r="CM22" s="13">
        <v>570.18704036902636</v>
      </c>
      <c r="CN22" s="13">
        <v>577.93372340139467</v>
      </c>
      <c r="CO22" s="13">
        <v>585.92061447499145</v>
      </c>
      <c r="CP22" s="13">
        <v>594.17295770693454</v>
      </c>
      <c r="CQ22" s="13">
        <v>602.59099377661187</v>
      </c>
      <c r="CR22" s="13">
        <v>611.83441562939697</v>
      </c>
      <c r="CS22" s="13">
        <v>621.68241189444234</v>
      </c>
      <c r="CT22" s="13">
        <v>632.41981252788537</v>
      </c>
      <c r="CU22" s="13">
        <v>643.94929066985787</v>
      </c>
      <c r="CV22" s="13">
        <v>656.16751797765755</v>
      </c>
      <c r="CW22" s="13">
        <v>669.47994472489518</v>
      </c>
      <c r="CX22" s="13">
        <v>683.51429034395551</v>
      </c>
      <c r="CY22" s="13">
        <v>698.66315648041927</v>
      </c>
      <c r="CZ22" s="13">
        <v>714.53141186283028</v>
      </c>
      <c r="DA22" s="13">
        <v>731.49210557640617</v>
      </c>
      <c r="DB22" s="13">
        <v>748.98800786690117</v>
      </c>
      <c r="DC22" s="13">
        <v>767.4972783981575</v>
      </c>
      <c r="DD22" s="13">
        <v>786.29223515068588</v>
      </c>
      <c r="DE22" s="13">
        <v>805.55149435807107</v>
      </c>
      <c r="DF22" s="13">
        <v>825.17304861081357</v>
      </c>
      <c r="DG22" s="13">
        <v>844.62915585442533</v>
      </c>
      <c r="DH22" s="13">
        <v>863.91055129251617</v>
      </c>
      <c r="DI22" s="13">
        <v>882.58203104998393</v>
      </c>
      <c r="DJ22" s="13">
        <v>900.60078613203223</v>
      </c>
      <c r="DK22" s="13">
        <v>917.6356681004836</v>
      </c>
      <c r="DL22" s="13">
        <v>932.91795200616616</v>
      </c>
      <c r="DM22" s="13">
        <v>946.9267957202901</v>
      </c>
      <c r="DN22" s="13">
        <v>958.73516515781375</v>
      </c>
      <c r="DO22" s="13">
        <v>968.68526867785113</v>
      </c>
      <c r="DP22" s="13">
        <v>975.84426259512111</v>
      </c>
      <c r="DQ22" s="13">
        <v>980.72424642103579</v>
      </c>
      <c r="DR22" s="13">
        <v>982.56390052873758</v>
      </c>
      <c r="DS22" s="13">
        <v>981.49715061287134</v>
      </c>
      <c r="DT22" s="13">
        <v>977.11179625061777</v>
      </c>
      <c r="DU22" s="13">
        <v>970.22851509538305</v>
      </c>
      <c r="DV22" s="13">
        <v>960.24675271696469</v>
      </c>
      <c r="DW22" s="13">
        <v>947.66694484159234</v>
      </c>
      <c r="DX22" s="13">
        <v>932.30752804379881</v>
      </c>
      <c r="DY22" s="13">
        <v>914.8093489784369</v>
      </c>
      <c r="DZ22" s="13">
        <v>894.96889311106497</v>
      </c>
      <c r="EA22" s="13">
        <v>873.55645287911466</v>
      </c>
      <c r="EB22" s="13">
        <v>850.6292361890155</v>
      </c>
      <c r="EC22" s="13">
        <v>827.05235862603149</v>
      </c>
      <c r="ED22" s="13">
        <v>802.9418058535739</v>
      </c>
      <c r="EE22" s="13">
        <v>779.03642193351698</v>
      </c>
      <c r="EF22" s="13">
        <v>755.90676056926168</v>
      </c>
      <c r="EG22" s="13">
        <v>733.77619947893982</v>
      </c>
      <c r="EH22" s="13">
        <v>712.81469009394641</v>
      </c>
      <c r="EI22" s="13">
        <v>693.44088050116261</v>
      </c>
      <c r="EJ22" s="13">
        <v>675.84369312515628</v>
      </c>
      <c r="EK22" s="13">
        <v>660.13487373734097</v>
      </c>
      <c r="EL22" s="13">
        <v>645.87772116332781</v>
      </c>
      <c r="EM22" s="13">
        <v>633.67011598614772</v>
      </c>
      <c r="EN22" s="13">
        <v>623.10731957633107</v>
      </c>
      <c r="EO22" s="13">
        <v>614.0562473976097</v>
      </c>
      <c r="EP22" s="13">
        <v>606.51410958404449</v>
      </c>
      <c r="EQ22" s="13">
        <v>600.15048898246459</v>
      </c>
      <c r="ER22" s="13">
        <v>595.11101472243899</v>
      </c>
      <c r="ES22" s="13">
        <v>590.76592601372977</v>
      </c>
      <c r="ET22" s="13">
        <v>586.98178620718681</v>
      </c>
      <c r="EU22" s="13">
        <v>583.81066777505475</v>
      </c>
      <c r="EV22" s="13">
        <v>580.85981712357898</v>
      </c>
      <c r="EW22" s="13">
        <v>578.55376369209262</v>
      </c>
    </row>
    <row r="23" spans="1:155" x14ac:dyDescent="0.2">
      <c r="A23" s="10" t="s">
        <v>24</v>
      </c>
      <c r="B23" s="10" t="s">
        <v>2</v>
      </c>
      <c r="C23" s="13">
        <v>319.71958450780903</v>
      </c>
      <c r="D23" s="13">
        <v>333.82474531219356</v>
      </c>
      <c r="E23" s="13">
        <v>346.64761877072493</v>
      </c>
      <c r="F23" s="13">
        <v>360.03344764938697</v>
      </c>
      <c r="G23" s="13">
        <v>382.317099696225</v>
      </c>
      <c r="H23" s="13">
        <v>419.00302790807211</v>
      </c>
      <c r="I23" s="13">
        <v>431.79462606548509</v>
      </c>
      <c r="J23" s="13">
        <v>403.74849978758749</v>
      </c>
      <c r="K23" s="13">
        <v>426.45436839952356</v>
      </c>
      <c r="L23" s="13">
        <v>468.33981542229958</v>
      </c>
      <c r="M23" s="13">
        <v>434.14809247464234</v>
      </c>
      <c r="N23" s="13">
        <v>444.31256533811239</v>
      </c>
      <c r="O23" s="13">
        <v>461.17777146619301</v>
      </c>
      <c r="P23" s="13">
        <v>497.65259139549107</v>
      </c>
      <c r="Q23" s="13">
        <v>517.20747341975152</v>
      </c>
      <c r="R23" s="13">
        <v>528.46658182236433</v>
      </c>
      <c r="S23" s="13">
        <v>535.51134339927705</v>
      </c>
      <c r="T23" s="13">
        <v>527.45013453601734</v>
      </c>
      <c r="U23" s="13">
        <v>556.85673641256403</v>
      </c>
      <c r="V23" s="13">
        <v>555.92629620429261</v>
      </c>
      <c r="W23" s="13">
        <v>527.58305456577045</v>
      </c>
      <c r="X23" s="13">
        <v>569.53887101606279</v>
      </c>
      <c r="Y23" s="13">
        <v>600.23557906374219</v>
      </c>
      <c r="Z23" s="13">
        <v>640.68236223507324</v>
      </c>
      <c r="AA23" s="13">
        <v>585.19215922580656</v>
      </c>
      <c r="AB23" s="13">
        <v>497.33983838430748</v>
      </c>
      <c r="AC23" s="13">
        <v>527.84107579999693</v>
      </c>
      <c r="AD23" s="13">
        <v>574.11288380462429</v>
      </c>
      <c r="AE23" s="13">
        <v>619.9390187683149</v>
      </c>
      <c r="AF23" s="13">
        <v>617.40571937772677</v>
      </c>
      <c r="AG23" s="13">
        <v>548.67042634483096</v>
      </c>
      <c r="AH23" s="13">
        <v>516.76180037881466</v>
      </c>
      <c r="AI23" s="13">
        <v>465.78305955587285</v>
      </c>
      <c r="AJ23" s="13">
        <v>514.77581875779822</v>
      </c>
      <c r="AK23" s="13">
        <v>595.68502275101946</v>
      </c>
      <c r="AL23" s="13">
        <v>616.40490974193904</v>
      </c>
      <c r="AM23" s="13">
        <v>647.68802968558794</v>
      </c>
      <c r="AN23" s="13">
        <v>658.37636384279051</v>
      </c>
      <c r="AO23" s="13">
        <v>655.61631851909442</v>
      </c>
      <c r="AP23" s="13">
        <v>644.38066659232038</v>
      </c>
      <c r="AQ23" s="13">
        <v>633.04336993691152</v>
      </c>
      <c r="AR23" s="13">
        <v>561.39165507472762</v>
      </c>
      <c r="AS23" s="13">
        <v>595.55210272126635</v>
      </c>
      <c r="AT23" s="13">
        <v>623.1681936087864</v>
      </c>
      <c r="AU23" s="13">
        <v>676.14073487802432</v>
      </c>
      <c r="AV23" s="13">
        <v>647.62547908335102</v>
      </c>
      <c r="AW23" s="13">
        <v>689.21502867619029</v>
      </c>
      <c r="AX23" s="13">
        <v>763.43976763765693</v>
      </c>
      <c r="AY23" s="13">
        <v>1039.927029518685</v>
      </c>
      <c r="AZ23" s="13">
        <v>1063.7860421349724</v>
      </c>
      <c r="BA23" s="13">
        <v>1036.0271658800914</v>
      </c>
      <c r="BB23" s="13">
        <v>918.1564466869221</v>
      </c>
      <c r="BC23" s="13">
        <v>857.42195233357472</v>
      </c>
      <c r="BD23" s="13">
        <v>733.6452910213477</v>
      </c>
      <c r="BE23" s="13">
        <v>714.43717614285868</v>
      </c>
      <c r="BF23" s="13">
        <v>665.4579694502122</v>
      </c>
      <c r="BG23" s="13">
        <v>726.46051471246915</v>
      </c>
      <c r="BH23" s="13">
        <v>897.76513922089339</v>
      </c>
      <c r="BI23" s="13">
        <v>860.27783655287067</v>
      </c>
      <c r="BJ23" s="13">
        <v>459.03398829059802</v>
      </c>
      <c r="BK23" s="13">
        <v>352.81371785971726</v>
      </c>
      <c r="BL23" s="13">
        <v>306.32892038441713</v>
      </c>
      <c r="BM23" s="13">
        <v>374.87232896717154</v>
      </c>
      <c r="BN23" s="13">
        <v>412.8790882012139</v>
      </c>
      <c r="BO23" s="13">
        <v>470.18813905810742</v>
      </c>
      <c r="BP23" s="13">
        <v>552.93574240396003</v>
      </c>
      <c r="BQ23" s="13">
        <v>600.22847004347238</v>
      </c>
      <c r="BR23" s="13">
        <v>633.21330785268037</v>
      </c>
      <c r="BS23" s="13">
        <v>344.68580216149411</v>
      </c>
      <c r="BT23" s="13">
        <v>380.87201788058496</v>
      </c>
      <c r="BU23" s="13">
        <v>592.4165285197073</v>
      </c>
      <c r="BV23" s="13">
        <v>576.21834558037892</v>
      </c>
      <c r="BW23" s="13">
        <v>589.41026796567269</v>
      </c>
      <c r="BX23" s="13">
        <v>463.97845446679781</v>
      </c>
      <c r="BY23" s="13">
        <v>476.39105288354972</v>
      </c>
      <c r="BZ23" s="13">
        <v>634.58186838737311</v>
      </c>
      <c r="CA23" s="13">
        <v>646.0132009204026</v>
      </c>
      <c r="CB23" s="13">
        <v>656.94156726061192</v>
      </c>
      <c r="CC23" s="13">
        <v>667.49716053890734</v>
      </c>
      <c r="CD23" s="13">
        <v>677.45033769695146</v>
      </c>
      <c r="CE23" s="13">
        <v>686.93662551846501</v>
      </c>
      <c r="CF23" s="13">
        <v>695.60788480023621</v>
      </c>
      <c r="CG23" s="13">
        <v>703.7251769074719</v>
      </c>
      <c r="CH23" s="13">
        <v>713.02550103921385</v>
      </c>
      <c r="CI23" s="13">
        <v>722.0765231892874</v>
      </c>
      <c r="CJ23" s="13">
        <v>730.9077738943306</v>
      </c>
      <c r="CK23" s="13">
        <v>739.79783447639056</v>
      </c>
      <c r="CL23" s="13">
        <v>748.53415068509639</v>
      </c>
      <c r="CM23" s="13">
        <v>757.3983699715609</v>
      </c>
      <c r="CN23" s="13">
        <v>766.30068836165447</v>
      </c>
      <c r="CO23" s="13">
        <v>775.52297357552743</v>
      </c>
      <c r="CP23" s="13">
        <v>785.09601462387946</v>
      </c>
      <c r="CQ23" s="13">
        <v>794.91833907764521</v>
      </c>
      <c r="CR23" s="13">
        <v>805.63974494858121</v>
      </c>
      <c r="CS23" s="13">
        <v>817.02080932812532</v>
      </c>
      <c r="CT23" s="13">
        <v>829.31723781036271</v>
      </c>
      <c r="CU23" s="13">
        <v>842.39020755275124</v>
      </c>
      <c r="CV23" s="13">
        <v>856.08169828383689</v>
      </c>
      <c r="CW23" s="13">
        <v>870.73329562220897</v>
      </c>
      <c r="CX23" s="13">
        <v>885.89231580897467</v>
      </c>
      <c r="CY23" s="13">
        <v>901.86570329674578</v>
      </c>
      <c r="CZ23" s="13">
        <v>918.15658919385896</v>
      </c>
      <c r="DA23" s="13">
        <v>935.03662477726903</v>
      </c>
      <c r="DB23" s="13">
        <v>951.83144267940952</v>
      </c>
      <c r="DC23" s="13">
        <v>968.91298773760354</v>
      </c>
      <c r="DD23" s="13">
        <v>985.43125257173961</v>
      </c>
      <c r="DE23" s="13">
        <v>1001.4592999221713</v>
      </c>
      <c r="DF23" s="13">
        <v>1016.793610886336</v>
      </c>
      <c r="DG23" s="13">
        <v>1030.8077495491088</v>
      </c>
      <c r="DH23" s="13">
        <v>1043.4179641747251</v>
      </c>
      <c r="DI23" s="13">
        <v>1054.125001841574</v>
      </c>
      <c r="DJ23" s="13">
        <v>1062.8529490038054</v>
      </c>
      <c r="DK23" s="13">
        <v>1069.2584004741002</v>
      </c>
      <c r="DL23" s="13">
        <v>1072.5804157653547</v>
      </c>
      <c r="DM23" s="13">
        <v>1073.3696419461121</v>
      </c>
      <c r="DN23" s="13">
        <v>1070.7753239777594</v>
      </c>
      <c r="DO23" s="13">
        <v>1065.2863965881406</v>
      </c>
      <c r="DP23" s="13">
        <v>1056.1275438908851</v>
      </c>
      <c r="DQ23" s="13">
        <v>1044.0446494077987</v>
      </c>
      <c r="DR23" s="13">
        <v>1028.5186491017084</v>
      </c>
      <c r="DS23" s="13">
        <v>1009.9820321684456</v>
      </c>
      <c r="DT23" s="13">
        <v>988.33645240091573</v>
      </c>
      <c r="DU23" s="13">
        <v>964.76146920664905</v>
      </c>
      <c r="DV23" s="13">
        <v>938.98961741515814</v>
      </c>
      <c r="DW23" s="13">
        <v>911.86961361013527</v>
      </c>
      <c r="DX23" s="13">
        <v>883.53082868513593</v>
      </c>
      <c r="DY23" s="13">
        <v>854.90068971760047</v>
      </c>
      <c r="DZ23" s="13">
        <v>825.99381102690677</v>
      </c>
      <c r="EA23" s="13">
        <v>797.74756904538663</v>
      </c>
      <c r="EB23" s="13">
        <v>770.29976108560368</v>
      </c>
      <c r="EC23" s="13">
        <v>744.52564781541878</v>
      </c>
      <c r="ED23" s="13">
        <v>720.46240349173604</v>
      </c>
      <c r="EE23" s="13">
        <v>698.70257060587028</v>
      </c>
      <c r="EF23" s="13">
        <v>679.60483147735795</v>
      </c>
      <c r="EG23" s="13">
        <v>663.13109851351328</v>
      </c>
      <c r="EH23" s="13">
        <v>649.16168631656183</v>
      </c>
      <c r="EI23" s="13">
        <v>637.81767865194706</v>
      </c>
      <c r="EJ23" s="13">
        <v>628.99904632817197</v>
      </c>
      <c r="EK23" s="13">
        <v>622.55515781344002</v>
      </c>
      <c r="EL23" s="13">
        <v>617.82614286649914</v>
      </c>
      <c r="EM23" s="13">
        <v>615.23681022787059</v>
      </c>
      <c r="EN23" s="13">
        <v>614.25915823073592</v>
      </c>
      <c r="EO23" s="13">
        <v>614.68734434895305</v>
      </c>
      <c r="EP23" s="13">
        <v>616.48963142171851</v>
      </c>
      <c r="EQ23" s="13">
        <v>619.34104370240675</v>
      </c>
      <c r="ER23" s="13">
        <v>623.416321884426</v>
      </c>
      <c r="ES23" s="13">
        <v>628.12689810995653</v>
      </c>
      <c r="ET23" s="13">
        <v>633.38264561873075</v>
      </c>
      <c r="EU23" s="13">
        <v>639.27273043476453</v>
      </c>
      <c r="EV23" s="13">
        <v>645.42972675962665</v>
      </c>
      <c r="EW23" s="13">
        <v>652.28890655240684</v>
      </c>
    </row>
    <row r="24" spans="1:155" x14ac:dyDescent="0.2">
      <c r="A24" s="10" t="s">
        <v>24</v>
      </c>
      <c r="B24" s="10" t="s">
        <v>3</v>
      </c>
      <c r="C24" s="13">
        <v>221.94986857014018</v>
      </c>
      <c r="D24" s="13">
        <v>231.74169471527074</v>
      </c>
      <c r="E24" s="13">
        <v>240.64335484720758</v>
      </c>
      <c r="F24" s="13">
        <v>249.93581957030264</v>
      </c>
      <c r="G24" s="13">
        <v>265.40516797031484</v>
      </c>
      <c r="H24" s="13">
        <v>290.87260049412447</v>
      </c>
      <c r="I24" s="13">
        <v>299.75254925988582</v>
      </c>
      <c r="J24" s="13">
        <v>280.28288164204588</v>
      </c>
      <c r="K24" s="13">
        <v>296.0453334854268</v>
      </c>
      <c r="L24" s="13">
        <v>325.12228063590584</v>
      </c>
      <c r="M24" s="13">
        <v>301.38632956458883</v>
      </c>
      <c r="N24" s="13">
        <v>308.44252357161201</v>
      </c>
      <c r="O24" s="13">
        <v>320.15037778172655</v>
      </c>
      <c r="P24" s="13">
        <v>345.47125858385175</v>
      </c>
      <c r="Q24" s="13">
        <v>359.04629028505548</v>
      </c>
      <c r="R24" s="13">
        <v>366.86238210821949</v>
      </c>
      <c r="S24" s="13">
        <v>371.75286733924094</v>
      </c>
      <c r="T24" s="13">
        <v>366.1567627075172</v>
      </c>
      <c r="U24" s="13">
        <v>386.57087475398947</v>
      </c>
      <c r="V24" s="13">
        <v>385.92496161026969</v>
      </c>
      <c r="W24" s="13">
        <v>366.24903601376292</v>
      </c>
      <c r="X24" s="13">
        <v>395.37483373813677</v>
      </c>
      <c r="Y24" s="13">
        <v>416.68453963934661</v>
      </c>
      <c r="Z24" s="13">
        <v>444.76276394575478</v>
      </c>
      <c r="AA24" s="13">
        <v>406.2413725089524</v>
      </c>
      <c r="AB24" s="13">
        <v>345.25414492209723</v>
      </c>
      <c r="AC24" s="13">
        <v>366.42815478471039</v>
      </c>
      <c r="AD24" s="13">
        <v>398.55012104129719</v>
      </c>
      <c r="AE24" s="13">
        <v>430.36270032988375</v>
      </c>
      <c r="AF24" s="13">
        <v>428.60407966967176</v>
      </c>
      <c r="AG24" s="13">
        <v>380.88792465756393</v>
      </c>
      <c r="AH24" s="13">
        <v>358.73690331705524</v>
      </c>
      <c r="AI24" s="13">
        <v>323.34737645106236</v>
      </c>
      <c r="AJ24" s="13">
        <v>357.35823156491375</v>
      </c>
      <c r="AK24" s="13">
        <v>413.5255358608178</v>
      </c>
      <c r="AL24" s="13">
        <v>427.90931595205723</v>
      </c>
      <c r="AM24" s="13">
        <v>449.62610996905681</v>
      </c>
      <c r="AN24" s="13">
        <v>457.04596935951884</v>
      </c>
      <c r="AO24" s="13">
        <v>455.12994129453483</v>
      </c>
      <c r="AP24" s="13">
        <v>447.33013299600236</v>
      </c>
      <c r="AQ24" s="13">
        <v>439.45976275739969</v>
      </c>
      <c r="AR24" s="13">
        <v>389.71902284943059</v>
      </c>
      <c r="AS24" s="13">
        <v>413.43326255457208</v>
      </c>
      <c r="AT24" s="13">
        <v>432.60439888749949</v>
      </c>
      <c r="AU24" s="13">
        <v>469.3780253471777</v>
      </c>
      <c r="AV24" s="13">
        <v>449.58268723670585</v>
      </c>
      <c r="AW24" s="13">
        <v>475.24135690652088</v>
      </c>
      <c r="AX24" s="13">
        <v>486.85429502243227</v>
      </c>
      <c r="AY24" s="13">
        <v>530.63265081039913</v>
      </c>
      <c r="AZ24" s="13">
        <v>603.27366735575742</v>
      </c>
      <c r="BA24" s="13">
        <v>675.88501947546638</v>
      </c>
      <c r="BB24" s="13">
        <v>695.54151647383833</v>
      </c>
      <c r="BC24" s="13">
        <v>775.36351625099417</v>
      </c>
      <c r="BD24" s="13">
        <v>765.21468284889636</v>
      </c>
      <c r="BE24" s="13">
        <v>882.10207369251555</v>
      </c>
      <c r="BF24" s="13">
        <v>797.64095913068115</v>
      </c>
      <c r="BG24" s="13">
        <v>786.23070563250758</v>
      </c>
      <c r="BH24" s="13">
        <v>852.85128010679625</v>
      </c>
      <c r="BI24" s="13">
        <v>955.48052346617487</v>
      </c>
      <c r="BJ24" s="13">
        <v>726.78194424102617</v>
      </c>
      <c r="BK24" s="13">
        <v>758.72642973929499</v>
      </c>
      <c r="BL24" s="13">
        <v>734.5184921016421</v>
      </c>
      <c r="BM24" s="13">
        <v>754.84115085486383</v>
      </c>
      <c r="BN24" s="13">
        <v>855.96891033413567</v>
      </c>
      <c r="BO24" s="13">
        <v>951.32886987658867</v>
      </c>
      <c r="BP24" s="13">
        <v>842.83045404739642</v>
      </c>
      <c r="BQ24" s="13">
        <v>866.96744662272431</v>
      </c>
      <c r="BR24" s="13">
        <v>935.96079974013105</v>
      </c>
      <c r="BS24" s="13">
        <v>847.10004641233672</v>
      </c>
      <c r="BT24" s="13">
        <v>1254.1282129311867</v>
      </c>
      <c r="BU24" s="13">
        <v>940.2316654969519</v>
      </c>
      <c r="BV24" s="13">
        <v>802.00874990923569</v>
      </c>
      <c r="BW24" s="13">
        <v>1002.251374743404</v>
      </c>
      <c r="BX24" s="13">
        <v>1015.6439748824307</v>
      </c>
      <c r="BY24" s="13">
        <v>1042.8150227473513</v>
      </c>
      <c r="BZ24" s="13">
        <v>902.50222097502774</v>
      </c>
      <c r="CA24" s="13">
        <v>908.28310104839329</v>
      </c>
      <c r="CB24" s="13">
        <v>913.63126096579799</v>
      </c>
      <c r="CC24" s="13">
        <v>918.69189167948934</v>
      </c>
      <c r="CD24" s="13">
        <v>923.31223403259355</v>
      </c>
      <c r="CE24" s="13">
        <v>927.64693684476515</v>
      </c>
      <c r="CF24" s="13">
        <v>931.43922294493677</v>
      </c>
      <c r="CG24" s="13">
        <v>934.95232137497806</v>
      </c>
      <c r="CH24" s="13">
        <v>939.76030479548353</v>
      </c>
      <c r="CI24" s="13">
        <v>944.67715465297078</v>
      </c>
      <c r="CJ24" s="13">
        <v>949.76352276786201</v>
      </c>
      <c r="CK24" s="13">
        <v>955.29174955630151</v>
      </c>
      <c r="CL24" s="13">
        <v>961.07741807775892</v>
      </c>
      <c r="CM24" s="13">
        <v>967.35983218294132</v>
      </c>
      <c r="CN24" s="13">
        <v>974.01966511180945</v>
      </c>
      <c r="CO24" s="13">
        <v>981.25560972853418</v>
      </c>
      <c r="CP24" s="13">
        <v>989.01657726076519</v>
      </c>
      <c r="CQ24" s="13">
        <v>997.10794786694896</v>
      </c>
      <c r="CR24" s="13">
        <v>1006.0307124385872</v>
      </c>
      <c r="CS24" s="13">
        <v>1015.4485622977809</v>
      </c>
      <c r="CT24" s="13">
        <v>1025.4935781342574</v>
      </c>
      <c r="CU24" s="13">
        <v>1035.932523370233</v>
      </c>
      <c r="CV24" s="13">
        <v>1046.5262178229677</v>
      </c>
      <c r="CW24" s="13">
        <v>1057.5397000244193</v>
      </c>
      <c r="CX24" s="13">
        <v>1068.4982320299096</v>
      </c>
      <c r="CY24" s="13">
        <v>1079.6919087745846</v>
      </c>
      <c r="CZ24" s="13">
        <v>1090.6603242161509</v>
      </c>
      <c r="DA24" s="13">
        <v>1101.7230225470121</v>
      </c>
      <c r="DB24" s="13">
        <v>1112.3030792514328</v>
      </c>
      <c r="DC24" s="13">
        <v>1122.8765986065337</v>
      </c>
      <c r="DD24" s="13">
        <v>1132.7434155640804</v>
      </c>
      <c r="DE24" s="13">
        <v>1142.1320953005052</v>
      </c>
      <c r="DF24" s="13">
        <v>1151.0180556734049</v>
      </c>
      <c r="DG24" s="13">
        <v>1158.9738334814392</v>
      </c>
      <c r="DH24" s="13">
        <v>1166.1188078714404</v>
      </c>
      <c r="DI24" s="13">
        <v>1172.1696916463916</v>
      </c>
      <c r="DJ24" s="13">
        <v>1177.2639950205776</v>
      </c>
      <c r="DK24" s="13">
        <v>1181.2726846061196</v>
      </c>
      <c r="DL24" s="13">
        <v>1183.6477157011032</v>
      </c>
      <c r="DM24" s="13">
        <v>1185.1182845538642</v>
      </c>
      <c r="DN24" s="13">
        <v>1185.0110772661501</v>
      </c>
      <c r="DO24" s="13">
        <v>1183.9400879214299</v>
      </c>
      <c r="DP24" s="13">
        <v>1181.2393455831334</v>
      </c>
      <c r="DQ24" s="13">
        <v>1177.6887446855326</v>
      </c>
      <c r="DR24" s="13">
        <v>1172.7753926993028</v>
      </c>
      <c r="DS24" s="13">
        <v>1166.8597749241671</v>
      </c>
      <c r="DT24" s="13">
        <v>1159.722037559317</v>
      </c>
      <c r="DU24" s="13">
        <v>1152.3252462839009</v>
      </c>
      <c r="DV24" s="13">
        <v>1144.1622000311982</v>
      </c>
      <c r="DW24" s="13">
        <v>1135.7597741910286</v>
      </c>
      <c r="DX24" s="13">
        <v>1126.9013589031601</v>
      </c>
      <c r="DY24" s="13">
        <v>1118.1153474810853</v>
      </c>
      <c r="DZ24" s="13">
        <v>1109.027826249745</v>
      </c>
      <c r="EA24" s="13">
        <v>1100.162897587601</v>
      </c>
      <c r="EB24" s="13">
        <v>1091.2870404130153</v>
      </c>
      <c r="EC24" s="13">
        <v>1082.9194851273569</v>
      </c>
      <c r="ED24" s="13">
        <v>1074.8160286819184</v>
      </c>
      <c r="EE24" s="13">
        <v>1067.3355186969056</v>
      </c>
      <c r="EF24" s="13">
        <v>1060.6808897277224</v>
      </c>
      <c r="EG24" s="13">
        <v>1054.7423865488963</v>
      </c>
      <c r="EH24" s="13">
        <v>1049.401816993166</v>
      </c>
      <c r="EI24" s="13">
        <v>1044.8418169157376</v>
      </c>
      <c r="EJ24" s="13">
        <v>1041.0849041152251</v>
      </c>
      <c r="EK24" s="13">
        <v>1038.1466414943861</v>
      </c>
      <c r="EL24" s="13">
        <v>1035.5696408565709</v>
      </c>
      <c r="EM24" s="13">
        <v>1033.9749288020103</v>
      </c>
      <c r="EN24" s="13">
        <v>1033.0467051236337</v>
      </c>
      <c r="EO24" s="13">
        <v>1032.7720530240986</v>
      </c>
      <c r="EP24" s="13">
        <v>1033.2875528346558</v>
      </c>
      <c r="EQ24" s="13">
        <v>1034.4115873626506</v>
      </c>
      <c r="ER24" s="13">
        <v>1036.4247920950147</v>
      </c>
      <c r="ES24" s="13">
        <v>1038.8204230265401</v>
      </c>
      <c r="ET24" s="13">
        <v>1041.5542643176814</v>
      </c>
      <c r="EU24" s="13">
        <v>1044.7341085768494</v>
      </c>
      <c r="EV24" s="13">
        <v>1047.9931847269909</v>
      </c>
      <c r="EW24" s="13">
        <v>1051.7452582903061</v>
      </c>
    </row>
    <row r="25" spans="1:155" x14ac:dyDescent="0.2">
      <c r="A25" s="15" t="s">
        <v>24</v>
      </c>
      <c r="B25" s="15" t="s">
        <v>4</v>
      </c>
      <c r="C25" s="16">
        <v>807.16639099832219</v>
      </c>
      <c r="D25" s="16">
        <v>842.77638266790655</v>
      </c>
      <c r="E25" s="16">
        <v>875.1491023675286</v>
      </c>
      <c r="F25" s="16">
        <v>908.94306341981712</v>
      </c>
      <c r="G25" s="16">
        <v>965.20053362952626</v>
      </c>
      <c r="H25" s="16">
        <v>1057.818095111616</v>
      </c>
      <c r="I25" s="16">
        <v>1090.111856958312</v>
      </c>
      <c r="J25" s="16">
        <v>1019.3064023470045</v>
      </c>
      <c r="K25" s="16">
        <v>1076.6298035712134</v>
      </c>
      <c r="L25" s="16">
        <v>1182.3741081022351</v>
      </c>
      <c r="M25" s="16">
        <v>1096.0534353909866</v>
      </c>
      <c r="N25" s="16">
        <v>1121.7147375919067</v>
      </c>
      <c r="O25" s="16">
        <v>1164.2927597822024</v>
      </c>
      <c r="P25" s="16">
        <v>1256.3773557570421</v>
      </c>
      <c r="Q25" s="16">
        <v>1305.7457532989658</v>
      </c>
      <c r="R25" s="16">
        <v>1334.1705803522923</v>
      </c>
      <c r="S25" s="16">
        <v>1351.9558367238533</v>
      </c>
      <c r="T25" s="16">
        <v>1331.6044501322003</v>
      </c>
      <c r="U25" s="16">
        <v>1405.8445713457852</v>
      </c>
      <c r="V25" s="16">
        <v>1403.4955752212395</v>
      </c>
      <c r="W25" s="16">
        <v>1331.9400210071356</v>
      </c>
      <c r="X25" s="16">
        <v>1437.8619807072405</v>
      </c>
      <c r="Y25" s="16">
        <v>1515.3591133540192</v>
      </c>
      <c r="Z25" s="16">
        <v>1617.4713566504493</v>
      </c>
      <c r="AA25" s="16">
        <v>1477.3803860966573</v>
      </c>
      <c r="AB25" s="16">
        <v>1255.5877772277831</v>
      </c>
      <c r="AC25" s="16">
        <v>1332.5914232937744</v>
      </c>
      <c r="AD25" s="16">
        <v>1449.4095666976548</v>
      </c>
      <c r="AE25" s="16">
        <v>1565.1025606973412</v>
      </c>
      <c r="AF25" s="16">
        <v>1558.7069746103423</v>
      </c>
      <c r="AG25" s="16">
        <v>1385.1773533424289</v>
      </c>
      <c r="AH25" s="16">
        <v>1304.6206038947716</v>
      </c>
      <c r="AI25" s="16">
        <v>1175.9193036255422</v>
      </c>
      <c r="AJ25" s="16">
        <v>1299.6067802339765</v>
      </c>
      <c r="AK25" s="16">
        <v>1503.8707457532996</v>
      </c>
      <c r="AL25" s="16">
        <v>1556.1803233167134</v>
      </c>
      <c r="AM25" s="16">
        <v>1635.1579157058525</v>
      </c>
      <c r="AN25" s="16">
        <v>1662.1417619432814</v>
      </c>
      <c r="AO25" s="16">
        <v>1655.17373142257</v>
      </c>
      <c r="AP25" s="16">
        <v>1626.8081227589378</v>
      </c>
      <c r="AQ25" s="16">
        <v>1598.1859010732962</v>
      </c>
      <c r="AR25" s="16">
        <v>1417.2934600200419</v>
      </c>
      <c r="AS25" s="16">
        <v>1503.5351748783644</v>
      </c>
      <c r="AT25" s="16">
        <v>1573.2549590119406</v>
      </c>
      <c r="AU25" s="16">
        <v>1706.9898224051969</v>
      </c>
      <c r="AV25" s="16">
        <v>1635.0000000000002</v>
      </c>
      <c r="AW25" s="16">
        <v>1890.9999999999998</v>
      </c>
      <c r="AX25" s="16">
        <v>2013</v>
      </c>
      <c r="AY25" s="16">
        <v>2359</v>
      </c>
      <c r="AZ25" s="16">
        <v>2513</v>
      </c>
      <c r="BA25" s="16">
        <v>2599</v>
      </c>
      <c r="BB25" s="16">
        <v>2633.1619999999994</v>
      </c>
      <c r="BC25" s="16">
        <v>2610.2209899999993</v>
      </c>
      <c r="BD25" s="16">
        <v>2203.4299899999996</v>
      </c>
      <c r="BE25" s="16">
        <v>2439.65834</v>
      </c>
      <c r="BF25" s="16">
        <v>2519.5117</v>
      </c>
      <c r="BG25" s="16">
        <v>2640.2235299999993</v>
      </c>
      <c r="BH25" s="16">
        <v>2410.5984899999994</v>
      </c>
      <c r="BI25" s="16">
        <v>2155.9526000000001</v>
      </c>
      <c r="BJ25" s="16">
        <v>1403.4638090000003</v>
      </c>
      <c r="BK25" s="16">
        <v>1467.6404430000002</v>
      </c>
      <c r="BL25" s="16">
        <v>1398.8121230000002</v>
      </c>
      <c r="BM25" s="16">
        <v>1630.9479999999999</v>
      </c>
      <c r="BN25" s="16">
        <v>1806.3440000000001</v>
      </c>
      <c r="BO25" s="16">
        <v>2070.6307116150001</v>
      </c>
      <c r="BP25" s="16">
        <v>2094.1524798350001</v>
      </c>
      <c r="BQ25" s="16">
        <v>2258.1857235299994</v>
      </c>
      <c r="BR25" s="16">
        <v>2441.114179395001</v>
      </c>
      <c r="BS25" s="16">
        <v>2347.4079999999994</v>
      </c>
      <c r="BT25" s="16">
        <v>2485.1769999999992</v>
      </c>
      <c r="BU25" s="16">
        <v>2570.8560000000002</v>
      </c>
      <c r="BV25" s="16">
        <v>2514.2719999999999</v>
      </c>
      <c r="BW25" s="16">
        <v>2515.0479999999998</v>
      </c>
      <c r="BX25" s="16">
        <v>2221.1409999999996</v>
      </c>
      <c r="BY25" s="16">
        <v>2280.5621455177725</v>
      </c>
      <c r="BZ25" s="16">
        <v>2000.3335430144834</v>
      </c>
      <c r="CA25" s="16">
        <v>2027.1341788065256</v>
      </c>
      <c r="CB25" s="16">
        <v>2052.6819953893064</v>
      </c>
      <c r="CC25" s="16">
        <v>2077.3613371787433</v>
      </c>
      <c r="CD25" s="16">
        <v>2100.5341931586154</v>
      </c>
      <c r="CE25" s="16">
        <v>2122.6052064996402</v>
      </c>
      <c r="CF25" s="16">
        <v>2142.5948884433019</v>
      </c>
      <c r="CG25" s="16">
        <v>2161.2695105575331</v>
      </c>
      <c r="CH25" s="16">
        <v>2183.6701711157002</v>
      </c>
      <c r="CI25" s="16">
        <v>2205.7072880632695</v>
      </c>
      <c r="CJ25" s="16">
        <v>2227.4783811030284</v>
      </c>
      <c r="CK25" s="16">
        <v>2249.793145563679</v>
      </c>
      <c r="CL25" s="16">
        <v>2272.0200822595216</v>
      </c>
      <c r="CM25" s="16">
        <v>2294.9452425235286</v>
      </c>
      <c r="CN25" s="16">
        <v>2318.2540768748586</v>
      </c>
      <c r="CO25" s="16">
        <v>2342.6991977790531</v>
      </c>
      <c r="CP25" s="16">
        <v>2368.2855495915792</v>
      </c>
      <c r="CQ25" s="16">
        <v>2394.617280721206</v>
      </c>
      <c r="CR25" s="16">
        <v>2423.5048730165654</v>
      </c>
      <c r="CS25" s="16">
        <v>2454.1517835203485</v>
      </c>
      <c r="CT25" s="16">
        <v>2487.2306284725055</v>
      </c>
      <c r="CU25" s="16">
        <v>2522.2720215928421</v>
      </c>
      <c r="CV25" s="16">
        <v>2558.7754340844622</v>
      </c>
      <c r="CW25" s="16">
        <v>2597.7529403715234</v>
      </c>
      <c r="CX25" s="16">
        <v>2637.9048381828397</v>
      </c>
      <c r="CY25" s="16">
        <v>2680.2207685517496</v>
      </c>
      <c r="CZ25" s="16">
        <v>2723.3483252728402</v>
      </c>
      <c r="DA25" s="16">
        <v>2768.2517529006873</v>
      </c>
      <c r="DB25" s="16">
        <v>2813.1225297977435</v>
      </c>
      <c r="DC25" s="16">
        <v>2859.2868647422947</v>
      </c>
      <c r="DD25" s="16">
        <v>2904.4669032865058</v>
      </c>
      <c r="DE25" s="16">
        <v>2949.1428895807476</v>
      </c>
      <c r="DF25" s="16">
        <v>2992.9847151705544</v>
      </c>
      <c r="DG25" s="16">
        <v>3034.4107388849734</v>
      </c>
      <c r="DH25" s="16">
        <v>3073.4473233386816</v>
      </c>
      <c r="DI25" s="16">
        <v>3108.8767245379495</v>
      </c>
      <c r="DJ25" s="16">
        <v>3140.7177301564152</v>
      </c>
      <c r="DK25" s="16">
        <v>3168.1667531807034</v>
      </c>
      <c r="DL25" s="16">
        <v>3189.146083472624</v>
      </c>
      <c r="DM25" s="16">
        <v>3205.4147222202664</v>
      </c>
      <c r="DN25" s="16">
        <v>3214.5215664017232</v>
      </c>
      <c r="DO25" s="16">
        <v>3217.9117531874217</v>
      </c>
      <c r="DP25" s="16">
        <v>3213.2111520691396</v>
      </c>
      <c r="DQ25" s="16">
        <v>3202.4576405143671</v>
      </c>
      <c r="DR25" s="16">
        <v>3183.8579423297488</v>
      </c>
      <c r="DS25" s="16">
        <v>3158.3389577054841</v>
      </c>
      <c r="DT25" s="16">
        <v>3125.1702862108505</v>
      </c>
      <c r="DU25" s="16">
        <v>3087.315230585933</v>
      </c>
      <c r="DV25" s="16">
        <v>3043.398570163321</v>
      </c>
      <c r="DW25" s="16">
        <v>2995.2963326427562</v>
      </c>
      <c r="DX25" s="16">
        <v>2942.7397156320949</v>
      </c>
      <c r="DY25" s="16">
        <v>2887.8253861771227</v>
      </c>
      <c r="DZ25" s="16">
        <v>2829.9905303877167</v>
      </c>
      <c r="EA25" s="16">
        <v>2771.4669195121023</v>
      </c>
      <c r="EB25" s="16">
        <v>2712.2160376876345</v>
      </c>
      <c r="EC25" s="16">
        <v>2654.4974915688072</v>
      </c>
      <c r="ED25" s="16">
        <v>2598.2202380272283</v>
      </c>
      <c r="EE25" s="16">
        <v>2545.0745112362929</v>
      </c>
      <c r="EF25" s="16">
        <v>2496.192481774342</v>
      </c>
      <c r="EG25" s="16">
        <v>2451.6496845413494</v>
      </c>
      <c r="EH25" s="16">
        <v>2411.3781934036742</v>
      </c>
      <c r="EI25" s="16">
        <v>2376.1003760688473</v>
      </c>
      <c r="EJ25" s="16">
        <v>2345.9276435685533</v>
      </c>
      <c r="EK25" s="16">
        <v>2320.8366730451671</v>
      </c>
      <c r="EL25" s="16">
        <v>2299.2735048863979</v>
      </c>
      <c r="EM25" s="16">
        <v>2282.8818550160286</v>
      </c>
      <c r="EN25" s="16">
        <v>2270.4131829307007</v>
      </c>
      <c r="EO25" s="16">
        <v>2261.5156447706613</v>
      </c>
      <c r="EP25" s="16">
        <v>2256.2912938404188</v>
      </c>
      <c r="EQ25" s="16">
        <v>2253.903120047522</v>
      </c>
      <c r="ER25" s="16">
        <v>2254.9521287018797</v>
      </c>
      <c r="ES25" s="16">
        <v>2257.7132471502264</v>
      </c>
      <c r="ET25" s="16">
        <v>2261.9186961435989</v>
      </c>
      <c r="EU25" s="16">
        <v>2267.8175067866687</v>
      </c>
      <c r="EV25" s="16">
        <v>2274.2827286101965</v>
      </c>
      <c r="EW25" s="16">
        <v>2282.5879285348055</v>
      </c>
    </row>
    <row r="26" spans="1:155" x14ac:dyDescent="0.2">
      <c r="A26" s="10" t="s">
        <v>60</v>
      </c>
      <c r="B26" s="10" t="s">
        <v>1</v>
      </c>
      <c r="C26" s="13">
        <v>81.6705984190572</v>
      </c>
      <c r="D26" s="13">
        <v>85.273683683491399</v>
      </c>
      <c r="E26" s="13">
        <v>88.549215742067958</v>
      </c>
      <c r="F26" s="13">
        <v>91.968551647118616</v>
      </c>
      <c r="G26" s="13">
        <v>97.660787236718107</v>
      </c>
      <c r="H26" s="13">
        <v>107.03200456527981</v>
      </c>
      <c r="I26" s="13">
        <v>110.29954752127446</v>
      </c>
      <c r="J26" s="13">
        <v>103.13531978096098</v>
      </c>
      <c r="K26" s="13">
        <v>108.93540825541605</v>
      </c>
      <c r="L26" s="13">
        <v>119.63481388821764</v>
      </c>
      <c r="M26" s="13">
        <v>110.90072749056198</v>
      </c>
      <c r="N26" s="13">
        <v>113.49718582967755</v>
      </c>
      <c r="O26" s="13">
        <v>117.80530939696391</v>
      </c>
      <c r="P26" s="13">
        <v>127.12260028309781</v>
      </c>
      <c r="Q26" s="13">
        <v>132.11778667242706</v>
      </c>
      <c r="R26" s="13">
        <v>134.99386360190891</v>
      </c>
      <c r="S26" s="13">
        <v>136.79340895848054</v>
      </c>
      <c r="T26" s="13">
        <v>134.73421776799736</v>
      </c>
      <c r="U26" s="13">
        <v>142.2459714706232</v>
      </c>
      <c r="V26" s="13">
        <v>142.00829566881188</v>
      </c>
      <c r="W26" s="13">
        <v>134.76817145397041</v>
      </c>
      <c r="X26" s="13">
        <v>145.48555256758124</v>
      </c>
      <c r="Y26" s="13">
        <v>153.32685675171024</v>
      </c>
      <c r="Z26" s="13">
        <v>163.65876366574469</v>
      </c>
      <c r="AA26" s="13">
        <v>149.48409840981921</v>
      </c>
      <c r="AB26" s="13">
        <v>127.04270925727887</v>
      </c>
      <c r="AC26" s="13">
        <v>134.83408155027101</v>
      </c>
      <c r="AD26" s="13">
        <v>146.65395882018325</v>
      </c>
      <c r="AE26" s="13">
        <v>158.35999137830345</v>
      </c>
      <c r="AF26" s="13">
        <v>157.71287406917006</v>
      </c>
      <c r="AG26" s="13">
        <v>140.15482386981245</v>
      </c>
      <c r="AH26" s="13">
        <v>132.00394196063505</v>
      </c>
      <c r="AI26" s="13">
        <v>118.98170475214781</v>
      </c>
      <c r="AJ26" s="13">
        <v>131.4966339466848</v>
      </c>
      <c r="AK26" s="13">
        <v>152.16444232604465</v>
      </c>
      <c r="AL26" s="13">
        <v>157.45722278654944</v>
      </c>
      <c r="AM26" s="13">
        <v>165.44832264408896</v>
      </c>
      <c r="AN26" s="13">
        <v>168.17859845145122</v>
      </c>
      <c r="AO26" s="13">
        <v>167.47356014859909</v>
      </c>
      <c r="AP26" s="13">
        <v>164.60347504605363</v>
      </c>
      <c r="AQ26" s="13">
        <v>161.70742536011707</v>
      </c>
      <c r="AR26" s="13">
        <v>143.40439134499786</v>
      </c>
      <c r="AS26" s="13">
        <v>152.1304886400716</v>
      </c>
      <c r="AT26" s="13">
        <v>159.18486621988404</v>
      </c>
      <c r="AU26" s="13">
        <v>172.71640871796706</v>
      </c>
      <c r="AV26" s="13">
        <v>165.43234443892516</v>
      </c>
      <c r="AW26" s="13">
        <v>210.92621488866675</v>
      </c>
      <c r="AX26" s="13">
        <v>181.32478247035914</v>
      </c>
      <c r="AY26" s="13">
        <v>238.65367422839859</v>
      </c>
      <c r="AZ26" s="13">
        <v>252.46030683427745</v>
      </c>
      <c r="BA26" s="13">
        <v>221.98061366103522</v>
      </c>
      <c r="BB26" s="13">
        <v>213.51015289533757</v>
      </c>
      <c r="BC26" s="13">
        <v>233.94558922649827</v>
      </c>
      <c r="BD26" s="13">
        <v>239.10206686591906</v>
      </c>
      <c r="BE26" s="13">
        <v>245.71666510055368</v>
      </c>
      <c r="BF26" s="13">
        <v>264.05627907607885</v>
      </c>
      <c r="BG26" s="13">
        <v>193.66388175995519</v>
      </c>
      <c r="BH26" s="13">
        <v>204.48048170516975</v>
      </c>
      <c r="BI26" s="13">
        <v>121.22582836767292</v>
      </c>
      <c r="BJ26" s="13">
        <v>101.3889136502456</v>
      </c>
      <c r="BK26" s="13">
        <v>92.446950910508718</v>
      </c>
      <c r="BL26" s="13">
        <v>99.722340902211698</v>
      </c>
      <c r="BM26" s="13">
        <v>132.97091177057405</v>
      </c>
      <c r="BN26" s="13">
        <v>141.20696693919118</v>
      </c>
      <c r="BO26" s="13">
        <v>151.11332820764045</v>
      </c>
      <c r="BP26" s="13">
        <v>159.84596561463081</v>
      </c>
      <c r="BQ26" s="13">
        <v>146.07563361926162</v>
      </c>
      <c r="BR26" s="13">
        <v>151.15583425135833</v>
      </c>
      <c r="BS26" s="13">
        <v>158.61212289007619</v>
      </c>
      <c r="BT26" s="13">
        <v>139.07749515874531</v>
      </c>
      <c r="BU26" s="13">
        <v>151.3161010733177</v>
      </c>
      <c r="BV26" s="13">
        <v>156.20263862410215</v>
      </c>
      <c r="BW26" s="13">
        <v>159.02973084508869</v>
      </c>
      <c r="BX26" s="13">
        <v>178.88908519289362</v>
      </c>
      <c r="BY26" s="13">
        <v>183.67482115598114</v>
      </c>
      <c r="BZ26" s="13">
        <v>129.33610946048611</v>
      </c>
      <c r="CA26" s="13">
        <v>132.16181446928022</v>
      </c>
      <c r="CB26" s="13">
        <v>134.89882879440847</v>
      </c>
      <c r="CC26" s="13">
        <v>137.57703700379534</v>
      </c>
      <c r="CD26" s="13">
        <v>140.12924815084989</v>
      </c>
      <c r="CE26" s="13">
        <v>142.58760628027812</v>
      </c>
      <c r="CF26" s="13">
        <v>144.85408683652895</v>
      </c>
      <c r="CG26" s="13">
        <v>146.99580360430627</v>
      </c>
      <c r="CH26" s="13">
        <v>149.4770419703018</v>
      </c>
      <c r="CI26" s="13">
        <v>151.9082607511591</v>
      </c>
      <c r="CJ26" s="13">
        <v>154.29523062932822</v>
      </c>
      <c r="CK26" s="13">
        <v>156.7112429427907</v>
      </c>
      <c r="CL26" s="13">
        <v>159.09870019221489</v>
      </c>
      <c r="CM26" s="13">
        <v>161.53372549310188</v>
      </c>
      <c r="CN26" s="13">
        <v>163.99440407883048</v>
      </c>
      <c r="CO26" s="13">
        <v>166.55997911921804</v>
      </c>
      <c r="CP26" s="13">
        <v>169.24474100671978</v>
      </c>
      <c r="CQ26" s="13">
        <v>172.03062587800559</v>
      </c>
      <c r="CR26" s="13">
        <v>175.10233775742745</v>
      </c>
      <c r="CS26" s="13">
        <v>178.41156663256334</v>
      </c>
      <c r="CT26" s="13">
        <v>182.04560027629122</v>
      </c>
      <c r="CU26" s="13">
        <v>185.99159923309526</v>
      </c>
      <c r="CV26" s="13">
        <v>190.23674127285813</v>
      </c>
      <c r="CW26" s="13">
        <v>194.90503900533076</v>
      </c>
      <c r="CX26" s="13">
        <v>199.91596545557695</v>
      </c>
      <c r="CY26" s="13">
        <v>205.39420382980097</v>
      </c>
      <c r="CZ26" s="13">
        <v>211.25756468586951</v>
      </c>
      <c r="DA26" s="13">
        <v>217.63027227281418</v>
      </c>
      <c r="DB26" s="13">
        <v>224.39186356152641</v>
      </c>
      <c r="DC26" s="13">
        <v>231.69949620551233</v>
      </c>
      <c r="DD26" s="13">
        <v>239.39196462471955</v>
      </c>
      <c r="DE26" s="13">
        <v>247.5510871712886</v>
      </c>
      <c r="DF26" s="13">
        <v>256.18580677154932</v>
      </c>
      <c r="DG26" s="13">
        <v>265.19231263094662</v>
      </c>
      <c r="DH26" s="13">
        <v>274.60524147087563</v>
      </c>
      <c r="DI26" s="13">
        <v>284.34427485140077</v>
      </c>
      <c r="DJ26" s="13">
        <v>294.43186382771091</v>
      </c>
      <c r="DK26" s="13">
        <v>304.80907843484056</v>
      </c>
      <c r="DL26" s="13">
        <v>315.29160439909901</v>
      </c>
      <c r="DM26" s="13">
        <v>326.02382192934238</v>
      </c>
      <c r="DN26" s="13">
        <v>336.75701501463482</v>
      </c>
      <c r="DO26" s="13">
        <v>347.57240863382685</v>
      </c>
      <c r="DP26" s="13">
        <v>358.18292454589027</v>
      </c>
      <c r="DQ26" s="13">
        <v>368.67520685465206</v>
      </c>
      <c r="DR26" s="13">
        <v>378.75696157023231</v>
      </c>
      <c r="DS26" s="13">
        <v>388.35160506558532</v>
      </c>
      <c r="DT26" s="13">
        <v>397.19395133726175</v>
      </c>
      <c r="DU26" s="13">
        <v>405.33109000621516</v>
      </c>
      <c r="DV26" s="13">
        <v>412.36907045992302</v>
      </c>
      <c r="DW26" s="13">
        <v>418.19028195519422</v>
      </c>
      <c r="DX26" s="13">
        <v>422.44685014227798</v>
      </c>
      <c r="DY26" s="13">
        <v>425.005044337242</v>
      </c>
      <c r="DZ26" s="13">
        <v>425.46731075587741</v>
      </c>
      <c r="EA26" s="13">
        <v>423.7261597017241</v>
      </c>
      <c r="EB26" s="13">
        <v>419.4812244158602</v>
      </c>
      <c r="EC26" s="13">
        <v>412.72185991091101</v>
      </c>
      <c r="ED26" s="13">
        <v>403.27638854628458</v>
      </c>
      <c r="EE26" s="13">
        <v>391.25780541557469</v>
      </c>
      <c r="EF26" s="13">
        <v>376.84194461586958</v>
      </c>
      <c r="EG26" s="13">
        <v>360.22027317348693</v>
      </c>
      <c r="EH26" s="13">
        <v>341.69500768700527</v>
      </c>
      <c r="EI26" s="13">
        <v>321.7723197235573</v>
      </c>
      <c r="EJ26" s="13">
        <v>300.98954733197388</v>
      </c>
      <c r="EK26" s="13">
        <v>279.93358838911809</v>
      </c>
      <c r="EL26" s="13">
        <v>259.04410144469875</v>
      </c>
      <c r="EM26" s="13">
        <v>239.09979431486499</v>
      </c>
      <c r="EN26" s="13">
        <v>220.49672636652394</v>
      </c>
      <c r="EO26" s="13">
        <v>203.63580318188178</v>
      </c>
      <c r="EP26" s="13">
        <v>188.85027013313811</v>
      </c>
      <c r="EQ26" s="13">
        <v>176.23590496230099</v>
      </c>
      <c r="ER26" s="13">
        <v>165.92294314257379</v>
      </c>
      <c r="ES26" s="13">
        <v>157.66169030028323</v>
      </c>
      <c r="ET26" s="13">
        <v>151.27661206768244</v>
      </c>
      <c r="EU26" s="13">
        <v>146.58851723752741</v>
      </c>
      <c r="EV26" s="13">
        <v>143.22842058898823</v>
      </c>
      <c r="EW26" s="13">
        <v>141.09608454125191</v>
      </c>
      <c r="EY26" s="7"/>
    </row>
    <row r="27" spans="1:155" x14ac:dyDescent="0.2">
      <c r="A27" s="10" t="s">
        <v>60</v>
      </c>
      <c r="B27" s="10" t="s">
        <v>2</v>
      </c>
      <c r="C27" s="13">
        <v>132.83803381281936</v>
      </c>
      <c r="D27" s="13">
        <v>138.6190804811396</v>
      </c>
      <c r="E27" s="13">
        <v>143.94665081674114</v>
      </c>
      <c r="F27" s="13">
        <v>149.85458908421251</v>
      </c>
      <c r="G27" s="13">
        <v>159.67255140258288</v>
      </c>
      <c r="H27" s="13">
        <v>173.85122489317271</v>
      </c>
      <c r="I27" s="13">
        <v>177.43974281395055</v>
      </c>
      <c r="J27" s="13">
        <v>167.95464248724642</v>
      </c>
      <c r="K27" s="13">
        <v>178.14643169157256</v>
      </c>
      <c r="L27" s="13">
        <v>192.30019725613019</v>
      </c>
      <c r="M27" s="13">
        <v>180.00635082718469</v>
      </c>
      <c r="N27" s="13">
        <v>184.49019279987522</v>
      </c>
      <c r="O27" s="13">
        <v>192.28395899426542</v>
      </c>
      <c r="P27" s="13">
        <v>206.66609173619329</v>
      </c>
      <c r="Q27" s="13">
        <v>214.40896772929662</v>
      </c>
      <c r="R27" s="13">
        <v>218.89051699295419</v>
      </c>
      <c r="S27" s="13">
        <v>221.17472513122988</v>
      </c>
      <c r="T27" s="13">
        <v>219.40240072524378</v>
      </c>
      <c r="U27" s="13">
        <v>230.30141219601418</v>
      </c>
      <c r="V27" s="13">
        <v>228.77362162053191</v>
      </c>
      <c r="W27" s="13">
        <v>219.98059574683731</v>
      </c>
      <c r="X27" s="13">
        <v>236.86592398293001</v>
      </c>
      <c r="Y27" s="13">
        <v>249.96992888220495</v>
      </c>
      <c r="Z27" s="13">
        <v>262.70058650555649</v>
      </c>
      <c r="AA27" s="13">
        <v>238.39814971004046</v>
      </c>
      <c r="AB27" s="13">
        <v>206.99310907945602</v>
      </c>
      <c r="AC27" s="13">
        <v>220.2672708972654</v>
      </c>
      <c r="AD27" s="13">
        <v>239.38872504929492</v>
      </c>
      <c r="AE27" s="13">
        <v>256.3281643886026</v>
      </c>
      <c r="AF27" s="13">
        <v>252.52012640864194</v>
      </c>
      <c r="AG27" s="13">
        <v>225.623626439351</v>
      </c>
      <c r="AH27" s="13">
        <v>211.62973974247308</v>
      </c>
      <c r="AI27" s="13">
        <v>194.71081631987627</v>
      </c>
      <c r="AJ27" s="13">
        <v>216.30704588910382</v>
      </c>
      <c r="AK27" s="13">
        <v>247.26514847847355</v>
      </c>
      <c r="AL27" s="13">
        <v>256.27620849176247</v>
      </c>
      <c r="AM27" s="13">
        <v>268.35761277925832</v>
      </c>
      <c r="AN27" s="13">
        <v>272.21807108604941</v>
      </c>
      <c r="AO27" s="13">
        <v>270.72302324146062</v>
      </c>
      <c r="AP27" s="13">
        <v>266.07123027049528</v>
      </c>
      <c r="AQ27" s="13">
        <v>258.86694574833194</v>
      </c>
      <c r="AR27" s="13">
        <v>233.64029399361328</v>
      </c>
      <c r="AS27" s="13">
        <v>247.49768990010648</v>
      </c>
      <c r="AT27" s="13">
        <v>259.97809282737774</v>
      </c>
      <c r="AU27" s="13">
        <v>278.49237867926962</v>
      </c>
      <c r="AV27" s="13">
        <v>269.16782686064482</v>
      </c>
      <c r="AW27" s="13">
        <v>265.38607602765615</v>
      </c>
      <c r="AX27" s="13">
        <v>313.89616804365392</v>
      </c>
      <c r="AY27" s="13">
        <v>343.02551121414365</v>
      </c>
      <c r="AZ27" s="13">
        <v>342.3367216196549</v>
      </c>
      <c r="BA27" s="13">
        <v>385.29433908733415</v>
      </c>
      <c r="BB27" s="13">
        <v>344.17107258400262</v>
      </c>
      <c r="BC27" s="13">
        <v>320.72217401460307</v>
      </c>
      <c r="BD27" s="13">
        <v>303.56265720569411</v>
      </c>
      <c r="BE27" s="13">
        <v>397.33030202121489</v>
      </c>
      <c r="BF27" s="13">
        <v>379.59375504547563</v>
      </c>
      <c r="BG27" s="13">
        <v>391.64081545512909</v>
      </c>
      <c r="BH27" s="13">
        <v>302.38546305549539</v>
      </c>
      <c r="BI27" s="13">
        <v>243.83173830054952</v>
      </c>
      <c r="BJ27" s="13">
        <v>144.06491746356969</v>
      </c>
      <c r="BK27" s="13">
        <v>116.37109475930647</v>
      </c>
      <c r="BL27" s="13">
        <v>126.83433624262611</v>
      </c>
      <c r="BM27" s="13">
        <v>121.76698250868787</v>
      </c>
      <c r="BN27" s="13">
        <v>106.67071676072275</v>
      </c>
      <c r="BO27" s="13">
        <v>104.61021168724365</v>
      </c>
      <c r="BP27" s="13">
        <v>90.570429022768707</v>
      </c>
      <c r="BQ27" s="13">
        <v>99.345529093061685</v>
      </c>
      <c r="BR27" s="13">
        <v>93.801915447552176</v>
      </c>
      <c r="BS27" s="13">
        <v>82.552783522067969</v>
      </c>
      <c r="BT27" s="13">
        <v>88.876837048354616</v>
      </c>
      <c r="BU27" s="13">
        <v>137.36371740656537</v>
      </c>
      <c r="BV27" s="13">
        <v>151.96970342623592</v>
      </c>
      <c r="BW27" s="13">
        <v>86.571667794953811</v>
      </c>
      <c r="BX27" s="13">
        <v>57.298071921153181</v>
      </c>
      <c r="BY27" s="13">
        <v>58.83094041960269</v>
      </c>
      <c r="BZ27" s="13">
        <v>252.63510323274204</v>
      </c>
      <c r="CA27" s="13">
        <v>256.63309450764245</v>
      </c>
      <c r="CB27" s="13">
        <v>260.34998207567696</v>
      </c>
      <c r="CC27" s="13">
        <v>263.83041696305736</v>
      </c>
      <c r="CD27" s="13">
        <v>266.98245126234724</v>
      </c>
      <c r="CE27" s="13">
        <v>269.85270040439718</v>
      </c>
      <c r="CF27" s="13">
        <v>272.30435297965778</v>
      </c>
      <c r="CG27" s="13">
        <v>274.43168989224978</v>
      </c>
      <c r="CH27" s="13">
        <v>276.88759129605023</v>
      </c>
      <c r="CI27" s="13">
        <v>279.12380042254154</v>
      </c>
      <c r="CJ27" s="13">
        <v>281.1464304774654</v>
      </c>
      <c r="CK27" s="13">
        <v>283.05587036620091</v>
      </c>
      <c r="CL27" s="13">
        <v>284.76710453983105</v>
      </c>
      <c r="CM27" s="13">
        <v>286.38239754503047</v>
      </c>
      <c r="CN27" s="13">
        <v>287.86444736269186</v>
      </c>
      <c r="CO27" s="13">
        <v>289.31702681144088</v>
      </c>
      <c r="CP27" s="13">
        <v>290.75031537452378</v>
      </c>
      <c r="CQ27" s="13">
        <v>292.12640987184568</v>
      </c>
      <c r="CR27" s="13">
        <v>293.69077936176836</v>
      </c>
      <c r="CS27" s="13">
        <v>295.35654650485958</v>
      </c>
      <c r="CT27" s="13">
        <v>297.22426147587248</v>
      </c>
      <c r="CU27" s="13">
        <v>299.2487633970668</v>
      </c>
      <c r="CV27" s="13">
        <v>301.38031499439967</v>
      </c>
      <c r="CW27" s="13">
        <v>303.75694966857918</v>
      </c>
      <c r="CX27" s="13">
        <v>306.22359808195324</v>
      </c>
      <c r="CY27" s="13">
        <v>308.90905030423528</v>
      </c>
      <c r="CZ27" s="13">
        <v>311.64691217122527</v>
      </c>
      <c r="DA27" s="13">
        <v>314.55661431436602</v>
      </c>
      <c r="DB27" s="13">
        <v>317.41222287707569</v>
      </c>
      <c r="DC27" s="13">
        <v>320.37428925066706</v>
      </c>
      <c r="DD27" s="13">
        <v>323.15959584953816</v>
      </c>
      <c r="DE27" s="13">
        <v>325.82583325612723</v>
      </c>
      <c r="DF27" s="13">
        <v>328.33270625420846</v>
      </c>
      <c r="DG27" s="13">
        <v>330.49155056878953</v>
      </c>
      <c r="DH27" s="13">
        <v>332.31402682640692</v>
      </c>
      <c r="DI27" s="13">
        <v>333.66623666749001</v>
      </c>
      <c r="DJ27" s="13">
        <v>334.56931479879495</v>
      </c>
      <c r="DK27" s="13">
        <v>334.95097174287366</v>
      </c>
      <c r="DL27" s="13">
        <v>334.59368806826751</v>
      </c>
      <c r="DM27" s="13">
        <v>333.74317922648697</v>
      </c>
      <c r="DN27" s="13">
        <v>332.14773368258466</v>
      </c>
      <c r="DO27" s="13">
        <v>330.02168934002839</v>
      </c>
      <c r="DP27" s="13">
        <v>327.12905925944506</v>
      </c>
      <c r="DQ27" s="13">
        <v>323.75392713933979</v>
      </c>
      <c r="DR27" s="13">
        <v>319.72668784933558</v>
      </c>
      <c r="DS27" s="13">
        <v>315.19271170523643</v>
      </c>
      <c r="DT27" s="13">
        <v>310.09656236189403</v>
      </c>
      <c r="DU27" s="13">
        <v>304.80336243145211</v>
      </c>
      <c r="DV27" s="13">
        <v>299.16256435383184</v>
      </c>
      <c r="DW27" s="13">
        <v>293.38989466337443</v>
      </c>
      <c r="DX27" s="13">
        <v>287.44072818059431</v>
      </c>
      <c r="DY27" s="13">
        <v>281.53211278024901</v>
      </c>
      <c r="DZ27" s="13">
        <v>275.56410506411703</v>
      </c>
      <c r="EA27" s="13">
        <v>269.74995125359419</v>
      </c>
      <c r="EB27" s="13">
        <v>264.0356135302136</v>
      </c>
      <c r="EC27" s="13">
        <v>258.62745287765574</v>
      </c>
      <c r="ED27" s="13">
        <v>253.46203853355837</v>
      </c>
      <c r="EE27" s="13">
        <v>248.68297654571143</v>
      </c>
      <c r="EF27" s="13">
        <v>244.37560052416666</v>
      </c>
      <c r="EG27" s="13">
        <v>240.5126773346783</v>
      </c>
      <c r="EH27" s="13">
        <v>237.06062154306346</v>
      </c>
      <c r="EI27" s="13">
        <v>234.0869345281244</v>
      </c>
      <c r="EJ27" s="13">
        <v>231.60006992146737</v>
      </c>
      <c r="EK27" s="13">
        <v>229.60304453960271</v>
      </c>
      <c r="EL27" s="13">
        <v>227.93244988142396</v>
      </c>
      <c r="EM27" s="13">
        <v>226.79629112421026</v>
      </c>
      <c r="EN27" s="13">
        <v>226.07604595240264</v>
      </c>
      <c r="EO27" s="13">
        <v>225.75683102614494</v>
      </c>
      <c r="EP27" s="13">
        <v>225.8744440252849</v>
      </c>
      <c r="EQ27" s="13">
        <v>226.35427076742417</v>
      </c>
      <c r="ER27" s="13">
        <v>227.28124178340295</v>
      </c>
      <c r="ES27" s="13">
        <v>228.46910048554128</v>
      </c>
      <c r="ET27" s="13">
        <v>229.8921797782059</v>
      </c>
      <c r="EU27" s="13">
        <v>231.57825097520617</v>
      </c>
      <c r="EV27" s="13">
        <v>233.39312389697807</v>
      </c>
      <c r="EW27" s="13">
        <v>235.47278703883057</v>
      </c>
      <c r="EY27" s="7"/>
    </row>
    <row r="28" spans="1:155" x14ac:dyDescent="0.2">
      <c r="A28" s="10" t="s">
        <v>60</v>
      </c>
      <c r="B28" s="10" t="s">
        <v>3</v>
      </c>
      <c r="C28" s="13">
        <v>86.236741136366803</v>
      </c>
      <c r="D28" s="13">
        <v>90.041272231473442</v>
      </c>
      <c r="E28" s="13">
        <v>93.499936863388569</v>
      </c>
      <c r="F28" s="13">
        <v>97.110445308412181</v>
      </c>
      <c r="G28" s="13">
        <v>103.12092957728908</v>
      </c>
      <c r="H28" s="13">
        <v>113.01608473152432</v>
      </c>
      <c r="I28" s="13">
        <v>116.46631359604453</v>
      </c>
      <c r="J28" s="13">
        <v>108.90153918465455</v>
      </c>
      <c r="K28" s="13">
        <v>115.0259063133628</v>
      </c>
      <c r="L28" s="13">
        <v>126.32350779700265</v>
      </c>
      <c r="M28" s="13">
        <v>117.10110509251187</v>
      </c>
      <c r="N28" s="13">
        <v>119.84272949585925</v>
      </c>
      <c r="O28" s="13">
        <v>124.39171706356713</v>
      </c>
      <c r="P28" s="13">
        <v>134.22993078788667</v>
      </c>
      <c r="Q28" s="13">
        <v>139.50439435155727</v>
      </c>
      <c r="R28" s="13">
        <v>142.54127061372662</v>
      </c>
      <c r="S28" s="13">
        <v>144.44142721943123</v>
      </c>
      <c r="T28" s="13">
        <v>142.2671081733919</v>
      </c>
      <c r="U28" s="13">
        <v>150.19883846646067</v>
      </c>
      <c r="V28" s="13">
        <v>149.94787438646199</v>
      </c>
      <c r="W28" s="13">
        <v>142.30296018482031</v>
      </c>
      <c r="X28" s="13">
        <v>153.61954214509871</v>
      </c>
      <c r="Y28" s="13">
        <v>161.89924784320772</v>
      </c>
      <c r="Z28" s="13">
        <v>172.80880402668149</v>
      </c>
      <c r="AA28" s="13">
        <v>157.84164372625364</v>
      </c>
      <c r="AB28" s="13">
        <v>134.14557311393753</v>
      </c>
      <c r="AC28" s="13">
        <v>142.37255526582834</v>
      </c>
      <c r="AD28" s="13">
        <v>154.85327312660502</v>
      </c>
      <c r="AE28" s="13">
        <v>167.21378130200412</v>
      </c>
      <c r="AF28" s="13">
        <v>166.53048414301603</v>
      </c>
      <c r="AG28" s="13">
        <v>147.99077635084168</v>
      </c>
      <c r="AH28" s="13">
        <v>139.38418466617972</v>
      </c>
      <c r="AI28" s="13">
        <v>125.63388381246835</v>
      </c>
      <c r="AJ28" s="13">
        <v>138.84851343660262</v>
      </c>
      <c r="AK28" s="13">
        <v>160.67184368724762</v>
      </c>
      <c r="AL28" s="13">
        <v>166.26053958637874</v>
      </c>
      <c r="AM28" s="13">
        <v>174.69841592314245</v>
      </c>
      <c r="AN28" s="13">
        <v>177.5813394303546</v>
      </c>
      <c r="AO28" s="13">
        <v>176.83688295775337</v>
      </c>
      <c r="AP28" s="13">
        <v>173.80633352113017</v>
      </c>
      <c r="AQ28" s="13">
        <v>170.74836784047349</v>
      </c>
      <c r="AR28" s="13">
        <v>151.42202473872337</v>
      </c>
      <c r="AS28" s="13">
        <v>160.63599167581921</v>
      </c>
      <c r="AT28" s="13">
        <v>168.08477428552911</v>
      </c>
      <c r="AU28" s="13">
        <v>182.37285531066632</v>
      </c>
      <c r="AV28" s="13">
        <v>174.68154438835259</v>
      </c>
      <c r="AW28" s="13">
        <v>178.63404115846905</v>
      </c>
      <c r="AX28" s="13">
        <v>194.35461326478026</v>
      </c>
      <c r="AY28" s="13">
        <v>174.14401488555842</v>
      </c>
      <c r="AZ28" s="13">
        <v>191.39977643513427</v>
      </c>
      <c r="BA28" s="13">
        <v>235.53681705985159</v>
      </c>
      <c r="BB28" s="13">
        <v>248.94469546651541</v>
      </c>
      <c r="BC28" s="13">
        <v>232.4321231065347</v>
      </c>
      <c r="BD28" s="13">
        <v>184.09051082553782</v>
      </c>
      <c r="BE28" s="13">
        <v>179.76943347392398</v>
      </c>
      <c r="BF28" s="13">
        <v>162.41058038647333</v>
      </c>
      <c r="BG28" s="13">
        <v>198.70521539159901</v>
      </c>
      <c r="BH28" s="13">
        <v>245.70329521994003</v>
      </c>
      <c r="BI28" s="13">
        <v>259.71298063362809</v>
      </c>
      <c r="BJ28" s="13">
        <v>232.18681117180262</v>
      </c>
      <c r="BK28" s="13">
        <v>259.96774284763785</v>
      </c>
      <c r="BL28" s="13">
        <v>247.62504877312927</v>
      </c>
      <c r="BM28" s="13">
        <v>248.29369733913333</v>
      </c>
      <c r="BN28" s="13">
        <v>296.12897307566936</v>
      </c>
      <c r="BO28" s="13">
        <v>279.52502750203951</v>
      </c>
      <c r="BP28" s="13">
        <v>331.86298496452912</v>
      </c>
      <c r="BQ28" s="13">
        <v>337.98232771936546</v>
      </c>
      <c r="BR28" s="13">
        <v>321.30233939276337</v>
      </c>
      <c r="BS28" s="13">
        <v>308.82596415751163</v>
      </c>
      <c r="BT28" s="13">
        <v>310.38166779290009</v>
      </c>
      <c r="BU28" s="13">
        <v>301.40718152011692</v>
      </c>
      <c r="BV28" s="13">
        <v>280.20765794966184</v>
      </c>
      <c r="BW28" s="13">
        <v>313.57260135995756</v>
      </c>
      <c r="BX28" s="13">
        <v>335.02584288595318</v>
      </c>
      <c r="BY28" s="13">
        <v>343.9886324442661</v>
      </c>
      <c r="BZ28" s="13">
        <v>189.68268596078997</v>
      </c>
      <c r="CA28" s="13">
        <v>189.64932020134984</v>
      </c>
      <c r="CB28" s="13">
        <v>189.59302053093234</v>
      </c>
      <c r="CC28" s="13">
        <v>189.56904156603014</v>
      </c>
      <c r="CD28" s="13">
        <v>189.53723786050068</v>
      </c>
      <c r="CE28" s="13">
        <v>189.55136358023083</v>
      </c>
      <c r="CF28" s="13">
        <v>189.53722472739537</v>
      </c>
      <c r="CG28" s="13">
        <v>189.57692444035274</v>
      </c>
      <c r="CH28" s="13">
        <v>190.13045815445912</v>
      </c>
      <c r="CI28" s="13">
        <v>190.83251637744252</v>
      </c>
      <c r="CJ28" s="13">
        <v>191.69501791086441</v>
      </c>
      <c r="CK28" s="13">
        <v>192.79110468331237</v>
      </c>
      <c r="CL28" s="13">
        <v>194.06546267128215</v>
      </c>
      <c r="CM28" s="13">
        <v>195.58861683050236</v>
      </c>
      <c r="CN28" s="13">
        <v>197.3358619738483</v>
      </c>
      <c r="CO28" s="13">
        <v>199.37860926303074</v>
      </c>
      <c r="CP28" s="13">
        <v>201.72661032677388</v>
      </c>
      <c r="CQ28" s="13">
        <v>204.36025708185116</v>
      </c>
      <c r="CR28" s="13">
        <v>207.45408497369317</v>
      </c>
      <c r="CS28" s="13">
        <v>210.96305462915007</v>
      </c>
      <c r="CT28" s="13">
        <v>214.97240472486192</v>
      </c>
      <c r="CU28" s="13">
        <v>219.47365459765388</v>
      </c>
      <c r="CV28" s="13">
        <v>224.45876169010808</v>
      </c>
      <c r="CW28" s="13">
        <v>230.04709676936</v>
      </c>
      <c r="CX28" s="13">
        <v>236.16317249627718</v>
      </c>
      <c r="CY28" s="13">
        <v>242.92031352871163</v>
      </c>
      <c r="CZ28" s="13">
        <v>250.23373854931742</v>
      </c>
      <c r="DA28" s="13">
        <v>258.20699018730193</v>
      </c>
      <c r="DB28" s="13">
        <v>266.71211210353431</v>
      </c>
      <c r="DC28" s="13">
        <v>275.87736991729798</v>
      </c>
      <c r="DD28" s="13">
        <v>285.53663802255323</v>
      </c>
      <c r="DE28" s="13">
        <v>295.75336906226948</v>
      </c>
      <c r="DF28" s="13">
        <v>306.53128880043369</v>
      </c>
      <c r="DG28" s="13">
        <v>317.782708937797</v>
      </c>
      <c r="DH28" s="13">
        <v>329.56322164382618</v>
      </c>
      <c r="DI28" s="13">
        <v>341.84192510883076</v>
      </c>
      <c r="DJ28" s="13">
        <v>354.70318482215771</v>
      </c>
      <c r="DK28" s="13">
        <v>368.17892038788705</v>
      </c>
      <c r="DL28" s="13">
        <v>382.2083203052498</v>
      </c>
      <c r="DM28" s="13">
        <v>397.04869804197006</v>
      </c>
      <c r="DN28" s="13">
        <v>412.61277828796847</v>
      </c>
      <c r="DO28" s="13">
        <v>429.11985415813069</v>
      </c>
      <c r="DP28" s="13">
        <v>446.44874763925145</v>
      </c>
      <c r="DQ28" s="13">
        <v>464.79967914913868</v>
      </c>
      <c r="DR28" s="13">
        <v>483.98890144997131</v>
      </c>
      <c r="DS28" s="13">
        <v>503.96796925370836</v>
      </c>
      <c r="DT28" s="13">
        <v>524.42520696626343</v>
      </c>
      <c r="DU28" s="13">
        <v>545.21608476236906</v>
      </c>
      <c r="DV28" s="13">
        <v>565.6328112101437</v>
      </c>
      <c r="DW28" s="13">
        <v>585.03585707651109</v>
      </c>
      <c r="DX28" s="13">
        <v>602.35881260932911</v>
      </c>
      <c r="DY28" s="13">
        <v>616.52220499498799</v>
      </c>
      <c r="DZ28" s="13">
        <v>626.00831101524091</v>
      </c>
      <c r="EA28" s="13">
        <v>629.46607391870566</v>
      </c>
      <c r="EB28" s="13">
        <v>625.38148275938875</v>
      </c>
      <c r="EC28" s="13">
        <v>612.74044539537499</v>
      </c>
      <c r="ED28" s="13">
        <v>590.82024221176471</v>
      </c>
      <c r="EE28" s="13">
        <v>559.85914576498544</v>
      </c>
      <c r="EF28" s="13">
        <v>520.99704653466688</v>
      </c>
      <c r="EG28" s="13">
        <v>476.2397253972631</v>
      </c>
      <c r="EH28" s="13">
        <v>428.37604721663229</v>
      </c>
      <c r="EI28" s="13">
        <v>380.70835160645947</v>
      </c>
      <c r="EJ28" s="13">
        <v>336.39555095926335</v>
      </c>
      <c r="EK28" s="13">
        <v>298.00156008996419</v>
      </c>
      <c r="EL28" s="13">
        <v>266.96954263197404</v>
      </c>
      <c r="EM28" s="13">
        <v>244.02443532082179</v>
      </c>
      <c r="EN28" s="13">
        <v>228.58836764638909</v>
      </c>
      <c r="EO28" s="13">
        <v>219.50583198047752</v>
      </c>
      <c r="EP28" s="13">
        <v>215.36602174122527</v>
      </c>
      <c r="EQ28" s="13">
        <v>214.68190514773596</v>
      </c>
      <c r="ER28" s="13">
        <v>216.38841651046823</v>
      </c>
      <c r="ES28" s="13">
        <v>219.50055124644859</v>
      </c>
      <c r="ET28" s="13">
        <v>223.52156182083854</v>
      </c>
      <c r="EU28" s="13">
        <v>228.24988485274662</v>
      </c>
      <c r="EV28" s="13">
        <v>233.46844962636533</v>
      </c>
      <c r="EW28" s="13">
        <v>239.3037886537677</v>
      </c>
      <c r="EY28" s="7"/>
    </row>
    <row r="29" spans="1:155" x14ac:dyDescent="0.2">
      <c r="A29" s="15" t="s">
        <v>60</v>
      </c>
      <c r="B29" s="15" t="s">
        <v>4</v>
      </c>
      <c r="C29" s="16">
        <v>300.74537336824335</v>
      </c>
      <c r="D29" s="16">
        <v>313.93403639610443</v>
      </c>
      <c r="E29" s="16">
        <v>325.9958034221977</v>
      </c>
      <c r="F29" s="16">
        <v>338.93358603974332</v>
      </c>
      <c r="G29" s="16">
        <v>360.45426821659009</v>
      </c>
      <c r="H29" s="16">
        <v>393.89931418997685</v>
      </c>
      <c r="I29" s="16">
        <v>404.20560393126954</v>
      </c>
      <c r="J29" s="16">
        <v>379.99150145286194</v>
      </c>
      <c r="K29" s="16">
        <v>402.1077462603514</v>
      </c>
      <c r="L29" s="16">
        <v>438.25851894135047</v>
      </c>
      <c r="M29" s="16">
        <v>408.00818341025854</v>
      </c>
      <c r="N29" s="16">
        <v>417.83010812541204</v>
      </c>
      <c r="O29" s="16">
        <v>434.48098545479644</v>
      </c>
      <c r="P29" s="16">
        <v>468.01862280717774</v>
      </c>
      <c r="Q29" s="16">
        <v>486.03114875328095</v>
      </c>
      <c r="R29" s="16">
        <v>496.42565120858973</v>
      </c>
      <c r="S29" s="16">
        <v>502.40956130914162</v>
      </c>
      <c r="T29" s="16">
        <v>496.40372666663302</v>
      </c>
      <c r="U29" s="16">
        <v>522.74622213309806</v>
      </c>
      <c r="V29" s="16">
        <v>520.72979167580581</v>
      </c>
      <c r="W29" s="16">
        <v>497.05172738562806</v>
      </c>
      <c r="X29" s="16">
        <v>535.97101869560993</v>
      </c>
      <c r="Y29" s="16">
        <v>565.19603347712291</v>
      </c>
      <c r="Z29" s="16">
        <v>599.16815419798263</v>
      </c>
      <c r="AA29" s="16">
        <v>545.72389184611336</v>
      </c>
      <c r="AB29" s="16">
        <v>468.18139145067244</v>
      </c>
      <c r="AC29" s="16">
        <v>497.47390771336478</v>
      </c>
      <c r="AD29" s="16">
        <v>540.89595699608321</v>
      </c>
      <c r="AE29" s="16">
        <v>581.90193706891023</v>
      </c>
      <c r="AF29" s="16">
        <v>576.76348462082797</v>
      </c>
      <c r="AG29" s="16">
        <v>513.76922666000507</v>
      </c>
      <c r="AH29" s="16">
        <v>483.01786636928784</v>
      </c>
      <c r="AI29" s="16">
        <v>439.32640488449243</v>
      </c>
      <c r="AJ29" s="16">
        <v>486.65219327239123</v>
      </c>
      <c r="AK29" s="16">
        <v>560.10143449176576</v>
      </c>
      <c r="AL29" s="16">
        <v>579.99397086469071</v>
      </c>
      <c r="AM29" s="16">
        <v>608.50435134648967</v>
      </c>
      <c r="AN29" s="16">
        <v>617.9780089678552</v>
      </c>
      <c r="AO29" s="16">
        <v>615.03346634781303</v>
      </c>
      <c r="AP29" s="16">
        <v>604.48103883767908</v>
      </c>
      <c r="AQ29" s="16">
        <v>591.32273894892251</v>
      </c>
      <c r="AR29" s="16">
        <v>528.46671007733448</v>
      </c>
      <c r="AS29" s="16">
        <v>560.2641702159973</v>
      </c>
      <c r="AT29" s="16">
        <v>587.24773333279086</v>
      </c>
      <c r="AU29" s="16">
        <v>633.58164270790303</v>
      </c>
      <c r="AV29" s="16">
        <v>609.28171568792254</v>
      </c>
      <c r="AW29" s="16">
        <v>654.94633207479194</v>
      </c>
      <c r="AX29" s="16">
        <v>689.57556377879337</v>
      </c>
      <c r="AY29" s="16">
        <v>755.82320032810071</v>
      </c>
      <c r="AZ29" s="16">
        <v>786.1968048890667</v>
      </c>
      <c r="BA29" s="16">
        <v>842.81176980822102</v>
      </c>
      <c r="BB29" s="16">
        <v>806.62592094585557</v>
      </c>
      <c r="BC29" s="16">
        <v>787.09988634763602</v>
      </c>
      <c r="BD29" s="16">
        <v>726.75523489715101</v>
      </c>
      <c r="BE29" s="16">
        <v>822.81640059569258</v>
      </c>
      <c r="BF29" s="16">
        <v>806.06061450802781</v>
      </c>
      <c r="BG29" s="16">
        <v>784.00991260668332</v>
      </c>
      <c r="BH29" s="16">
        <v>752.56923998060518</v>
      </c>
      <c r="BI29" s="16">
        <v>624.77054730185046</v>
      </c>
      <c r="BJ29" s="16">
        <v>477.6406422856179</v>
      </c>
      <c r="BK29" s="16">
        <v>468.78578851745306</v>
      </c>
      <c r="BL29" s="16">
        <v>474.18172591796707</v>
      </c>
      <c r="BM29" s="16">
        <v>503.03159161839528</v>
      </c>
      <c r="BN29" s="16">
        <v>544.00665677558322</v>
      </c>
      <c r="BO29" s="16">
        <v>535.24856739692359</v>
      </c>
      <c r="BP29" s="16">
        <v>582.27937960192867</v>
      </c>
      <c r="BQ29" s="16">
        <v>583.40349043168874</v>
      </c>
      <c r="BR29" s="16">
        <v>566.26008909167388</v>
      </c>
      <c r="BS29" s="16">
        <v>549.99087056965573</v>
      </c>
      <c r="BT29" s="16">
        <v>538.33600000000001</v>
      </c>
      <c r="BU29" s="16">
        <v>590.08699999999999</v>
      </c>
      <c r="BV29" s="16">
        <v>588.37999999999988</v>
      </c>
      <c r="BW29" s="16">
        <v>559.17400000000009</v>
      </c>
      <c r="BX29" s="16">
        <v>571.21299999999997</v>
      </c>
      <c r="BY29" s="16">
        <v>586.49439401984989</v>
      </c>
      <c r="BZ29" s="16">
        <v>571.65389865401812</v>
      </c>
      <c r="CA29" s="16">
        <v>578.44422917827251</v>
      </c>
      <c r="CB29" s="16">
        <v>584.84183140101777</v>
      </c>
      <c r="CC29" s="16">
        <v>590.97649553288284</v>
      </c>
      <c r="CD29" s="16">
        <v>596.64893727369781</v>
      </c>
      <c r="CE29" s="16">
        <v>601.99167026490613</v>
      </c>
      <c r="CF29" s="16">
        <v>606.6956645435821</v>
      </c>
      <c r="CG29" s="16">
        <v>611.00441793690879</v>
      </c>
      <c r="CH29" s="16">
        <v>616.49509142081115</v>
      </c>
      <c r="CI29" s="16">
        <v>621.86457755114316</v>
      </c>
      <c r="CJ29" s="16">
        <v>627.13667901765803</v>
      </c>
      <c r="CK29" s="16">
        <v>632.55821799230398</v>
      </c>
      <c r="CL29" s="16">
        <v>637.93126740332809</v>
      </c>
      <c r="CM29" s="16">
        <v>643.50473986863472</v>
      </c>
      <c r="CN29" s="16">
        <v>649.19471341537064</v>
      </c>
      <c r="CO29" s="16">
        <v>655.25561519368966</v>
      </c>
      <c r="CP29" s="16">
        <v>661.72166670801744</v>
      </c>
      <c r="CQ29" s="16">
        <v>668.51729283170243</v>
      </c>
      <c r="CR29" s="16">
        <v>676.24720209288898</v>
      </c>
      <c r="CS29" s="16">
        <v>684.73116776657298</v>
      </c>
      <c r="CT29" s="16">
        <v>694.24226647702562</v>
      </c>
      <c r="CU29" s="16">
        <v>704.71401722781593</v>
      </c>
      <c r="CV29" s="16">
        <v>716.07581795736587</v>
      </c>
      <c r="CW29" s="16">
        <v>728.70908544326994</v>
      </c>
      <c r="CX29" s="16">
        <v>742.30273603380738</v>
      </c>
      <c r="CY29" s="16">
        <v>757.22356766274788</v>
      </c>
      <c r="CZ29" s="16">
        <v>773.1382154064122</v>
      </c>
      <c r="DA29" s="16">
        <v>790.39387677448212</v>
      </c>
      <c r="DB29" s="16">
        <v>808.51619854213641</v>
      </c>
      <c r="DC29" s="16">
        <v>827.95115537347738</v>
      </c>
      <c r="DD29" s="16">
        <v>848.08819849681095</v>
      </c>
      <c r="DE29" s="16">
        <v>869.13028948968531</v>
      </c>
      <c r="DF29" s="16">
        <v>891.04980182619147</v>
      </c>
      <c r="DG29" s="16">
        <v>913.46657213753315</v>
      </c>
      <c r="DH29" s="16">
        <v>936.48248994110872</v>
      </c>
      <c r="DI29" s="16">
        <v>959.85243662772154</v>
      </c>
      <c r="DJ29" s="16">
        <v>983.70436344866357</v>
      </c>
      <c r="DK29" s="16">
        <v>1007.9389705656013</v>
      </c>
      <c r="DL29" s="16">
        <v>1032.0936127726163</v>
      </c>
      <c r="DM29" s="16">
        <v>1056.8156991977994</v>
      </c>
      <c r="DN29" s="16">
        <v>1081.5175269851879</v>
      </c>
      <c r="DO29" s="16">
        <v>1106.7139521319859</v>
      </c>
      <c r="DP29" s="16">
        <v>1131.7607314445868</v>
      </c>
      <c r="DQ29" s="16">
        <v>1157.2288131431305</v>
      </c>
      <c r="DR29" s="16">
        <v>1182.4725508695392</v>
      </c>
      <c r="DS29" s="16">
        <v>1207.5122860245301</v>
      </c>
      <c r="DT29" s="16">
        <v>1231.7157206654192</v>
      </c>
      <c r="DU29" s="16">
        <v>1255.3505372000363</v>
      </c>
      <c r="DV29" s="16">
        <v>1277.1644460238986</v>
      </c>
      <c r="DW29" s="16">
        <v>1296.6160336950798</v>
      </c>
      <c r="DX29" s="16">
        <v>1312.2463909322014</v>
      </c>
      <c r="DY29" s="16">
        <v>1323.059362112479</v>
      </c>
      <c r="DZ29" s="16">
        <v>1327.0397268352353</v>
      </c>
      <c r="EA29" s="16">
        <v>1322.942184874024</v>
      </c>
      <c r="EB29" s="16">
        <v>1308.8983207054625</v>
      </c>
      <c r="EC29" s="16">
        <v>1284.0897581839417</v>
      </c>
      <c r="ED29" s="16">
        <v>1247.5586692916077</v>
      </c>
      <c r="EE29" s="16">
        <v>1199.7999277262716</v>
      </c>
      <c r="EF29" s="16">
        <v>1142.2145916747031</v>
      </c>
      <c r="EG29" s="16">
        <v>1076.9726759054283</v>
      </c>
      <c r="EH29" s="16">
        <v>1007.131676446701</v>
      </c>
      <c r="EI29" s="16">
        <v>936.56760585814118</v>
      </c>
      <c r="EJ29" s="16">
        <v>868.98516821270459</v>
      </c>
      <c r="EK29" s="16">
        <v>807.53819301868498</v>
      </c>
      <c r="EL29" s="16">
        <v>753.94609395809675</v>
      </c>
      <c r="EM29" s="16">
        <v>709.92052075989704</v>
      </c>
      <c r="EN29" s="16">
        <v>675.16113996531567</v>
      </c>
      <c r="EO29" s="16">
        <v>648.89846618850424</v>
      </c>
      <c r="EP29" s="16">
        <v>630.09073589964828</v>
      </c>
      <c r="EQ29" s="16">
        <v>617.27208087746112</v>
      </c>
      <c r="ER29" s="16">
        <v>609.59260143644497</v>
      </c>
      <c r="ES29" s="16">
        <v>605.6313420322731</v>
      </c>
      <c r="ET29" s="16">
        <v>604.69035366672688</v>
      </c>
      <c r="EU29" s="16">
        <v>606.4166530654802</v>
      </c>
      <c r="EV29" s="16">
        <v>610.08999411233162</v>
      </c>
      <c r="EW29" s="16">
        <v>615.87266023385018</v>
      </c>
      <c r="EY29" s="7"/>
    </row>
    <row r="30" spans="1:155" x14ac:dyDescent="0.2">
      <c r="A30" s="10" t="s">
        <v>61</v>
      </c>
      <c r="B30" s="10" t="s">
        <v>1</v>
      </c>
      <c r="C30" s="13">
        <v>38.098971510989514</v>
      </c>
      <c r="D30" s="13">
        <v>39.779794787647582</v>
      </c>
      <c r="E30" s="13">
        <v>41.307815948245825</v>
      </c>
      <c r="F30" s="13">
        <v>42.902920964675218</v>
      </c>
      <c r="G30" s="13">
        <v>45.558323591324601</v>
      </c>
      <c r="H30" s="13">
        <v>49.92995486298738</v>
      </c>
      <c r="I30" s="13">
        <v>51.454249142706125</v>
      </c>
      <c r="J30" s="13">
        <v>48.112168714007403</v>
      </c>
      <c r="K30" s="13">
        <v>50.817884232530147</v>
      </c>
      <c r="L30" s="13">
        <v>55.809109450411114</v>
      </c>
      <c r="M30" s="13">
        <v>51.734696928889093</v>
      </c>
      <c r="N30" s="13">
        <v>52.945933214729159</v>
      </c>
      <c r="O30" s="13">
        <v>54.955653729003807</v>
      </c>
      <c r="P30" s="13">
        <v>59.302128554729912</v>
      </c>
      <c r="Q30" s="13">
        <v>61.632360824642227</v>
      </c>
      <c r="R30" s="13">
        <v>62.974037941265088</v>
      </c>
      <c r="S30" s="13">
        <v>63.813517859374237</v>
      </c>
      <c r="T30" s="13">
        <v>62.852914312681072</v>
      </c>
      <c r="U30" s="13">
        <v>66.357114059638391</v>
      </c>
      <c r="V30" s="13">
        <v>66.24623935347303</v>
      </c>
      <c r="W30" s="13">
        <v>62.86875355641898</v>
      </c>
      <c r="X30" s="13">
        <v>67.868364256278838</v>
      </c>
      <c r="Y30" s="13">
        <v>71.526297839515863</v>
      </c>
      <c r="Z30" s="13">
        <v>76.346086536939481</v>
      </c>
      <c r="AA30" s="13">
        <v>69.733668136472559</v>
      </c>
      <c r="AB30" s="13">
        <v>59.264859745934828</v>
      </c>
      <c r="AC30" s="13">
        <v>62.899500323674921</v>
      </c>
      <c r="AD30" s="13">
        <v>68.413420584906874</v>
      </c>
      <c r="AE30" s="13">
        <v>73.874232793605856</v>
      </c>
      <c r="AF30" s="13">
        <v>73.572355442365705</v>
      </c>
      <c r="AG30" s="13">
        <v>65.381602989427194</v>
      </c>
      <c r="AH30" s="13">
        <v>61.579252772109243</v>
      </c>
      <c r="AI30" s="13">
        <v>55.504436938511347</v>
      </c>
      <c r="AJ30" s="13">
        <v>61.342595836260493</v>
      </c>
      <c r="AK30" s="13">
        <v>70.984036671547457</v>
      </c>
      <c r="AL30" s="13">
        <v>73.453095254221452</v>
      </c>
      <c r="AM30" s="13">
        <v>77.180907853949236</v>
      </c>
      <c r="AN30" s="13">
        <v>78.454569394521073</v>
      </c>
      <c r="AO30" s="13">
        <v>78.1256721569045</v>
      </c>
      <c r="AP30" s="13">
        <v>76.786790200941283</v>
      </c>
      <c r="AQ30" s="13">
        <v>75.435795882119663</v>
      </c>
      <c r="AR30" s="13">
        <v>66.897511787167034</v>
      </c>
      <c r="AS30" s="13">
        <v>70.968197427809557</v>
      </c>
      <c r="AT30" s="13">
        <v>74.259033244415036</v>
      </c>
      <c r="AU30" s="13">
        <v>80.57143773408157</v>
      </c>
      <c r="AV30" s="13">
        <v>77.173454092190227</v>
      </c>
      <c r="AW30" s="13">
        <v>69.201197214132165</v>
      </c>
      <c r="AX30" s="13">
        <v>68.386208891516802</v>
      </c>
      <c r="AY30" s="13">
        <v>78.049761883790893</v>
      </c>
      <c r="AZ30" s="13">
        <v>81.987222503297531</v>
      </c>
      <c r="BA30" s="13">
        <v>86.449236704793236</v>
      </c>
      <c r="BB30" s="13">
        <v>86.831185979316388</v>
      </c>
      <c r="BC30" s="13">
        <v>107.02360872815544</v>
      </c>
      <c r="BD30" s="13">
        <v>135.8338848554624</v>
      </c>
      <c r="BE30" s="13">
        <v>149.57534115561128</v>
      </c>
      <c r="BF30" s="13">
        <v>143.8602657443341</v>
      </c>
      <c r="BG30" s="13">
        <v>126.65435637810921</v>
      </c>
      <c r="BH30" s="13">
        <v>110.3803187985894</v>
      </c>
      <c r="BI30" s="13">
        <v>76.500166971264633</v>
      </c>
      <c r="BJ30" s="13">
        <v>67.281066756155852</v>
      </c>
      <c r="BK30" s="13">
        <v>62.71681391857598</v>
      </c>
      <c r="BL30" s="13">
        <v>67.754342972277897</v>
      </c>
      <c r="BM30" s="13">
        <v>67.424964492295416</v>
      </c>
      <c r="BN30" s="13">
        <v>72.873306806188538</v>
      </c>
      <c r="BO30" s="13">
        <v>97.764129847473242</v>
      </c>
      <c r="BP30" s="13">
        <v>106.95705204803507</v>
      </c>
      <c r="BQ30" s="13">
        <v>114.78957756607693</v>
      </c>
      <c r="BR30" s="13">
        <v>125.55964769754121</v>
      </c>
      <c r="BS30" s="13">
        <v>122.40163495101996</v>
      </c>
      <c r="BT30" s="13">
        <v>154.74469565887136</v>
      </c>
      <c r="BU30" s="13">
        <v>202.64739738473071</v>
      </c>
      <c r="BV30" s="13">
        <v>218.98557503402913</v>
      </c>
      <c r="BW30" s="13">
        <v>181.00488618091845</v>
      </c>
      <c r="BX30" s="13">
        <v>176.69203440373789</v>
      </c>
      <c r="BY30" s="13">
        <v>181.4189936954424</v>
      </c>
      <c r="BZ30" s="13">
        <v>66.240367646508275</v>
      </c>
      <c r="CA30" s="13">
        <v>67.49294904467024</v>
      </c>
      <c r="CB30" s="13">
        <v>68.686185827268673</v>
      </c>
      <c r="CC30" s="13">
        <v>69.834752636080339</v>
      </c>
      <c r="CD30" s="13">
        <v>70.900655093220848</v>
      </c>
      <c r="CE30" s="13">
        <v>71.899239906459115</v>
      </c>
      <c r="CF30" s="13">
        <v>72.77524346339851</v>
      </c>
      <c r="CG30" s="13">
        <v>73.562272945073346</v>
      </c>
      <c r="CH30" s="13">
        <v>74.508271862126094</v>
      </c>
      <c r="CI30" s="13">
        <v>75.399442672443911</v>
      </c>
      <c r="CJ30" s="13">
        <v>76.235117675252695</v>
      </c>
      <c r="CK30" s="13">
        <v>77.050684403069681</v>
      </c>
      <c r="CL30" s="13">
        <v>77.810316765272546</v>
      </c>
      <c r="CM30" s="13">
        <v>78.549979492265265</v>
      </c>
      <c r="CN30" s="13">
        <v>79.252154279884962</v>
      </c>
      <c r="CO30" s="13">
        <v>79.953493988960872</v>
      </c>
      <c r="CP30" s="13">
        <v>80.655053414789109</v>
      </c>
      <c r="CQ30" s="13">
        <v>81.339964082289043</v>
      </c>
      <c r="CR30" s="13">
        <v>82.100375522977629</v>
      </c>
      <c r="CS30" s="13">
        <v>82.902180499288079</v>
      </c>
      <c r="CT30" s="13">
        <v>83.784073091705977</v>
      </c>
      <c r="CU30" s="13">
        <v>84.730415391151837</v>
      </c>
      <c r="CV30" s="13">
        <v>85.725414029162494</v>
      </c>
      <c r="CW30" s="13">
        <v>86.826686608415002</v>
      </c>
      <c r="CX30" s="13">
        <v>87.981723404210243</v>
      </c>
      <c r="CY30" s="13">
        <v>89.248192434750308</v>
      </c>
      <c r="CZ30" s="13">
        <v>90.572789993046172</v>
      </c>
      <c r="DA30" s="13">
        <v>92.012841161131291</v>
      </c>
      <c r="DB30" s="13">
        <v>93.495093643915425</v>
      </c>
      <c r="DC30" s="13">
        <v>95.094691163854804</v>
      </c>
      <c r="DD30" s="13">
        <v>96.71779653392332</v>
      </c>
      <c r="DE30" s="13">
        <v>98.400609287158659</v>
      </c>
      <c r="DF30" s="13">
        <v>100.14129045831851</v>
      </c>
      <c r="DG30" s="13">
        <v>101.88006420598322</v>
      </c>
      <c r="DH30" s="13">
        <v>103.63186782182402</v>
      </c>
      <c r="DI30" s="13">
        <v>105.35361917708815</v>
      </c>
      <c r="DJ30" s="13">
        <v>107.0586606434108</v>
      </c>
      <c r="DK30" s="13">
        <v>108.72130117871984</v>
      </c>
      <c r="DL30" s="13">
        <v>110.25641200461814</v>
      </c>
      <c r="DM30" s="13">
        <v>111.75256990247726</v>
      </c>
      <c r="DN30" s="13">
        <v>113.10350759674657</v>
      </c>
      <c r="DO30" s="13">
        <v>114.37784637524965</v>
      </c>
      <c r="DP30" s="13">
        <v>115.46713605624063</v>
      </c>
      <c r="DQ30" s="13">
        <v>116.45938500247939</v>
      </c>
      <c r="DR30" s="13">
        <v>117.26455319754405</v>
      </c>
      <c r="DS30" s="13">
        <v>117.911142630006</v>
      </c>
      <c r="DT30" s="13">
        <v>118.34781808361186</v>
      </c>
      <c r="DU30" s="13">
        <v>118.68463037745369</v>
      </c>
      <c r="DV30" s="13">
        <v>118.83116822425654</v>
      </c>
      <c r="DW30" s="13">
        <v>118.83898583464816</v>
      </c>
      <c r="DX30" s="13">
        <v>118.65927180609742</v>
      </c>
      <c r="DY30" s="13">
        <v>118.34665922230761</v>
      </c>
      <c r="DZ30" s="13">
        <v>117.83448042224518</v>
      </c>
      <c r="EA30" s="13">
        <v>117.1813350129496</v>
      </c>
      <c r="EB30" s="13">
        <v>116.3449643680824</v>
      </c>
      <c r="EC30" s="13">
        <v>115.38931131562185</v>
      </c>
      <c r="ED30" s="13">
        <v>114.27703894333445</v>
      </c>
      <c r="EE30" s="13">
        <v>113.0569143374878</v>
      </c>
      <c r="EF30" s="13">
        <v>111.75983684500534</v>
      </c>
      <c r="EG30" s="13">
        <v>110.37709882344279</v>
      </c>
      <c r="EH30" s="13">
        <v>108.90189598992492</v>
      </c>
      <c r="EI30" s="13">
        <v>107.37158702620127</v>
      </c>
      <c r="EJ30" s="13">
        <v>105.80395076521745</v>
      </c>
      <c r="EK30" s="13">
        <v>104.21774300756897</v>
      </c>
      <c r="EL30" s="13">
        <v>102.56802084162518</v>
      </c>
      <c r="EM30" s="13">
        <v>100.95913119846682</v>
      </c>
      <c r="EN30" s="13">
        <v>99.366783090933495</v>
      </c>
      <c r="EO30" s="13">
        <v>97.808143836109593</v>
      </c>
      <c r="EP30" s="13">
        <v>96.320255011743029</v>
      </c>
      <c r="EQ30" s="13">
        <v>94.895270452903787</v>
      </c>
      <c r="ER30" s="13">
        <v>93.587549470161321</v>
      </c>
      <c r="ES30" s="13">
        <v>92.341568955694129</v>
      </c>
      <c r="ET30" s="13">
        <v>91.163830225805214</v>
      </c>
      <c r="EU30" s="13">
        <v>90.08011089579486</v>
      </c>
      <c r="EV30" s="13">
        <v>89.049504508703649</v>
      </c>
      <c r="EW30" s="13">
        <v>88.137032657164127</v>
      </c>
    </row>
    <row r="31" spans="1:155" x14ac:dyDescent="0.2">
      <c r="A31" s="10" t="s">
        <v>61</v>
      </c>
      <c r="B31" s="10" t="s">
        <v>2</v>
      </c>
      <c r="C31" s="13">
        <v>31.438833201063805</v>
      </c>
      <c r="D31" s="13">
        <v>32.825829241628213</v>
      </c>
      <c r="E31" s="13">
        <v>34.086734733050399</v>
      </c>
      <c r="F31" s="13">
        <v>35.402997050925265</v>
      </c>
      <c r="G31" s="13">
        <v>37.594204764677237</v>
      </c>
      <c r="H31" s="13">
        <v>41.201624621843635</v>
      </c>
      <c r="I31" s="13">
        <v>42.459454734018458</v>
      </c>
      <c r="J31" s="13">
        <v>39.701608393938351</v>
      </c>
      <c r="K31" s="13">
        <v>41.934333727529825</v>
      </c>
      <c r="L31" s="13">
        <v>46.053035384571686</v>
      </c>
      <c r="M31" s="13">
        <v>42.690877022383134</v>
      </c>
      <c r="N31" s="13">
        <v>43.69037527777877</v>
      </c>
      <c r="O31" s="13">
        <v>45.348773536923687</v>
      </c>
      <c r="P31" s="13">
        <v>48.935434584170338</v>
      </c>
      <c r="Q31" s="13">
        <v>50.858315458589168</v>
      </c>
      <c r="R31" s="13">
        <v>51.965451987642801</v>
      </c>
      <c r="S31" s="13">
        <v>52.658181163113156</v>
      </c>
      <c r="T31" s="13">
        <v>51.865502162103226</v>
      </c>
      <c r="U31" s="13">
        <v>54.757127499443996</v>
      </c>
      <c r="V31" s="13">
        <v>54.665634966834695</v>
      </c>
      <c r="W31" s="13">
        <v>51.878572523904552</v>
      </c>
      <c r="X31" s="13">
        <v>56.004193784253005</v>
      </c>
      <c r="Y31" s="13">
        <v>59.022678515547831</v>
      </c>
      <c r="Z31" s="13">
        <v>62.999912727210621</v>
      </c>
      <c r="AA31" s="13">
        <v>57.543421097562288</v>
      </c>
      <c r="AB31" s="13">
        <v>48.90468079169662</v>
      </c>
      <c r="AC31" s="13">
        <v>51.903944402695373</v>
      </c>
      <c r="AD31" s="13">
        <v>56.453967999181039</v>
      </c>
      <c r="AE31" s="13">
        <v>60.960167441391675</v>
      </c>
      <c r="AF31" s="13">
        <v>60.711061722354607</v>
      </c>
      <c r="AG31" s="13">
        <v>53.952146981444585</v>
      </c>
      <c r="AH31" s="13">
        <v>50.814491304314132</v>
      </c>
      <c r="AI31" s="13">
        <v>45.801623131099099</v>
      </c>
      <c r="AJ31" s="13">
        <v>50.619204722106062</v>
      </c>
      <c r="AK31" s="13">
        <v>58.575210835055323</v>
      </c>
      <c r="AL31" s="13">
        <v>60.612649586438728</v>
      </c>
      <c r="AM31" s="13">
        <v>63.688797678621754</v>
      </c>
      <c r="AN31" s="13">
        <v>64.739808536410862</v>
      </c>
      <c r="AO31" s="13">
        <v>64.468406317830357</v>
      </c>
      <c r="AP31" s="13">
        <v>63.363576323212264</v>
      </c>
      <c r="AQ31" s="13">
        <v>62.248751346040208</v>
      </c>
      <c r="AR31" s="13">
        <v>55.203057490312808</v>
      </c>
      <c r="AS31" s="13">
        <v>58.56214047325399</v>
      </c>
      <c r="AT31" s="13">
        <v>61.27770034868275</v>
      </c>
      <c r="AU31" s="13">
        <v>66.486623948917696</v>
      </c>
      <c r="AV31" s="13">
        <v>63.682646920127013</v>
      </c>
      <c r="AW31" s="13">
        <v>73.958223256425995</v>
      </c>
      <c r="AX31" s="13">
        <v>80.12564026952397</v>
      </c>
      <c r="AY31" s="13">
        <v>104.37917808184685</v>
      </c>
      <c r="AZ31" s="13">
        <v>71.72330117219461</v>
      </c>
      <c r="BA31" s="13">
        <v>35.388374502742792</v>
      </c>
      <c r="BB31" s="13">
        <v>31.120899663875498</v>
      </c>
      <c r="BC31" s="13">
        <v>33.08740461057441</v>
      </c>
      <c r="BD31" s="13">
        <v>13.03240615494383</v>
      </c>
      <c r="BE31" s="13">
        <v>9.5796464461459401</v>
      </c>
      <c r="BF31" s="13">
        <v>20.003893946448581</v>
      </c>
      <c r="BG31" s="13">
        <v>57.382354889990268</v>
      </c>
      <c r="BH31" s="13">
        <v>45.665919634500376</v>
      </c>
      <c r="BI31" s="13">
        <v>50.427724628344926</v>
      </c>
      <c r="BJ31" s="13">
        <v>20.326875731455715</v>
      </c>
      <c r="BK31" s="13">
        <v>23.805233823810624</v>
      </c>
      <c r="BL31" s="13">
        <v>23.630427618482909</v>
      </c>
      <c r="BM31" s="13">
        <v>22.487539562238378</v>
      </c>
      <c r="BN31" s="13">
        <v>30.094816650782079</v>
      </c>
      <c r="BO31" s="13">
        <v>18.679886195084737</v>
      </c>
      <c r="BP31" s="13">
        <v>24.754427966034889</v>
      </c>
      <c r="BQ31" s="13">
        <v>6.7053567916693835</v>
      </c>
      <c r="BR31" s="13">
        <v>11.336577095444051</v>
      </c>
      <c r="BS31" s="13">
        <v>12.540113722989393</v>
      </c>
      <c r="BT31" s="13">
        <v>4.5723570408074563</v>
      </c>
      <c r="BU31" s="13">
        <v>12.696298335450573</v>
      </c>
      <c r="BV31" s="13">
        <v>2.8459171803962451</v>
      </c>
      <c r="BW31" s="13">
        <v>3.7918831504913704</v>
      </c>
      <c r="BX31" s="13">
        <v>3.3942425717328031</v>
      </c>
      <c r="BY31" s="13">
        <v>3.4850471545024488</v>
      </c>
      <c r="BZ31" s="13">
        <v>64.688215569829936</v>
      </c>
      <c r="CA31" s="13">
        <v>66.070939731323051</v>
      </c>
      <c r="CB31" s="13">
        <v>67.407638600523114</v>
      </c>
      <c r="CC31" s="13">
        <v>68.707950868258195</v>
      </c>
      <c r="CD31" s="13">
        <v>69.952854833338279</v>
      </c>
      <c r="CE31" s="13">
        <v>71.1523040755892</v>
      </c>
      <c r="CF31" s="13">
        <v>72.27744586054223</v>
      </c>
      <c r="CG31" s="13">
        <v>73.347982137136569</v>
      </c>
      <c r="CH31" s="13">
        <v>74.502826140647358</v>
      </c>
      <c r="CI31" s="13">
        <v>75.625939910128182</v>
      </c>
      <c r="CJ31" s="13">
        <v>76.718092333225741</v>
      </c>
      <c r="CK31" s="13">
        <v>77.799937398354359</v>
      </c>
      <c r="CL31" s="13">
        <v>78.85187919918144</v>
      </c>
      <c r="CM31" s="13">
        <v>79.893989503641023</v>
      </c>
      <c r="CN31" s="13">
        <v>80.915617185966767</v>
      </c>
      <c r="CO31" s="13">
        <v>81.936036840897941</v>
      </c>
      <c r="CP31" s="13">
        <v>82.953627178046645</v>
      </c>
      <c r="CQ31" s="13">
        <v>83.955455736352178</v>
      </c>
      <c r="CR31" s="13">
        <v>84.990552198726618</v>
      </c>
      <c r="CS31" s="13">
        <v>86.034647860770747</v>
      </c>
      <c r="CT31" s="13">
        <v>87.10467656228775</v>
      </c>
      <c r="CU31" s="13">
        <v>88.185277997423782</v>
      </c>
      <c r="CV31" s="13">
        <v>89.2600057952518</v>
      </c>
      <c r="CW31" s="13">
        <v>90.355228295582037</v>
      </c>
      <c r="CX31" s="13">
        <v>91.431890672803547</v>
      </c>
      <c r="CY31" s="13">
        <v>92.516116510907068</v>
      </c>
      <c r="CZ31" s="13">
        <v>93.567777640126678</v>
      </c>
      <c r="DA31" s="13">
        <v>94.61329579348876</v>
      </c>
      <c r="DB31" s="13">
        <v>95.600490866566361</v>
      </c>
      <c r="DC31" s="13">
        <v>96.567755502504951</v>
      </c>
      <c r="DD31" s="13">
        <v>97.450868017972425</v>
      </c>
      <c r="DE31" s="13">
        <v>98.26574564434668</v>
      </c>
      <c r="DF31" s="13">
        <v>99.006109405236202</v>
      </c>
      <c r="DG31" s="13">
        <v>99.630252245043266</v>
      </c>
      <c r="DH31" s="13">
        <v>100.14396111331553</v>
      </c>
      <c r="DI31" s="13">
        <v>100.51764720393203</v>
      </c>
      <c r="DJ31" s="13">
        <v>100.75856011389533</v>
      </c>
      <c r="DK31" s="13">
        <v>100.85055482776261</v>
      </c>
      <c r="DL31" s="13">
        <v>100.74005333220794</v>
      </c>
      <c r="DM31" s="13">
        <v>100.48695937631055</v>
      </c>
      <c r="DN31" s="13">
        <v>100.02668201948109</v>
      </c>
      <c r="DO31" s="13">
        <v>99.409891646003416</v>
      </c>
      <c r="DP31" s="13">
        <v>98.572823368869649</v>
      </c>
      <c r="DQ31" s="13">
        <v>97.582640467064266</v>
      </c>
      <c r="DR31" s="13">
        <v>96.390472887844226</v>
      </c>
      <c r="DS31" s="13">
        <v>95.027519746346115</v>
      </c>
      <c r="DT31" s="13">
        <v>93.4730851867198</v>
      </c>
      <c r="DU31" s="13">
        <v>91.816949086241948</v>
      </c>
      <c r="DV31" s="13">
        <v>90.015049831125907</v>
      </c>
      <c r="DW31" s="13">
        <v>88.120475108254141</v>
      </c>
      <c r="DX31" s="13">
        <v>86.118849430918999</v>
      </c>
      <c r="DY31" s="13">
        <v>84.06721596443731</v>
      </c>
      <c r="DZ31" s="13">
        <v>81.939465079450201</v>
      </c>
      <c r="EA31" s="13">
        <v>79.795708476744039</v>
      </c>
      <c r="EB31" s="13">
        <v>77.625843464327772</v>
      </c>
      <c r="EC31" s="13">
        <v>75.492681902911499</v>
      </c>
      <c r="ED31" s="13">
        <v>73.38725284134398</v>
      </c>
      <c r="EE31" s="13">
        <v>71.35898554333744</v>
      </c>
      <c r="EF31" s="13">
        <v>69.44295104694902</v>
      </c>
      <c r="EG31" s="13">
        <v>67.64396090378159</v>
      </c>
      <c r="EH31" s="13">
        <v>65.965321095123727</v>
      </c>
      <c r="EI31" s="13">
        <v>64.438617742534916</v>
      </c>
      <c r="EJ31" s="13">
        <v>63.078726706671659</v>
      </c>
      <c r="EK31" s="13">
        <v>61.898267474313798</v>
      </c>
      <c r="EL31" s="13">
        <v>60.861762507807725</v>
      </c>
      <c r="EM31" s="13">
        <v>60.037015610587332</v>
      </c>
      <c r="EN31" s="13">
        <v>59.398196302971883</v>
      </c>
      <c r="EO31" s="13">
        <v>58.946810093063505</v>
      </c>
      <c r="EP31" s="13">
        <v>58.696845918229883</v>
      </c>
      <c r="EQ31" s="13">
        <v>58.629057390286107</v>
      </c>
      <c r="ER31" s="13">
        <v>58.767627423506383</v>
      </c>
      <c r="ES31" s="13">
        <v>59.057916916546674</v>
      </c>
      <c r="ET31" s="13">
        <v>59.489300714400997</v>
      </c>
      <c r="EU31" s="13">
        <v>60.065060950354564</v>
      </c>
      <c r="EV31" s="13">
        <v>60.741287693130289</v>
      </c>
      <c r="EW31" s="13">
        <v>61.550228491662892</v>
      </c>
      <c r="EY31" s="7"/>
    </row>
    <row r="32" spans="1:155" x14ac:dyDescent="0.2">
      <c r="A32" s="10" t="s">
        <v>61</v>
      </c>
      <c r="B32" s="10" t="s">
        <v>3</v>
      </c>
      <c r="C32" s="13">
        <v>40.059099753773857</v>
      </c>
      <c r="D32" s="13">
        <v>41.826398571504114</v>
      </c>
      <c r="E32" s="13">
        <v>43.433033860349802</v>
      </c>
      <c r="F32" s="13">
        <v>45.11020435699848</v>
      </c>
      <c r="G32" s="13">
        <v>47.902222999199829</v>
      </c>
      <c r="H32" s="13">
        <v>52.498767374360789</v>
      </c>
      <c r="I32" s="13">
        <v>54.101484040550766</v>
      </c>
      <c r="J32" s="13">
        <v>50.587459174032787</v>
      </c>
      <c r="K32" s="13">
        <v>53.432379222086375</v>
      </c>
      <c r="L32" s="13">
        <v>58.680394613760981</v>
      </c>
      <c r="M32" s="13">
        <v>54.396360395393785</v>
      </c>
      <c r="N32" s="13">
        <v>55.669912758503166</v>
      </c>
      <c r="O32" s="13">
        <v>57.78303002560083</v>
      </c>
      <c r="P32" s="13">
        <v>62.353123697835677</v>
      </c>
      <c r="Q32" s="13">
        <v>64.803242513325344</v>
      </c>
      <c r="R32" s="13">
        <v>66.213946669384981</v>
      </c>
      <c r="S32" s="13">
        <v>67.09661642258618</v>
      </c>
      <c r="T32" s="13">
        <v>66.086591433074034</v>
      </c>
      <c r="U32" s="13">
        <v>69.77107638511589</v>
      </c>
      <c r="V32" s="13">
        <v>69.654497361108184</v>
      </c>
      <c r="W32" s="13">
        <v>66.103245579360859</v>
      </c>
      <c r="X32" s="13">
        <v>71.360077872010834</v>
      </c>
      <c r="Y32" s="13">
        <v>75.2062060086012</v>
      </c>
      <c r="Z32" s="13">
        <v>80.273964758112641</v>
      </c>
      <c r="AA32" s="13">
        <v>73.321348511199304</v>
      </c>
      <c r="AB32" s="13">
        <v>62.313937471278464</v>
      </c>
      <c r="AC32" s="13">
        <v>66.135574216270555</v>
      </c>
      <c r="AD32" s="13">
        <v>71.933176435410061</v>
      </c>
      <c r="AE32" s="13">
        <v>77.67493828170555</v>
      </c>
      <c r="AF32" s="13">
        <v>77.357529846592129</v>
      </c>
      <c r="AG32" s="13">
        <v>68.745376904980873</v>
      </c>
      <c r="AH32" s="13">
        <v>64.747402140481327</v>
      </c>
      <c r="AI32" s="13">
        <v>58.360047211655775</v>
      </c>
      <c r="AJ32" s="13">
        <v>64.49856960184303</v>
      </c>
      <c r="AK32" s="13">
        <v>74.636046412193764</v>
      </c>
      <c r="AL32" s="13">
        <v>77.232133921609062</v>
      </c>
      <c r="AM32" s="13">
        <v>81.151736232994182</v>
      </c>
      <c r="AN32" s="13">
        <v>82.490925525586903</v>
      </c>
      <c r="AO32" s="13">
        <v>82.145107076219503</v>
      </c>
      <c r="AP32" s="13">
        <v>80.737341887151672</v>
      </c>
      <c r="AQ32" s="13">
        <v>79.316841174452733</v>
      </c>
      <c r="AR32" s="13">
        <v>70.33927667019546</v>
      </c>
      <c r="AS32" s="13">
        <v>74.619392265906953</v>
      </c>
      <c r="AT32" s="13">
        <v>78.079536070908759</v>
      </c>
      <c r="AU32" s="13">
        <v>84.71670319403654</v>
      </c>
      <c r="AV32" s="13">
        <v>81.143898987682732</v>
      </c>
      <c r="AW32" s="13">
        <v>98.840579529441854</v>
      </c>
      <c r="AX32" s="13">
        <v>97.488150838959214</v>
      </c>
      <c r="AY32" s="13">
        <v>104.57106003436223</v>
      </c>
      <c r="AZ32" s="13">
        <v>76.289476324507916</v>
      </c>
      <c r="BA32" s="13">
        <v>44.162388792463972</v>
      </c>
      <c r="BB32" s="13">
        <v>43.137914356808153</v>
      </c>
      <c r="BC32" s="13">
        <v>52.610986661270204</v>
      </c>
      <c r="BD32" s="13">
        <v>21.083707989593783</v>
      </c>
      <c r="BE32" s="13">
        <v>22.489569398242743</v>
      </c>
      <c r="BF32" s="13">
        <v>44.991595309217303</v>
      </c>
      <c r="BG32" s="13">
        <v>63.223295731900507</v>
      </c>
      <c r="BH32" s="13">
        <v>76.141977566910214</v>
      </c>
      <c r="BI32" s="13">
        <v>89.255135400390415</v>
      </c>
      <c r="BJ32" s="13">
        <v>70.55464751238847</v>
      </c>
      <c r="BK32" s="13">
        <v>85.60204155761339</v>
      </c>
      <c r="BL32" s="13">
        <v>80.679537709239185</v>
      </c>
      <c r="BM32" s="13">
        <v>52.971495945466224</v>
      </c>
      <c r="BN32" s="13">
        <v>79.636876543029416</v>
      </c>
      <c r="BO32" s="13">
        <v>59.97806527744202</v>
      </c>
      <c r="BP32" s="13">
        <v>99.666291175930127</v>
      </c>
      <c r="BQ32" s="13">
        <v>75.578906972253677</v>
      </c>
      <c r="BR32" s="13">
        <v>44.309443032014727</v>
      </c>
      <c r="BS32" s="13">
        <v>37.285251325990671</v>
      </c>
      <c r="BT32" s="13">
        <v>24.30094730032118</v>
      </c>
      <c r="BU32" s="13">
        <v>26.792304279818769</v>
      </c>
      <c r="BV32" s="13">
        <v>25.734507785574664</v>
      </c>
      <c r="BW32" s="13">
        <v>16.151230668590223</v>
      </c>
      <c r="BX32" s="13">
        <v>23.188723024529285</v>
      </c>
      <c r="BY32" s="13">
        <v>23.809080077598804</v>
      </c>
      <c r="BZ32" s="13">
        <v>81.750855788591707</v>
      </c>
      <c r="CA32" s="13">
        <v>81.839782004044537</v>
      </c>
      <c r="CB32" s="13">
        <v>81.919588767929326</v>
      </c>
      <c r="CC32" s="13">
        <v>82.006109518651101</v>
      </c>
      <c r="CD32" s="13">
        <v>82.080221535061355</v>
      </c>
      <c r="CE32" s="13">
        <v>82.151894135085513</v>
      </c>
      <c r="CF32" s="13">
        <v>82.184813448924615</v>
      </c>
      <c r="CG32" s="13">
        <v>82.193266322698946</v>
      </c>
      <c r="CH32" s="13">
        <v>82.318017975882867</v>
      </c>
      <c r="CI32" s="13">
        <v>82.418559711292801</v>
      </c>
      <c r="CJ32" s="13">
        <v>82.48270469034378</v>
      </c>
      <c r="CK32" s="13">
        <v>82.520378276550673</v>
      </c>
      <c r="CL32" s="13">
        <v>82.500269697540716</v>
      </c>
      <c r="CM32" s="13">
        <v>82.436998984535876</v>
      </c>
      <c r="CN32" s="13">
        <v>82.316544403542139</v>
      </c>
      <c r="CO32" s="13">
        <v>82.161278761613175</v>
      </c>
      <c r="CP32" s="13">
        <v>81.976100543867233</v>
      </c>
      <c r="CQ32" s="13">
        <v>81.758752360839026</v>
      </c>
      <c r="CR32" s="13">
        <v>81.574701910250042</v>
      </c>
      <c r="CS32" s="13">
        <v>81.41583394875579</v>
      </c>
      <c r="CT32" s="13">
        <v>81.31818135812955</v>
      </c>
      <c r="CU32" s="13">
        <v>81.285310106080942</v>
      </c>
      <c r="CV32" s="13">
        <v>81.319950385954144</v>
      </c>
      <c r="CW32" s="13">
        <v>81.467069770027138</v>
      </c>
      <c r="CX32" s="13">
        <v>81.705320529918481</v>
      </c>
      <c r="CY32" s="13">
        <v>82.077716186221096</v>
      </c>
      <c r="CZ32" s="13">
        <v>82.561761546568505</v>
      </c>
      <c r="DA32" s="13">
        <v>83.20100185899355</v>
      </c>
      <c r="DB32" s="13">
        <v>83.963920292192142</v>
      </c>
      <c r="DC32" s="13">
        <v>84.908777641989673</v>
      </c>
      <c r="DD32" s="13">
        <v>85.997693665406132</v>
      </c>
      <c r="DE32" s="13">
        <v>87.272440226251547</v>
      </c>
      <c r="DF32" s="13">
        <v>88.755596648679784</v>
      </c>
      <c r="DG32" s="13">
        <v>90.438456399853749</v>
      </c>
      <c r="DH32" s="13">
        <v>92.357948788259819</v>
      </c>
      <c r="DI32" s="13">
        <v>94.517752243744781</v>
      </c>
      <c r="DJ32" s="13">
        <v>96.954162528966208</v>
      </c>
      <c r="DK32" s="13">
        <v>99.678707650378783</v>
      </c>
      <c r="DL32" s="13">
        <v>102.66431106710661</v>
      </c>
      <c r="DM32" s="13">
        <v>105.98118317761509</v>
      </c>
      <c r="DN32" s="13">
        <v>109.57749218218305</v>
      </c>
      <c r="DO32" s="13">
        <v>113.49587709681964</v>
      </c>
      <c r="DP32" s="13">
        <v>117.66201970484872</v>
      </c>
      <c r="DQ32" s="13">
        <v>122.10458071468838</v>
      </c>
      <c r="DR32" s="13">
        <v>126.7278157046685</v>
      </c>
      <c r="DS32" s="13">
        <v>131.48584727929665</v>
      </c>
      <c r="DT32" s="13">
        <v>136.25887572975898</v>
      </c>
      <c r="DU32" s="13">
        <v>140.99799235392493</v>
      </c>
      <c r="DV32" s="13">
        <v>145.49903369054027</v>
      </c>
      <c r="DW32" s="13">
        <v>149.61299377628256</v>
      </c>
      <c r="DX32" s="13">
        <v>153.09658641165242</v>
      </c>
      <c r="DY32" s="13">
        <v>155.74798750593254</v>
      </c>
      <c r="DZ32" s="13">
        <v>157.27525737553606</v>
      </c>
      <c r="EA32" s="13">
        <v>157.47670824485704</v>
      </c>
      <c r="EB32" s="13">
        <v>156.12138379061525</v>
      </c>
      <c r="EC32" s="13">
        <v>153.12076107388111</v>
      </c>
      <c r="ED32" s="13">
        <v>148.42482227029814</v>
      </c>
      <c r="EE32" s="13">
        <v>142.17811984334912</v>
      </c>
      <c r="EF32" s="13">
        <v>134.66330834945529</v>
      </c>
      <c r="EG32" s="13">
        <v>126.2743824387062</v>
      </c>
      <c r="EH32" s="13">
        <v>117.5066781824662</v>
      </c>
      <c r="EI32" s="13">
        <v>108.92403105484209</v>
      </c>
      <c r="EJ32" s="13">
        <v>101.03691213234652</v>
      </c>
      <c r="EK32" s="13">
        <v>94.244143318916031</v>
      </c>
      <c r="EL32" s="13">
        <v>88.736014793624236</v>
      </c>
      <c r="EM32" s="13">
        <v>84.631661682342383</v>
      </c>
      <c r="EN32" s="13">
        <v>81.800631045656701</v>
      </c>
      <c r="EO32" s="13">
        <v>80.034672606265303</v>
      </c>
      <c r="EP32" s="13">
        <v>79.094167112055402</v>
      </c>
      <c r="EQ32" s="13">
        <v>78.718211665350282</v>
      </c>
      <c r="ER32" s="13">
        <v>78.739466648617963</v>
      </c>
      <c r="ES32" s="13">
        <v>78.975632336422677</v>
      </c>
      <c r="ET32" s="13">
        <v>79.348075849276938</v>
      </c>
      <c r="EU32" s="13">
        <v>79.835935902864549</v>
      </c>
      <c r="EV32" s="13">
        <v>80.397804632496445</v>
      </c>
      <c r="EW32" s="13">
        <v>81.082088513036979</v>
      </c>
      <c r="EY32" s="7"/>
    </row>
    <row r="33" spans="1:153" x14ac:dyDescent="0.2">
      <c r="A33" s="15" t="s">
        <v>61</v>
      </c>
      <c r="B33" s="15" t="s">
        <v>4</v>
      </c>
      <c r="C33" s="16">
        <v>109.59690446582718</v>
      </c>
      <c r="D33" s="16">
        <v>114.4320226007799</v>
      </c>
      <c r="E33" s="16">
        <v>118.82758454164602</v>
      </c>
      <c r="F33" s="16">
        <v>123.41612237259896</v>
      </c>
      <c r="G33" s="16">
        <v>131.05475135520166</v>
      </c>
      <c r="H33" s="16">
        <v>143.6303468591918</v>
      </c>
      <c r="I33" s="16">
        <v>148.01518791727534</v>
      </c>
      <c r="J33" s="16">
        <v>138.40123628197853</v>
      </c>
      <c r="K33" s="16">
        <v>146.18459718214635</v>
      </c>
      <c r="L33" s="16">
        <v>160.54253944874378</v>
      </c>
      <c r="M33" s="16">
        <v>148.82193434666601</v>
      </c>
      <c r="N33" s="16">
        <v>152.3062212510111</v>
      </c>
      <c r="O33" s="16">
        <v>158.08745729152832</v>
      </c>
      <c r="P33" s="16">
        <v>170.59068683673593</v>
      </c>
      <c r="Q33" s="16">
        <v>177.29391879655674</v>
      </c>
      <c r="R33" s="16">
        <v>181.15343659829287</v>
      </c>
      <c r="S33" s="16">
        <v>183.56831544507358</v>
      </c>
      <c r="T33" s="16">
        <v>180.80500790785834</v>
      </c>
      <c r="U33" s="16">
        <v>190.88531794419828</v>
      </c>
      <c r="V33" s="16">
        <v>190.56637168141592</v>
      </c>
      <c r="W33" s="16">
        <v>180.85057165968439</v>
      </c>
      <c r="X33" s="16">
        <v>195.23263591254266</v>
      </c>
      <c r="Y33" s="16">
        <v>205.75518236366491</v>
      </c>
      <c r="Z33" s="16">
        <v>219.61996402226274</v>
      </c>
      <c r="AA33" s="16">
        <v>200.59843774523415</v>
      </c>
      <c r="AB33" s="16">
        <v>170.48347800890991</v>
      </c>
      <c r="AC33" s="16">
        <v>180.93901894264084</v>
      </c>
      <c r="AD33" s="16">
        <v>196.80056501949798</v>
      </c>
      <c r="AE33" s="16">
        <v>212.50933851670308</v>
      </c>
      <c r="AF33" s="16">
        <v>211.64094701131245</v>
      </c>
      <c r="AG33" s="16">
        <v>188.07912687585264</v>
      </c>
      <c r="AH33" s="16">
        <v>177.1411462169047</v>
      </c>
      <c r="AI33" s="16">
        <v>159.66610728126622</v>
      </c>
      <c r="AJ33" s="16">
        <v>176.46037016020958</v>
      </c>
      <c r="AK33" s="16">
        <v>204.19529391879655</v>
      </c>
      <c r="AL33" s="16">
        <v>211.29787876226925</v>
      </c>
      <c r="AM33" s="16">
        <v>222.02144176556519</v>
      </c>
      <c r="AN33" s="16">
        <v>225.68530345651882</v>
      </c>
      <c r="AO33" s="16">
        <v>224.73918555095435</v>
      </c>
      <c r="AP33" s="16">
        <v>220.88770841130523</v>
      </c>
      <c r="AQ33" s="16">
        <v>217.00138840261263</v>
      </c>
      <c r="AR33" s="16">
        <v>192.43984594767531</v>
      </c>
      <c r="AS33" s="16">
        <v>204.1497301669705</v>
      </c>
      <c r="AT33" s="16">
        <v>213.61626966400655</v>
      </c>
      <c r="AU33" s="16">
        <v>231.77476487703581</v>
      </c>
      <c r="AV33" s="16">
        <v>222</v>
      </c>
      <c r="AW33" s="16">
        <v>242</v>
      </c>
      <c r="AX33" s="16">
        <v>246</v>
      </c>
      <c r="AY33" s="16">
        <v>287</v>
      </c>
      <c r="AZ33" s="16">
        <v>230.00000000000006</v>
      </c>
      <c r="BA33" s="16">
        <v>166</v>
      </c>
      <c r="BB33" s="16">
        <v>161.09000000000003</v>
      </c>
      <c r="BC33" s="16">
        <v>192.72200000000004</v>
      </c>
      <c r="BD33" s="16">
        <v>169.94999900000002</v>
      </c>
      <c r="BE33" s="16">
        <v>181.64455699999996</v>
      </c>
      <c r="BF33" s="16">
        <v>208.85575499999999</v>
      </c>
      <c r="BG33" s="16">
        <v>247.26000699999997</v>
      </c>
      <c r="BH33" s="16">
        <v>232.18821599999998</v>
      </c>
      <c r="BI33" s="16">
        <v>216.18302699999998</v>
      </c>
      <c r="BJ33" s="16">
        <v>158.16259000000002</v>
      </c>
      <c r="BK33" s="16">
        <v>172.12408929999998</v>
      </c>
      <c r="BL33" s="16">
        <v>172.06430829999999</v>
      </c>
      <c r="BM33" s="16">
        <v>142.88400000000001</v>
      </c>
      <c r="BN33" s="16">
        <v>182.60500000000002</v>
      </c>
      <c r="BO33" s="16">
        <v>176.42208131999999</v>
      </c>
      <c r="BP33" s="16">
        <v>231.37777119000009</v>
      </c>
      <c r="BQ33" s="16">
        <v>197.07384132999999</v>
      </c>
      <c r="BR33" s="16">
        <v>181.20566782499998</v>
      </c>
      <c r="BS33" s="16">
        <v>172.22700000000003</v>
      </c>
      <c r="BT33" s="16">
        <v>183.61799999999999</v>
      </c>
      <c r="BU33" s="16">
        <v>242.13600000000005</v>
      </c>
      <c r="BV33" s="16">
        <v>247.56600000000003</v>
      </c>
      <c r="BW33" s="16">
        <v>200.94800000000004</v>
      </c>
      <c r="BX33" s="16">
        <v>203.27499999999998</v>
      </c>
      <c r="BY33" s="16">
        <v>208.71312092754363</v>
      </c>
      <c r="BZ33" s="16">
        <v>212.67943900492992</v>
      </c>
      <c r="CA33" s="16">
        <v>215.40367078003783</v>
      </c>
      <c r="CB33" s="16">
        <v>218.01341319572111</v>
      </c>
      <c r="CC33" s="16">
        <v>220.54881302298963</v>
      </c>
      <c r="CD33" s="16">
        <v>222.93373146162048</v>
      </c>
      <c r="CE33" s="16">
        <v>225.20343811713383</v>
      </c>
      <c r="CF33" s="16">
        <v>227.23750277286535</v>
      </c>
      <c r="CG33" s="16">
        <v>229.10352140490886</v>
      </c>
      <c r="CH33" s="16">
        <v>231.32911597865632</v>
      </c>
      <c r="CI33" s="16">
        <v>233.44394229386489</v>
      </c>
      <c r="CJ33" s="16">
        <v>235.43591469882222</v>
      </c>
      <c r="CK33" s="16">
        <v>237.37100007797471</v>
      </c>
      <c r="CL33" s="16">
        <v>239.1624656619947</v>
      </c>
      <c r="CM33" s="16">
        <v>240.88096798044216</v>
      </c>
      <c r="CN33" s="16">
        <v>242.48431586939387</v>
      </c>
      <c r="CO33" s="16">
        <v>244.05080959147199</v>
      </c>
      <c r="CP33" s="16">
        <v>245.58478113670299</v>
      </c>
      <c r="CQ33" s="16">
        <v>247.05417217948025</v>
      </c>
      <c r="CR33" s="16">
        <v>248.66562963195429</v>
      </c>
      <c r="CS33" s="16">
        <v>250.35266230881462</v>
      </c>
      <c r="CT33" s="16">
        <v>252.20693101212328</v>
      </c>
      <c r="CU33" s="16">
        <v>254.20100349465656</v>
      </c>
      <c r="CV33" s="16">
        <v>256.30537021036844</v>
      </c>
      <c r="CW33" s="16">
        <v>258.64898467402418</v>
      </c>
      <c r="CX33" s="16">
        <v>261.11893460693227</v>
      </c>
      <c r="CY33" s="16">
        <v>263.84202513187847</v>
      </c>
      <c r="CZ33" s="16">
        <v>266.70232917974135</v>
      </c>
      <c r="DA33" s="16">
        <v>269.8271388136136</v>
      </c>
      <c r="DB33" s="16">
        <v>273.05950480267393</v>
      </c>
      <c r="DC33" s="16">
        <v>276.57122430834943</v>
      </c>
      <c r="DD33" s="16">
        <v>280.16635821730188</v>
      </c>
      <c r="DE33" s="16">
        <v>283.93879515775689</v>
      </c>
      <c r="DF33" s="16">
        <v>287.90299651223449</v>
      </c>
      <c r="DG33" s="16">
        <v>291.94877285088023</v>
      </c>
      <c r="DH33" s="16">
        <v>296.13377772339936</v>
      </c>
      <c r="DI33" s="16">
        <v>300.38901862476496</v>
      </c>
      <c r="DJ33" s="16">
        <v>304.77138328627234</v>
      </c>
      <c r="DK33" s="16">
        <v>309.25056365686123</v>
      </c>
      <c r="DL33" s="16">
        <v>313.66077640393269</v>
      </c>
      <c r="DM33" s="16">
        <v>318.22071245640291</v>
      </c>
      <c r="DN33" s="16">
        <v>322.7076817984107</v>
      </c>
      <c r="DO33" s="16">
        <v>327.2836151180727</v>
      </c>
      <c r="DP33" s="16">
        <v>331.701979129959</v>
      </c>
      <c r="DQ33" s="16">
        <v>336.14660618423204</v>
      </c>
      <c r="DR33" s="16">
        <v>340.38284179005677</v>
      </c>
      <c r="DS33" s="16">
        <v>344.42450965564876</v>
      </c>
      <c r="DT33" s="16">
        <v>348.07977900009064</v>
      </c>
      <c r="DU33" s="16">
        <v>351.49957181762056</v>
      </c>
      <c r="DV33" s="16">
        <v>354.34525174592272</v>
      </c>
      <c r="DW33" s="16">
        <v>356.57245471918486</v>
      </c>
      <c r="DX33" s="16">
        <v>357.87470764866885</v>
      </c>
      <c r="DY33" s="16">
        <v>358.16186269267746</v>
      </c>
      <c r="DZ33" s="16">
        <v>357.04920287723144</v>
      </c>
      <c r="EA33" s="16">
        <v>354.45375173455068</v>
      </c>
      <c r="EB33" s="16">
        <v>350.09219162302543</v>
      </c>
      <c r="EC33" s="16">
        <v>344.00275429241447</v>
      </c>
      <c r="ED33" s="16">
        <v>336.08911405497656</v>
      </c>
      <c r="EE33" s="16">
        <v>326.59401972417436</v>
      </c>
      <c r="EF33" s="16">
        <v>315.86609624140965</v>
      </c>
      <c r="EG33" s="16">
        <v>304.29544216593058</v>
      </c>
      <c r="EH33" s="16">
        <v>292.37389526751485</v>
      </c>
      <c r="EI33" s="16">
        <v>280.73423582357827</v>
      </c>
      <c r="EJ33" s="16">
        <v>269.91958960423563</v>
      </c>
      <c r="EK33" s="16">
        <v>260.3601538007988</v>
      </c>
      <c r="EL33" s="16">
        <v>252.16579814305715</v>
      </c>
      <c r="EM33" s="16">
        <v>245.62780849139654</v>
      </c>
      <c r="EN33" s="16">
        <v>240.56561043956208</v>
      </c>
      <c r="EO33" s="16">
        <v>236.7896265354384</v>
      </c>
      <c r="EP33" s="16">
        <v>234.11126804202831</v>
      </c>
      <c r="EQ33" s="16">
        <v>232.24253950854018</v>
      </c>
      <c r="ER33" s="16">
        <v>231.09464354228567</v>
      </c>
      <c r="ES33" s="16">
        <v>230.37511820866348</v>
      </c>
      <c r="ET33" s="16">
        <v>230.00120678948315</v>
      </c>
      <c r="EU33" s="16">
        <v>229.98110774901397</v>
      </c>
      <c r="EV33" s="16">
        <v>230.18859683433038</v>
      </c>
      <c r="EW33" s="16">
        <v>230.769349661864</v>
      </c>
    </row>
    <row r="34" spans="1:153" x14ac:dyDescent="0.2">
      <c r="A34" s="10" t="s">
        <v>62</v>
      </c>
      <c r="B34" s="10" t="s">
        <v>1</v>
      </c>
      <c r="C34" s="13">
        <v>1291.4935429193267</v>
      </c>
      <c r="D34" s="13">
        <v>1348.4707347568085</v>
      </c>
      <c r="E34" s="13">
        <v>1400.2681818817919</v>
      </c>
      <c r="F34" s="13">
        <v>1454.3396632707991</v>
      </c>
      <c r="G34" s="13">
        <v>1544.3535195550689</v>
      </c>
      <c r="H34" s="13">
        <v>1692.5447524272774</v>
      </c>
      <c r="I34" s="13">
        <v>1744.2158643153707</v>
      </c>
      <c r="J34" s="13">
        <v>1630.9247406340808</v>
      </c>
      <c r="K34" s="13">
        <v>1722.6441226163683</v>
      </c>
      <c r="L34" s="13">
        <v>1891.8385886215733</v>
      </c>
      <c r="M34" s="13">
        <v>1753.7225908913583</v>
      </c>
      <c r="N34" s="13">
        <v>1794.7815428806746</v>
      </c>
      <c r="O34" s="13">
        <v>1862.9078193737168</v>
      </c>
      <c r="P34" s="13">
        <v>2010.2462893969166</v>
      </c>
      <c r="Q34" s="13">
        <v>2089.2373962625161</v>
      </c>
      <c r="R34" s="13">
        <v>2134.7180815429892</v>
      </c>
      <c r="S34" s="13">
        <v>2163.1750936525077</v>
      </c>
      <c r="T34" s="13">
        <v>2130.6121863440576</v>
      </c>
      <c r="U34" s="13">
        <v>2249.3988928300714</v>
      </c>
      <c r="V34" s="13">
        <v>2245.6404195325881</v>
      </c>
      <c r="W34" s="13">
        <v>2131.1491111008413</v>
      </c>
      <c r="X34" s="13">
        <v>2300.6278313890489</v>
      </c>
      <c r="Y34" s="13">
        <v>2424.6258663967837</v>
      </c>
      <c r="Z34" s="13">
        <v>2588.0089115050391</v>
      </c>
      <c r="AA34" s="13">
        <v>2363.8586174525958</v>
      </c>
      <c r="AB34" s="13">
        <v>2008.9829370280145</v>
      </c>
      <c r="AC34" s="13">
        <v>2132.1913768051854</v>
      </c>
      <c r="AD34" s="13">
        <v>2319.1043597842413</v>
      </c>
      <c r="AE34" s="13">
        <v>2504.217065637612</v>
      </c>
      <c r="AF34" s="13">
        <v>2493.9839114495053</v>
      </c>
      <c r="AG34" s="13">
        <v>2216.3306445740609</v>
      </c>
      <c r="AH34" s="13">
        <v>2087.4371191368305</v>
      </c>
      <c r="AI34" s="13">
        <v>1881.5106830057991</v>
      </c>
      <c r="AJ34" s="13">
        <v>2079.414831594303</v>
      </c>
      <c r="AK34" s="13">
        <v>2406.244089429259</v>
      </c>
      <c r="AL34" s="13">
        <v>2489.9411838690189</v>
      </c>
      <c r="AM34" s="13">
        <v>2616.3080045684446</v>
      </c>
      <c r="AN34" s="13">
        <v>2659.4830717756713</v>
      </c>
      <c r="AO34" s="13">
        <v>2648.333987120111</v>
      </c>
      <c r="AP34" s="13">
        <v>2602.9480532673056</v>
      </c>
      <c r="AQ34" s="13">
        <v>2557.1515298946069</v>
      </c>
      <c r="AR34" s="13">
        <v>2267.7175021791509</v>
      </c>
      <c r="AS34" s="13">
        <v>2405.7071646724758</v>
      </c>
      <c r="AT34" s="13">
        <v>2517.2611788465251</v>
      </c>
      <c r="AU34" s="13">
        <v>2731.2414863293075</v>
      </c>
      <c r="AV34" s="13">
        <v>2616.0553340946635</v>
      </c>
      <c r="AW34" s="13">
        <v>2779.9203221383659</v>
      </c>
      <c r="AX34" s="13">
        <v>2887.311189902417</v>
      </c>
      <c r="AY34" s="13">
        <v>3190.4763343461309</v>
      </c>
      <c r="AZ34" s="13">
        <v>3564.7464626337023</v>
      </c>
      <c r="BA34" s="13">
        <v>4419.5791009104969</v>
      </c>
      <c r="BB34" s="13">
        <v>4550.5231148169787</v>
      </c>
      <c r="BC34" s="13">
        <v>5041.5416187388237</v>
      </c>
      <c r="BD34" s="13">
        <v>5154.7774127810644</v>
      </c>
      <c r="BE34" s="13">
        <v>5827.9901566796061</v>
      </c>
      <c r="BF34" s="13">
        <v>6836.278170451852</v>
      </c>
      <c r="BG34" s="13">
        <v>5646.3281161542845</v>
      </c>
      <c r="BH34" s="13">
        <v>2834.4464320406437</v>
      </c>
      <c r="BI34" s="13">
        <v>1641.2582106689174</v>
      </c>
      <c r="BJ34" s="13">
        <v>1409.317989868176</v>
      </c>
      <c r="BK34" s="13">
        <v>1390.9515339741924</v>
      </c>
      <c r="BL34" s="13">
        <v>1482.9274444561311</v>
      </c>
      <c r="BM34" s="13">
        <v>1756.4133011475863</v>
      </c>
      <c r="BN34" s="13">
        <v>2386.5161043111839</v>
      </c>
      <c r="BO34" s="13">
        <v>2681.3639632268741</v>
      </c>
      <c r="BP34" s="13">
        <v>3134.145939308296</v>
      </c>
      <c r="BQ34" s="13">
        <v>3495.475160281193</v>
      </c>
      <c r="BR34" s="13">
        <v>3763.190780475742</v>
      </c>
      <c r="BS34" s="13">
        <v>4542.9644733228697</v>
      </c>
      <c r="BT34" s="13">
        <v>3804.5039834341983</v>
      </c>
      <c r="BU34" s="13">
        <v>4361.9639715029161</v>
      </c>
      <c r="BV34" s="13">
        <v>5250.3186494271122</v>
      </c>
      <c r="BW34" s="13">
        <v>5032.466183651467</v>
      </c>
      <c r="BX34" s="13">
        <v>4857.9502047924007</v>
      </c>
      <c r="BY34" s="13">
        <v>4987.9126727478624</v>
      </c>
      <c r="BZ34" s="13">
        <v>2063.026171741978</v>
      </c>
      <c r="CA34" s="13">
        <v>2096.5103525627928</v>
      </c>
      <c r="CB34" s="13">
        <v>2127.8069088735792</v>
      </c>
      <c r="CC34" s="13">
        <v>2157.4290235786757</v>
      </c>
      <c r="CD34" s="13">
        <v>2184.1102643119521</v>
      </c>
      <c r="CE34" s="13">
        <v>2208.3874630705395</v>
      </c>
      <c r="CF34" s="13">
        <v>2228.4160900432325</v>
      </c>
      <c r="CG34" s="13">
        <v>2245.3472782586177</v>
      </c>
      <c r="CH34" s="13">
        <v>2267.5192107120238</v>
      </c>
      <c r="CI34" s="13">
        <v>2287.7259083506069</v>
      </c>
      <c r="CJ34" s="13">
        <v>2305.9350260051142</v>
      </c>
      <c r="CK34" s="13">
        <v>2323.3094791483018</v>
      </c>
      <c r="CL34" s="13">
        <v>2338.6112754878995</v>
      </c>
      <c r="CM34" s="13">
        <v>2352.9884813218378</v>
      </c>
      <c r="CN34" s="13">
        <v>2365.7788019704458</v>
      </c>
      <c r="CO34" s="13">
        <v>2378.1025229852239</v>
      </c>
      <c r="CP34" s="13">
        <v>2389.8621167731471</v>
      </c>
      <c r="CQ34" s="13">
        <v>2400.3369039339887</v>
      </c>
      <c r="CR34" s="13">
        <v>2412.3910152494209</v>
      </c>
      <c r="CS34" s="13">
        <v>2424.6636876323901</v>
      </c>
      <c r="CT34" s="13">
        <v>2438.183407864999</v>
      </c>
      <c r="CU34" s="13">
        <v>2452.1662063198164</v>
      </c>
      <c r="CV34" s="13">
        <v>2465.831184696639</v>
      </c>
      <c r="CW34" s="13">
        <v>2480.8354839161912</v>
      </c>
      <c r="CX34" s="13">
        <v>2495.2655399506039</v>
      </c>
      <c r="CY34" s="13">
        <v>2510.9081605812535</v>
      </c>
      <c r="CZ34" s="13">
        <v>2526.0329530537128</v>
      </c>
      <c r="DA34" s="13">
        <v>2542.6737220830692</v>
      </c>
      <c r="DB34" s="13">
        <v>2558.7821450456395</v>
      </c>
      <c r="DC34" s="13">
        <v>2577.3128766140726</v>
      </c>
      <c r="DD34" s="13">
        <v>2595.9056480861909</v>
      </c>
      <c r="DE34" s="13">
        <v>2616.536522461829</v>
      </c>
      <c r="DF34" s="13">
        <v>2639.9932648920221</v>
      </c>
      <c r="DG34" s="13">
        <v>2665.1748575998645</v>
      </c>
      <c r="DH34" s="13">
        <v>2693.2470057169849</v>
      </c>
      <c r="DI34" s="13">
        <v>2723.3130550066708</v>
      </c>
      <c r="DJ34" s="13">
        <v>2756.012645413517</v>
      </c>
      <c r="DK34" s="13">
        <v>2790.4881868058001</v>
      </c>
      <c r="DL34" s="13">
        <v>2823.8301927686261</v>
      </c>
      <c r="DM34" s="13">
        <v>2858.4590738411644</v>
      </c>
      <c r="DN34" s="13">
        <v>2890.6842504417873</v>
      </c>
      <c r="DO34" s="13">
        <v>2922.3364572897553</v>
      </c>
      <c r="DP34" s="13">
        <v>2949.8847489284526</v>
      </c>
      <c r="DQ34" s="13">
        <v>2975.9952642489516</v>
      </c>
      <c r="DR34" s="13">
        <v>2997.9709340909612</v>
      </c>
      <c r="DS34" s="13">
        <v>3016.8359550523455</v>
      </c>
      <c r="DT34" s="13">
        <v>3031.230750766932</v>
      </c>
      <c r="DU34" s="13">
        <v>3044.682363097003</v>
      </c>
      <c r="DV34" s="13">
        <v>3054.6554522686347</v>
      </c>
      <c r="DW34" s="13">
        <v>3062.875715297705</v>
      </c>
      <c r="DX34" s="13">
        <v>3068.0360644813045</v>
      </c>
      <c r="DY34" s="13">
        <v>3071.8717783626344</v>
      </c>
      <c r="DZ34" s="13">
        <v>3072.4768024286022</v>
      </c>
      <c r="EA34" s="13">
        <v>3071.5956498394953</v>
      </c>
      <c r="EB34" s="13">
        <v>3067.9408909015474</v>
      </c>
      <c r="EC34" s="13">
        <v>3063.2708272074815</v>
      </c>
      <c r="ED34" s="13">
        <v>3056.3153521248896</v>
      </c>
      <c r="EE34" s="13">
        <v>3048.2465156397084</v>
      </c>
      <c r="EF34" s="13">
        <v>3039.6426213754166</v>
      </c>
      <c r="EG34" s="13">
        <v>3029.8826293055317</v>
      </c>
      <c r="EH34" s="13">
        <v>3018.3631243908312</v>
      </c>
      <c r="EI34" s="13">
        <v>3005.7149197433901</v>
      </c>
      <c r="EJ34" s="13">
        <v>2991.9811764747137</v>
      </c>
      <c r="EK34" s="13">
        <v>2977.2254458406533</v>
      </c>
      <c r="EL34" s="13">
        <v>2959.708755497908</v>
      </c>
      <c r="EM34" s="13">
        <v>2941.9650576926651</v>
      </c>
      <c r="EN34" s="13">
        <v>2922.9012275951973</v>
      </c>
      <c r="EO34" s="13">
        <v>2902.6563572071027</v>
      </c>
      <c r="EP34" s="13">
        <v>2881.9922109312902</v>
      </c>
      <c r="EQ34" s="13">
        <v>2860.4681680575013</v>
      </c>
      <c r="ER34" s="13">
        <v>2839.4768037780595</v>
      </c>
      <c r="ES34" s="13">
        <v>2817.3804541805584</v>
      </c>
      <c r="ET34" s="13">
        <v>2794.3694430364121</v>
      </c>
      <c r="EU34" s="13">
        <v>2771.2442735918739</v>
      </c>
      <c r="EV34" s="13">
        <v>2746.9827075158828</v>
      </c>
      <c r="EW34" s="13">
        <v>2723.5982825349784</v>
      </c>
    </row>
    <row r="35" spans="1:153" x14ac:dyDescent="0.2">
      <c r="A35" s="10" t="s">
        <v>62</v>
      </c>
      <c r="B35" s="10" t="s">
        <v>2</v>
      </c>
      <c r="C35" s="13">
        <v>908.26785911454692</v>
      </c>
      <c r="D35" s="13">
        <v>948.33817331186765</v>
      </c>
      <c r="E35" s="13">
        <v>984.76573167306833</v>
      </c>
      <c r="F35" s="13">
        <v>1022.7925486940291</v>
      </c>
      <c r="G35" s="13">
        <v>1086.0965373095303</v>
      </c>
      <c r="H35" s="13">
        <v>1190.3148933038919</v>
      </c>
      <c r="I35" s="13">
        <v>1226.6536039617729</v>
      </c>
      <c r="J35" s="13">
        <v>1146.9794260095614</v>
      </c>
      <c r="K35" s="13">
        <v>1211.4828586198826</v>
      </c>
      <c r="L35" s="13">
        <v>1330.4721452911949</v>
      </c>
      <c r="M35" s="13">
        <v>1233.3393936366031</v>
      </c>
      <c r="N35" s="13">
        <v>1262.2148972156035</v>
      </c>
      <c r="O35" s="13">
        <v>1310.1260212309144</v>
      </c>
      <c r="P35" s="13">
        <v>1413.7446552278666</v>
      </c>
      <c r="Q35" s="13">
        <v>1469.2966817286972</v>
      </c>
      <c r="R35" s="13">
        <v>1501.2818549238978</v>
      </c>
      <c r="S35" s="13">
        <v>1521.2948000967285</v>
      </c>
      <c r="T35" s="13">
        <v>1498.3943045659978</v>
      </c>
      <c r="U35" s="13">
        <v>1581.9333576126294</v>
      </c>
      <c r="V35" s="13">
        <v>1579.2901384388595</v>
      </c>
      <c r="W35" s="13">
        <v>1498.771907305108</v>
      </c>
      <c r="X35" s="13">
        <v>1617.9611013088902</v>
      </c>
      <c r="Y35" s="13">
        <v>1705.1651221174718</v>
      </c>
      <c r="Z35" s="13">
        <v>1820.0674144360639</v>
      </c>
      <c r="AA35" s="13">
        <v>1662.4293768205509</v>
      </c>
      <c r="AB35" s="13">
        <v>1412.8561781946664</v>
      </c>
      <c r="AC35" s="13">
        <v>1499.5049008574981</v>
      </c>
      <c r="AD35" s="13">
        <v>1630.9550779194403</v>
      </c>
      <c r="AE35" s="13">
        <v>1761.1391752090731</v>
      </c>
      <c r="AF35" s="13">
        <v>1753.9425112401527</v>
      </c>
      <c r="AG35" s="13">
        <v>1558.6774712686192</v>
      </c>
      <c r="AH35" s="13">
        <v>1468.0306019563873</v>
      </c>
      <c r="AI35" s="13">
        <v>1323.2088455447845</v>
      </c>
      <c r="AJ35" s="13">
        <v>1462.3887727955673</v>
      </c>
      <c r="AK35" s="13">
        <v>1692.2377812844115</v>
      </c>
      <c r="AL35" s="13">
        <v>1751.0993847339128</v>
      </c>
      <c r="AM35" s="13">
        <v>1839.9692999797442</v>
      </c>
      <c r="AN35" s="13">
        <v>1870.3330025893547</v>
      </c>
      <c r="AO35" s="13">
        <v>1862.4921927713647</v>
      </c>
      <c r="AP35" s="13">
        <v>1830.573655353654</v>
      </c>
      <c r="AQ35" s="13">
        <v>1798.3663629001535</v>
      </c>
      <c r="AR35" s="13">
        <v>1594.8162745940297</v>
      </c>
      <c r="AS35" s="13">
        <v>1691.8601785453018</v>
      </c>
      <c r="AT35" s="13">
        <v>1770.3127005768629</v>
      </c>
      <c r="AU35" s="13">
        <v>1920.798498075116</v>
      </c>
      <c r="AV35" s="13">
        <v>1839.7916045731038</v>
      </c>
      <c r="AW35" s="13">
        <v>1925.5886876970574</v>
      </c>
      <c r="AX35" s="13">
        <v>2135.782624025022</v>
      </c>
      <c r="AY35" s="13">
        <v>2431.9879539555113</v>
      </c>
      <c r="AZ35" s="13">
        <v>2271.8992887504924</v>
      </c>
      <c r="BA35" s="13">
        <v>2022.0084116114929</v>
      </c>
      <c r="BB35" s="13">
        <v>1713.5535030327085</v>
      </c>
      <c r="BC35" s="13">
        <v>1498.1388135380323</v>
      </c>
      <c r="BD35" s="13">
        <v>1585.0780215027874</v>
      </c>
      <c r="BE35" s="13">
        <v>2105.0894144231029</v>
      </c>
      <c r="BF35" s="13">
        <v>2409.519008411598</v>
      </c>
      <c r="BG35" s="13">
        <v>3164.401513221138</v>
      </c>
      <c r="BH35" s="13">
        <v>2684.0465328972168</v>
      </c>
      <c r="BI35" s="13">
        <v>2252.5912344264102</v>
      </c>
      <c r="BJ35" s="13">
        <v>1166.8695267162482</v>
      </c>
      <c r="BK35" s="13">
        <v>683.37675506802395</v>
      </c>
      <c r="BL35" s="13">
        <v>648.85466742019287</v>
      </c>
      <c r="BM35" s="13">
        <v>686.23378053155307</v>
      </c>
      <c r="BN35" s="13">
        <v>803.88278245071592</v>
      </c>
      <c r="BO35" s="13">
        <v>1037.7483409423753</v>
      </c>
      <c r="BP35" s="13">
        <v>834.99611005252473</v>
      </c>
      <c r="BQ35" s="13">
        <v>1136.96071490943</v>
      </c>
      <c r="BR35" s="13">
        <v>1045.0783409282394</v>
      </c>
      <c r="BS35" s="13">
        <v>901.48078226679615</v>
      </c>
      <c r="BT35" s="13">
        <v>1290.5773400426144</v>
      </c>
      <c r="BU35" s="13">
        <v>1372.372910467936</v>
      </c>
      <c r="BV35" s="13">
        <v>1435.1906927821174</v>
      </c>
      <c r="BW35" s="13">
        <v>1760.1532923467905</v>
      </c>
      <c r="BX35" s="13">
        <v>1728.8882922602288</v>
      </c>
      <c r="BY35" s="13">
        <v>1775.1404314978402</v>
      </c>
      <c r="BZ35" s="13">
        <v>2073.1129782582866</v>
      </c>
      <c r="CA35" s="13">
        <v>2159.9818926613225</v>
      </c>
      <c r="CB35" s="13">
        <v>2253.5283238756383</v>
      </c>
      <c r="CC35" s="13">
        <v>2355.1728945808572</v>
      </c>
      <c r="CD35" s="13">
        <v>2465.4515172362007</v>
      </c>
      <c r="CE35" s="13">
        <v>2586.0232783789252</v>
      </c>
      <c r="CF35" s="13">
        <v>2717.3013485129777</v>
      </c>
      <c r="CG35" s="13">
        <v>2861.4983965754509</v>
      </c>
      <c r="CH35" s="13">
        <v>3025.1629168018408</v>
      </c>
      <c r="CI35" s="13">
        <v>3205.941180256501</v>
      </c>
      <c r="CJ35" s="13">
        <v>3405.5883496663882</v>
      </c>
      <c r="CK35" s="13">
        <v>3626.5191605080036</v>
      </c>
      <c r="CL35" s="13">
        <v>3869.5224054120627</v>
      </c>
      <c r="CM35" s="13">
        <v>4136.4694956804888</v>
      </c>
      <c r="CN35" s="13">
        <v>4427.5142824040668</v>
      </c>
      <c r="CO35" s="13">
        <v>4742.9872768654022</v>
      </c>
      <c r="CP35" s="13">
        <v>5081.0691923730483</v>
      </c>
      <c r="CQ35" s="13">
        <v>5437.5241875779466</v>
      </c>
      <c r="CR35" s="13">
        <v>5807.908513889357</v>
      </c>
      <c r="CS35" s="13">
        <v>6181.5145328514336</v>
      </c>
      <c r="CT35" s="13">
        <v>6545.0858825769683</v>
      </c>
      <c r="CU35" s="13">
        <v>6879.307452908688</v>
      </c>
      <c r="CV35" s="13">
        <v>7159.9520623646386</v>
      </c>
      <c r="CW35" s="13">
        <v>7360.7273744867707</v>
      </c>
      <c r="CX35" s="13">
        <v>7450.7720252178551</v>
      </c>
      <c r="CY35" s="13">
        <v>7404.3539741553832</v>
      </c>
      <c r="CZ35" s="13">
        <v>7200.3815341998416</v>
      </c>
      <c r="DA35" s="13">
        <v>6834.7011091588356</v>
      </c>
      <c r="DB35" s="13">
        <v>6318.3045463931048</v>
      </c>
      <c r="DC35" s="13">
        <v>5687.3520064486656</v>
      </c>
      <c r="DD35" s="13">
        <v>4990.5024442331633</v>
      </c>
      <c r="DE35" s="13">
        <v>4289.5480210648093</v>
      </c>
      <c r="DF35" s="13">
        <v>3642.7450487032766</v>
      </c>
      <c r="DG35" s="13">
        <v>3092.9260974584613</v>
      </c>
      <c r="DH35" s="13">
        <v>2664.5713610793173</v>
      </c>
      <c r="DI35" s="13">
        <v>2358.5251084504998</v>
      </c>
      <c r="DJ35" s="13">
        <v>2160.062906987092</v>
      </c>
      <c r="DK35" s="13">
        <v>2043.549965932878</v>
      </c>
      <c r="DL35" s="13">
        <v>1979.7478185358632</v>
      </c>
      <c r="DM35" s="13">
        <v>1948.9041882848251</v>
      </c>
      <c r="DN35" s="13">
        <v>1931.8630241275532</v>
      </c>
      <c r="DO35" s="13">
        <v>1921.4829585553962</v>
      </c>
      <c r="DP35" s="13">
        <v>1910.0163967105909</v>
      </c>
      <c r="DQ35" s="13">
        <v>1898.6783213196031</v>
      </c>
      <c r="DR35" s="13">
        <v>1884.6055986224092</v>
      </c>
      <c r="DS35" s="13">
        <v>1869.1260154686461</v>
      </c>
      <c r="DT35" s="13">
        <v>1851.3128857435076</v>
      </c>
      <c r="DU35" s="13">
        <v>1835.1492434430693</v>
      </c>
      <c r="DV35" s="13">
        <v>1818.5549065445375</v>
      </c>
      <c r="DW35" s="13">
        <v>1803.7057001386129</v>
      </c>
      <c r="DX35" s="13">
        <v>1789.7381419852609</v>
      </c>
      <c r="DY35" s="13">
        <v>1778.8231723431381</v>
      </c>
      <c r="DZ35" s="13">
        <v>1769.4810856863915</v>
      </c>
      <c r="EA35" s="13">
        <v>1763.8721274132258</v>
      </c>
      <c r="EB35" s="13">
        <v>1761.1126074682106</v>
      </c>
      <c r="EC35" s="13">
        <v>1763.3509265059256</v>
      </c>
      <c r="ED35" s="13">
        <v>1769.6912927347294</v>
      </c>
      <c r="EE35" s="13">
        <v>1781.6614153677365</v>
      </c>
      <c r="EF35" s="13">
        <v>1800.1727740708448</v>
      </c>
      <c r="EG35" s="13">
        <v>1824.9100291242357</v>
      </c>
      <c r="EH35" s="13">
        <v>1855.541664321092</v>
      </c>
      <c r="EI35" s="13">
        <v>1892.9288283716014</v>
      </c>
      <c r="EJ35" s="13">
        <v>1937.2942461332132</v>
      </c>
      <c r="EK35" s="13">
        <v>1988.8197116857336</v>
      </c>
      <c r="EL35" s="13">
        <v>2045.8115286939719</v>
      </c>
      <c r="EM35" s="13">
        <v>2110.7636076110939</v>
      </c>
      <c r="EN35" s="13">
        <v>2182.4449459011084</v>
      </c>
      <c r="EO35" s="13">
        <v>2260.7469041550066</v>
      </c>
      <c r="EP35" s="13">
        <v>2346.062908651249</v>
      </c>
      <c r="EQ35" s="13">
        <v>2437.4547204243136</v>
      </c>
      <c r="ER35" s="13">
        <v>2535.6822299146443</v>
      </c>
      <c r="ES35" s="13">
        <v>2638.3378591608198</v>
      </c>
      <c r="ET35" s="13">
        <v>2744.7068514480779</v>
      </c>
      <c r="EU35" s="13">
        <v>2854.5561624769471</v>
      </c>
      <c r="EV35" s="13">
        <v>2965.7130505462992</v>
      </c>
      <c r="EW35" s="13">
        <v>3078.9398301686451</v>
      </c>
    </row>
    <row r="36" spans="1:153" x14ac:dyDescent="0.2">
      <c r="A36" s="10" t="s">
        <v>62</v>
      </c>
      <c r="B36" s="10" t="s">
        <v>3</v>
      </c>
      <c r="C36" s="13">
        <v>648.77075457794183</v>
      </c>
      <c r="D36" s="13">
        <v>677.39276042907295</v>
      </c>
      <c r="E36" s="13">
        <v>703.41276574828316</v>
      </c>
      <c r="F36" s="13">
        <v>730.57511276443438</v>
      </c>
      <c r="G36" s="13">
        <v>775.79280493501301</v>
      </c>
      <c r="H36" s="13">
        <v>850.23540551899737</v>
      </c>
      <c r="I36" s="13">
        <v>876.19194741059971</v>
      </c>
      <c r="J36" s="13">
        <v>819.28111870327837</v>
      </c>
      <c r="K36" s="13">
        <v>865.35556714656275</v>
      </c>
      <c r="L36" s="13">
        <v>950.34896257034882</v>
      </c>
      <c r="M36" s="13">
        <v>880.96757033808888</v>
      </c>
      <c r="N36" s="13">
        <v>901.59318431063366</v>
      </c>
      <c r="O36" s="13">
        <v>935.81583764815593</v>
      </c>
      <c r="P36" s="13">
        <v>1009.8300600957873</v>
      </c>
      <c r="Q36" s="13">
        <v>1049.5105682075828</v>
      </c>
      <c r="R36" s="13">
        <v>1072.3574021464015</v>
      </c>
      <c r="S36" s="13">
        <v>1086.6525392150652</v>
      </c>
      <c r="T36" s="13">
        <v>1070.2948407491469</v>
      </c>
      <c r="U36" s="13">
        <v>1129.9663285574088</v>
      </c>
      <c r="V36" s="13">
        <v>1128.0782915860761</v>
      </c>
      <c r="W36" s="13">
        <v>1070.5645603164805</v>
      </c>
      <c r="X36" s="13">
        <v>1155.700748452384</v>
      </c>
      <c r="Y36" s="13">
        <v>1217.990102649469</v>
      </c>
      <c r="Z36" s="13">
        <v>1300.0641804032948</v>
      </c>
      <c r="AA36" s="13">
        <v>1187.4641939701028</v>
      </c>
      <c r="AB36" s="13">
        <v>1009.195425819709</v>
      </c>
      <c r="AC36" s="13">
        <v>1071.0881335942449</v>
      </c>
      <c r="AD36" s="13">
        <v>1164.9822747400292</v>
      </c>
      <c r="AE36" s="13">
        <v>1257.9720620424018</v>
      </c>
      <c r="AF36" s="13">
        <v>1252.8315244061675</v>
      </c>
      <c r="AG36" s="13">
        <v>1113.3547763810595</v>
      </c>
      <c r="AH36" s="13">
        <v>1048.6062143641711</v>
      </c>
      <c r="AI36" s="13">
        <v>945.16082736340877</v>
      </c>
      <c r="AJ36" s="13">
        <v>1044.5762867110741</v>
      </c>
      <c r="AK36" s="13">
        <v>1208.7561739325297</v>
      </c>
      <c r="AL36" s="13">
        <v>1250.800694722717</v>
      </c>
      <c r="AM36" s="13">
        <v>1314.2799881874485</v>
      </c>
      <c r="AN36" s="13">
        <v>1335.9686145724245</v>
      </c>
      <c r="AO36" s="13">
        <v>1330.3679670860336</v>
      </c>
      <c r="AP36" s="13">
        <v>1307.5687307179205</v>
      </c>
      <c r="AQ36" s="13">
        <v>1284.5632382100823</v>
      </c>
      <c r="AR36" s="13">
        <v>1139.1685255605444</v>
      </c>
      <c r="AS36" s="13">
        <v>1208.4864543651966</v>
      </c>
      <c r="AT36" s="13">
        <v>1264.52466094291</v>
      </c>
      <c r="AU36" s="13">
        <v>1372.0158414536718</v>
      </c>
      <c r="AV36" s="13">
        <v>1314.1530613322327</v>
      </c>
      <c r="AW36" s="13">
        <v>1376.4909901645767</v>
      </c>
      <c r="AX36" s="13">
        <v>1412.9061860725619</v>
      </c>
      <c r="AY36" s="13">
        <v>1263.5357116983582</v>
      </c>
      <c r="AZ36" s="13">
        <v>1338.354248615806</v>
      </c>
      <c r="BA36" s="13">
        <v>1252.4124874780091</v>
      </c>
      <c r="BB36" s="13">
        <v>1262.9063521503131</v>
      </c>
      <c r="BC36" s="13">
        <v>1286.0105477231441</v>
      </c>
      <c r="BD36" s="13">
        <v>1385.3145457161465</v>
      </c>
      <c r="BE36" s="13">
        <v>1765.2460488972908</v>
      </c>
      <c r="BF36" s="13">
        <v>2056.1143111365486</v>
      </c>
      <c r="BG36" s="13">
        <v>2369.777380624575</v>
      </c>
      <c r="BH36" s="13">
        <v>2368.306855062141</v>
      </c>
      <c r="BI36" s="13">
        <v>1922.4474749046728</v>
      </c>
      <c r="BJ36" s="13">
        <v>1338.8280334155759</v>
      </c>
      <c r="BK36" s="13">
        <v>1482.2565309577835</v>
      </c>
      <c r="BL36" s="13">
        <v>1409.9921481236752</v>
      </c>
      <c r="BM36" s="13">
        <v>1440.6039183208613</v>
      </c>
      <c r="BN36" s="13">
        <v>1558.0601132380991</v>
      </c>
      <c r="BO36" s="13">
        <v>1766.9057319607512</v>
      </c>
      <c r="BP36" s="13">
        <v>1959.454766289178</v>
      </c>
      <c r="BQ36" s="13">
        <v>1890.4731758843764</v>
      </c>
      <c r="BR36" s="13">
        <v>1689.7482552560177</v>
      </c>
      <c r="BS36" s="13">
        <v>1654.5667444103349</v>
      </c>
      <c r="BT36" s="13">
        <v>2351.3126765231868</v>
      </c>
      <c r="BU36" s="13">
        <v>1805.2181180291466</v>
      </c>
      <c r="BV36" s="13">
        <v>1815.2466577907715</v>
      </c>
      <c r="BW36" s="13">
        <v>2261.7155240017414</v>
      </c>
      <c r="BX36" s="13">
        <v>2179.0565029473714</v>
      </c>
      <c r="BY36" s="13">
        <v>2237.3517816140943</v>
      </c>
      <c r="BZ36" s="13">
        <v>3213.9438065482536</v>
      </c>
      <c r="CA36" s="13">
        <v>3333.679432063087</v>
      </c>
      <c r="CB36" s="13">
        <v>3459.1961585212703</v>
      </c>
      <c r="CC36" s="13">
        <v>3590.8459627662669</v>
      </c>
      <c r="CD36" s="13">
        <v>3728.0932538659836</v>
      </c>
      <c r="CE36" s="13">
        <v>3871.0546767434862</v>
      </c>
      <c r="CF36" s="13">
        <v>4018.5880041703494</v>
      </c>
      <c r="CG36" s="13">
        <v>4170.7437139125832</v>
      </c>
      <c r="CH36" s="13">
        <v>4331.0904996563477</v>
      </c>
      <c r="CI36" s="13">
        <v>4495.4601038719265</v>
      </c>
      <c r="CJ36" s="13">
        <v>4662.7913616980513</v>
      </c>
      <c r="CK36" s="13">
        <v>4832.3943972104171</v>
      </c>
      <c r="CL36" s="13">
        <v>5001.9880509195646</v>
      </c>
      <c r="CM36" s="13">
        <v>5170.2370979383559</v>
      </c>
      <c r="CN36" s="13">
        <v>5334.4384759743552</v>
      </c>
      <c r="CO36" s="13">
        <v>5492.557093289608</v>
      </c>
      <c r="CP36" s="13">
        <v>5641.5117652201443</v>
      </c>
      <c r="CQ36" s="13">
        <v>5777.472883874143</v>
      </c>
      <c r="CR36" s="13">
        <v>5898.7161366690125</v>
      </c>
      <c r="CS36" s="13">
        <v>6000.6925531929883</v>
      </c>
      <c r="CT36" s="13">
        <v>6080.4267080754216</v>
      </c>
      <c r="CU36" s="13">
        <v>6133.8662901816715</v>
      </c>
      <c r="CV36" s="13">
        <v>6157.2397299321601</v>
      </c>
      <c r="CW36" s="13">
        <v>6149.1708940883109</v>
      </c>
      <c r="CX36" s="13">
        <v>6106.3717600222444</v>
      </c>
      <c r="CY36" s="13">
        <v>6029.3707238040806</v>
      </c>
      <c r="CZ36" s="13">
        <v>5917.034819988301</v>
      </c>
      <c r="DA36" s="13">
        <v>5772.4983614069351</v>
      </c>
      <c r="DB36" s="13">
        <v>5596.7213817903248</v>
      </c>
      <c r="DC36" s="13">
        <v>5396.086310620798</v>
      </c>
      <c r="DD36" s="13">
        <v>5173.3947435921873</v>
      </c>
      <c r="DE36" s="13">
        <v>4936.0416294254828</v>
      </c>
      <c r="DF36" s="13">
        <v>4690.9902302569244</v>
      </c>
      <c r="DG36" s="13">
        <v>4443.7290480620868</v>
      </c>
      <c r="DH36" s="13">
        <v>4201.8343781427247</v>
      </c>
      <c r="DI36" s="13">
        <v>3970.6919640725537</v>
      </c>
      <c r="DJ36" s="13">
        <v>3756.629751692526</v>
      </c>
      <c r="DK36" s="13">
        <v>3563.8184899768385</v>
      </c>
      <c r="DL36" s="13">
        <v>3393.4840263057849</v>
      </c>
      <c r="DM36" s="13">
        <v>3250.9947571880475</v>
      </c>
      <c r="DN36" s="13">
        <v>3134.6292820129893</v>
      </c>
      <c r="DO36" s="13">
        <v>3046.9734173295728</v>
      </c>
      <c r="DP36" s="13">
        <v>2984.3058497495949</v>
      </c>
      <c r="DQ36" s="13">
        <v>2948.1846476687642</v>
      </c>
      <c r="DR36" s="13">
        <v>2934.2003679902409</v>
      </c>
      <c r="DS36" s="13">
        <v>2941.2011206784227</v>
      </c>
      <c r="DT36" s="13">
        <v>2965.4223905779363</v>
      </c>
      <c r="DU36" s="13">
        <v>3007.9002949507558</v>
      </c>
      <c r="DV36" s="13">
        <v>3063.6701701274433</v>
      </c>
      <c r="DW36" s="13">
        <v>3132.1559767223371</v>
      </c>
      <c r="DX36" s="13">
        <v>3209.9418453662656</v>
      </c>
      <c r="DY36" s="13">
        <v>3296.8667339016974</v>
      </c>
      <c r="DZ36" s="13">
        <v>3389.3446747532871</v>
      </c>
      <c r="EA36" s="13">
        <v>3487.6362197468407</v>
      </c>
      <c r="EB36" s="13">
        <v>3589.1366408712638</v>
      </c>
      <c r="EC36" s="13">
        <v>3694.4143806185457</v>
      </c>
      <c r="ED36" s="13">
        <v>3801.096775358048</v>
      </c>
      <c r="EE36" s="13">
        <v>3909.3016830468841</v>
      </c>
      <c r="EF36" s="13">
        <v>4018.5683764223359</v>
      </c>
      <c r="EG36" s="13">
        <v>4127.2261100731266</v>
      </c>
      <c r="EH36" s="13">
        <v>4233.5941367358027</v>
      </c>
      <c r="EI36" s="13">
        <v>4337.190619144123</v>
      </c>
      <c r="EJ36" s="13">
        <v>4436.9119868750277</v>
      </c>
      <c r="EK36" s="13">
        <v>4531.6503016684437</v>
      </c>
      <c r="EL36" s="13">
        <v>4618.4865507577197</v>
      </c>
      <c r="EM36" s="13">
        <v>4698.7877447114151</v>
      </c>
      <c r="EN36" s="13">
        <v>4770.3324544701027</v>
      </c>
      <c r="EO36" s="13">
        <v>4832.1979392804787</v>
      </c>
      <c r="EP36" s="13">
        <v>4884.1791610106302</v>
      </c>
      <c r="EQ36" s="13">
        <v>4924.9915042972134</v>
      </c>
      <c r="ER36" s="13">
        <v>4955.3319582021795</v>
      </c>
      <c r="ES36" s="13">
        <v>4973.0378595271322</v>
      </c>
      <c r="ET36" s="13">
        <v>4977.9628223521577</v>
      </c>
      <c r="EU36" s="13">
        <v>4970.7713339159673</v>
      </c>
      <c r="EV36" s="13">
        <v>4950.5123768275371</v>
      </c>
      <c r="EW36" s="13">
        <v>4919.4783474145515</v>
      </c>
    </row>
    <row r="37" spans="1:153" x14ac:dyDescent="0.2">
      <c r="A37" s="15" t="s">
        <v>62</v>
      </c>
      <c r="B37" s="15" t="s">
        <v>4</v>
      </c>
      <c r="C37" s="16">
        <v>2848.5321566118155</v>
      </c>
      <c r="D37" s="16">
        <v>2974.2016684977489</v>
      </c>
      <c r="E37" s="16">
        <v>3088.4466793031434</v>
      </c>
      <c r="F37" s="16">
        <v>3207.7073247292624</v>
      </c>
      <c r="G37" s="16">
        <v>3406.242861799612</v>
      </c>
      <c r="H37" s="16">
        <v>3733.0950512501668</v>
      </c>
      <c r="I37" s="16">
        <v>3847.0614156877436</v>
      </c>
      <c r="J37" s="16">
        <v>3597.1852853469209</v>
      </c>
      <c r="K37" s="16">
        <v>3799.4825483828135</v>
      </c>
      <c r="L37" s="16">
        <v>4172.6596964831169</v>
      </c>
      <c r="M37" s="16">
        <v>3868.0295548660506</v>
      </c>
      <c r="N37" s="16">
        <v>3958.5896244069118</v>
      </c>
      <c r="O37" s="16">
        <v>4108.8496782527873</v>
      </c>
      <c r="P37" s="16">
        <v>4433.8210047205703</v>
      </c>
      <c r="Q37" s="16">
        <v>4608.0446461987958</v>
      </c>
      <c r="R37" s="16">
        <v>4708.3573386132884</v>
      </c>
      <c r="S37" s="16">
        <v>4771.122432964301</v>
      </c>
      <c r="T37" s="16">
        <v>4699.3013316592023</v>
      </c>
      <c r="U37" s="16">
        <v>4961.2985790001094</v>
      </c>
      <c r="V37" s="16">
        <v>4953.0088495575237</v>
      </c>
      <c r="W37" s="16">
        <v>4700.4855787224296</v>
      </c>
      <c r="X37" s="16">
        <v>5074.2896811503233</v>
      </c>
      <c r="Y37" s="16">
        <v>5347.7810911637243</v>
      </c>
      <c r="Z37" s="16">
        <v>5708.1405063443981</v>
      </c>
      <c r="AA37" s="16">
        <v>5213.7521882432502</v>
      </c>
      <c r="AB37" s="16">
        <v>4431.0345410423897</v>
      </c>
      <c r="AC37" s="16">
        <v>4702.7844112569283</v>
      </c>
      <c r="AD37" s="16">
        <v>5115.0417124437108</v>
      </c>
      <c r="AE37" s="16">
        <v>5523.3283028890874</v>
      </c>
      <c r="AF37" s="16">
        <v>5500.7579470958253</v>
      </c>
      <c r="AG37" s="16">
        <v>4888.3628922237394</v>
      </c>
      <c r="AH37" s="16">
        <v>4604.0739354573889</v>
      </c>
      <c r="AI37" s="16">
        <v>4149.8803559139924</v>
      </c>
      <c r="AJ37" s="16">
        <v>4586.3798911009444</v>
      </c>
      <c r="AK37" s="16">
        <v>5307.2380446462012</v>
      </c>
      <c r="AL37" s="16">
        <v>5491.8412633256485</v>
      </c>
      <c r="AM37" s="16">
        <v>5770.557292735637</v>
      </c>
      <c r="AN37" s="16">
        <v>5865.7846889374505</v>
      </c>
      <c r="AO37" s="16">
        <v>5841.1941469775093</v>
      </c>
      <c r="AP37" s="16">
        <v>5741.0904393388801</v>
      </c>
      <c r="AQ37" s="16">
        <v>5640.0811310048421</v>
      </c>
      <c r="AR37" s="16">
        <v>5001.7023023337251</v>
      </c>
      <c r="AS37" s="16">
        <v>5306.0537975829739</v>
      </c>
      <c r="AT37" s="16">
        <v>5552.098540366298</v>
      </c>
      <c r="AU37" s="16">
        <v>6024.055825858095</v>
      </c>
      <c r="AV37" s="16">
        <v>5770</v>
      </c>
      <c r="AW37" s="16">
        <v>6082</v>
      </c>
      <c r="AX37" s="16">
        <v>6436</v>
      </c>
      <c r="AY37" s="16">
        <v>6886</v>
      </c>
      <c r="AZ37" s="16">
        <v>7175</v>
      </c>
      <c r="BA37" s="16">
        <v>7693.9999999999991</v>
      </c>
      <c r="BB37" s="16">
        <v>7526.98297</v>
      </c>
      <c r="BC37" s="16">
        <v>7825.6909799999994</v>
      </c>
      <c r="BD37" s="16">
        <v>8125.1699799999978</v>
      </c>
      <c r="BE37" s="16">
        <v>9698.3256199999996</v>
      </c>
      <c r="BF37" s="16">
        <v>11301.911489999999</v>
      </c>
      <c r="BG37" s="16">
        <v>11180.507009999998</v>
      </c>
      <c r="BH37" s="16">
        <v>7886.799820000002</v>
      </c>
      <c r="BI37" s="16">
        <v>5816.2969200000007</v>
      </c>
      <c r="BJ37" s="16">
        <v>3915.0155500000001</v>
      </c>
      <c r="BK37" s="16">
        <v>3556.58482</v>
      </c>
      <c r="BL37" s="16">
        <v>3541.7742599999992</v>
      </c>
      <c r="BM37" s="16">
        <v>3883.2510000000007</v>
      </c>
      <c r="BN37" s="16">
        <v>4748.4589999999989</v>
      </c>
      <c r="BO37" s="16">
        <v>5486.0180361300008</v>
      </c>
      <c r="BP37" s="16">
        <v>5928.5968156499985</v>
      </c>
      <c r="BQ37" s="16">
        <v>6522.9090510749993</v>
      </c>
      <c r="BR37" s="16">
        <v>6498.0173766599992</v>
      </c>
      <c r="BS37" s="16">
        <v>7099.0120000000006</v>
      </c>
      <c r="BT37" s="16">
        <v>7446.3940000000002</v>
      </c>
      <c r="BU37" s="16">
        <v>7539.5549999999985</v>
      </c>
      <c r="BV37" s="16">
        <v>8500.7560000000012</v>
      </c>
      <c r="BW37" s="16">
        <v>9054.3349999999991</v>
      </c>
      <c r="BX37" s="16">
        <v>8765.8950000000004</v>
      </c>
      <c r="BY37" s="16">
        <v>9000.4048858597962</v>
      </c>
      <c r="BZ37" s="16">
        <v>7350.0829565485183</v>
      </c>
      <c r="CA37" s="16">
        <v>7590.1716772872023</v>
      </c>
      <c r="CB37" s="16">
        <v>7840.5313912704878</v>
      </c>
      <c r="CC37" s="16">
        <v>8103.4478809257998</v>
      </c>
      <c r="CD37" s="16">
        <v>8377.6550354141364</v>
      </c>
      <c r="CE37" s="16">
        <v>8665.4654181929509</v>
      </c>
      <c r="CF37" s="16">
        <v>8964.3054427265597</v>
      </c>
      <c r="CG37" s="16">
        <v>9277.5893887466518</v>
      </c>
      <c r="CH37" s="16">
        <v>9623.7726271702122</v>
      </c>
      <c r="CI37" s="16">
        <v>9989.1271924790344</v>
      </c>
      <c r="CJ37" s="16">
        <v>10374.314737369554</v>
      </c>
      <c r="CK37" s="16">
        <v>10782.223036866722</v>
      </c>
      <c r="CL37" s="16">
        <v>11210.121731819527</v>
      </c>
      <c r="CM37" s="16">
        <v>11659.695074940682</v>
      </c>
      <c r="CN37" s="16">
        <v>12127.731560348868</v>
      </c>
      <c r="CO37" s="16">
        <v>12613.646893140234</v>
      </c>
      <c r="CP37" s="16">
        <v>13112.44307436634</v>
      </c>
      <c r="CQ37" s="16">
        <v>13615.333975386078</v>
      </c>
      <c r="CR37" s="16">
        <v>14119.01566580779</v>
      </c>
      <c r="CS37" s="16">
        <v>14606.870773676812</v>
      </c>
      <c r="CT37" s="16">
        <v>15063.695998517389</v>
      </c>
      <c r="CU37" s="16">
        <v>15465.339949410176</v>
      </c>
      <c r="CV37" s="16">
        <v>15783.022976993438</v>
      </c>
      <c r="CW37" s="16">
        <v>15990.733752491273</v>
      </c>
      <c r="CX37" s="16">
        <v>16052.409325190703</v>
      </c>
      <c r="CY37" s="16">
        <v>15944.632858540717</v>
      </c>
      <c r="CZ37" s="16">
        <v>15643.449307241855</v>
      </c>
      <c r="DA37" s="16">
        <v>15149.87319264884</v>
      </c>
      <c r="DB37" s="16">
        <v>14473.808073229069</v>
      </c>
      <c r="DC37" s="16">
        <v>13660.751193683536</v>
      </c>
      <c r="DD37" s="16">
        <v>12759.802835911541</v>
      </c>
      <c r="DE37" s="16">
        <v>11842.126172952121</v>
      </c>
      <c r="DF37" s="16">
        <v>10973.728543852223</v>
      </c>
      <c r="DG37" s="16">
        <v>10201.830003120413</v>
      </c>
      <c r="DH37" s="16">
        <v>9559.6527449390269</v>
      </c>
      <c r="DI37" s="16">
        <v>9052.5301275297243</v>
      </c>
      <c r="DJ37" s="16">
        <v>8672.7053040931351</v>
      </c>
      <c r="DK37" s="16">
        <v>8397.8566427155165</v>
      </c>
      <c r="DL37" s="16">
        <v>8197.0620376102743</v>
      </c>
      <c r="DM37" s="16">
        <v>8058.3580193140369</v>
      </c>
      <c r="DN37" s="16">
        <v>7957.1765565823298</v>
      </c>
      <c r="DO37" s="16">
        <v>7890.7928331747244</v>
      </c>
      <c r="DP37" s="16">
        <v>7844.2069953886385</v>
      </c>
      <c r="DQ37" s="16">
        <v>7822.8582332373189</v>
      </c>
      <c r="DR37" s="16">
        <v>7816.7769007036113</v>
      </c>
      <c r="DS37" s="16">
        <v>7827.1630911994143</v>
      </c>
      <c r="DT37" s="16">
        <v>7847.966027088376</v>
      </c>
      <c r="DU37" s="16">
        <v>7887.731901490828</v>
      </c>
      <c r="DV37" s="16">
        <v>7936.8805289406155</v>
      </c>
      <c r="DW37" s="16">
        <v>7998.737392158655</v>
      </c>
      <c r="DX37" s="16">
        <v>8067.716051832831</v>
      </c>
      <c r="DY37" s="16">
        <v>8147.5616846074699</v>
      </c>
      <c r="DZ37" s="16">
        <v>8231.3025628682808</v>
      </c>
      <c r="EA37" s="16">
        <v>8323.1039969995618</v>
      </c>
      <c r="EB37" s="16">
        <v>8418.1901392410218</v>
      </c>
      <c r="EC37" s="16">
        <v>8521.0361343319528</v>
      </c>
      <c r="ED37" s="16">
        <v>8627.103420217667</v>
      </c>
      <c r="EE37" s="16">
        <v>8739.209614054329</v>
      </c>
      <c r="EF37" s="16">
        <v>8858.3837718685973</v>
      </c>
      <c r="EG37" s="16">
        <v>8982.0187685028941</v>
      </c>
      <c r="EH37" s="16">
        <v>9107.4989254477259</v>
      </c>
      <c r="EI37" s="16">
        <v>9235.8343672591145</v>
      </c>
      <c r="EJ37" s="16">
        <v>9366.1874094829545</v>
      </c>
      <c r="EK37" s="16">
        <v>9497.6954591948306</v>
      </c>
      <c r="EL37" s="16">
        <v>9624.0068349495996</v>
      </c>
      <c r="EM37" s="16">
        <v>9751.5164100151742</v>
      </c>
      <c r="EN37" s="16">
        <v>9875.6786279664084</v>
      </c>
      <c r="EO37" s="16">
        <v>9995.6012006425881</v>
      </c>
      <c r="EP37" s="16">
        <v>10112.234280593169</v>
      </c>
      <c r="EQ37" s="16">
        <v>10222.914392779028</v>
      </c>
      <c r="ER37" s="16">
        <v>10330.490991894883</v>
      </c>
      <c r="ES37" s="16">
        <v>10428.75617286851</v>
      </c>
      <c r="ET37" s="16">
        <v>10517.039116836648</v>
      </c>
      <c r="EU37" s="16">
        <v>10596.571769984788</v>
      </c>
      <c r="EV37" s="16">
        <v>10663.208134889719</v>
      </c>
      <c r="EW37" s="16">
        <v>10722.016460118175</v>
      </c>
    </row>
    <row r="38" spans="1:153" x14ac:dyDescent="0.2">
      <c r="A38" s="10" t="s">
        <v>63</v>
      </c>
      <c r="B38" s="10" t="s">
        <v>1</v>
      </c>
      <c r="C38" s="13">
        <v>521.30143637136496</v>
      </c>
      <c r="D38" s="13">
        <v>544.29984167360612</v>
      </c>
      <c r="E38" s="13">
        <v>565.20748285746174</v>
      </c>
      <c r="F38" s="13">
        <v>587.03302048353532</v>
      </c>
      <c r="G38" s="13">
        <v>623.36642132133306</v>
      </c>
      <c r="H38" s="13">
        <v>683.182672805876</v>
      </c>
      <c r="I38" s="13">
        <v>704.03931974294164</v>
      </c>
      <c r="J38" s="13">
        <v>658.31022893410636</v>
      </c>
      <c r="K38" s="13">
        <v>695.33205210356766</v>
      </c>
      <c r="L38" s="13">
        <v>763.62609711693017</v>
      </c>
      <c r="M38" s="13">
        <v>707.87663681388108</v>
      </c>
      <c r="N38" s="13">
        <v>724.4497670205958</v>
      </c>
      <c r="O38" s="13">
        <v>751.94841460204498</v>
      </c>
      <c r="P38" s="13">
        <v>811.42045492075613</v>
      </c>
      <c r="Q38" s="13">
        <v>843.30460772613594</v>
      </c>
      <c r="R38" s="13">
        <v>861.66253657049685</v>
      </c>
      <c r="S38" s="13">
        <v>873.14899065992006</v>
      </c>
      <c r="T38" s="13">
        <v>860.00522354982547</v>
      </c>
      <c r="U38" s="13">
        <v>907.952564094021</v>
      </c>
      <c r="V38" s="13">
        <v>906.43548525202175</v>
      </c>
      <c r="W38" s="13">
        <v>860.22194909868233</v>
      </c>
      <c r="X38" s="13">
        <v>928.6307311673221</v>
      </c>
      <c r="Y38" s="13">
        <v>978.68158439160084</v>
      </c>
      <c r="Z38" s="13">
        <v>1044.6298940526281</v>
      </c>
      <c r="AA38" s="13">
        <v>954.15335168566276</v>
      </c>
      <c r="AB38" s="13">
        <v>810.91051245285723</v>
      </c>
      <c r="AC38" s="13">
        <v>860.64265163469906</v>
      </c>
      <c r="AD38" s="13">
        <v>936.08863976034377</v>
      </c>
      <c r="AE38" s="13">
        <v>1010.8079598692325</v>
      </c>
      <c r="AF38" s="13">
        <v>1006.6774258792512</v>
      </c>
      <c r="AG38" s="13">
        <v>894.60481999676676</v>
      </c>
      <c r="AH38" s="13">
        <v>842.57793970937985</v>
      </c>
      <c r="AI38" s="13">
        <v>759.4573174418565</v>
      </c>
      <c r="AJ38" s="13">
        <v>839.33980503822181</v>
      </c>
      <c r="AK38" s="13">
        <v>971.26192148367147</v>
      </c>
      <c r="AL38" s="13">
        <v>1005.0456099819747</v>
      </c>
      <c r="AM38" s="13">
        <v>1056.0526053335639</v>
      </c>
      <c r="AN38" s="13">
        <v>1073.4798891740093</v>
      </c>
      <c r="AO38" s="13">
        <v>1068.9796468948014</v>
      </c>
      <c r="AP38" s="13">
        <v>1050.659963735533</v>
      </c>
      <c r="AQ38" s="13">
        <v>1032.174549274197</v>
      </c>
      <c r="AR38" s="13">
        <v>915.34672987855527</v>
      </c>
      <c r="AS38" s="13">
        <v>971.04519593481439</v>
      </c>
      <c r="AT38" s="13">
        <v>1016.0731158502888</v>
      </c>
      <c r="AU38" s="13">
        <v>1102.4446213506678</v>
      </c>
      <c r="AV38" s="13">
        <v>1055.9506168399839</v>
      </c>
      <c r="AW38" s="13">
        <v>1163.0223756066109</v>
      </c>
      <c r="AX38" s="13">
        <v>1151.7820305403977</v>
      </c>
      <c r="AY38" s="13">
        <v>1237.6193484412079</v>
      </c>
      <c r="AZ38" s="13">
        <v>1256.7564496929606</v>
      </c>
      <c r="BA38" s="13">
        <v>1666.395083881637</v>
      </c>
      <c r="BB38" s="13">
        <v>1589.6940846082584</v>
      </c>
      <c r="BC38" s="13">
        <v>1472.0423851821431</v>
      </c>
      <c r="BD38" s="13">
        <v>1714.750455532419</v>
      </c>
      <c r="BE38" s="13">
        <v>1775.3155114673061</v>
      </c>
      <c r="BF38" s="13">
        <v>2090.4725807348241</v>
      </c>
      <c r="BG38" s="13">
        <v>2339.8753937845099</v>
      </c>
      <c r="BH38" s="13">
        <v>1493.5314321239975</v>
      </c>
      <c r="BI38" s="13">
        <v>1023.6229127560547</v>
      </c>
      <c r="BJ38" s="13">
        <v>493.90205271561189</v>
      </c>
      <c r="BK38" s="13">
        <v>514.30403056247633</v>
      </c>
      <c r="BL38" s="13">
        <v>489.49936749713748</v>
      </c>
      <c r="BM38" s="13">
        <v>723.64027395018252</v>
      </c>
      <c r="BN38" s="13">
        <v>1035.3160881344349</v>
      </c>
      <c r="BO38" s="13">
        <v>812.32984565811546</v>
      </c>
      <c r="BP38" s="13">
        <v>949.52830075209954</v>
      </c>
      <c r="BQ38" s="13">
        <v>1210.1587746974699</v>
      </c>
      <c r="BR38" s="13">
        <v>1255.9180405879526</v>
      </c>
      <c r="BS38" s="13">
        <v>1665.5272012330331</v>
      </c>
      <c r="BT38" s="13">
        <v>1279.8779917994566</v>
      </c>
      <c r="BU38" s="13">
        <v>1354.735880126806</v>
      </c>
      <c r="BV38" s="13">
        <v>1538.9032158022046</v>
      </c>
      <c r="BW38" s="13">
        <v>1558.9415596842871</v>
      </c>
      <c r="BX38" s="13">
        <v>1480.8309975252382</v>
      </c>
      <c r="BY38" s="13">
        <v>1520.4469760656259</v>
      </c>
      <c r="BZ38" s="13">
        <v>816.46821048483253</v>
      </c>
      <c r="CA38" s="13">
        <v>831.2315924326831</v>
      </c>
      <c r="CB38" s="13">
        <v>845.16502310923534</v>
      </c>
      <c r="CC38" s="13">
        <v>858.45273383150925</v>
      </c>
      <c r="CD38" s="13">
        <v>870.61075066607737</v>
      </c>
      <c r="CE38" s="13">
        <v>881.83140412776265</v>
      </c>
      <c r="CF38" s="13">
        <v>891.41272796803969</v>
      </c>
      <c r="CG38" s="13">
        <v>899.77713140228298</v>
      </c>
      <c r="CH38" s="13">
        <v>910.04750916834746</v>
      </c>
      <c r="CI38" s="13">
        <v>919.50974714104086</v>
      </c>
      <c r="CJ38" s="13">
        <v>928.14381852668885</v>
      </c>
      <c r="CK38" s="13">
        <v>936.38024738890817</v>
      </c>
      <c r="CL38" s="13">
        <v>943.74910665530479</v>
      </c>
      <c r="CM38" s="13">
        <v>950.67976843331417</v>
      </c>
      <c r="CN38" s="13">
        <v>956.92423404533474</v>
      </c>
      <c r="CO38" s="13">
        <v>962.90881549584446</v>
      </c>
      <c r="CP38" s="13">
        <v>968.60649184457725</v>
      </c>
      <c r="CQ38" s="13">
        <v>973.76053894295183</v>
      </c>
      <c r="CR38" s="13">
        <v>979.46877135752584</v>
      </c>
      <c r="CS38" s="13">
        <v>985.24346655742556</v>
      </c>
      <c r="CT38" s="13">
        <v>991.49941529337957</v>
      </c>
      <c r="CU38" s="13">
        <v>997.96929670168902</v>
      </c>
      <c r="CV38" s="13">
        <v>1004.3829980607406</v>
      </c>
      <c r="CW38" s="13">
        <v>1011.3803151188768</v>
      </c>
      <c r="CX38" s="13">
        <v>1018.2392820738314</v>
      </c>
      <c r="CY38" s="13">
        <v>1025.6095789399842</v>
      </c>
      <c r="CZ38" s="13">
        <v>1032.7833490734483</v>
      </c>
      <c r="DA38" s="13">
        <v>1040.4359860837721</v>
      </c>
      <c r="DB38" s="13">
        <v>1047.6629068545153</v>
      </c>
      <c r="DC38" s="13">
        <v>1055.4126841825491</v>
      </c>
      <c r="DD38" s="13">
        <v>1062.601645076531</v>
      </c>
      <c r="DE38" s="13">
        <v>1069.7786529719742</v>
      </c>
      <c r="DF38" s="13">
        <v>1077.0655237795872</v>
      </c>
      <c r="DG38" s="13">
        <v>1083.9214973520866</v>
      </c>
      <c r="DH38" s="13">
        <v>1090.7442723466811</v>
      </c>
      <c r="DI38" s="13">
        <v>1097.2518545968051</v>
      </c>
      <c r="DJ38" s="13">
        <v>1103.8484226945875</v>
      </c>
      <c r="DK38" s="13">
        <v>1110.4590607789578</v>
      </c>
      <c r="DL38" s="13">
        <v>1116.2829422504292</v>
      </c>
      <c r="DM38" s="13">
        <v>1122.5448035553854</v>
      </c>
      <c r="DN38" s="13">
        <v>1128.1101366190414</v>
      </c>
      <c r="DO38" s="13">
        <v>1133.8600256563077</v>
      </c>
      <c r="DP38" s="13">
        <v>1138.5486450596072</v>
      </c>
      <c r="DQ38" s="13">
        <v>1143.1935206001654</v>
      </c>
      <c r="DR38" s="13">
        <v>1146.7126521009341</v>
      </c>
      <c r="DS38" s="13">
        <v>1149.3997153206437</v>
      </c>
      <c r="DT38" s="13">
        <v>1150.6355033578002</v>
      </c>
      <c r="DU38" s="13">
        <v>1151.6663814515341</v>
      </c>
      <c r="DV38" s="13">
        <v>1151.461715623067</v>
      </c>
      <c r="DW38" s="13">
        <v>1150.6339238382643</v>
      </c>
      <c r="DX38" s="13">
        <v>1148.6693261243199</v>
      </c>
      <c r="DY38" s="13">
        <v>1146.2281624172319</v>
      </c>
      <c r="DZ38" s="13">
        <v>1142.6033133373567</v>
      </c>
      <c r="EA38" s="13">
        <v>1138.4818627292407</v>
      </c>
      <c r="EB38" s="13">
        <v>1133.4061029059812</v>
      </c>
      <c r="EC38" s="13">
        <v>1128.0767898766935</v>
      </c>
      <c r="ED38" s="13">
        <v>1122.046962379085</v>
      </c>
      <c r="EE38" s="13">
        <v>1115.7962044950837</v>
      </c>
      <c r="EF38" s="13">
        <v>1109.5778894333635</v>
      </c>
      <c r="EG38" s="13">
        <v>1103.1885847678786</v>
      </c>
      <c r="EH38" s="13">
        <v>1096.4290079804923</v>
      </c>
      <c r="EI38" s="13">
        <v>1089.5649306242267</v>
      </c>
      <c r="EJ38" s="13">
        <v>1082.6354129484826</v>
      </c>
      <c r="EK38" s="13">
        <v>1075.6830424717773</v>
      </c>
      <c r="EL38" s="13">
        <v>1068.0620163499698</v>
      </c>
      <c r="EM38" s="13">
        <v>1060.7429129942175</v>
      </c>
      <c r="EN38" s="13">
        <v>1053.3154412773874</v>
      </c>
      <c r="EO38" s="13">
        <v>1045.8320605602348</v>
      </c>
      <c r="EP38" s="13">
        <v>1038.5768852627371</v>
      </c>
      <c r="EQ38" s="13">
        <v>1031.3735296706</v>
      </c>
      <c r="ER38" s="13">
        <v>1024.7371089537628</v>
      </c>
      <c r="ES38" s="13">
        <v>1018.029491095469</v>
      </c>
      <c r="ET38" s="13">
        <v>1011.3028942751553</v>
      </c>
      <c r="EU38" s="13">
        <v>1004.838321258896</v>
      </c>
      <c r="EV38" s="13">
        <v>998.2230009847699</v>
      </c>
      <c r="EW38" s="13">
        <v>992.19412534791627</v>
      </c>
    </row>
    <row r="39" spans="1:153" x14ac:dyDescent="0.2">
      <c r="A39" s="10" t="s">
        <v>63</v>
      </c>
      <c r="B39" s="10" t="s">
        <v>2</v>
      </c>
      <c r="C39" s="13">
        <v>569.03874646345764</v>
      </c>
      <c r="D39" s="13">
        <v>594.14319239581619</v>
      </c>
      <c r="E39" s="13">
        <v>616.96541597068767</v>
      </c>
      <c r="F39" s="13">
        <v>640.78959082445601</v>
      </c>
      <c r="G39" s="13">
        <v>680.45016228078759</v>
      </c>
      <c r="H39" s="13">
        <v>745.7439872888956</v>
      </c>
      <c r="I39" s="13">
        <v>768.5105469038283</v>
      </c>
      <c r="J39" s="13">
        <v>718.59389082878931</v>
      </c>
      <c r="K39" s="13">
        <v>759.00592574429345</v>
      </c>
      <c r="L39" s="13">
        <v>833.55388409221212</v>
      </c>
      <c r="M39" s="13">
        <v>772.69925988921636</v>
      </c>
      <c r="N39" s="13">
        <v>790.79004686929738</v>
      </c>
      <c r="O39" s="13">
        <v>820.80683726624738</v>
      </c>
      <c r="P39" s="13">
        <v>885.72493054476899</v>
      </c>
      <c r="Q39" s="13">
        <v>920.52882149644813</v>
      </c>
      <c r="R39" s="13">
        <v>940.56784707438396</v>
      </c>
      <c r="S39" s="13">
        <v>953.10615405057865</v>
      </c>
      <c r="T39" s="13">
        <v>938.758768376376</v>
      </c>
      <c r="U39" s="13">
        <v>991.096806708749</v>
      </c>
      <c r="V39" s="13">
        <v>989.44080390057229</v>
      </c>
      <c r="W39" s="13">
        <v>938.99534020611532</v>
      </c>
      <c r="X39" s="13">
        <v>1013.6685424638962</v>
      </c>
      <c r="Y39" s="13">
        <v>1068.3027191437409</v>
      </c>
      <c r="Z39" s="13">
        <v>1140.2901353344789</v>
      </c>
      <c r="AA39" s="13">
        <v>1041.528354413221</v>
      </c>
      <c r="AB39" s="13">
        <v>885.16829094538184</v>
      </c>
      <c r="AC39" s="13">
        <v>939.45456787560988</v>
      </c>
      <c r="AD39" s="13">
        <v>1021.8093966049327</v>
      </c>
      <c r="AE39" s="13">
        <v>1103.3710139051288</v>
      </c>
      <c r="AF39" s="13">
        <v>1098.8622331500933</v>
      </c>
      <c r="AG39" s="13">
        <v>976.5267651947911</v>
      </c>
      <c r="AH39" s="13">
        <v>919.73561006732132</v>
      </c>
      <c r="AI39" s="13">
        <v>829.00335536722253</v>
      </c>
      <c r="AJ39" s="13">
        <v>916.20094861121322</v>
      </c>
      <c r="AK39" s="13">
        <v>1060.2036129726584</v>
      </c>
      <c r="AL39" s="13">
        <v>1097.0809864320547</v>
      </c>
      <c r="AM39" s="13">
        <v>1152.7588623607501</v>
      </c>
      <c r="AN39" s="13">
        <v>1171.7820206698045</v>
      </c>
      <c r="AO39" s="13">
        <v>1166.8696762052134</v>
      </c>
      <c r="AP39" s="13">
        <v>1146.8723985972315</v>
      </c>
      <c r="AQ39" s="13">
        <v>1126.6942131194487</v>
      </c>
      <c r="AR39" s="13">
        <v>999.16808089986193</v>
      </c>
      <c r="AS39" s="13">
        <v>1059.967041142919</v>
      </c>
      <c r="AT39" s="13">
        <v>1109.1183177688008</v>
      </c>
      <c r="AU39" s="13">
        <v>1203.3991499149924</v>
      </c>
      <c r="AV39" s="13">
        <v>1152.6475344408725</v>
      </c>
      <c r="AW39" s="13">
        <v>1164.5231548918482</v>
      </c>
      <c r="AX39" s="13">
        <v>1226.540284369589</v>
      </c>
      <c r="AY39" s="13">
        <v>1474.6466113359754</v>
      </c>
      <c r="AZ39" s="13">
        <v>1307.2135750803047</v>
      </c>
      <c r="BA39" s="13">
        <v>1050.255225905627</v>
      </c>
      <c r="BB39" s="13">
        <v>1015.2397829297457</v>
      </c>
      <c r="BC39" s="13">
        <v>844.19146044761385</v>
      </c>
      <c r="BD39" s="13">
        <v>825.16809690748858</v>
      </c>
      <c r="BE39" s="13">
        <v>1197.3937912776107</v>
      </c>
      <c r="BF39" s="13">
        <v>1138.1055312797394</v>
      </c>
      <c r="BG39" s="13">
        <v>1037.0748900002366</v>
      </c>
      <c r="BH39" s="13">
        <v>1097.7368076559837</v>
      </c>
      <c r="BI39" s="13">
        <v>1027.1003973005543</v>
      </c>
      <c r="BJ39" s="13">
        <v>657.8187614910031</v>
      </c>
      <c r="BK39" s="13">
        <v>427.8452720029909</v>
      </c>
      <c r="BL39" s="13">
        <v>484.94167426494732</v>
      </c>
      <c r="BM39" s="13">
        <v>366.17264344345244</v>
      </c>
      <c r="BN39" s="13">
        <v>233.51162706316333</v>
      </c>
      <c r="BO39" s="13">
        <v>464.72969797440697</v>
      </c>
      <c r="BP39" s="13">
        <v>567.47429456343468</v>
      </c>
      <c r="BQ39" s="13">
        <v>589.26635675825889</v>
      </c>
      <c r="BR39" s="13">
        <v>632.69909092885564</v>
      </c>
      <c r="BS39" s="13">
        <v>522.81833517852976</v>
      </c>
      <c r="BT39" s="13">
        <v>840.93142866959886</v>
      </c>
      <c r="BU39" s="13">
        <v>903.42581847150848</v>
      </c>
      <c r="BV39" s="13">
        <v>787.9787511928298</v>
      </c>
      <c r="BW39" s="13">
        <v>1029.2092718722904</v>
      </c>
      <c r="BX39" s="13">
        <v>1214.1259551020212</v>
      </c>
      <c r="BY39" s="13">
        <v>1246.6068984797814</v>
      </c>
      <c r="BZ39" s="13">
        <v>1085.8790462075704</v>
      </c>
      <c r="CA39" s="13">
        <v>1112.6674295200137</v>
      </c>
      <c r="CB39" s="13">
        <v>1139.6555383704326</v>
      </c>
      <c r="CC39" s="13">
        <v>1167.1514780425714</v>
      </c>
      <c r="CD39" s="13">
        <v>1194.8909246660769</v>
      </c>
      <c r="CE39" s="13">
        <v>1223.1815973318371</v>
      </c>
      <c r="CF39" s="13">
        <v>1251.5506279144902</v>
      </c>
      <c r="CG39" s="13">
        <v>1280.4709001304145</v>
      </c>
      <c r="CH39" s="13">
        <v>1312.7381627652794</v>
      </c>
      <c r="CI39" s="13">
        <v>1346.070518593202</v>
      </c>
      <c r="CJ39" s="13">
        <v>1380.4519520216418</v>
      </c>
      <c r="CK39" s="13">
        <v>1416.1934103891545</v>
      </c>
      <c r="CL39" s="13">
        <v>1452.7303640803439</v>
      </c>
      <c r="CM39" s="13">
        <v>1490.176453486114</v>
      </c>
      <c r="CN39" s="13">
        <v>1527.9143930906139</v>
      </c>
      <c r="CO39" s="13">
        <v>1565.7660066490789</v>
      </c>
      <c r="CP39" s="13">
        <v>1602.9693102973106</v>
      </c>
      <c r="CQ39" s="13">
        <v>1638.3475937919429</v>
      </c>
      <c r="CR39" s="13">
        <v>1671.7441827776784</v>
      </c>
      <c r="CS39" s="13">
        <v>1701.3616240884876</v>
      </c>
      <c r="CT39" s="13">
        <v>1726.0452884310944</v>
      </c>
      <c r="CU39" s="13">
        <v>1743.8902012031176</v>
      </c>
      <c r="CV39" s="13">
        <v>1752.9516605269891</v>
      </c>
      <c r="CW39" s="13">
        <v>1752.256020002591</v>
      </c>
      <c r="CX39" s="13">
        <v>1739.8357676025771</v>
      </c>
      <c r="CY39" s="13">
        <v>1715.5283034321474</v>
      </c>
      <c r="CZ39" s="13">
        <v>1678.5822300656146</v>
      </c>
      <c r="DA39" s="13">
        <v>1630.4684827938036</v>
      </c>
      <c r="DB39" s="13">
        <v>1572.0963730433141</v>
      </c>
      <c r="DC39" s="13">
        <v>1507.1217315536196</v>
      </c>
      <c r="DD39" s="13">
        <v>1437.9289943784242</v>
      </c>
      <c r="DE39" s="13">
        <v>1368.8728648166434</v>
      </c>
      <c r="DF39" s="13">
        <v>1303.7760863418953</v>
      </c>
      <c r="DG39" s="13">
        <v>1245.1842876440642</v>
      </c>
      <c r="DH39" s="13">
        <v>1195.5510985541769</v>
      </c>
      <c r="DI39" s="13">
        <v>1155.4025746225379</v>
      </c>
      <c r="DJ39" s="13">
        <v>1124.7254945664172</v>
      </c>
      <c r="DK39" s="13">
        <v>1102.0633239443996</v>
      </c>
      <c r="DL39" s="13">
        <v>1084.6885603391129</v>
      </c>
      <c r="DM39" s="13">
        <v>1071.8134088724182</v>
      </c>
      <c r="DN39" s="13">
        <v>1060.5766344380827</v>
      </c>
      <c r="DO39" s="13">
        <v>1050.6329062602163</v>
      </c>
      <c r="DP39" s="13">
        <v>1040.0472953649005</v>
      </c>
      <c r="DQ39" s="13">
        <v>1029.5969111809536</v>
      </c>
      <c r="DR39" s="13">
        <v>1018.2614816811838</v>
      </c>
      <c r="DS39" s="13">
        <v>1006.5591614566074</v>
      </c>
      <c r="DT39" s="13">
        <v>994.15584014350316</v>
      </c>
      <c r="DU39" s="13">
        <v>982.58354382979451</v>
      </c>
      <c r="DV39" s="13">
        <v>971.06880293469294</v>
      </c>
      <c r="DW39" s="13">
        <v>960.4422614062496</v>
      </c>
      <c r="DX39" s="13">
        <v>950.36853604811768</v>
      </c>
      <c r="DY39" s="13">
        <v>941.64948254810588</v>
      </c>
      <c r="DZ39" s="13">
        <v>933.68740539322607</v>
      </c>
      <c r="EA39" s="13">
        <v>927.25079066184117</v>
      </c>
      <c r="EB39" s="13">
        <v>921.93853045039577</v>
      </c>
      <c r="EC39" s="13">
        <v>918.48543343241909</v>
      </c>
      <c r="ED39" s="13">
        <v>916.45760977474856</v>
      </c>
      <c r="EE39" s="13">
        <v>916.32791763378191</v>
      </c>
      <c r="EF39" s="13">
        <v>918.32421972880547</v>
      </c>
      <c r="EG39" s="13">
        <v>922.19972794878413</v>
      </c>
      <c r="EH39" s="13">
        <v>927.69484657149587</v>
      </c>
      <c r="EI39" s="13">
        <v>934.99890144169331</v>
      </c>
      <c r="EJ39" s="13">
        <v>944.05912192429241</v>
      </c>
      <c r="EK39" s="13">
        <v>954.81154378097563</v>
      </c>
      <c r="EL39" s="13">
        <v>966.48968199110823</v>
      </c>
      <c r="EM39" s="13">
        <v>979.9298432108626</v>
      </c>
      <c r="EN39" s="13">
        <v>994.57440403591318</v>
      </c>
      <c r="EO39" s="13">
        <v>1010.3159969119588</v>
      </c>
      <c r="EP39" s="13">
        <v>1027.2670729676756</v>
      </c>
      <c r="EQ39" s="13">
        <v>1045.068555305319</v>
      </c>
      <c r="ER39" s="13">
        <v>1064.0428537257103</v>
      </c>
      <c r="ES39" s="13">
        <v>1083.3503825235675</v>
      </c>
      <c r="ET39" s="13">
        <v>1102.8347099107777</v>
      </c>
      <c r="EU39" s="13">
        <v>1122.562847664376</v>
      </c>
      <c r="EV39" s="13">
        <v>1141.9048484244267</v>
      </c>
      <c r="EW39" s="13">
        <v>1161.3799747371813</v>
      </c>
    </row>
    <row r="40" spans="1:153" x14ac:dyDescent="0.2">
      <c r="A40" s="10" t="s">
        <v>63</v>
      </c>
      <c r="B40" s="10" t="s">
        <v>3</v>
      </c>
      <c r="C40" s="13">
        <v>412.91465544645575</v>
      </c>
      <c r="D40" s="13">
        <v>431.13132998181578</v>
      </c>
      <c r="E40" s="13">
        <v>447.69194319577946</v>
      </c>
      <c r="F40" s="13">
        <v>464.97960772157558</v>
      </c>
      <c r="G40" s="13">
        <v>493.7587221482807</v>
      </c>
      <c r="H40" s="13">
        <v>541.13823263603524</v>
      </c>
      <c r="I40" s="13">
        <v>557.65845411045268</v>
      </c>
      <c r="J40" s="13">
        <v>521.4371616723505</v>
      </c>
      <c r="K40" s="13">
        <v>550.76156458292996</v>
      </c>
      <c r="L40" s="13">
        <v>604.85620177024907</v>
      </c>
      <c r="M40" s="13">
        <v>560.69793251130818</v>
      </c>
      <c r="N40" s="13">
        <v>573.82524786384033</v>
      </c>
      <c r="O40" s="13">
        <v>595.60649341415717</v>
      </c>
      <c r="P40" s="13">
        <v>642.71335965997457</v>
      </c>
      <c r="Q40" s="13">
        <v>667.96829481126906</v>
      </c>
      <c r="R40" s="13">
        <v>682.50932104792003</v>
      </c>
      <c r="S40" s="13">
        <v>691.60756038071349</v>
      </c>
      <c r="T40" s="13">
        <v>681.19658951266683</v>
      </c>
      <c r="U40" s="13">
        <v>719.1749226210311</v>
      </c>
      <c r="V40" s="13">
        <v>717.97326836953005</v>
      </c>
      <c r="W40" s="13">
        <v>681.3682544057383</v>
      </c>
      <c r="X40" s="13">
        <v>735.55377300703651</v>
      </c>
      <c r="Y40" s="13">
        <v>775.19826537168365</v>
      </c>
      <c r="Z40" s="13">
        <v>827.43488253987516</v>
      </c>
      <c r="AA40" s="13">
        <v>755.76983864993599</v>
      </c>
      <c r="AB40" s="13">
        <v>642.30944226451197</v>
      </c>
      <c r="AC40" s="13">
        <v>681.70148625699505</v>
      </c>
      <c r="AD40" s="13">
        <v>741.46106491567605</v>
      </c>
      <c r="AE40" s="13">
        <v>800.64506128582298</v>
      </c>
      <c r="AF40" s="13">
        <v>797.37333038257646</v>
      </c>
      <c r="AG40" s="13">
        <v>708.60238479479926</v>
      </c>
      <c r="AH40" s="13">
        <v>667.39271252273488</v>
      </c>
      <c r="AI40" s="13">
        <v>601.55417706234289</v>
      </c>
      <c r="AJ40" s="13">
        <v>664.82783706154794</v>
      </c>
      <c r="AK40" s="13">
        <v>769.32126726770389</v>
      </c>
      <c r="AL40" s="13">
        <v>796.08079471709641</v>
      </c>
      <c r="AM40" s="13">
        <v>836.48263219823571</v>
      </c>
      <c r="AN40" s="13">
        <v>850.28650918816754</v>
      </c>
      <c r="AO40" s="13">
        <v>846.7219381732109</v>
      </c>
      <c r="AP40" s="13">
        <v>832.21120574121949</v>
      </c>
      <c r="AQ40" s="13">
        <v>817.5692001557029</v>
      </c>
      <c r="AR40" s="13">
        <v>725.03172485523771</v>
      </c>
      <c r="AS40" s="13">
        <v>769.14960237463231</v>
      </c>
      <c r="AT40" s="13">
        <v>804.81550839397346</v>
      </c>
      <c r="AU40" s="13">
        <v>873.22901725043914</v>
      </c>
      <c r="AV40" s="13">
        <v>836.401848719143</v>
      </c>
      <c r="AW40" s="13">
        <v>850.45446950154076</v>
      </c>
      <c r="AX40" s="13">
        <v>846.67768509001417</v>
      </c>
      <c r="AY40" s="13">
        <v>823.73404022281693</v>
      </c>
      <c r="AZ40" s="13">
        <v>859.02997522673445</v>
      </c>
      <c r="BA40" s="13">
        <v>717.3496902127365</v>
      </c>
      <c r="BB40" s="13">
        <v>809.27212246199622</v>
      </c>
      <c r="BC40" s="13">
        <v>770.04015437024225</v>
      </c>
      <c r="BD40" s="13">
        <v>784.54144756009305</v>
      </c>
      <c r="BE40" s="13">
        <v>1136.506427255084</v>
      </c>
      <c r="BF40" s="13">
        <v>1166.0581179854369</v>
      </c>
      <c r="BG40" s="13">
        <v>1106.7189662152534</v>
      </c>
      <c r="BH40" s="13">
        <v>1423.4758302200189</v>
      </c>
      <c r="BI40" s="13">
        <v>1061.9181099433913</v>
      </c>
      <c r="BJ40" s="13">
        <v>727.54528579338501</v>
      </c>
      <c r="BK40" s="13">
        <v>763.07312743453281</v>
      </c>
      <c r="BL40" s="13">
        <v>684.64898823791543</v>
      </c>
      <c r="BM40" s="13">
        <v>705.02408260636514</v>
      </c>
      <c r="BN40" s="13">
        <v>573.11828480240194</v>
      </c>
      <c r="BO40" s="13">
        <v>971.53183506247774</v>
      </c>
      <c r="BP40" s="13">
        <v>1111.1679993494663</v>
      </c>
      <c r="BQ40" s="13">
        <v>1157.6299698042722</v>
      </c>
      <c r="BR40" s="13">
        <v>1164.174698793192</v>
      </c>
      <c r="BS40" s="13">
        <v>944.88746358843764</v>
      </c>
      <c r="BT40" s="13">
        <v>1162.4105795309451</v>
      </c>
      <c r="BU40" s="13">
        <v>1068.1653014016847</v>
      </c>
      <c r="BV40" s="13">
        <v>1189.5790330049651</v>
      </c>
      <c r="BW40" s="13">
        <v>1258.8251684434229</v>
      </c>
      <c r="BX40" s="13">
        <v>1229.1780473727413</v>
      </c>
      <c r="BY40" s="13">
        <v>1262.0616723295479</v>
      </c>
      <c r="BZ40" s="13">
        <v>1817.3501591807872</v>
      </c>
      <c r="CA40" s="13">
        <v>1812.4362415802243</v>
      </c>
      <c r="CB40" s="13">
        <v>1805.8072947499168</v>
      </c>
      <c r="CC40" s="13">
        <v>1797.7036373432129</v>
      </c>
      <c r="CD40" s="13">
        <v>1787.9055994594892</v>
      </c>
      <c r="CE40" s="13">
        <v>1776.6427491406357</v>
      </c>
      <c r="CF40" s="13">
        <v>1763.5089771089115</v>
      </c>
      <c r="CG40" s="13">
        <v>1748.8819918861118</v>
      </c>
      <c r="CH40" s="13">
        <v>1735.1644723494828</v>
      </c>
      <c r="CI40" s="13">
        <v>1720.5324429110697</v>
      </c>
      <c r="CJ40" s="13">
        <v>1705.0717428999196</v>
      </c>
      <c r="CK40" s="13">
        <v>1689.2113040141485</v>
      </c>
      <c r="CL40" s="13">
        <v>1672.6915728899039</v>
      </c>
      <c r="CM40" s="13">
        <v>1655.9290268317563</v>
      </c>
      <c r="CN40" s="13">
        <v>1638.8041785221285</v>
      </c>
      <c r="CO40" s="13">
        <v>1621.7110702065766</v>
      </c>
      <c r="CP40" s="13">
        <v>1604.6730378660868</v>
      </c>
      <c r="CQ40" s="13">
        <v>1587.5052450992298</v>
      </c>
      <c r="CR40" s="13">
        <v>1571.120249505424</v>
      </c>
      <c r="CS40" s="13">
        <v>1555.1397774593788</v>
      </c>
      <c r="CT40" s="13">
        <v>1539.9283498739969</v>
      </c>
      <c r="CU40" s="13">
        <v>1525.2976042944792</v>
      </c>
      <c r="CV40" s="13">
        <v>1511.0700350710104</v>
      </c>
      <c r="CW40" s="13">
        <v>1497.8740300206555</v>
      </c>
      <c r="CX40" s="13">
        <v>1485.217247590379</v>
      </c>
      <c r="CY40" s="13">
        <v>1473.8233751876396</v>
      </c>
      <c r="CZ40" s="13">
        <v>1463.2860621526779</v>
      </c>
      <c r="DA40" s="13">
        <v>1454.4340126824827</v>
      </c>
      <c r="DB40" s="13">
        <v>1446.7376908624865</v>
      </c>
      <c r="DC40" s="13">
        <v>1441.3036640084465</v>
      </c>
      <c r="DD40" s="13">
        <v>1437.4320718774397</v>
      </c>
      <c r="DE40" s="13">
        <v>1435.8354337372584</v>
      </c>
      <c r="DF40" s="13">
        <v>1436.8028268120688</v>
      </c>
      <c r="DG40" s="13">
        <v>1439.958931918547</v>
      </c>
      <c r="DH40" s="13">
        <v>1445.6956638017436</v>
      </c>
      <c r="DI40" s="13">
        <v>1453.7108672286267</v>
      </c>
      <c r="DJ40" s="13">
        <v>1464.250117389689</v>
      </c>
      <c r="DK40" s="13">
        <v>1477.0581631787354</v>
      </c>
      <c r="DL40" s="13">
        <v>1491.1553832170903</v>
      </c>
      <c r="DM40" s="13">
        <v>1507.3960386640392</v>
      </c>
      <c r="DN40" s="13">
        <v>1524.4414782070671</v>
      </c>
      <c r="DO40" s="13">
        <v>1542.818624867301</v>
      </c>
      <c r="DP40" s="13">
        <v>1561.0832963074645</v>
      </c>
      <c r="DQ40" s="13">
        <v>1579.9168901916273</v>
      </c>
      <c r="DR40" s="13">
        <v>1598.0494252848439</v>
      </c>
      <c r="DS40" s="13">
        <v>1615.5099802794139</v>
      </c>
      <c r="DT40" s="13">
        <v>1631.4747911896557</v>
      </c>
      <c r="DU40" s="13">
        <v>1646.8953297589469</v>
      </c>
      <c r="DV40" s="13">
        <v>1660.5758783910424</v>
      </c>
      <c r="DW40" s="13">
        <v>1672.8930502808944</v>
      </c>
      <c r="DX40" s="13">
        <v>1683.1714466972335</v>
      </c>
      <c r="DY40" s="13">
        <v>1691.8840804900246</v>
      </c>
      <c r="DZ40" s="13">
        <v>1698.2268863523641</v>
      </c>
      <c r="EA40" s="13">
        <v>1702.767947754779</v>
      </c>
      <c r="EB40" s="13">
        <v>1705.0115905551211</v>
      </c>
      <c r="EC40" s="13">
        <v>1705.6128794630495</v>
      </c>
      <c r="ED40" s="13">
        <v>1704.1513489958597</v>
      </c>
      <c r="EE40" s="13">
        <v>1701.1292334909667</v>
      </c>
      <c r="EF40" s="13">
        <v>1696.8552626537421</v>
      </c>
      <c r="EG40" s="13">
        <v>1691.2135809872416</v>
      </c>
      <c r="EH40" s="13">
        <v>1684.1052801349724</v>
      </c>
      <c r="EI40" s="13">
        <v>1675.8949318788218</v>
      </c>
      <c r="EJ40" s="13">
        <v>1666.7348706735938</v>
      </c>
      <c r="EK40" s="13">
        <v>1656.785957321219</v>
      </c>
      <c r="EL40" s="13">
        <v>1645.5375473338645</v>
      </c>
      <c r="EM40" s="13">
        <v>1634.0613191071752</v>
      </c>
      <c r="EN40" s="13">
        <v>1622.0778571839037</v>
      </c>
      <c r="EO40" s="13">
        <v>1609.7583138758491</v>
      </c>
      <c r="EP40" s="13">
        <v>1597.4989479383366</v>
      </c>
      <c r="EQ40" s="13">
        <v>1585.2402144719526</v>
      </c>
      <c r="ER40" s="13">
        <v>1573.5983593190613</v>
      </c>
      <c r="ES40" s="13">
        <v>1562.0494851905387</v>
      </c>
      <c r="ET40" s="13">
        <v>1550.7422095336078</v>
      </c>
      <c r="EU40" s="13">
        <v>1540.0444468231435</v>
      </c>
      <c r="EV40" s="13">
        <v>1529.6321002567274</v>
      </c>
      <c r="EW40" s="13">
        <v>1520.3078893067286</v>
      </c>
    </row>
    <row r="41" spans="1:153" x14ac:dyDescent="0.2">
      <c r="A41" s="15" t="s">
        <v>63</v>
      </c>
      <c r="B41" s="15" t="s">
        <v>4</v>
      </c>
      <c r="C41" s="16">
        <v>1503.2548382812784</v>
      </c>
      <c r="D41" s="16">
        <v>1569.574364051238</v>
      </c>
      <c r="E41" s="16">
        <v>1629.8648420239288</v>
      </c>
      <c r="F41" s="16">
        <v>1692.8022190295669</v>
      </c>
      <c r="G41" s="16">
        <v>1797.5753057504014</v>
      </c>
      <c r="H41" s="16">
        <v>1970.0648927308071</v>
      </c>
      <c r="I41" s="16">
        <v>2030.2083207572227</v>
      </c>
      <c r="J41" s="16">
        <v>1898.3412814352464</v>
      </c>
      <c r="K41" s="16">
        <v>2005.0995424307912</v>
      </c>
      <c r="L41" s="16">
        <v>2202.036182979391</v>
      </c>
      <c r="M41" s="16">
        <v>2041.2738292144056</v>
      </c>
      <c r="N41" s="16">
        <v>2089.0650617537335</v>
      </c>
      <c r="O41" s="16">
        <v>2168.3617452824496</v>
      </c>
      <c r="P41" s="16">
        <v>2339.8587451254998</v>
      </c>
      <c r="Q41" s="16">
        <v>2431.8017240338531</v>
      </c>
      <c r="R41" s="16">
        <v>2484.7397046928008</v>
      </c>
      <c r="S41" s="16">
        <v>2517.8627050912123</v>
      </c>
      <c r="T41" s="16">
        <v>2479.9605814388683</v>
      </c>
      <c r="U41" s="16">
        <v>2618.2242934238011</v>
      </c>
      <c r="V41" s="16">
        <v>2613.8495575221241</v>
      </c>
      <c r="W41" s="16">
        <v>2480.5855437105361</v>
      </c>
      <c r="X41" s="16">
        <v>2677.8530466382549</v>
      </c>
      <c r="Y41" s="16">
        <v>2822.1825689070256</v>
      </c>
      <c r="Z41" s="16">
        <v>3012.3549119269824</v>
      </c>
      <c r="AA41" s="16">
        <v>2751.4515447488197</v>
      </c>
      <c r="AB41" s="16">
        <v>2338.3882456627507</v>
      </c>
      <c r="AC41" s="16">
        <v>2481.798705767304</v>
      </c>
      <c r="AD41" s="16">
        <v>2699.3591012809525</v>
      </c>
      <c r="AE41" s="16">
        <v>2914.8240350601841</v>
      </c>
      <c r="AF41" s="16">
        <v>2902.912989411921</v>
      </c>
      <c r="AG41" s="16">
        <v>2579.7339699863569</v>
      </c>
      <c r="AH41" s="16">
        <v>2429.7062622994363</v>
      </c>
      <c r="AI41" s="16">
        <v>2190.0148498714216</v>
      </c>
      <c r="AJ41" s="16">
        <v>2420.368590710983</v>
      </c>
      <c r="AK41" s="16">
        <v>2800.7868017240335</v>
      </c>
      <c r="AL41" s="16">
        <v>2898.2073911311259</v>
      </c>
      <c r="AM41" s="16">
        <v>3045.2940998925496</v>
      </c>
      <c r="AN41" s="16">
        <v>3095.5484190319812</v>
      </c>
      <c r="AO41" s="16">
        <v>3082.5712612732259</v>
      </c>
      <c r="AP41" s="16">
        <v>3029.7435680739841</v>
      </c>
      <c r="AQ41" s="16">
        <v>2976.4379625493484</v>
      </c>
      <c r="AR41" s="16">
        <v>2639.5465356336549</v>
      </c>
      <c r="AS41" s="16">
        <v>2800.1618394523657</v>
      </c>
      <c r="AT41" s="16">
        <v>2930.0069420130631</v>
      </c>
      <c r="AU41" s="16">
        <v>3179.0727885160995</v>
      </c>
      <c r="AV41" s="16">
        <v>3044.9999999999995</v>
      </c>
      <c r="AW41" s="16">
        <v>3177.9999999999995</v>
      </c>
      <c r="AX41" s="16">
        <v>3225.0000000000009</v>
      </c>
      <c r="AY41" s="16">
        <v>3536.0000000000005</v>
      </c>
      <c r="AZ41" s="16">
        <v>3423</v>
      </c>
      <c r="BA41" s="16">
        <v>3434</v>
      </c>
      <c r="BB41" s="16">
        <v>3414.2059900000004</v>
      </c>
      <c r="BC41" s="16">
        <v>3086.2739999999994</v>
      </c>
      <c r="BD41" s="16">
        <v>3324.4600000000009</v>
      </c>
      <c r="BE41" s="16">
        <v>4109.2157300000008</v>
      </c>
      <c r="BF41" s="16">
        <v>4394.6362300000001</v>
      </c>
      <c r="BG41" s="16">
        <v>4483.6692499999999</v>
      </c>
      <c r="BH41" s="16">
        <v>4014.7440700000002</v>
      </c>
      <c r="BI41" s="16">
        <v>3112.6414200000004</v>
      </c>
      <c r="BJ41" s="16">
        <v>1879.2660999999998</v>
      </c>
      <c r="BK41" s="16">
        <v>1705.22243</v>
      </c>
      <c r="BL41" s="16">
        <v>1659.0900300000003</v>
      </c>
      <c r="BM41" s="16">
        <v>1794.837</v>
      </c>
      <c r="BN41" s="16">
        <v>1841.9460000000004</v>
      </c>
      <c r="BO41" s="16">
        <v>2248.5913786950005</v>
      </c>
      <c r="BP41" s="16">
        <v>2628.1705946650004</v>
      </c>
      <c r="BQ41" s="16">
        <v>2957.0551012600008</v>
      </c>
      <c r="BR41" s="16">
        <v>3052.7918303100005</v>
      </c>
      <c r="BS41" s="16">
        <v>3133.2330000000006</v>
      </c>
      <c r="BT41" s="16">
        <v>3283.2200000000007</v>
      </c>
      <c r="BU41" s="16">
        <v>3326.3269999999993</v>
      </c>
      <c r="BV41" s="16">
        <v>3516.4609999999993</v>
      </c>
      <c r="BW41" s="16">
        <v>3846.9760000000006</v>
      </c>
      <c r="BX41" s="16">
        <v>3924.1350000000007</v>
      </c>
      <c r="BY41" s="16">
        <v>4029.1155468749553</v>
      </c>
      <c r="BZ41" s="16">
        <v>3719.69741587319</v>
      </c>
      <c r="CA41" s="16">
        <v>3756.3352635329211</v>
      </c>
      <c r="CB41" s="16">
        <v>3790.6278562295847</v>
      </c>
      <c r="CC41" s="16">
        <v>3823.3078492172936</v>
      </c>
      <c r="CD41" s="16">
        <v>3853.4072747916434</v>
      </c>
      <c r="CE41" s="16">
        <v>3881.6557506002355</v>
      </c>
      <c r="CF41" s="16">
        <v>3906.4723329914414</v>
      </c>
      <c r="CG41" s="16">
        <v>3929.1300234188093</v>
      </c>
      <c r="CH41" s="16">
        <v>3957.9501442831097</v>
      </c>
      <c r="CI41" s="16">
        <v>3986.1127086453125</v>
      </c>
      <c r="CJ41" s="16">
        <v>4013.6675134482502</v>
      </c>
      <c r="CK41" s="16">
        <v>4041.7849617922111</v>
      </c>
      <c r="CL41" s="16">
        <v>4069.1710436255526</v>
      </c>
      <c r="CM41" s="16">
        <v>4096.7852487511846</v>
      </c>
      <c r="CN41" s="16">
        <v>4123.6428056580771</v>
      </c>
      <c r="CO41" s="16">
        <v>4150.3858923514999</v>
      </c>
      <c r="CP41" s="16">
        <v>4176.2488400079746</v>
      </c>
      <c r="CQ41" s="16">
        <v>4199.6133778341245</v>
      </c>
      <c r="CR41" s="16">
        <v>4222.3332036406282</v>
      </c>
      <c r="CS41" s="16">
        <v>4241.744868105292</v>
      </c>
      <c r="CT41" s="16">
        <v>4257.4730535984709</v>
      </c>
      <c r="CU41" s="16">
        <v>4267.1571021992859</v>
      </c>
      <c r="CV41" s="16">
        <v>4268.4046936587401</v>
      </c>
      <c r="CW41" s="16">
        <v>4261.5103651421232</v>
      </c>
      <c r="CX41" s="16">
        <v>4243.2922972667875</v>
      </c>
      <c r="CY41" s="16">
        <v>4214.9612575597712</v>
      </c>
      <c r="CZ41" s="16">
        <v>4174.6516412917408</v>
      </c>
      <c r="DA41" s="16">
        <v>4125.3384815600584</v>
      </c>
      <c r="DB41" s="16">
        <v>4066.4969707603159</v>
      </c>
      <c r="DC41" s="16">
        <v>4003.8380797446152</v>
      </c>
      <c r="DD41" s="16">
        <v>3937.962711332395</v>
      </c>
      <c r="DE41" s="16">
        <v>3874.4869515258761</v>
      </c>
      <c r="DF41" s="16">
        <v>3817.6444369335513</v>
      </c>
      <c r="DG41" s="16">
        <v>3769.0647169146978</v>
      </c>
      <c r="DH41" s="16">
        <v>3731.9910347026016</v>
      </c>
      <c r="DI41" s="16">
        <v>3706.3652964479697</v>
      </c>
      <c r="DJ41" s="16">
        <v>3692.8240346506936</v>
      </c>
      <c r="DK41" s="16">
        <v>3689.5805479020928</v>
      </c>
      <c r="DL41" s="16">
        <v>3692.1268858066323</v>
      </c>
      <c r="DM41" s="16">
        <v>3701.7542510918429</v>
      </c>
      <c r="DN41" s="16">
        <v>3713.1282492641913</v>
      </c>
      <c r="DO41" s="16">
        <v>3727.3115567838249</v>
      </c>
      <c r="DP41" s="16">
        <v>3739.6792367319722</v>
      </c>
      <c r="DQ41" s="16">
        <v>3752.7073219727463</v>
      </c>
      <c r="DR41" s="16">
        <v>3763.0235590669618</v>
      </c>
      <c r="DS41" s="16">
        <v>3771.468857056665</v>
      </c>
      <c r="DT41" s="16">
        <v>3776.266134690959</v>
      </c>
      <c r="DU41" s="16">
        <v>3781.1452550402755</v>
      </c>
      <c r="DV41" s="16">
        <v>3783.1063969488023</v>
      </c>
      <c r="DW41" s="16">
        <v>3783.9692355254083</v>
      </c>
      <c r="DX41" s="16">
        <v>3782.2093088696711</v>
      </c>
      <c r="DY41" s="16">
        <v>3779.7617254553625</v>
      </c>
      <c r="DZ41" s="16">
        <v>3774.5176050829468</v>
      </c>
      <c r="EA41" s="16">
        <v>3768.5006011458609</v>
      </c>
      <c r="EB41" s="16">
        <v>3760.3562239114981</v>
      </c>
      <c r="EC41" s="16">
        <v>3752.1751027721621</v>
      </c>
      <c r="ED41" s="16">
        <v>3742.6559211496933</v>
      </c>
      <c r="EE41" s="16">
        <v>3733.2533556198323</v>
      </c>
      <c r="EF41" s="16">
        <v>3724.757371815911</v>
      </c>
      <c r="EG41" s="16">
        <v>3716.6018937039044</v>
      </c>
      <c r="EH41" s="16">
        <v>3708.2291346869606</v>
      </c>
      <c r="EI41" s="16">
        <v>3700.4587639447418</v>
      </c>
      <c r="EJ41" s="16">
        <v>3693.4294055463688</v>
      </c>
      <c r="EK41" s="16">
        <v>3687.280543573972</v>
      </c>
      <c r="EL41" s="16">
        <v>3680.0892456749425</v>
      </c>
      <c r="EM41" s="16">
        <v>3674.7340753122553</v>
      </c>
      <c r="EN41" s="16">
        <v>3669.9677024972043</v>
      </c>
      <c r="EO41" s="16">
        <v>3665.9063713480427</v>
      </c>
      <c r="EP41" s="16">
        <v>3663.3429061687493</v>
      </c>
      <c r="EQ41" s="16">
        <v>3661.6822994478716</v>
      </c>
      <c r="ER41" s="16">
        <v>3662.3783219985344</v>
      </c>
      <c r="ES41" s="16">
        <v>3663.4293588095752</v>
      </c>
      <c r="ET41" s="16">
        <v>3664.8798137195408</v>
      </c>
      <c r="EU41" s="16">
        <v>3667.4456157464156</v>
      </c>
      <c r="EV41" s="16">
        <v>3669.7599496659241</v>
      </c>
      <c r="EW41" s="16">
        <v>3673.8819893918262</v>
      </c>
    </row>
    <row r="42" spans="1:153" x14ac:dyDescent="0.2">
      <c r="A42" s="10" t="s">
        <v>64</v>
      </c>
      <c r="B42" s="10" t="s">
        <v>1</v>
      </c>
      <c r="C42" s="13">
        <v>115.47409699640593</v>
      </c>
      <c r="D42" s="13">
        <v>120.56850092346852</v>
      </c>
      <c r="E42" s="13">
        <v>125.19977722079814</v>
      </c>
      <c r="F42" s="13">
        <v>130.03437784337638</v>
      </c>
      <c r="G42" s="13">
        <v>138.0826323844675</v>
      </c>
      <c r="H42" s="13">
        <v>151.3326009131691</v>
      </c>
      <c r="I42" s="13">
        <v>155.95258141465158</v>
      </c>
      <c r="J42" s="13">
        <v>145.8230764887239</v>
      </c>
      <c r="K42" s="13">
        <v>154.0238242737515</v>
      </c>
      <c r="L42" s="13">
        <v>169.15171886204101</v>
      </c>
      <c r="M42" s="13">
        <v>156.80259005214927</v>
      </c>
      <c r="N42" s="13">
        <v>160.47372370247155</v>
      </c>
      <c r="O42" s="13">
        <v>166.56498161304469</v>
      </c>
      <c r="P42" s="13">
        <v>179.73870351977806</v>
      </c>
      <c r="Q42" s="13">
        <v>186.80139987320575</v>
      </c>
      <c r="R42" s="13">
        <v>190.8678863781781</v>
      </c>
      <c r="S42" s="13">
        <v>193.4122643927476</v>
      </c>
      <c r="T42" s="13">
        <v>190.50077301314585</v>
      </c>
      <c r="U42" s="13">
        <v>201.12164505842435</v>
      </c>
      <c r="V42" s="13">
        <v>200.7855951319718</v>
      </c>
      <c r="W42" s="13">
        <v>190.54878014549624</v>
      </c>
      <c r="X42" s="13">
        <v>205.70209027444182</v>
      </c>
      <c r="Y42" s="13">
        <v>216.78891389841505</v>
      </c>
      <c r="Z42" s="13">
        <v>231.39720187773588</v>
      </c>
      <c r="AA42" s="13">
        <v>211.35563609593814</v>
      </c>
      <c r="AB42" s="13">
        <v>179.62574556130662</v>
      </c>
      <c r="AC42" s="13">
        <v>190.64197046123519</v>
      </c>
      <c r="AD42" s="13">
        <v>207.35410041708687</v>
      </c>
      <c r="AE42" s="13">
        <v>223.90526528211666</v>
      </c>
      <c r="AF42" s="13">
        <v>222.99030581849792</v>
      </c>
      <c r="AG42" s="13">
        <v>198.16497049543403</v>
      </c>
      <c r="AH42" s="13">
        <v>186.64043478238392</v>
      </c>
      <c r="AI42" s="13">
        <v>168.22828755153688</v>
      </c>
      <c r="AJ42" s="13">
        <v>185.92315174609018</v>
      </c>
      <c r="AK42" s="13">
        <v>215.14537560265541</v>
      </c>
      <c r="AL42" s="13">
        <v>222.62884035138927</v>
      </c>
      <c r="AM42" s="13">
        <v>233.92746014749645</v>
      </c>
      <c r="AN42" s="13">
        <v>237.78779837825843</v>
      </c>
      <c r="AO42" s="13">
        <v>236.79094439474784</v>
      </c>
      <c r="AP42" s="13">
        <v>232.73292973666082</v>
      </c>
      <c r="AQ42" s="13">
        <v>228.63820374207063</v>
      </c>
      <c r="AR42" s="13">
        <v>202.75953545626047</v>
      </c>
      <c r="AS42" s="13">
        <v>215.09736847030504</v>
      </c>
      <c r="AT42" s="13">
        <v>225.07155620333444</v>
      </c>
      <c r="AU42" s="13">
        <v>244.20381041943702</v>
      </c>
      <c r="AV42" s="13">
        <v>233.90486855580212</v>
      </c>
      <c r="AW42" s="13">
        <v>223.01120131237252</v>
      </c>
      <c r="AX42" s="13">
        <v>201.86343138836139</v>
      </c>
      <c r="AY42" s="13">
        <v>222.03039084401669</v>
      </c>
      <c r="AZ42" s="13">
        <v>237.46916961492087</v>
      </c>
      <c r="BA42" s="13">
        <v>212.06475318323589</v>
      </c>
      <c r="BB42" s="13">
        <v>242.57345882643585</v>
      </c>
      <c r="BC42" s="13">
        <v>230.959377988211</v>
      </c>
      <c r="BD42" s="13">
        <v>268.78399701993607</v>
      </c>
      <c r="BE42" s="13">
        <v>260.05041376885373</v>
      </c>
      <c r="BF42" s="13">
        <v>325.12397218788618</v>
      </c>
      <c r="BG42" s="13">
        <v>331.12748444737633</v>
      </c>
      <c r="BH42" s="13">
        <v>254.22850571745573</v>
      </c>
      <c r="BI42" s="13">
        <v>151.84145220845369</v>
      </c>
      <c r="BJ42" s="13">
        <v>109.70787192565378</v>
      </c>
      <c r="BK42" s="13">
        <v>81.994279525631313</v>
      </c>
      <c r="BL42" s="13">
        <v>95.322996998181296</v>
      </c>
      <c r="BM42" s="13">
        <v>142.14299179444092</v>
      </c>
      <c r="BN42" s="13">
        <v>160.02755701331162</v>
      </c>
      <c r="BO42" s="13">
        <v>176.61527566983864</v>
      </c>
      <c r="BP42" s="13">
        <v>192.11593774755249</v>
      </c>
      <c r="BQ42" s="13">
        <v>232.60526006627086</v>
      </c>
      <c r="BR42" s="13">
        <v>259.57093350164308</v>
      </c>
      <c r="BS42" s="13">
        <v>340.17580813003673</v>
      </c>
      <c r="BT42" s="13">
        <v>212.14742140067304</v>
      </c>
      <c r="BU42" s="13">
        <v>281.37402355015286</v>
      </c>
      <c r="BV42" s="13">
        <v>321.79458067087916</v>
      </c>
      <c r="BW42" s="13">
        <v>309.97158430743963</v>
      </c>
      <c r="BX42" s="13">
        <v>300.41748720632648</v>
      </c>
      <c r="BY42" s="13">
        <v>308.45441562436508</v>
      </c>
      <c r="BZ42" s="13">
        <v>188.34618281902112</v>
      </c>
      <c r="CA42" s="13">
        <v>193.70926146674174</v>
      </c>
      <c r="CB42" s="13">
        <v>199.12821028532926</v>
      </c>
      <c r="CC42" s="13">
        <v>204.6603779604211</v>
      </c>
      <c r="CD42" s="13">
        <v>210.22813136732839</v>
      </c>
      <c r="CE42" s="13">
        <v>215.89057832461913</v>
      </c>
      <c r="CF42" s="13">
        <v>221.52395102027549</v>
      </c>
      <c r="CG42" s="13">
        <v>227.23076576916174</v>
      </c>
      <c r="CH42" s="13">
        <v>233.66391981856395</v>
      </c>
      <c r="CI42" s="13">
        <v>240.28135932083751</v>
      </c>
      <c r="CJ42" s="13">
        <v>247.08232018684248</v>
      </c>
      <c r="CK42" s="13">
        <v>254.14969553976152</v>
      </c>
      <c r="CL42" s="13">
        <v>261.36895916233334</v>
      </c>
      <c r="CM42" s="13">
        <v>268.79518271431152</v>
      </c>
      <c r="CN42" s="13">
        <v>276.32385683156463</v>
      </c>
      <c r="CO42" s="13">
        <v>283.96676811584985</v>
      </c>
      <c r="CP42" s="13">
        <v>291.61361346405465</v>
      </c>
      <c r="CQ42" s="13">
        <v>299.07270308687293</v>
      </c>
      <c r="CR42" s="13">
        <v>306.40334039455047</v>
      </c>
      <c r="CS42" s="13">
        <v>313.29396076832563</v>
      </c>
      <c r="CT42" s="13">
        <v>319.58810294636714</v>
      </c>
      <c r="CU42" s="13">
        <v>324.95261001100516</v>
      </c>
      <c r="CV42" s="13">
        <v>329.03091675716496</v>
      </c>
      <c r="CW42" s="13">
        <v>331.66023429169218</v>
      </c>
      <c r="CX42" s="13">
        <v>332.40204831995288</v>
      </c>
      <c r="CY42" s="13">
        <v>331.16991734200928</v>
      </c>
      <c r="CZ42" s="13">
        <v>327.66765299156395</v>
      </c>
      <c r="DA42" s="13">
        <v>322.03193817673309</v>
      </c>
      <c r="DB42" s="13">
        <v>314.20561394338438</v>
      </c>
      <c r="DC42" s="13">
        <v>304.72234450068572</v>
      </c>
      <c r="DD42" s="13">
        <v>293.82897530859918</v>
      </c>
      <c r="DE42" s="13">
        <v>282.27628137766078</v>
      </c>
      <c r="DF42" s="13">
        <v>270.79234743459529</v>
      </c>
      <c r="DG42" s="13">
        <v>259.94106920595368</v>
      </c>
      <c r="DH42" s="13">
        <v>250.39496350918125</v>
      </c>
      <c r="DI42" s="13">
        <v>242.48704995960361</v>
      </c>
      <c r="DJ42" s="13">
        <v>236.4765085003055</v>
      </c>
      <c r="DK42" s="13">
        <v>232.28101791867812</v>
      </c>
      <c r="DL42" s="13">
        <v>229.46451948430331</v>
      </c>
      <c r="DM42" s="13">
        <v>227.94475916857846</v>
      </c>
      <c r="DN42" s="13">
        <v>227.07560432026366</v>
      </c>
      <c r="DO42" s="13">
        <v>226.7223001128441</v>
      </c>
      <c r="DP42" s="13">
        <v>226.35498330382688</v>
      </c>
      <c r="DQ42" s="13">
        <v>226.06296981982086</v>
      </c>
      <c r="DR42" s="13">
        <v>225.53835307504414</v>
      </c>
      <c r="DS42" s="13">
        <v>224.84374604659024</v>
      </c>
      <c r="DT42" s="13">
        <v>223.86105797482742</v>
      </c>
      <c r="DU42" s="13">
        <v>222.90874095739491</v>
      </c>
      <c r="DV42" s="13">
        <v>221.78247064755487</v>
      </c>
      <c r="DW42" s="13">
        <v>220.64872825770726</v>
      </c>
      <c r="DX42" s="13">
        <v>219.40978900611299</v>
      </c>
      <c r="DY42" s="13">
        <v>218.23123820309775</v>
      </c>
      <c r="DZ42" s="13">
        <v>216.96107642600691</v>
      </c>
      <c r="EA42" s="13">
        <v>215.76327320819109</v>
      </c>
      <c r="EB42" s="13">
        <v>214.53704844454842</v>
      </c>
      <c r="EC42" s="13">
        <v>213.44493749023241</v>
      </c>
      <c r="ED42" s="13">
        <v>212.38494783745045</v>
      </c>
      <c r="EE42" s="13">
        <v>211.4658823288446</v>
      </c>
      <c r="EF42" s="13">
        <v>210.74351222229598</v>
      </c>
      <c r="EG42" s="13">
        <v>210.16793534586395</v>
      </c>
      <c r="EH42" s="13">
        <v>209.68931045536374</v>
      </c>
      <c r="EI42" s="13">
        <v>209.3635660219079</v>
      </c>
      <c r="EJ42" s="13">
        <v>209.19408926654069</v>
      </c>
      <c r="EK42" s="13">
        <v>209.18456274345954</v>
      </c>
      <c r="EL42" s="13">
        <v>209.18056750119649</v>
      </c>
      <c r="EM42" s="13">
        <v>209.39750174484652</v>
      </c>
      <c r="EN42" s="13">
        <v>209.73412031386761</v>
      </c>
      <c r="EO42" s="13">
        <v>210.19477042282961</v>
      </c>
      <c r="EP42" s="13">
        <v>210.83641623579024</v>
      </c>
      <c r="EQ42" s="13">
        <v>211.61003941978561</v>
      </c>
      <c r="ER42" s="13">
        <v>212.62439579976126</v>
      </c>
      <c r="ES42" s="13">
        <v>213.72339954021299</v>
      </c>
      <c r="ET42" s="13">
        <v>214.90826193651083</v>
      </c>
      <c r="EU42" s="13">
        <v>216.23167192796609</v>
      </c>
      <c r="EV42" s="13">
        <v>217.58640651766109</v>
      </c>
      <c r="EW42" s="13">
        <v>219.12754111226604</v>
      </c>
    </row>
    <row r="43" spans="1:153" x14ac:dyDescent="0.2">
      <c r="A43" s="10" t="s">
        <v>64</v>
      </c>
      <c r="B43" s="10" t="s">
        <v>2</v>
      </c>
      <c r="C43" s="13">
        <v>48.417836949007615</v>
      </c>
      <c r="D43" s="13">
        <v>50.55390057807049</v>
      </c>
      <c r="E43" s="13">
        <v>52.495776604491276</v>
      </c>
      <c r="F43" s="13">
        <v>54.522905724754928</v>
      </c>
      <c r="G43" s="13">
        <v>57.89750735603495</v>
      </c>
      <c r="H43" s="13">
        <v>63.453167304794931</v>
      </c>
      <c r="I43" s="13">
        <v>65.390307048224457</v>
      </c>
      <c r="J43" s="13">
        <v>61.143045275802876</v>
      </c>
      <c r="K43" s="13">
        <v>64.581586727465066</v>
      </c>
      <c r="L43" s="13">
        <v>70.92465372352369</v>
      </c>
      <c r="M43" s="13">
        <v>65.746712343317526</v>
      </c>
      <c r="N43" s="13">
        <v>67.286004315480355</v>
      </c>
      <c r="O43" s="13">
        <v>69.840044918522807</v>
      </c>
      <c r="P43" s="13">
        <v>75.363734957091708</v>
      </c>
      <c r="Q43" s="13">
        <v>78.325095897383406</v>
      </c>
      <c r="R43" s="13">
        <v>80.030157774240692</v>
      </c>
      <c r="S43" s="13">
        <v>81.097005518024304</v>
      </c>
      <c r="T43" s="13">
        <v>79.876228577024392</v>
      </c>
      <c r="U43" s="13">
        <v>84.329518659566233</v>
      </c>
      <c r="V43" s="13">
        <v>84.188614240575944</v>
      </c>
      <c r="W43" s="13">
        <v>79.896357779737301</v>
      </c>
      <c r="X43" s="13">
        <v>86.250081412526299</v>
      </c>
      <c r="Y43" s="13">
        <v>90.898743168458012</v>
      </c>
      <c r="Z43" s="13">
        <v>97.023941146918233</v>
      </c>
      <c r="AA43" s="13">
        <v>88.620591049657051</v>
      </c>
      <c r="AB43" s="13">
        <v>75.316372127179008</v>
      </c>
      <c r="AC43" s="13">
        <v>79.935432114415278</v>
      </c>
      <c r="AD43" s="13">
        <v>86.942762799999585</v>
      </c>
      <c r="AE43" s="13">
        <v>93.882601452958255</v>
      </c>
      <c r="AF43" s="13">
        <v>93.498962530665366</v>
      </c>
      <c r="AG43" s="13">
        <v>83.089796586601253</v>
      </c>
      <c r="AH43" s="13">
        <v>78.257603864757812</v>
      </c>
      <c r="AI43" s="13">
        <v>70.537462588987367</v>
      </c>
      <c r="AJ43" s="13">
        <v>77.956849894812152</v>
      </c>
      <c r="AK43" s="13">
        <v>90.209613993228203</v>
      </c>
      <c r="AL43" s="13">
        <v>93.347401474944732</v>
      </c>
      <c r="AM43" s="13">
        <v>98.084868536962759</v>
      </c>
      <c r="AN43" s="13">
        <v>99.703493249229354</v>
      </c>
      <c r="AO43" s="13">
        <v>99.285516275249762</v>
      </c>
      <c r="AP43" s="13">
        <v>97.584006610635925</v>
      </c>
      <c r="AQ43" s="13">
        <v>95.867104026300481</v>
      </c>
      <c r="AR43" s="13">
        <v>85.016279693300419</v>
      </c>
      <c r="AS43" s="13">
        <v>90.189484790515309</v>
      </c>
      <c r="AT43" s="13">
        <v>94.371622671806904</v>
      </c>
      <c r="AU43" s="13">
        <v>102.39370198827083</v>
      </c>
      <c r="AV43" s="13">
        <v>98.075395970980196</v>
      </c>
      <c r="AW43" s="13">
        <v>93.748925865381253</v>
      </c>
      <c r="AX43" s="13">
        <v>121.04893805435175</v>
      </c>
      <c r="AY43" s="13">
        <v>131.57201611453584</v>
      </c>
      <c r="AZ43" s="13">
        <v>140.45726286077027</v>
      </c>
      <c r="BA43" s="13">
        <v>142.96241102843587</v>
      </c>
      <c r="BB43" s="13">
        <v>130.80857378320314</v>
      </c>
      <c r="BC43" s="13">
        <v>118.82500441845566</v>
      </c>
      <c r="BD43" s="13">
        <v>119.20731394977852</v>
      </c>
      <c r="BE43" s="13">
        <v>163.37644826912725</v>
      </c>
      <c r="BF43" s="13">
        <v>131.10753163439219</v>
      </c>
      <c r="BG43" s="13">
        <v>182.21846550490514</v>
      </c>
      <c r="BH43" s="13">
        <v>165.09659318042551</v>
      </c>
      <c r="BI43" s="13">
        <v>116.61940904472215</v>
      </c>
      <c r="BJ43" s="13">
        <v>47.683985365541922</v>
      </c>
      <c r="BK43" s="13">
        <v>43.68307951727467</v>
      </c>
      <c r="BL43" s="13">
        <v>41.793540636717466</v>
      </c>
      <c r="BM43" s="13">
        <v>28.860925662202924</v>
      </c>
      <c r="BN43" s="13">
        <v>35.868620101709325</v>
      </c>
      <c r="BO43" s="13">
        <v>27.268432522318985</v>
      </c>
      <c r="BP43" s="13">
        <v>51.428872816080201</v>
      </c>
      <c r="BQ43" s="13">
        <v>57.502295365871582</v>
      </c>
      <c r="BR43" s="13">
        <v>34.514618190445454</v>
      </c>
      <c r="BS43" s="13">
        <v>32.652865016625228</v>
      </c>
      <c r="BT43" s="13">
        <v>81.245592580588834</v>
      </c>
      <c r="BU43" s="13">
        <v>87.86603577198818</v>
      </c>
      <c r="BV43" s="13">
        <v>113.20313653379117</v>
      </c>
      <c r="BW43" s="13">
        <v>112.74736744885871</v>
      </c>
      <c r="BX43" s="13">
        <v>103.00197917504893</v>
      </c>
      <c r="BY43" s="13">
        <v>105.75754291151553</v>
      </c>
      <c r="BZ43" s="13">
        <v>124.37561142999857</v>
      </c>
      <c r="CA43" s="13">
        <v>130.92593259754449</v>
      </c>
      <c r="CB43" s="13">
        <v>138.13612108611051</v>
      </c>
      <c r="CC43" s="13">
        <v>146.13611071488504</v>
      </c>
      <c r="CD43" s="13">
        <v>155.01644634074</v>
      </c>
      <c r="CE43" s="13">
        <v>164.94292910736112</v>
      </c>
      <c r="CF43" s="13">
        <v>176.02610541430113</v>
      </c>
      <c r="CG43" s="13">
        <v>188.49619307125795</v>
      </c>
      <c r="CH43" s="13">
        <v>202.85472730514903</v>
      </c>
      <c r="CI43" s="13">
        <v>219.1256428891038</v>
      </c>
      <c r="CJ43" s="13">
        <v>237.59815035107295</v>
      </c>
      <c r="CK43" s="13">
        <v>258.63936093373286</v>
      </c>
      <c r="CL43" s="13">
        <v>282.56845517555575</v>
      </c>
      <c r="CM43" s="13">
        <v>309.81980903878502</v>
      </c>
      <c r="CN43" s="13">
        <v>340.78404733534444</v>
      </c>
      <c r="CO43" s="13">
        <v>375.91960176042176</v>
      </c>
      <c r="CP43" s="13">
        <v>415.60656524641672</v>
      </c>
      <c r="CQ43" s="13">
        <v>460.10457079581829</v>
      </c>
      <c r="CR43" s="13">
        <v>509.64399687833065</v>
      </c>
      <c r="CS43" s="13">
        <v>563.96713962913236</v>
      </c>
      <c r="CT43" s="13">
        <v>622.41993076334802</v>
      </c>
      <c r="CU43" s="13">
        <v>683.52626439289088</v>
      </c>
      <c r="CV43" s="13">
        <v>744.78587982391764</v>
      </c>
      <c r="CW43" s="13">
        <v>802.55971400246381</v>
      </c>
      <c r="CX43" s="13">
        <v>851.62657312595729</v>
      </c>
      <c r="CY43" s="13">
        <v>885.7779642389778</v>
      </c>
      <c r="CZ43" s="13">
        <v>898.10466073085081</v>
      </c>
      <c r="DA43" s="13">
        <v>882.79178394428709</v>
      </c>
      <c r="DB43" s="13">
        <v>836.43327836552089</v>
      </c>
      <c r="DC43" s="13">
        <v>760.42810908310275</v>
      </c>
      <c r="DD43" s="13">
        <v>661.04984435694496</v>
      </c>
      <c r="DE43" s="13">
        <v>549.31053088942281</v>
      </c>
      <c r="DF43" s="13">
        <v>438.02558395372762</v>
      </c>
      <c r="DG43" s="13">
        <v>338.48653024981832</v>
      </c>
      <c r="DH43" s="13">
        <v>258.22123416515387</v>
      </c>
      <c r="DI43" s="13">
        <v>199.66373238836604</v>
      </c>
      <c r="DJ43" s="13">
        <v>161.16357561273617</v>
      </c>
      <c r="DK43" s="13">
        <v>138.42087838910811</v>
      </c>
      <c r="DL43" s="13">
        <v>126.25616482616897</v>
      </c>
      <c r="DM43" s="13">
        <v>120.57669774704118</v>
      </c>
      <c r="DN43" s="13">
        <v>117.99394685364314</v>
      </c>
      <c r="DO43" s="13">
        <v>116.84298509332439</v>
      </c>
      <c r="DP43" s="13">
        <v>115.9181480156949</v>
      </c>
      <c r="DQ43" s="13">
        <v>115.09675840337877</v>
      </c>
      <c r="DR43" s="13">
        <v>114.0474046521922</v>
      </c>
      <c r="DS43" s="13">
        <v>112.85908267856939</v>
      </c>
      <c r="DT43" s="13">
        <v>111.44248586608956</v>
      </c>
      <c r="DU43" s="13">
        <v>110.13969654729954</v>
      </c>
      <c r="DV43" s="13">
        <v>108.76753332287262</v>
      </c>
      <c r="DW43" s="13">
        <v>107.51373118416814</v>
      </c>
      <c r="DX43" s="13">
        <v>106.3030837383485</v>
      </c>
      <c r="DY43" s="13">
        <v>105.32535661176007</v>
      </c>
      <c r="DZ43" s="13">
        <v>104.45456237323378</v>
      </c>
      <c r="EA43" s="13">
        <v>103.8826446662024</v>
      </c>
      <c r="EB43" s="13">
        <v>103.53888565971647</v>
      </c>
      <c r="EC43" s="13">
        <v>103.61808218447914</v>
      </c>
      <c r="ED43" s="13">
        <v>104.05277444428793</v>
      </c>
      <c r="EE43" s="13">
        <v>104.98857115043575</v>
      </c>
      <c r="EF43" s="13">
        <v>106.52021750981294</v>
      </c>
      <c r="EG43" s="13">
        <v>108.63870014252097</v>
      </c>
      <c r="EH43" s="13">
        <v>111.33653719062931</v>
      </c>
      <c r="EI43" s="13">
        <v>114.71281109837582</v>
      </c>
      <c r="EJ43" s="13">
        <v>118.81391609474304</v>
      </c>
      <c r="EK43" s="13">
        <v>123.68516638525762</v>
      </c>
      <c r="EL43" s="13">
        <v>129.21088087928729</v>
      </c>
      <c r="EM43" s="13">
        <v>135.64051318115889</v>
      </c>
      <c r="EN43" s="13">
        <v>142.9001783855274</v>
      </c>
      <c r="EO43" s="13">
        <v>151.01272594440888</v>
      </c>
      <c r="EP43" s="13">
        <v>160.04255099290458</v>
      </c>
      <c r="EQ43" s="13">
        <v>169.93485250945014</v>
      </c>
      <c r="ER43" s="13">
        <v>180.77745368349861</v>
      </c>
      <c r="ES43" s="13">
        <v>192.37659553774574</v>
      </c>
      <c r="ET43" s="13">
        <v>204.6779638711705</v>
      </c>
      <c r="EU43" s="13">
        <v>217.6603517163021</v>
      </c>
      <c r="EV43" s="13">
        <v>231.12443233454178</v>
      </c>
      <c r="EW43" s="13">
        <v>245.11586304779121</v>
      </c>
    </row>
    <row r="44" spans="1:153" x14ac:dyDescent="0.2">
      <c r="A44" s="10" t="s">
        <v>64</v>
      </c>
      <c r="B44" s="10" t="s">
        <v>3</v>
      </c>
      <c r="C44" s="13">
        <v>64.681790233316221</v>
      </c>
      <c r="D44" s="13">
        <v>67.53537536405166</v>
      </c>
      <c r="E44" s="13">
        <v>70.129543664720231</v>
      </c>
      <c r="F44" s="13">
        <v>72.837602281027898</v>
      </c>
      <c r="G44" s="13">
        <v>77.345760608409265</v>
      </c>
      <c r="H44" s="13">
        <v>84.767612844224487</v>
      </c>
      <c r="I44" s="13">
        <v>87.355453905135334</v>
      </c>
      <c r="J44" s="13">
        <v>81.681501652392541</v>
      </c>
      <c r="K44" s="13">
        <v>86.275077716503233</v>
      </c>
      <c r="L44" s="13">
        <v>94.748833562040758</v>
      </c>
      <c r="M44" s="13">
        <v>87.831578696904373</v>
      </c>
      <c r="N44" s="13">
        <v>89.887931618166064</v>
      </c>
      <c r="O44" s="13">
        <v>93.299895657520992</v>
      </c>
      <c r="P44" s="13">
        <v>100.67903902497154</v>
      </c>
      <c r="Q44" s="13">
        <v>104.63514568349112</v>
      </c>
      <c r="R44" s="13">
        <v>106.91295199627328</v>
      </c>
      <c r="S44" s="13">
        <v>108.33816275170156</v>
      </c>
      <c r="T44" s="13">
        <v>106.7073167041471</v>
      </c>
      <c r="U44" s="13">
        <v>112.65650388635108</v>
      </c>
      <c r="V44" s="13">
        <v>112.46826850355866</v>
      </c>
      <c r="W44" s="13">
        <v>106.73420747311746</v>
      </c>
      <c r="X44" s="13">
        <v>115.22219960810988</v>
      </c>
      <c r="Y44" s="13">
        <v>121.43238543032012</v>
      </c>
      <c r="Z44" s="13">
        <v>129.61508824700215</v>
      </c>
      <c r="AA44" s="13">
        <v>118.38898310685285</v>
      </c>
      <c r="AB44" s="13">
        <v>100.61576662739427</v>
      </c>
      <c r="AC44" s="13">
        <v>106.78640720111871</v>
      </c>
      <c r="AD44" s="13">
        <v>116.14755842267763</v>
      </c>
      <c r="AE44" s="13">
        <v>125.41854647768891</v>
      </c>
      <c r="AF44" s="13">
        <v>124.90604005731292</v>
      </c>
      <c r="AG44" s="13">
        <v>111.00034887976571</v>
      </c>
      <c r="AH44" s="13">
        <v>104.54498251694349</v>
      </c>
      <c r="AI44" s="13">
        <v>94.231581711846488</v>
      </c>
      <c r="AJ44" s="13">
        <v>104.14320279232774</v>
      </c>
      <c r="AK44" s="13">
        <v>120.51177204557067</v>
      </c>
      <c r="AL44" s="13">
        <v>124.70356838506562</v>
      </c>
      <c r="AM44" s="13">
        <v>131.03238995273327</v>
      </c>
      <c r="AN44" s="13">
        <v>133.19472413993691</v>
      </c>
      <c r="AO44" s="13">
        <v>132.63634523131739</v>
      </c>
      <c r="AP44" s="13">
        <v>130.36328434835352</v>
      </c>
      <c r="AQ44" s="13">
        <v>128.06965993617703</v>
      </c>
      <c r="AR44" s="13">
        <v>113.57395365122167</v>
      </c>
      <c r="AS44" s="13">
        <v>120.48488127660032</v>
      </c>
      <c r="AT44" s="13">
        <v>126.07183398267433</v>
      </c>
      <c r="AU44" s="13">
        <v>136.78859632232653</v>
      </c>
      <c r="AV44" s="13">
        <v>131.01973547321779</v>
      </c>
      <c r="AW44" s="13">
        <v>132.23987282224621</v>
      </c>
      <c r="AX44" s="13">
        <v>152.08763055728684</v>
      </c>
      <c r="AY44" s="13">
        <v>134.39759304144749</v>
      </c>
      <c r="AZ44" s="13">
        <v>159.07356752430883</v>
      </c>
      <c r="BA44" s="13">
        <v>202.97283578832815</v>
      </c>
      <c r="BB44" s="13">
        <v>195.28296839036096</v>
      </c>
      <c r="BC44" s="13">
        <v>218.11261659333334</v>
      </c>
      <c r="BD44" s="13">
        <v>181.30869303028533</v>
      </c>
      <c r="BE44" s="13">
        <v>262.75808396201904</v>
      </c>
      <c r="BF44" s="13">
        <v>248.21169917772147</v>
      </c>
      <c r="BG44" s="13">
        <v>211.08145504771858</v>
      </c>
      <c r="BH44" s="13">
        <v>263.15963210211879</v>
      </c>
      <c r="BI44" s="13">
        <v>238.22689574682423</v>
      </c>
      <c r="BJ44" s="13">
        <v>210.55536170880427</v>
      </c>
      <c r="BK44" s="13">
        <v>260.11369095709404</v>
      </c>
      <c r="BL44" s="13">
        <v>238.9056133651012</v>
      </c>
      <c r="BM44" s="13">
        <v>182.66708254335623</v>
      </c>
      <c r="BN44" s="13">
        <v>209.04382288497902</v>
      </c>
      <c r="BO44" s="13">
        <v>231.41268472784242</v>
      </c>
      <c r="BP44" s="13">
        <v>254.10100658136724</v>
      </c>
      <c r="BQ44" s="13">
        <v>247.65391452285749</v>
      </c>
      <c r="BR44" s="13">
        <v>243.09769576291148</v>
      </c>
      <c r="BS44" s="13">
        <v>228.32532685333814</v>
      </c>
      <c r="BT44" s="13">
        <v>418.00298601873806</v>
      </c>
      <c r="BU44" s="13">
        <v>391.52294067785908</v>
      </c>
      <c r="BV44" s="13">
        <v>367.98828279532955</v>
      </c>
      <c r="BW44" s="13">
        <v>391.50404824370173</v>
      </c>
      <c r="BX44" s="13">
        <v>389.7795336186245</v>
      </c>
      <c r="BY44" s="13">
        <v>400.20712303640653</v>
      </c>
      <c r="BZ44" s="13">
        <v>308.88273612304693</v>
      </c>
      <c r="CA44" s="13">
        <v>317.34196006728962</v>
      </c>
      <c r="CB44" s="13">
        <v>325.97058890515655</v>
      </c>
      <c r="CC44" s="13">
        <v>334.78222473897404</v>
      </c>
      <c r="CD44" s="13">
        <v>343.68981473892018</v>
      </c>
      <c r="CE44" s="13">
        <v>352.69048592532272</v>
      </c>
      <c r="CF44" s="13">
        <v>361.64195918639234</v>
      </c>
      <c r="CG44" s="13">
        <v>370.55154686878814</v>
      </c>
      <c r="CH44" s="13">
        <v>379.83515343099316</v>
      </c>
      <c r="CI44" s="13">
        <v>389.02715675545733</v>
      </c>
      <c r="CJ44" s="13">
        <v>398.03948548164044</v>
      </c>
      <c r="CK44" s="13">
        <v>406.84198156998536</v>
      </c>
      <c r="CL44" s="13">
        <v>415.24639848137303</v>
      </c>
      <c r="CM44" s="13">
        <v>423.19379640463194</v>
      </c>
      <c r="CN44" s="13">
        <v>430.50130101480136</v>
      </c>
      <c r="CO44" s="13">
        <v>437.08864172253379</v>
      </c>
      <c r="CP44" s="13">
        <v>442.79355963564922</v>
      </c>
      <c r="CQ44" s="13">
        <v>447.40888824165813</v>
      </c>
      <c r="CR44" s="13">
        <v>450.97850267573631</v>
      </c>
      <c r="CS44" s="13">
        <v>453.2771423340655</v>
      </c>
      <c r="CT44" s="13">
        <v>454.26546919300199</v>
      </c>
      <c r="CU44" s="13">
        <v>453.80728863198601</v>
      </c>
      <c r="CV44" s="13">
        <v>451.79961855265537</v>
      </c>
      <c r="CW44" s="13">
        <v>448.36384367322535</v>
      </c>
      <c r="CX44" s="13">
        <v>443.4032645397092</v>
      </c>
      <c r="CY44" s="13">
        <v>437.1471683920463</v>
      </c>
      <c r="CZ44" s="13">
        <v>429.60088337373236</v>
      </c>
      <c r="DA44" s="13">
        <v>421.10041510568772</v>
      </c>
      <c r="DB44" s="13">
        <v>411.69036513588799</v>
      </c>
      <c r="DC44" s="13">
        <v>401.83348683384247</v>
      </c>
      <c r="DD44" s="13">
        <v>391.57409546272538</v>
      </c>
      <c r="DE44" s="13">
        <v>381.30589481020797</v>
      </c>
      <c r="DF44" s="13">
        <v>371.32069515402691</v>
      </c>
      <c r="DG44" s="13">
        <v>361.73918926694751</v>
      </c>
      <c r="DH44" s="13">
        <v>352.85461822432626</v>
      </c>
      <c r="DI44" s="13">
        <v>344.77019349519833</v>
      </c>
      <c r="DJ44" s="13">
        <v>337.70000774079745</v>
      </c>
      <c r="DK44" s="13">
        <v>331.70987037513623</v>
      </c>
      <c r="DL44" s="13">
        <v>326.66243970207142</v>
      </c>
      <c r="DM44" s="13">
        <v>322.84607049121041</v>
      </c>
      <c r="DN44" s="13">
        <v>319.98907961100122</v>
      </c>
      <c r="DO44" s="13">
        <v>318.25731515357256</v>
      </c>
      <c r="DP44" s="13">
        <v>317.31857680826215</v>
      </c>
      <c r="DQ44" s="13">
        <v>317.34649168262331</v>
      </c>
      <c r="DR44" s="13">
        <v>318.02916243127402</v>
      </c>
      <c r="DS44" s="13">
        <v>319.36392457616967</v>
      </c>
      <c r="DT44" s="13">
        <v>321.13641512568211</v>
      </c>
      <c r="DU44" s="13">
        <v>323.55739159269797</v>
      </c>
      <c r="DV44" s="13">
        <v>326.31646729513523</v>
      </c>
      <c r="DW44" s="13">
        <v>329.48057628597962</v>
      </c>
      <c r="DX44" s="13">
        <v>332.86178217516863</v>
      </c>
      <c r="DY44" s="13">
        <v>336.54494085482293</v>
      </c>
      <c r="DZ44" s="13">
        <v>340.30629094857795</v>
      </c>
      <c r="EA44" s="13">
        <v>344.24560677708723</v>
      </c>
      <c r="EB44" s="13">
        <v>348.203926637525</v>
      </c>
      <c r="EC44" s="13">
        <v>352.28983731046537</v>
      </c>
      <c r="ED44" s="13">
        <v>356.35000084913554</v>
      </c>
      <c r="EE44" s="13">
        <v>360.44305651453033</v>
      </c>
      <c r="EF44" s="13">
        <v>364.57474831838044</v>
      </c>
      <c r="EG44" s="13">
        <v>368.64464722362027</v>
      </c>
      <c r="EH44" s="13">
        <v>372.5516882405318</v>
      </c>
      <c r="EI44" s="13">
        <v>376.30009980280738</v>
      </c>
      <c r="EJ44" s="13">
        <v>379.84168136803783</v>
      </c>
      <c r="EK44" s="13">
        <v>383.12952812744697</v>
      </c>
      <c r="EL44" s="13">
        <v>385.96074282177869</v>
      </c>
      <c r="EM44" s="13">
        <v>388.50560029912231</v>
      </c>
      <c r="EN44" s="13">
        <v>390.62238887877174</v>
      </c>
      <c r="EO44" s="13">
        <v>392.28092814421325</v>
      </c>
      <c r="EP44" s="13">
        <v>393.51078793326815</v>
      </c>
      <c r="EQ44" s="13">
        <v>394.24373710743748</v>
      </c>
      <c r="ER44" s="13">
        <v>394.57835392941706</v>
      </c>
      <c r="ES44" s="13">
        <v>394.35803202634997</v>
      </c>
      <c r="ET44" s="13">
        <v>393.59348285159649</v>
      </c>
      <c r="EU44" s="13">
        <v>392.35700709039884</v>
      </c>
      <c r="EV44" s="13">
        <v>390.57091996873714</v>
      </c>
      <c r="EW44" s="13">
        <v>388.42930827277451</v>
      </c>
    </row>
    <row r="45" spans="1:153" x14ac:dyDescent="0.2">
      <c r="A45" s="15" t="s">
        <v>64</v>
      </c>
      <c r="B45" s="15" t="s">
        <v>4</v>
      </c>
      <c r="C45" s="16">
        <v>228.57372417872978</v>
      </c>
      <c r="D45" s="16">
        <v>238.65777686559068</v>
      </c>
      <c r="E45" s="16">
        <v>247.82509749000963</v>
      </c>
      <c r="F45" s="16">
        <v>257.39488584915921</v>
      </c>
      <c r="G45" s="16">
        <v>273.32590034891172</v>
      </c>
      <c r="H45" s="16">
        <v>299.55338106218852</v>
      </c>
      <c r="I45" s="16">
        <v>308.69834236801137</v>
      </c>
      <c r="J45" s="16">
        <v>288.64762341691932</v>
      </c>
      <c r="K45" s="16">
        <v>304.8804887177198</v>
      </c>
      <c r="L45" s="16">
        <v>334.82520614760546</v>
      </c>
      <c r="M45" s="16">
        <v>310.38088109237117</v>
      </c>
      <c r="N45" s="16">
        <v>317.64765963611796</v>
      </c>
      <c r="O45" s="16">
        <v>329.70492218908851</v>
      </c>
      <c r="P45" s="16">
        <v>355.78147750184132</v>
      </c>
      <c r="Q45" s="16">
        <v>369.76164145408029</v>
      </c>
      <c r="R45" s="16">
        <v>377.81099614869208</v>
      </c>
      <c r="S45" s="16">
        <v>382.84743266247347</v>
      </c>
      <c r="T45" s="16">
        <v>377.08431829431737</v>
      </c>
      <c r="U45" s="16">
        <v>398.10766760434166</v>
      </c>
      <c r="V45" s="16">
        <v>397.44247787610641</v>
      </c>
      <c r="W45" s="16">
        <v>377.17934539835102</v>
      </c>
      <c r="X45" s="16">
        <v>407.17437129507795</v>
      </c>
      <c r="Y45" s="16">
        <v>429.12004249719314</v>
      </c>
      <c r="Z45" s="16">
        <v>458.03623127165622</v>
      </c>
      <c r="AA45" s="16">
        <v>418.36521025244804</v>
      </c>
      <c r="AB45" s="16">
        <v>355.55788431587985</v>
      </c>
      <c r="AC45" s="16">
        <v>377.36380977676919</v>
      </c>
      <c r="AD45" s="16">
        <v>410.44442163976407</v>
      </c>
      <c r="AE45" s="16">
        <v>443.20641321276378</v>
      </c>
      <c r="AF45" s="16">
        <v>441.3953084064762</v>
      </c>
      <c r="AG45" s="16">
        <v>392.25511596180104</v>
      </c>
      <c r="AH45" s="16">
        <v>369.44302116408522</v>
      </c>
      <c r="AI45" s="16">
        <v>332.99733185237073</v>
      </c>
      <c r="AJ45" s="16">
        <v>368.02320443323003</v>
      </c>
      <c r="AK45" s="16">
        <v>425.86676164145422</v>
      </c>
      <c r="AL45" s="16">
        <v>440.67981021139963</v>
      </c>
      <c r="AM45" s="16">
        <v>463.04471863719243</v>
      </c>
      <c r="AN45" s="16">
        <v>470.68601576742469</v>
      </c>
      <c r="AO45" s="16">
        <v>468.71280590131494</v>
      </c>
      <c r="AP45" s="16">
        <v>460.68022069565029</v>
      </c>
      <c r="AQ45" s="16">
        <v>452.57496770454816</v>
      </c>
      <c r="AR45" s="16">
        <v>401.34976880078261</v>
      </c>
      <c r="AS45" s="16">
        <v>425.77173453742068</v>
      </c>
      <c r="AT45" s="16">
        <v>445.51501285781569</v>
      </c>
      <c r="AU45" s="16">
        <v>483.38610873003438</v>
      </c>
      <c r="AV45" s="16">
        <v>463.00000000000011</v>
      </c>
      <c r="AW45" s="16">
        <v>449</v>
      </c>
      <c r="AX45" s="16">
        <v>475</v>
      </c>
      <c r="AY45" s="16">
        <v>488</v>
      </c>
      <c r="AZ45" s="16">
        <v>537</v>
      </c>
      <c r="BA45" s="16">
        <v>558</v>
      </c>
      <c r="BB45" s="16">
        <v>568.66500099999996</v>
      </c>
      <c r="BC45" s="16">
        <v>567.89699900000005</v>
      </c>
      <c r="BD45" s="16">
        <v>569.30000399999994</v>
      </c>
      <c r="BE45" s="16">
        <v>686.18494600000008</v>
      </c>
      <c r="BF45" s="16">
        <v>704.44320299999981</v>
      </c>
      <c r="BG45" s="16">
        <v>724.42740500000002</v>
      </c>
      <c r="BH45" s="16">
        <v>682.48473100000001</v>
      </c>
      <c r="BI45" s="16">
        <v>506.68775700000003</v>
      </c>
      <c r="BJ45" s="16">
        <v>367.94721899999996</v>
      </c>
      <c r="BK45" s="16">
        <v>385.79105000000004</v>
      </c>
      <c r="BL45" s="16">
        <v>376.02215099999995</v>
      </c>
      <c r="BM45" s="16">
        <v>353.67100000000005</v>
      </c>
      <c r="BN45" s="16">
        <v>404.93999999999994</v>
      </c>
      <c r="BO45" s="16">
        <v>435.29639292000002</v>
      </c>
      <c r="BP45" s="16">
        <v>497.64581714499991</v>
      </c>
      <c r="BQ45" s="16">
        <v>537.76146995499994</v>
      </c>
      <c r="BR45" s="16">
        <v>537.18324745500001</v>
      </c>
      <c r="BS45" s="16">
        <v>601.15400000000011</v>
      </c>
      <c r="BT45" s="16">
        <v>711.39599999999996</v>
      </c>
      <c r="BU45" s="16">
        <v>760.76300000000015</v>
      </c>
      <c r="BV45" s="16">
        <v>802.98599999999988</v>
      </c>
      <c r="BW45" s="16">
        <v>814.22300000000007</v>
      </c>
      <c r="BX45" s="16">
        <v>793.19899999999984</v>
      </c>
      <c r="BY45" s="16">
        <v>814.41908157228715</v>
      </c>
      <c r="BZ45" s="16">
        <v>621.60453037206662</v>
      </c>
      <c r="CA45" s="16">
        <v>641.97715413157584</v>
      </c>
      <c r="CB45" s="16">
        <v>663.23492027659631</v>
      </c>
      <c r="CC45" s="16">
        <v>685.57871341428017</v>
      </c>
      <c r="CD45" s="16">
        <v>708.93439244698857</v>
      </c>
      <c r="CE45" s="16">
        <v>733.52399335730297</v>
      </c>
      <c r="CF45" s="16">
        <v>759.19201562096896</v>
      </c>
      <c r="CG45" s="16">
        <v>786.27850570920782</v>
      </c>
      <c r="CH45" s="16">
        <v>816.35380055470614</v>
      </c>
      <c r="CI45" s="16">
        <v>848.43415896539864</v>
      </c>
      <c r="CJ45" s="16">
        <v>882.71995601955587</v>
      </c>
      <c r="CK45" s="16">
        <v>919.63103804347975</v>
      </c>
      <c r="CL45" s="16">
        <v>959.18381281926213</v>
      </c>
      <c r="CM45" s="16">
        <v>1001.8087881577285</v>
      </c>
      <c r="CN45" s="16">
        <v>1047.6092051817104</v>
      </c>
      <c r="CO45" s="16">
        <v>1096.9750115988054</v>
      </c>
      <c r="CP45" s="16">
        <v>1150.0137383461206</v>
      </c>
      <c r="CQ45" s="16">
        <v>1206.5861621243494</v>
      </c>
      <c r="CR45" s="16">
        <v>1267.0258399486174</v>
      </c>
      <c r="CS45" s="16">
        <v>1330.5382427315235</v>
      </c>
      <c r="CT45" s="16">
        <v>1396.2735029027172</v>
      </c>
      <c r="CU45" s="16">
        <v>1462.2861630358821</v>
      </c>
      <c r="CV45" s="16">
        <v>1525.616415133738</v>
      </c>
      <c r="CW45" s="16">
        <v>1582.5837919673813</v>
      </c>
      <c r="CX45" s="16">
        <v>1627.4318859856194</v>
      </c>
      <c r="CY45" s="16">
        <v>1654.0950499730334</v>
      </c>
      <c r="CZ45" s="16">
        <v>1655.3731970961471</v>
      </c>
      <c r="DA45" s="16">
        <v>1625.9241372267079</v>
      </c>
      <c r="DB45" s="16">
        <v>1562.3292574447933</v>
      </c>
      <c r="DC45" s="16">
        <v>1466.9839404176309</v>
      </c>
      <c r="DD45" s="16">
        <v>1346.4529151282695</v>
      </c>
      <c r="DE45" s="16">
        <v>1212.8927070772916</v>
      </c>
      <c r="DF45" s="16">
        <v>1080.1386265423498</v>
      </c>
      <c r="DG45" s="16">
        <v>960.1667887227195</v>
      </c>
      <c r="DH45" s="16">
        <v>861.47081589866139</v>
      </c>
      <c r="DI45" s="16">
        <v>786.92097584316798</v>
      </c>
      <c r="DJ45" s="16">
        <v>735.34009185383911</v>
      </c>
      <c r="DK45" s="16">
        <v>702.41176668292246</v>
      </c>
      <c r="DL45" s="16">
        <v>682.3831240125437</v>
      </c>
      <c r="DM45" s="16">
        <v>671.36752740683005</v>
      </c>
      <c r="DN45" s="16">
        <v>665.05863078490802</v>
      </c>
      <c r="DO45" s="16">
        <v>661.82260035974105</v>
      </c>
      <c r="DP45" s="16">
        <v>659.59170812778393</v>
      </c>
      <c r="DQ45" s="16">
        <v>658.50621990582295</v>
      </c>
      <c r="DR45" s="16">
        <v>657.61492015851036</v>
      </c>
      <c r="DS45" s="16">
        <v>657.0667533013293</v>
      </c>
      <c r="DT45" s="16">
        <v>656.43995896659908</v>
      </c>
      <c r="DU45" s="16">
        <v>656.60582909739242</v>
      </c>
      <c r="DV45" s="16">
        <v>656.86647126556272</v>
      </c>
      <c r="DW45" s="16">
        <v>657.64303572785502</v>
      </c>
      <c r="DX45" s="16">
        <v>658.57465491963012</v>
      </c>
      <c r="DY45" s="16">
        <v>660.10153566968074</v>
      </c>
      <c r="DZ45" s="16">
        <v>661.72192974781865</v>
      </c>
      <c r="EA45" s="16">
        <v>663.89152465148072</v>
      </c>
      <c r="EB45" s="16">
        <v>666.27986074178989</v>
      </c>
      <c r="EC45" s="16">
        <v>669.35285698517691</v>
      </c>
      <c r="ED45" s="16">
        <v>672.78772313087393</v>
      </c>
      <c r="EE45" s="16">
        <v>676.89750999381067</v>
      </c>
      <c r="EF45" s="16">
        <v>681.83847805048936</v>
      </c>
      <c r="EG45" s="16">
        <v>687.4512827120052</v>
      </c>
      <c r="EH45" s="16">
        <v>693.57753588652486</v>
      </c>
      <c r="EI45" s="16">
        <v>700.3764769230911</v>
      </c>
      <c r="EJ45" s="16">
        <v>707.84968672932155</v>
      </c>
      <c r="EK45" s="16">
        <v>715.99925725616413</v>
      </c>
      <c r="EL45" s="16">
        <v>724.35219120226247</v>
      </c>
      <c r="EM45" s="16">
        <v>733.54361522512772</v>
      </c>
      <c r="EN45" s="16">
        <v>743.25668757816675</v>
      </c>
      <c r="EO45" s="16">
        <v>753.48842451145174</v>
      </c>
      <c r="EP45" s="16">
        <v>764.38975516196297</v>
      </c>
      <c r="EQ45" s="16">
        <v>775.78862903667323</v>
      </c>
      <c r="ER45" s="16">
        <v>787.98020341267693</v>
      </c>
      <c r="ES45" s="16">
        <v>800.45802710430871</v>
      </c>
      <c r="ET45" s="16">
        <v>813.17970865927782</v>
      </c>
      <c r="EU45" s="16">
        <v>826.24903073466703</v>
      </c>
      <c r="EV45" s="16">
        <v>839.28175882094001</v>
      </c>
      <c r="EW45" s="16">
        <v>852.67271243283176</v>
      </c>
    </row>
    <row r="46" spans="1:153" x14ac:dyDescent="0.2">
      <c r="A46" s="10" t="s">
        <v>11</v>
      </c>
      <c r="B46" s="10" t="s">
        <v>1</v>
      </c>
      <c r="C46" s="13">
        <v>438.49453590087205</v>
      </c>
      <c r="D46" s="13">
        <v>457.83972537447687</v>
      </c>
      <c r="E46" s="13">
        <v>475.42626125957207</v>
      </c>
      <c r="F46" s="13">
        <v>493.78488896401302</v>
      </c>
      <c r="G46" s="13">
        <v>524.34685681311146</v>
      </c>
      <c r="H46" s="13">
        <v>574.66150704046936</v>
      </c>
      <c r="I46" s="13">
        <v>592.20514893560096</v>
      </c>
      <c r="J46" s="13">
        <v>553.73996343570059</v>
      </c>
      <c r="K46" s="13">
        <v>584.88100014930819</v>
      </c>
      <c r="L46" s="13">
        <v>642.3267762081224</v>
      </c>
      <c r="M46" s="13">
        <v>595.43292168036533</v>
      </c>
      <c r="N46" s="13">
        <v>609.3734684185506</v>
      </c>
      <c r="O46" s="13">
        <v>632.50405250644724</v>
      </c>
      <c r="P46" s="13">
        <v>682.52916830155061</v>
      </c>
      <c r="Q46" s="13">
        <v>709.34863552632089</v>
      </c>
      <c r="R46" s="13">
        <v>724.79047191323377</v>
      </c>
      <c r="S46" s="13">
        <v>734.45234315254515</v>
      </c>
      <c r="T46" s="13">
        <v>723.3964172394152</v>
      </c>
      <c r="U46" s="13">
        <v>763.72749130273428</v>
      </c>
      <c r="V46" s="13">
        <v>762.45139510131582</v>
      </c>
      <c r="W46" s="13">
        <v>723.57871669676081</v>
      </c>
      <c r="X46" s="13">
        <v>781.12100423299319</v>
      </c>
      <c r="Y46" s="13">
        <v>823.22145538231257</v>
      </c>
      <c r="Z46" s="13">
        <v>878.69410790279903</v>
      </c>
      <c r="AA46" s="13">
        <v>802.58944620979844</v>
      </c>
      <c r="AB46" s="13">
        <v>682.10022840191414</v>
      </c>
      <c r="AC46" s="13">
        <v>723.93259211396082</v>
      </c>
      <c r="AD46" s="13">
        <v>787.39425026517654</v>
      </c>
      <c r="AE46" s="13">
        <v>850.24466905941028</v>
      </c>
      <c r="AF46" s="13">
        <v>846.77025587235482</v>
      </c>
      <c r="AG46" s="13">
        <v>752.49998942974969</v>
      </c>
      <c r="AH46" s="13">
        <v>708.73739616933881</v>
      </c>
      <c r="AI46" s="13">
        <v>638.82019252859436</v>
      </c>
      <c r="AJ46" s="13">
        <v>706.01362780664726</v>
      </c>
      <c r="AK46" s="13">
        <v>816.98037984260191</v>
      </c>
      <c r="AL46" s="13">
        <v>845.39764819351819</v>
      </c>
      <c r="AM46" s="13">
        <v>888.30236165465601</v>
      </c>
      <c r="AN46" s="13">
        <v>902.9613827247324</v>
      </c>
      <c r="AO46" s="13">
        <v>899.17598811044058</v>
      </c>
      <c r="AP46" s="13">
        <v>883.76632221600028</v>
      </c>
      <c r="AQ46" s="13">
        <v>868.21725085417836</v>
      </c>
      <c r="AR46" s="13">
        <v>769.94711984746311</v>
      </c>
      <c r="AS46" s="13">
        <v>816.79808038525653</v>
      </c>
      <c r="AT46" s="13">
        <v>854.67347352315676</v>
      </c>
      <c r="AU46" s="13">
        <v>927.32516902408383</v>
      </c>
      <c r="AV46" s="13">
        <v>888.21657367472858</v>
      </c>
      <c r="AW46" s="13">
        <v>1057.997907800712</v>
      </c>
      <c r="AX46" s="13">
        <v>1098.062603653626</v>
      </c>
      <c r="AY46" s="13">
        <v>1167.5247451414564</v>
      </c>
      <c r="AZ46" s="13">
        <v>1285.9821643850062</v>
      </c>
      <c r="BA46" s="13">
        <v>1367.7264071925617</v>
      </c>
      <c r="BB46" s="13">
        <v>1396.5418157657575</v>
      </c>
      <c r="BC46" s="13">
        <v>1641.7424856165253</v>
      </c>
      <c r="BD46" s="13">
        <v>1268.4286644802785</v>
      </c>
      <c r="BE46" s="13">
        <v>1452.8083470979682</v>
      </c>
      <c r="BF46" s="13">
        <v>1407.8078446554182</v>
      </c>
      <c r="BG46" s="13">
        <v>1056.0203027456173</v>
      </c>
      <c r="BH46" s="13">
        <v>1006.5642873290797</v>
      </c>
      <c r="BI46" s="13">
        <v>619.92515838471513</v>
      </c>
      <c r="BJ46" s="13">
        <v>516.55490233484443</v>
      </c>
      <c r="BK46" s="13">
        <v>503.79132108686724</v>
      </c>
      <c r="BL46" s="13">
        <v>488.5945316687264</v>
      </c>
      <c r="BM46" s="13">
        <v>473.71781696318237</v>
      </c>
      <c r="BN46" s="13">
        <v>637.77318560281435</v>
      </c>
      <c r="BO46" s="13">
        <v>515.88703355938333</v>
      </c>
      <c r="BP46" s="13">
        <v>650.40494065495068</v>
      </c>
      <c r="BQ46" s="13">
        <v>596.02654935217981</v>
      </c>
      <c r="BR46" s="13">
        <v>612.02734435378989</v>
      </c>
      <c r="BS46" s="13">
        <v>612.11686194792844</v>
      </c>
      <c r="BT46" s="13">
        <v>551.0331490935273</v>
      </c>
      <c r="BU46" s="13">
        <v>561.61113711253427</v>
      </c>
      <c r="BV46" s="13">
        <v>657.38653960551846</v>
      </c>
      <c r="BW46" s="13">
        <v>668.6276642929148</v>
      </c>
      <c r="BX46" s="13">
        <v>655.57053870029426</v>
      </c>
      <c r="BY46" s="13">
        <v>673.10871046754119</v>
      </c>
      <c r="BZ46" s="13">
        <v>755.28910084144445</v>
      </c>
      <c r="CA46" s="13">
        <v>773.8883443758823</v>
      </c>
      <c r="CB46" s="13">
        <v>792.06820167831029</v>
      </c>
      <c r="CC46" s="13">
        <v>809.97169086837675</v>
      </c>
      <c r="CD46" s="13">
        <v>827.23610246893804</v>
      </c>
      <c r="CE46" s="13">
        <v>844.01259532689437</v>
      </c>
      <c r="CF46" s="13">
        <v>859.77191470448452</v>
      </c>
      <c r="CG46" s="13">
        <v>874.8425464525717</v>
      </c>
      <c r="CH46" s="13">
        <v>891.6341323033048</v>
      </c>
      <c r="CI46" s="13">
        <v>908.09314210973389</v>
      </c>
      <c r="CJ46" s="13">
        <v>924.22499757623882</v>
      </c>
      <c r="CK46" s="13">
        <v>940.38800303383323</v>
      </c>
      <c r="CL46" s="13">
        <v>956.25027613567363</v>
      </c>
      <c r="CM46" s="13">
        <v>972.18053482827236</v>
      </c>
      <c r="CN46" s="13">
        <v>988.02846811225027</v>
      </c>
      <c r="CO46" s="13">
        <v>1004.1752959085352</v>
      </c>
      <c r="CP46" s="13">
        <v>1020.6567574079527</v>
      </c>
      <c r="CQ46" s="13">
        <v>1037.3325289408385</v>
      </c>
      <c r="CR46" s="13">
        <v>1055.1376345137032</v>
      </c>
      <c r="CS46" s="13">
        <v>1073.7658392923549</v>
      </c>
      <c r="CT46" s="13">
        <v>1093.6281472325136</v>
      </c>
      <c r="CU46" s="13">
        <v>1114.5961721370404</v>
      </c>
      <c r="CV46" s="13">
        <v>1136.5334491978283</v>
      </c>
      <c r="CW46" s="13">
        <v>1160.0307664617358</v>
      </c>
      <c r="CX46" s="13">
        <v>1184.573256004529</v>
      </c>
      <c r="CY46" s="13">
        <v>1210.7401573308016</v>
      </c>
      <c r="CZ46" s="13">
        <v>1237.9872880993935</v>
      </c>
      <c r="DA46" s="13">
        <v>1266.8733665990148</v>
      </c>
      <c r="DB46" s="13">
        <v>1296.6244305693981</v>
      </c>
      <c r="DC46" s="13">
        <v>1327.9574618551851</v>
      </c>
      <c r="DD46" s="13">
        <v>1359.8547672071436</v>
      </c>
      <c r="DE46" s="13">
        <v>1392.6058059061615</v>
      </c>
      <c r="DF46" s="13">
        <v>1426.0983335114724</v>
      </c>
      <c r="DG46" s="13">
        <v>1459.6021250679187</v>
      </c>
      <c r="DH46" s="13">
        <v>1493.1384421130497</v>
      </c>
      <c r="DI46" s="13">
        <v>1526.1080820226198</v>
      </c>
      <c r="DJ46" s="13">
        <v>1558.4818483657436</v>
      </c>
      <c r="DK46" s="13">
        <v>1589.8070652118622</v>
      </c>
      <c r="DL46" s="13">
        <v>1618.9801357331162</v>
      </c>
      <c r="DM46" s="13">
        <v>1646.7235629700735</v>
      </c>
      <c r="DN46" s="13">
        <v>1671.6809443623497</v>
      </c>
      <c r="DO46" s="13">
        <v>1694.3533223116538</v>
      </c>
      <c r="DP46" s="13">
        <v>1713.3359412202844</v>
      </c>
      <c r="DQ46" s="13">
        <v>1729.3434721187805</v>
      </c>
      <c r="DR46" s="13">
        <v>1741.1681751267752</v>
      </c>
      <c r="DS46" s="13">
        <v>1748.8987028970878</v>
      </c>
      <c r="DT46" s="13">
        <v>1751.7638944675418</v>
      </c>
      <c r="DU46" s="13">
        <v>1750.8044271939289</v>
      </c>
      <c r="DV46" s="13">
        <v>1744.8729823291505</v>
      </c>
      <c r="DW46" s="13">
        <v>1734.4341864487506</v>
      </c>
      <c r="DX46" s="13">
        <v>1718.8703455745708</v>
      </c>
      <c r="DY46" s="13">
        <v>1698.7769759949588</v>
      </c>
      <c r="DZ46" s="13">
        <v>1673.4257364808291</v>
      </c>
      <c r="EA46" s="13">
        <v>1643.5692061747541</v>
      </c>
      <c r="EB46" s="13">
        <v>1608.8666955641384</v>
      </c>
      <c r="EC46" s="13">
        <v>1570.2624037422938</v>
      </c>
      <c r="ED46" s="13">
        <v>1527.5929954316525</v>
      </c>
      <c r="EE46" s="13">
        <v>1481.7539210351679</v>
      </c>
      <c r="EF46" s="13">
        <v>1433.4945356918324</v>
      </c>
      <c r="EG46" s="13">
        <v>1383.1473230683041</v>
      </c>
      <c r="EH46" s="13">
        <v>1331.1006609276519</v>
      </c>
      <c r="EI46" s="13">
        <v>1278.2919329282158</v>
      </c>
      <c r="EJ46" s="13">
        <v>1225.4424778561224</v>
      </c>
      <c r="EK46" s="13">
        <v>1173.2843170962005</v>
      </c>
      <c r="EL46" s="13">
        <v>1121.7681856477429</v>
      </c>
      <c r="EM46" s="13">
        <v>1072.6017863042216</v>
      </c>
      <c r="EN46" s="13">
        <v>1025.9075971461862</v>
      </c>
      <c r="EO46" s="13">
        <v>982.24581016460434</v>
      </c>
      <c r="EP46" s="13">
        <v>942.3494647279731</v>
      </c>
      <c r="EQ46" s="13">
        <v>906.33535452323849</v>
      </c>
      <c r="ER46" s="13">
        <v>874.99446987929696</v>
      </c>
      <c r="ES46" s="13">
        <v>847.7095211361011</v>
      </c>
      <c r="ET46" s="13">
        <v>824.53813502407866</v>
      </c>
      <c r="EU46" s="13">
        <v>805.70433014136506</v>
      </c>
      <c r="EV46" s="13">
        <v>790.56369695113972</v>
      </c>
      <c r="EW46" s="13">
        <v>779.70936763691134</v>
      </c>
    </row>
    <row r="47" spans="1:153" x14ac:dyDescent="0.2">
      <c r="A47" s="10" t="s">
        <v>11</v>
      </c>
      <c r="B47" s="10" t="s">
        <v>2</v>
      </c>
      <c r="C47" s="13">
        <v>545.16836978631807</v>
      </c>
      <c r="D47" s="13">
        <v>569.21971944992424</v>
      </c>
      <c r="E47" s="13">
        <v>591.0845827804751</v>
      </c>
      <c r="F47" s="13">
        <v>613.90936694017239</v>
      </c>
      <c r="G47" s="13">
        <v>651.90623309387388</v>
      </c>
      <c r="H47" s="13">
        <v>714.46107379323075</v>
      </c>
      <c r="I47" s="13">
        <v>736.27260818882917</v>
      </c>
      <c r="J47" s="13">
        <v>688.44988577011793</v>
      </c>
      <c r="K47" s="13">
        <v>727.16669254567887</v>
      </c>
      <c r="L47" s="13">
        <v>798.58746868089963</v>
      </c>
      <c r="M47" s="13">
        <v>740.28561054400961</v>
      </c>
      <c r="N47" s="13">
        <v>757.61751440359274</v>
      </c>
      <c r="O47" s="13">
        <v>786.37514257676253</v>
      </c>
      <c r="P47" s="13">
        <v>848.57001296518979</v>
      </c>
      <c r="Q47" s="13">
        <v>881.91392954427999</v>
      </c>
      <c r="R47" s="13">
        <v>901.11234612720284</v>
      </c>
      <c r="S47" s="13">
        <v>913.12468872526779</v>
      </c>
      <c r="T47" s="13">
        <v>899.3791557412444</v>
      </c>
      <c r="U47" s="13">
        <v>949.52168683039224</v>
      </c>
      <c r="V47" s="13">
        <v>947.93515101555363</v>
      </c>
      <c r="W47" s="13">
        <v>899.60580371479296</v>
      </c>
      <c r="X47" s="13">
        <v>971.14656995365681</v>
      </c>
      <c r="Y47" s="13">
        <v>1023.4889196095978</v>
      </c>
      <c r="Z47" s="13">
        <v>1092.4565647370005</v>
      </c>
      <c r="AA47" s="13">
        <v>997.83770189741472</v>
      </c>
      <c r="AB47" s="13">
        <v>848.03672361566407</v>
      </c>
      <c r="AC47" s="13">
        <v>900.04576742815163</v>
      </c>
      <c r="AD47" s="13">
        <v>978.94592669046915</v>
      </c>
      <c r="AE47" s="13">
        <v>1057.0861486297129</v>
      </c>
      <c r="AF47" s="13">
        <v>1052.7665048985552</v>
      </c>
      <c r="AG47" s="13">
        <v>935.56283810655873</v>
      </c>
      <c r="AH47" s="13">
        <v>881.15399222120584</v>
      </c>
      <c r="AI47" s="13">
        <v>794.22782824852754</v>
      </c>
      <c r="AJ47" s="13">
        <v>877.76760485171826</v>
      </c>
      <c r="AK47" s="13">
        <v>1015.7295595739997</v>
      </c>
      <c r="AL47" s="13">
        <v>1051.0599789800733</v>
      </c>
      <c r="AM47" s="13">
        <v>1104.4022461663747</v>
      </c>
      <c r="AN47" s="13">
        <v>1122.6274096864133</v>
      </c>
      <c r="AO47" s="13">
        <v>1117.9211311768495</v>
      </c>
      <c r="AP47" s="13">
        <v>1098.7627112951411</v>
      </c>
      <c r="AQ47" s="13">
        <v>1079.430972374837</v>
      </c>
      <c r="AR47" s="13">
        <v>957.25438239851405</v>
      </c>
      <c r="AS47" s="13">
        <v>1015.5029116004515</v>
      </c>
      <c r="AT47" s="13">
        <v>1062.5923611635649</v>
      </c>
      <c r="AU47" s="13">
        <v>1152.9182447394692</v>
      </c>
      <c r="AV47" s="13">
        <v>1104.2955882964693</v>
      </c>
      <c r="AW47" s="13">
        <v>1083.0607050524247</v>
      </c>
      <c r="AX47" s="13">
        <v>1104.5484721061214</v>
      </c>
      <c r="AY47" s="13">
        <v>1249.910695568751</v>
      </c>
      <c r="AZ47" s="13">
        <v>1284.3816521605766</v>
      </c>
      <c r="BA47" s="13">
        <v>1124.2103570462727</v>
      </c>
      <c r="BB47" s="13">
        <v>1180.200863684996</v>
      </c>
      <c r="BC47" s="13">
        <v>954.038985443603</v>
      </c>
      <c r="BD47" s="13">
        <v>1032.8526793602655</v>
      </c>
      <c r="BE47" s="13">
        <v>1103.4988255155504</v>
      </c>
      <c r="BF47" s="13">
        <v>1506.2853850919141</v>
      </c>
      <c r="BG47" s="13">
        <v>1489.6018778384678</v>
      </c>
      <c r="BH47" s="13">
        <v>1267.993995510227</v>
      </c>
      <c r="BI47" s="13">
        <v>909.99048317331597</v>
      </c>
      <c r="BJ47" s="13">
        <v>478.25494993631594</v>
      </c>
      <c r="BK47" s="13">
        <v>300.83288740033458</v>
      </c>
      <c r="BL47" s="13">
        <v>367.61630917311533</v>
      </c>
      <c r="BM47" s="13">
        <v>450.90502462586221</v>
      </c>
      <c r="BN47" s="13">
        <v>351.82940140594462</v>
      </c>
      <c r="BO47" s="13">
        <v>418.92812850397473</v>
      </c>
      <c r="BP47" s="13">
        <v>561.92585964458146</v>
      </c>
      <c r="BQ47" s="13">
        <v>560.90823308417112</v>
      </c>
      <c r="BR47" s="13">
        <v>522.5634353612985</v>
      </c>
      <c r="BS47" s="13">
        <v>521.80410651002637</v>
      </c>
      <c r="BT47" s="13">
        <v>358.53689431118272</v>
      </c>
      <c r="BU47" s="13">
        <v>519.43271256537548</v>
      </c>
      <c r="BV47" s="13">
        <v>517.17884880221197</v>
      </c>
      <c r="BW47" s="13">
        <v>463.13103792204123</v>
      </c>
      <c r="BX47" s="13">
        <v>389.97046115171054</v>
      </c>
      <c r="BY47" s="13">
        <v>400.40315836441721</v>
      </c>
      <c r="BZ47" s="13">
        <v>1064.9107682043177</v>
      </c>
      <c r="CA47" s="13">
        <v>1086.7836909713296</v>
      </c>
      <c r="CB47" s="13">
        <v>1107.9388055672971</v>
      </c>
      <c r="CC47" s="13">
        <v>1128.571785751803</v>
      </c>
      <c r="CD47" s="13">
        <v>1148.3452846857908</v>
      </c>
      <c r="CE47" s="13">
        <v>1167.4619210946257</v>
      </c>
      <c r="CF47" s="13">
        <v>1185.4054883829085</v>
      </c>
      <c r="CG47" s="13">
        <v>1202.5614446052205</v>
      </c>
      <c r="CH47" s="13">
        <v>1221.5112203011886</v>
      </c>
      <c r="CI47" s="13">
        <v>1240.1245682027075</v>
      </c>
      <c r="CJ47" s="13">
        <v>1258.4378711109603</v>
      </c>
      <c r="CK47" s="13">
        <v>1276.8560151531565</v>
      </c>
      <c r="CL47" s="13">
        <v>1295.0484704428163</v>
      </c>
      <c r="CM47" s="13">
        <v>1313.4190820090371</v>
      </c>
      <c r="CN47" s="13">
        <v>1331.8146710202709</v>
      </c>
      <c r="CO47" s="13">
        <v>1350.6366695242032</v>
      </c>
      <c r="CP47" s="13">
        <v>1369.9108062103187</v>
      </c>
      <c r="CQ47" s="13">
        <v>1389.4640679287259</v>
      </c>
      <c r="CR47" s="13">
        <v>1410.2553818990564</v>
      </c>
      <c r="CS47" s="13">
        <v>1431.911279807784</v>
      </c>
      <c r="CT47" s="13">
        <v>1454.807366493289</v>
      </c>
      <c r="CU47" s="13">
        <v>1478.7291906195023</v>
      </c>
      <c r="CV47" s="13">
        <v>1503.4361448009877</v>
      </c>
      <c r="CW47" s="13">
        <v>1529.4493181483122</v>
      </c>
      <c r="CX47" s="13">
        <v>1556.0900244369259</v>
      </c>
      <c r="CY47" s="13">
        <v>1583.8357223636849</v>
      </c>
      <c r="CZ47" s="13">
        <v>1611.9432191565284</v>
      </c>
      <c r="DA47" s="13">
        <v>1640.8406366562267</v>
      </c>
      <c r="DB47" s="13">
        <v>1669.5094470106123</v>
      </c>
      <c r="DC47" s="13">
        <v>1698.5284764064418</v>
      </c>
      <c r="DD47" s="13">
        <v>1726.5970939274557</v>
      </c>
      <c r="DE47" s="13">
        <v>1753.822145221493</v>
      </c>
      <c r="DF47" s="13">
        <v>1779.8779881740629</v>
      </c>
      <c r="DG47" s="13">
        <v>1803.7720051351353</v>
      </c>
      <c r="DH47" s="13">
        <v>1825.33629098456</v>
      </c>
      <c r="DI47" s="13">
        <v>1843.74387376706</v>
      </c>
      <c r="DJ47" s="13">
        <v>1858.8103209275432</v>
      </c>
      <c r="DK47" s="13">
        <v>1869.919790697415</v>
      </c>
      <c r="DL47" s="13">
        <v>1875.7821013489302</v>
      </c>
      <c r="DM47" s="13">
        <v>1877.1498470711231</v>
      </c>
      <c r="DN47" s="13">
        <v>1872.5615552841191</v>
      </c>
      <c r="DO47" s="13">
        <v>1862.6551177645306</v>
      </c>
      <c r="DP47" s="13">
        <v>1846.0627559072454</v>
      </c>
      <c r="DQ47" s="13">
        <v>1823.8250383868872</v>
      </c>
      <c r="DR47" s="13">
        <v>1794.9777226178703</v>
      </c>
      <c r="DS47" s="13">
        <v>1760.0799502408336</v>
      </c>
      <c r="DT47" s="13">
        <v>1718.8604768979712</v>
      </c>
      <c r="DU47" s="13">
        <v>1673.1297755002743</v>
      </c>
      <c r="DV47" s="13">
        <v>1622.410934596468</v>
      </c>
      <c r="DW47" s="13">
        <v>1568.0678895214223</v>
      </c>
      <c r="DX47" s="13">
        <v>1510.3540997057135</v>
      </c>
      <c r="DY47" s="13">
        <v>1450.8738115747547</v>
      </c>
      <c r="DZ47" s="13">
        <v>1389.8067620440997</v>
      </c>
      <c r="EA47" s="13">
        <v>1328.8937754558719</v>
      </c>
      <c r="EB47" s="13">
        <v>1268.6258348170377</v>
      </c>
      <c r="EC47" s="13">
        <v>1210.7478521985468</v>
      </c>
      <c r="ED47" s="13">
        <v>1155.6664229276794</v>
      </c>
      <c r="EE47" s="13">
        <v>1104.7201153854548</v>
      </c>
      <c r="EF47" s="13">
        <v>1058.8686861466704</v>
      </c>
      <c r="EG47" s="13">
        <v>1018.4028999338479</v>
      </c>
      <c r="EH47" s="13">
        <v>983.44485972744587</v>
      </c>
      <c r="EI47" s="13">
        <v>954.46650812777807</v>
      </c>
      <c r="EJ47" s="13">
        <v>931.51375747517159</v>
      </c>
      <c r="EK47" s="13">
        <v>914.47857889490842</v>
      </c>
      <c r="EL47" s="13">
        <v>902.33362685804605</v>
      </c>
      <c r="EM47" s="13">
        <v>895.77567862973956</v>
      </c>
      <c r="EN47" s="13">
        <v>893.85286335351702</v>
      </c>
      <c r="EO47" s="13">
        <v>896.08740735883475</v>
      </c>
      <c r="EP47" s="13">
        <v>902.2433715165389</v>
      </c>
      <c r="EQ47" s="13">
        <v>911.56543126214819</v>
      </c>
      <c r="ER47" s="13">
        <v>924.11046994500794</v>
      </c>
      <c r="ES47" s="13">
        <v>938.66500630746305</v>
      </c>
      <c r="ET47" s="13">
        <v>954.85254090324452</v>
      </c>
      <c r="EU47" s="13">
        <v>972.61334588026511</v>
      </c>
      <c r="EV47" s="13">
        <v>991.15466162470693</v>
      </c>
      <c r="EW47" s="13">
        <v>1011.0448209896858</v>
      </c>
    </row>
    <row r="48" spans="1:153" x14ac:dyDescent="0.2">
      <c r="A48" s="10" t="s">
        <v>11</v>
      </c>
      <c r="B48" s="10" t="s">
        <v>3</v>
      </c>
      <c r="C48" s="13">
        <v>648.44234730391247</v>
      </c>
      <c r="D48" s="13">
        <v>677.04986471694372</v>
      </c>
      <c r="E48" s="13">
        <v>703.05669872879025</v>
      </c>
      <c r="F48" s="13">
        <v>730.2052961850593</v>
      </c>
      <c r="G48" s="13">
        <v>775.40009919345118</v>
      </c>
      <c r="H48" s="13">
        <v>849.80501698831927</v>
      </c>
      <c r="I48" s="13">
        <v>875.74841969769807</v>
      </c>
      <c r="J48" s="13">
        <v>818.86639920959215</v>
      </c>
      <c r="K48" s="13">
        <v>864.91752480130083</v>
      </c>
      <c r="L48" s="13">
        <v>949.86789663146055</v>
      </c>
      <c r="M48" s="13">
        <v>880.52162520840875</v>
      </c>
      <c r="N48" s="13">
        <v>901.13679851048221</v>
      </c>
      <c r="O48" s="13">
        <v>935.34212836630729</v>
      </c>
      <c r="P48" s="13">
        <v>1009.3188848695171</v>
      </c>
      <c r="Q48" s="13">
        <v>1048.9793067375831</v>
      </c>
      <c r="R48" s="13">
        <v>1071.8145756260337</v>
      </c>
      <c r="S48" s="13">
        <v>1086.1024765069321</v>
      </c>
      <c r="T48" s="13">
        <v>1069.7530582958263</v>
      </c>
      <c r="U48" s="13">
        <v>1129.3943404412864</v>
      </c>
      <c r="V48" s="13">
        <v>1127.5072591928661</v>
      </c>
      <c r="W48" s="13">
        <v>1070.0226413313151</v>
      </c>
      <c r="X48" s="13">
        <v>1155.1157335920275</v>
      </c>
      <c r="Y48" s="13">
        <v>1217.3735569642893</v>
      </c>
      <c r="Z48" s="13">
        <v>1299.4060888809247</v>
      </c>
      <c r="AA48" s="13">
        <v>1186.8631004772205</v>
      </c>
      <c r="AB48" s="13">
        <v>1008.6845718448379</v>
      </c>
      <c r="AC48" s="13">
        <v>1070.5459495766752</v>
      </c>
      <c r="AD48" s="13">
        <v>1164.3925615779606</v>
      </c>
      <c r="AE48" s="13">
        <v>1257.3352775190779</v>
      </c>
      <c r="AF48" s="13">
        <v>1252.1973420191766</v>
      </c>
      <c r="AG48" s="13">
        <v>1112.7911970203088</v>
      </c>
      <c r="AH48" s="13">
        <v>1048.0754106774152</v>
      </c>
      <c r="AI48" s="13">
        <v>944.68238765470835</v>
      </c>
      <c r="AJ48" s="13">
        <v>1044.0475229707024</v>
      </c>
      <c r="AK48" s="13">
        <v>1208.144302455207</v>
      </c>
      <c r="AL48" s="13">
        <v>1250.1675403402032</v>
      </c>
      <c r="AM48" s="13">
        <v>1313.6147006337385</v>
      </c>
      <c r="AN48" s="13">
        <v>1335.2923482521496</v>
      </c>
      <c r="AO48" s="13">
        <v>1329.6945358093558</v>
      </c>
      <c r="AP48" s="13">
        <v>1306.906840397756</v>
      </c>
      <c r="AQ48" s="13">
        <v>1283.9129932531357</v>
      </c>
      <c r="AR48" s="13">
        <v>1138.5918792991347</v>
      </c>
      <c r="AS48" s="13">
        <v>1207.8747194197185</v>
      </c>
      <c r="AT48" s="13">
        <v>1263.8845594988904</v>
      </c>
      <c r="AU48" s="13">
        <v>1371.3213280539271</v>
      </c>
      <c r="AV48" s="13">
        <v>1313.4878380288023</v>
      </c>
      <c r="AW48" s="13">
        <v>1339.941387146863</v>
      </c>
      <c r="AX48" s="13">
        <v>1317.3889242402529</v>
      </c>
      <c r="AY48" s="13">
        <v>1225.5645592897931</v>
      </c>
      <c r="AZ48" s="13">
        <v>1351.6361834544161</v>
      </c>
      <c r="BA48" s="13">
        <v>1344.0632357611648</v>
      </c>
      <c r="BB48" s="13">
        <v>1585.5533105492466</v>
      </c>
      <c r="BC48" s="13">
        <v>1514.273518939872</v>
      </c>
      <c r="BD48" s="13">
        <v>1524.6386761594565</v>
      </c>
      <c r="BE48" s="13">
        <v>1431.442717386481</v>
      </c>
      <c r="BF48" s="13">
        <v>1624.4318802526673</v>
      </c>
      <c r="BG48" s="13">
        <v>2008.3484994159139</v>
      </c>
      <c r="BH48" s="13">
        <v>1719.2153671606934</v>
      </c>
      <c r="BI48" s="13">
        <v>1763.0220784419685</v>
      </c>
      <c r="BJ48" s="13">
        <v>1582.9697097288399</v>
      </c>
      <c r="BK48" s="13">
        <v>1627.1622555127981</v>
      </c>
      <c r="BL48" s="13">
        <v>1579.9257861581586</v>
      </c>
      <c r="BM48" s="13">
        <v>1657.9191584109553</v>
      </c>
      <c r="BN48" s="13">
        <v>1604.2864129912407</v>
      </c>
      <c r="BO48" s="13">
        <v>1962.1159349516417</v>
      </c>
      <c r="BP48" s="13">
        <v>1877.3990093554676</v>
      </c>
      <c r="BQ48" s="13">
        <v>1934.9574837886489</v>
      </c>
      <c r="BR48" s="13">
        <v>1779.8635027599116</v>
      </c>
      <c r="BS48" s="13">
        <v>1732.4630315420447</v>
      </c>
      <c r="BT48" s="13">
        <v>1762.0019565952903</v>
      </c>
      <c r="BU48" s="13">
        <v>1850.4811503220906</v>
      </c>
      <c r="BV48" s="13">
        <v>1763.1977121639891</v>
      </c>
      <c r="BW48" s="13">
        <v>1933.646297785044</v>
      </c>
      <c r="BX48" s="13">
        <v>1878.4390001479953</v>
      </c>
      <c r="BY48" s="13">
        <v>1928.6919994731409</v>
      </c>
      <c r="BZ48" s="13">
        <v>1747.5065454065334</v>
      </c>
      <c r="CA48" s="13">
        <v>1742.0745424094494</v>
      </c>
      <c r="CB48" s="13">
        <v>1736.0822577298532</v>
      </c>
      <c r="CC48" s="13">
        <v>1729.8730356402375</v>
      </c>
      <c r="CD48" s="13">
        <v>1723.1118758115772</v>
      </c>
      <c r="CE48" s="13">
        <v>1716.1229563805828</v>
      </c>
      <c r="CF48" s="13">
        <v>1708.3205749220942</v>
      </c>
      <c r="CG48" s="13">
        <v>1700.2364565021999</v>
      </c>
      <c r="CH48" s="13">
        <v>1695.1479101135774</v>
      </c>
      <c r="CI48" s="13">
        <v>1690.4212052122311</v>
      </c>
      <c r="CJ48" s="13">
        <v>1686.1236897063936</v>
      </c>
      <c r="CK48" s="13">
        <v>1682.7741996867553</v>
      </c>
      <c r="CL48" s="13">
        <v>1679.9582153472147</v>
      </c>
      <c r="CM48" s="13">
        <v>1678.166953554115</v>
      </c>
      <c r="CN48" s="13">
        <v>1677.1787722306181</v>
      </c>
      <c r="CO48" s="13">
        <v>1677.4482741128741</v>
      </c>
      <c r="CP48" s="13">
        <v>1678.9432114956144</v>
      </c>
      <c r="CQ48" s="13">
        <v>1681.3706357031915</v>
      </c>
      <c r="CR48" s="13">
        <v>1685.8289078437519</v>
      </c>
      <c r="CS48" s="13">
        <v>1691.7508065085422</v>
      </c>
      <c r="CT48" s="13">
        <v>1699.4923567460064</v>
      </c>
      <c r="CU48" s="13">
        <v>1708.6813152560208</v>
      </c>
      <c r="CV48" s="13">
        <v>1718.924392361223</v>
      </c>
      <c r="CW48" s="13">
        <v>1730.7684729158937</v>
      </c>
      <c r="CX48" s="13">
        <v>1743.3130961823044</v>
      </c>
      <c r="CY48" s="13">
        <v>1757.0832522278506</v>
      </c>
      <c r="CZ48" s="13">
        <v>1771.1553894687531</v>
      </c>
      <c r="DA48" s="13">
        <v>1786.0478645044059</v>
      </c>
      <c r="DB48" s="13">
        <v>1800.5926646246953</v>
      </c>
      <c r="DC48" s="13">
        <v>1815.5694725995709</v>
      </c>
      <c r="DD48" s="13">
        <v>1829.5954838638136</v>
      </c>
      <c r="DE48" s="13">
        <v>1843.0144907903596</v>
      </c>
      <c r="DF48" s="13">
        <v>1855.7224605288793</v>
      </c>
      <c r="DG48" s="13">
        <v>1866.9209443246655</v>
      </c>
      <c r="DH48" s="13">
        <v>1876.8314887975139</v>
      </c>
      <c r="DI48" s="13">
        <v>1884.982928998812</v>
      </c>
      <c r="DJ48" s="13">
        <v>1891.6800622286246</v>
      </c>
      <c r="DK48" s="13">
        <v>1896.7704443638213</v>
      </c>
      <c r="DL48" s="13">
        <v>1899.3840701093141</v>
      </c>
      <c r="DM48" s="13">
        <v>1900.8936533730885</v>
      </c>
      <c r="DN48" s="13">
        <v>1900.2088783319487</v>
      </c>
      <c r="DO48" s="13">
        <v>1898.471002493694</v>
      </c>
      <c r="DP48" s="13">
        <v>1894.5820442564582</v>
      </c>
      <c r="DQ48" s="13">
        <v>1889.919974142118</v>
      </c>
      <c r="DR48" s="13">
        <v>1883.6088312963111</v>
      </c>
      <c r="DS48" s="13">
        <v>1876.2506979734317</v>
      </c>
      <c r="DT48" s="13">
        <v>1867.4317297059461</v>
      </c>
      <c r="DU48" s="13">
        <v>1858.7258491881657</v>
      </c>
      <c r="DV48" s="13">
        <v>1849.1892204506876</v>
      </c>
      <c r="DW48" s="13">
        <v>1839.6199014139856</v>
      </c>
      <c r="DX48" s="13">
        <v>1829.5512044858915</v>
      </c>
      <c r="DY48" s="13">
        <v>1819.7672406898491</v>
      </c>
      <c r="DZ48" s="13">
        <v>1809.537227126857</v>
      </c>
      <c r="EA48" s="13">
        <v>1799.6407441528281</v>
      </c>
      <c r="EB48" s="13">
        <v>1789.5964533847</v>
      </c>
      <c r="EC48" s="13">
        <v>1780.1884691741143</v>
      </c>
      <c r="ED48" s="13">
        <v>1770.9395506366272</v>
      </c>
      <c r="EE48" s="13">
        <v>1762.3881398835365</v>
      </c>
      <c r="EF48" s="13">
        <v>1754.8240016111376</v>
      </c>
      <c r="EG48" s="13">
        <v>1748.0317325262877</v>
      </c>
      <c r="EH48" s="13">
        <v>1741.7960805702751</v>
      </c>
      <c r="EI48" s="13">
        <v>1736.4104140701966</v>
      </c>
      <c r="EJ48" s="13">
        <v>1731.913057837548</v>
      </c>
      <c r="EK48" s="13">
        <v>1728.3396191599459</v>
      </c>
      <c r="EL48" s="13">
        <v>1724.9551898174541</v>
      </c>
      <c r="EM48" s="13">
        <v>1722.8054479482817</v>
      </c>
      <c r="EN48" s="13">
        <v>1721.3981507894059</v>
      </c>
      <c r="EO48" s="13">
        <v>1720.7428268811636</v>
      </c>
      <c r="EP48" s="13">
        <v>1721.0960245601455</v>
      </c>
      <c r="EQ48" s="13">
        <v>1722.1926031840267</v>
      </c>
      <c r="ER48" s="13">
        <v>1724.5259207076888</v>
      </c>
      <c r="ES48" s="13">
        <v>1727.2971790369775</v>
      </c>
      <c r="ET48" s="13">
        <v>1730.4656336544867</v>
      </c>
      <c r="EU48" s="13">
        <v>1734.2381649132294</v>
      </c>
      <c r="EV48" s="13">
        <v>1738.0422672352579</v>
      </c>
      <c r="EW48" s="13">
        <v>1742.5831191897014</v>
      </c>
    </row>
    <row r="49" spans="1:153" x14ac:dyDescent="0.2">
      <c r="A49" s="15" t="s">
        <v>11</v>
      </c>
      <c r="B49" s="15" t="s">
        <v>4</v>
      </c>
      <c r="C49" s="16">
        <v>1632.1052529911026</v>
      </c>
      <c r="D49" s="16">
        <v>1704.1093095413448</v>
      </c>
      <c r="E49" s="16">
        <v>1769.5675427688375</v>
      </c>
      <c r="F49" s="16">
        <v>1837.8995520892447</v>
      </c>
      <c r="G49" s="16">
        <v>1951.6531891004365</v>
      </c>
      <c r="H49" s="16">
        <v>2138.9275978220194</v>
      </c>
      <c r="I49" s="16">
        <v>2204.2261768221283</v>
      </c>
      <c r="J49" s="16">
        <v>2061.0562484154107</v>
      </c>
      <c r="K49" s="16">
        <v>2176.965217496288</v>
      </c>
      <c r="L49" s="16">
        <v>2390.7821415204826</v>
      </c>
      <c r="M49" s="16">
        <v>2216.2401574327837</v>
      </c>
      <c r="N49" s="16">
        <v>2268.1277813326255</v>
      </c>
      <c r="O49" s="16">
        <v>2354.2213234495171</v>
      </c>
      <c r="P49" s="16">
        <v>2540.4180661362575</v>
      </c>
      <c r="Q49" s="16">
        <v>2640.241871808184</v>
      </c>
      <c r="R49" s="16">
        <v>2697.7173936664703</v>
      </c>
      <c r="S49" s="16">
        <v>2733.6795083847451</v>
      </c>
      <c r="T49" s="16">
        <v>2692.5286312764856</v>
      </c>
      <c r="U49" s="16">
        <v>2842.6435185744131</v>
      </c>
      <c r="V49" s="16">
        <v>2837.8938053097354</v>
      </c>
      <c r="W49" s="16">
        <v>2693.2071617428692</v>
      </c>
      <c r="X49" s="16">
        <v>2907.3833077786776</v>
      </c>
      <c r="Y49" s="16">
        <v>3064.0839319561996</v>
      </c>
      <c r="Z49" s="16">
        <v>3270.5567615207242</v>
      </c>
      <c r="AA49" s="16">
        <v>2987.2902485844338</v>
      </c>
      <c r="AB49" s="16">
        <v>2538.8215238624161</v>
      </c>
      <c r="AC49" s="16">
        <v>2694.5243091187876</v>
      </c>
      <c r="AD49" s="16">
        <v>2930.7327385336066</v>
      </c>
      <c r="AE49" s="16">
        <v>3164.6660952082011</v>
      </c>
      <c r="AF49" s="16">
        <v>3151.7341027900866</v>
      </c>
      <c r="AG49" s="16">
        <v>2800.8540245566173</v>
      </c>
      <c r="AH49" s="16">
        <v>2637.96679906796</v>
      </c>
      <c r="AI49" s="16">
        <v>2377.7304084318303</v>
      </c>
      <c r="AJ49" s="16">
        <v>2627.8287556290679</v>
      </c>
      <c r="AK49" s="16">
        <v>3040.8542418718089</v>
      </c>
      <c r="AL49" s="16">
        <v>3146.6251675137946</v>
      </c>
      <c r="AM49" s="16">
        <v>3306.3193084547693</v>
      </c>
      <c r="AN49" s="16">
        <v>3360.8811406632954</v>
      </c>
      <c r="AO49" s="16">
        <v>3346.7916550966456</v>
      </c>
      <c r="AP49" s="16">
        <v>3289.4358739088975</v>
      </c>
      <c r="AQ49" s="16">
        <v>3231.5612164821514</v>
      </c>
      <c r="AR49" s="16">
        <v>2865.793381545112</v>
      </c>
      <c r="AS49" s="16">
        <v>3040.1757114054267</v>
      </c>
      <c r="AT49" s="16">
        <v>3181.1503941856117</v>
      </c>
      <c r="AU49" s="16">
        <v>3451.5647418174799</v>
      </c>
      <c r="AV49" s="16">
        <v>3306</v>
      </c>
      <c r="AW49" s="16">
        <v>3481</v>
      </c>
      <c r="AX49" s="16">
        <v>3520</v>
      </c>
      <c r="AY49" s="16">
        <v>3643.0000000000005</v>
      </c>
      <c r="AZ49" s="16">
        <v>3921.9999999999991</v>
      </c>
      <c r="BA49" s="16">
        <v>3835.9999999999991</v>
      </c>
      <c r="BB49" s="16">
        <v>4162.2959900000005</v>
      </c>
      <c r="BC49" s="16">
        <v>4110.0549900000005</v>
      </c>
      <c r="BD49" s="16">
        <v>3825.9200200000005</v>
      </c>
      <c r="BE49" s="16">
        <v>3987.7498899999996</v>
      </c>
      <c r="BF49" s="16">
        <v>4538.5251099999996</v>
      </c>
      <c r="BG49" s="16">
        <v>4553.9706799999985</v>
      </c>
      <c r="BH49" s="16">
        <v>3993.7736500000001</v>
      </c>
      <c r="BI49" s="16">
        <v>3292.9377199999994</v>
      </c>
      <c r="BJ49" s="16">
        <v>2577.7795620000002</v>
      </c>
      <c r="BK49" s="16">
        <v>2431.7864639999998</v>
      </c>
      <c r="BL49" s="16">
        <v>2436.1366270000003</v>
      </c>
      <c r="BM49" s="16">
        <v>2582.5419999999999</v>
      </c>
      <c r="BN49" s="16">
        <v>2593.8889999999997</v>
      </c>
      <c r="BO49" s="16">
        <v>2896.931097015</v>
      </c>
      <c r="BP49" s="16">
        <v>3089.7298096549998</v>
      </c>
      <c r="BQ49" s="16">
        <v>3091.8922662249997</v>
      </c>
      <c r="BR49" s="16">
        <v>2914.4542824750001</v>
      </c>
      <c r="BS49" s="16">
        <v>2866.3839999999996</v>
      </c>
      <c r="BT49" s="16">
        <v>2671.5720000000001</v>
      </c>
      <c r="BU49" s="16">
        <v>2931.5250000000005</v>
      </c>
      <c r="BV49" s="16">
        <v>2937.7631005717194</v>
      </c>
      <c r="BW49" s="16">
        <v>3065.4049999999997</v>
      </c>
      <c r="BX49" s="16">
        <v>2923.9800000000005</v>
      </c>
      <c r="BY49" s="16">
        <v>3002.2038683050996</v>
      </c>
      <c r="BZ49" s="16">
        <v>3567.7064144522956</v>
      </c>
      <c r="CA49" s="16">
        <v>3602.7465777566613</v>
      </c>
      <c r="CB49" s="16">
        <v>3636.0892649754605</v>
      </c>
      <c r="CC49" s="16">
        <v>3668.4165122604172</v>
      </c>
      <c r="CD49" s="16">
        <v>3698.6932629663061</v>
      </c>
      <c r="CE49" s="16">
        <v>3727.5974728021029</v>
      </c>
      <c r="CF49" s="16">
        <v>3753.4979780094873</v>
      </c>
      <c r="CG49" s="16">
        <v>3777.640447559992</v>
      </c>
      <c r="CH49" s="16">
        <v>3808.2932627180708</v>
      </c>
      <c r="CI49" s="16">
        <v>3838.6389155246725</v>
      </c>
      <c r="CJ49" s="16">
        <v>3868.7865583935927</v>
      </c>
      <c r="CK49" s="16">
        <v>3900.018217873745</v>
      </c>
      <c r="CL49" s="16">
        <v>3931.2569619257047</v>
      </c>
      <c r="CM49" s="16">
        <v>3963.7665703914245</v>
      </c>
      <c r="CN49" s="16">
        <v>3997.0219113631392</v>
      </c>
      <c r="CO49" s="16">
        <v>4032.2602395456124</v>
      </c>
      <c r="CP49" s="16">
        <v>4069.5107751138858</v>
      </c>
      <c r="CQ49" s="16">
        <v>4108.1672325727559</v>
      </c>
      <c r="CR49" s="16">
        <v>4151.2219242565116</v>
      </c>
      <c r="CS49" s="16">
        <v>4197.4279256086811</v>
      </c>
      <c r="CT49" s="16">
        <v>4247.927870471809</v>
      </c>
      <c r="CU49" s="16">
        <v>4302.0066780125635</v>
      </c>
      <c r="CV49" s="16">
        <v>4358.893986360039</v>
      </c>
      <c r="CW49" s="16">
        <v>4420.2485575259416</v>
      </c>
      <c r="CX49" s="16">
        <v>4483.9763766237593</v>
      </c>
      <c r="CY49" s="16">
        <v>4551.6591319223371</v>
      </c>
      <c r="CZ49" s="16">
        <v>4621.085896724675</v>
      </c>
      <c r="DA49" s="16">
        <v>4693.7618677596474</v>
      </c>
      <c r="DB49" s="16">
        <v>4766.7265422047058</v>
      </c>
      <c r="DC49" s="16">
        <v>4842.0554108611977</v>
      </c>
      <c r="DD49" s="16">
        <v>4916.0473449984129</v>
      </c>
      <c r="DE49" s="16">
        <v>4989.4424419180141</v>
      </c>
      <c r="DF49" s="16">
        <v>5061.6987822144147</v>
      </c>
      <c r="DG49" s="16">
        <v>5130.2950745277194</v>
      </c>
      <c r="DH49" s="16">
        <v>5195.3062218951236</v>
      </c>
      <c r="DI49" s="16">
        <v>5254.8348847884918</v>
      </c>
      <c r="DJ49" s="16">
        <v>5308.9722315219115</v>
      </c>
      <c r="DK49" s="16">
        <v>5356.4973002730985</v>
      </c>
      <c r="DL49" s="16">
        <v>5394.1463071913604</v>
      </c>
      <c r="DM49" s="16">
        <v>5424.7670634142851</v>
      </c>
      <c r="DN49" s="16">
        <v>5444.4513779784174</v>
      </c>
      <c r="DO49" s="16">
        <v>5455.4794425698783</v>
      </c>
      <c r="DP49" s="16">
        <v>5453.9807413839881</v>
      </c>
      <c r="DQ49" s="16">
        <v>5443.0884846477857</v>
      </c>
      <c r="DR49" s="16">
        <v>5419.7547290409566</v>
      </c>
      <c r="DS49" s="16">
        <v>5385.229351111353</v>
      </c>
      <c r="DT49" s="16">
        <v>5338.0561010714591</v>
      </c>
      <c r="DU49" s="16">
        <v>5282.6600518823689</v>
      </c>
      <c r="DV49" s="16">
        <v>5216.4731373763061</v>
      </c>
      <c r="DW49" s="16">
        <v>5142.1219773841585</v>
      </c>
      <c r="DX49" s="16">
        <v>5058.7756497661758</v>
      </c>
      <c r="DY49" s="16">
        <v>4969.4180282595626</v>
      </c>
      <c r="DZ49" s="16">
        <v>4872.7697256517858</v>
      </c>
      <c r="EA49" s="16">
        <v>4772.1037257834541</v>
      </c>
      <c r="EB49" s="16">
        <v>4667.088983765876</v>
      </c>
      <c r="EC49" s="16">
        <v>4561.1987251149549</v>
      </c>
      <c r="ED49" s="16">
        <v>4454.1989689959591</v>
      </c>
      <c r="EE49" s="16">
        <v>4348.8621763041592</v>
      </c>
      <c r="EF49" s="16">
        <v>4247.1872234496404</v>
      </c>
      <c r="EG49" s="16">
        <v>4149.5819555284397</v>
      </c>
      <c r="EH49" s="16">
        <v>4056.3416012253729</v>
      </c>
      <c r="EI49" s="16">
        <v>3969.1688551261905</v>
      </c>
      <c r="EJ49" s="16">
        <v>3888.869293168842</v>
      </c>
      <c r="EK49" s="16">
        <v>3816.1025151510548</v>
      </c>
      <c r="EL49" s="16">
        <v>3749.0570023232431</v>
      </c>
      <c r="EM49" s="16">
        <v>3691.1829128822428</v>
      </c>
      <c r="EN49" s="16">
        <v>3641.1586112891091</v>
      </c>
      <c r="EO49" s="16">
        <v>3599.0760444046027</v>
      </c>
      <c r="EP49" s="16">
        <v>3565.6888608046575</v>
      </c>
      <c r="EQ49" s="16">
        <v>3540.0933889694134</v>
      </c>
      <c r="ER49" s="16">
        <v>3523.6308605319937</v>
      </c>
      <c r="ES49" s="16">
        <v>3513.6717064805416</v>
      </c>
      <c r="ET49" s="16">
        <v>3509.8563095818099</v>
      </c>
      <c r="EU49" s="16">
        <v>3512.5558409348596</v>
      </c>
      <c r="EV49" s="16">
        <v>3519.7606258111045</v>
      </c>
      <c r="EW49" s="16">
        <v>3533.3373078162986</v>
      </c>
    </row>
    <row r="50" spans="1:153" x14ac:dyDescent="0.2">
      <c r="A50" s="10" t="s">
        <v>13</v>
      </c>
      <c r="B50" s="10" t="s">
        <v>1</v>
      </c>
      <c r="C50" s="13">
        <v>272.96780633720988</v>
      </c>
      <c r="D50" s="13">
        <v>285.01040550652164</v>
      </c>
      <c r="E50" s="13">
        <v>295.95822293316866</v>
      </c>
      <c r="F50" s="13">
        <v>307.38667624683922</v>
      </c>
      <c r="G50" s="13">
        <v>326.41184677485393</v>
      </c>
      <c r="H50" s="13">
        <v>357.73328541255387</v>
      </c>
      <c r="I50" s="13">
        <v>368.65440084547743</v>
      </c>
      <c r="J50" s="13">
        <v>344.70938797390244</v>
      </c>
      <c r="K50" s="13">
        <v>364.09503541718476</v>
      </c>
      <c r="L50" s="13">
        <v>399.8556805114215</v>
      </c>
      <c r="M50" s="13">
        <v>370.66372587317295</v>
      </c>
      <c r="N50" s="13">
        <v>379.34187383331999</v>
      </c>
      <c r="O50" s="13">
        <v>393.74092394873321</v>
      </c>
      <c r="P50" s="13">
        <v>424.88212412879938</v>
      </c>
      <c r="Q50" s="13">
        <v>441.57754570443609</v>
      </c>
      <c r="R50" s="13">
        <v>451.19026344490663</v>
      </c>
      <c r="S50" s="13">
        <v>457.20488753113165</v>
      </c>
      <c r="T50" s="13">
        <v>450.32244864889196</v>
      </c>
      <c r="U50" s="13">
        <v>475.42899824744046</v>
      </c>
      <c r="V50" s="13">
        <v>474.63461393416549</v>
      </c>
      <c r="W50" s="13">
        <v>450.43593212221697</v>
      </c>
      <c r="X50" s="13">
        <v>486.25665670233161</v>
      </c>
      <c r="Y50" s="13">
        <v>512.46466354197571</v>
      </c>
      <c r="Z50" s="13">
        <v>546.99701692493011</v>
      </c>
      <c r="AA50" s="13">
        <v>499.62100456095811</v>
      </c>
      <c r="AB50" s="13">
        <v>424.61510419156406</v>
      </c>
      <c r="AC50" s="13">
        <v>450.65622357043605</v>
      </c>
      <c r="AD50" s="13">
        <v>490.16182328439783</v>
      </c>
      <c r="AE50" s="13">
        <v>529.28691958779916</v>
      </c>
      <c r="AF50" s="13">
        <v>527.12405809619327</v>
      </c>
      <c r="AG50" s="13">
        <v>468.43975139030664</v>
      </c>
      <c r="AH50" s="13">
        <v>441.19704229387582</v>
      </c>
      <c r="AI50" s="13">
        <v>397.67279252452295</v>
      </c>
      <c r="AJ50" s="13">
        <v>439.50146569243168</v>
      </c>
      <c r="AK50" s="13">
        <v>508.57952345520215</v>
      </c>
      <c r="AL50" s="13">
        <v>526.26959429704038</v>
      </c>
      <c r="AM50" s="13">
        <v>552.97826351900062</v>
      </c>
      <c r="AN50" s="13">
        <v>562.10366987401687</v>
      </c>
      <c r="AO50" s="13">
        <v>559.74721892791536</v>
      </c>
      <c r="AP50" s="13">
        <v>550.15452768273747</v>
      </c>
      <c r="AQ50" s="13">
        <v>540.47505495795804</v>
      </c>
      <c r="AR50" s="13">
        <v>479.30078733735223</v>
      </c>
      <c r="AS50" s="13">
        <v>508.46603998187715</v>
      </c>
      <c r="AT50" s="13">
        <v>532.04390043975366</v>
      </c>
      <c r="AU50" s="13">
        <v>577.27040230898149</v>
      </c>
      <c r="AV50" s="13">
        <v>552.92485953155347</v>
      </c>
      <c r="AW50" s="13">
        <v>584.14387493557558</v>
      </c>
      <c r="AX50" s="13">
        <v>571.31719189313219</v>
      </c>
      <c r="AY50" s="13">
        <v>585.08336411437153</v>
      </c>
      <c r="AZ50" s="13">
        <v>651.02090042037037</v>
      </c>
      <c r="BA50" s="13">
        <v>679.32393008977965</v>
      </c>
      <c r="BB50" s="13">
        <v>708.18789783606724</v>
      </c>
      <c r="BC50" s="13">
        <v>821.04605043851802</v>
      </c>
      <c r="BD50" s="13">
        <v>759.63045573748286</v>
      </c>
      <c r="BE50" s="13">
        <v>820.85435379337616</v>
      </c>
      <c r="BF50" s="13">
        <v>873.50407830449944</v>
      </c>
      <c r="BG50" s="13">
        <v>692.72096976354692</v>
      </c>
      <c r="BH50" s="13">
        <v>613.58279156052777</v>
      </c>
      <c r="BI50" s="13">
        <v>393.69336045061721</v>
      </c>
      <c r="BJ50" s="13">
        <v>341.04095862106681</v>
      </c>
      <c r="BK50" s="13">
        <v>336.91956515927535</v>
      </c>
      <c r="BL50" s="13">
        <v>334.71128491073733</v>
      </c>
      <c r="BM50" s="13">
        <v>352.50080530971417</v>
      </c>
      <c r="BN50" s="13">
        <v>499.49636561923671</v>
      </c>
      <c r="BO50" s="13">
        <v>391.00306719167691</v>
      </c>
      <c r="BP50" s="13">
        <v>393.43959033080552</v>
      </c>
      <c r="BQ50" s="13">
        <v>465.80179269617076</v>
      </c>
      <c r="BR50" s="13">
        <v>501.1588226405928</v>
      </c>
      <c r="BS50" s="13">
        <v>658.55481477981925</v>
      </c>
      <c r="BT50" s="13">
        <v>497.17261097658991</v>
      </c>
      <c r="BU50" s="13">
        <v>524.49629088077222</v>
      </c>
      <c r="BV50" s="13">
        <v>644.51758086788197</v>
      </c>
      <c r="BW50" s="13">
        <v>631.85461513240091</v>
      </c>
      <c r="BX50" s="13">
        <v>588.63849132846758</v>
      </c>
      <c r="BY50" s="13">
        <v>604.38606136143301</v>
      </c>
      <c r="BZ50" s="13">
        <v>453.38554545758961</v>
      </c>
      <c r="CA50" s="13">
        <v>463.52358886070579</v>
      </c>
      <c r="CB50" s="13">
        <v>473.31869000674487</v>
      </c>
      <c r="CC50" s="13">
        <v>482.85875354437303</v>
      </c>
      <c r="CD50" s="13">
        <v>491.90983607832459</v>
      </c>
      <c r="CE50" s="13">
        <v>500.5647436278814</v>
      </c>
      <c r="CF50" s="13">
        <v>508.48412420917157</v>
      </c>
      <c r="CG50" s="13">
        <v>515.87325026795588</v>
      </c>
      <c r="CH50" s="13">
        <v>524.25367580289458</v>
      </c>
      <c r="CI50" s="13">
        <v>532.31657729054132</v>
      </c>
      <c r="CJ50" s="13">
        <v>540.05939601837599</v>
      </c>
      <c r="CK50" s="13">
        <v>547.70165484245808</v>
      </c>
      <c r="CL50" s="13">
        <v>555.02584372636193</v>
      </c>
      <c r="CM50" s="13">
        <v>562.25601503183134</v>
      </c>
      <c r="CN50" s="13">
        <v>569.28767230083758</v>
      </c>
      <c r="CO50" s="13">
        <v>576.34999679407338</v>
      </c>
      <c r="CP50" s="13">
        <v>583.45323101682879</v>
      </c>
      <c r="CQ50" s="13">
        <v>590.49659247718228</v>
      </c>
      <c r="CR50" s="13">
        <v>598.0521531194463</v>
      </c>
      <c r="CS50" s="13">
        <v>605.9123696376264</v>
      </c>
      <c r="CT50" s="13">
        <v>614.31845538307243</v>
      </c>
      <c r="CU50" s="13">
        <v>623.17437835685269</v>
      </c>
      <c r="CV50" s="13">
        <v>632.3807689870664</v>
      </c>
      <c r="CW50" s="13">
        <v>642.2916147545111</v>
      </c>
      <c r="CX50" s="13">
        <v>652.57525469742541</v>
      </c>
      <c r="CY50" s="13">
        <v>663.58154378517793</v>
      </c>
      <c r="CZ50" s="13">
        <v>674.96740645269892</v>
      </c>
      <c r="DA50" s="13">
        <v>687.07523640906584</v>
      </c>
      <c r="DB50" s="13">
        <v>699.42994034699223</v>
      </c>
      <c r="DC50" s="13">
        <v>712.47901108838414</v>
      </c>
      <c r="DD50" s="13">
        <v>725.61018107545533</v>
      </c>
      <c r="DE50" s="13">
        <v>739.02003362928372</v>
      </c>
      <c r="DF50" s="13">
        <v>752.66414463897672</v>
      </c>
      <c r="DG50" s="13">
        <v>766.12983806661941</v>
      </c>
      <c r="DH50" s="13">
        <v>779.46981237828732</v>
      </c>
      <c r="DI50" s="13">
        <v>792.36815718769503</v>
      </c>
      <c r="DJ50" s="13">
        <v>804.86166326585226</v>
      </c>
      <c r="DK50" s="13">
        <v>816.73870860183524</v>
      </c>
      <c r="DL50" s="13">
        <v>827.4078511542757</v>
      </c>
      <c r="DM50" s="13">
        <v>837.37839403983526</v>
      </c>
      <c r="DN50" s="13">
        <v>845.9235568731383</v>
      </c>
      <c r="DO50" s="13">
        <v>853.42991358246945</v>
      </c>
      <c r="DP50" s="13">
        <v>859.15853369833349</v>
      </c>
      <c r="DQ50" s="13">
        <v>863.6287988496988</v>
      </c>
      <c r="DR50" s="13">
        <v>866.22803293573816</v>
      </c>
      <c r="DS50" s="13">
        <v>867.10899703185714</v>
      </c>
      <c r="DT50" s="13">
        <v>865.92048617442924</v>
      </c>
      <c r="DU50" s="13">
        <v>863.36141703481553</v>
      </c>
      <c r="DV50" s="13">
        <v>858.85104548146046</v>
      </c>
      <c r="DW50" s="13">
        <v>852.736151276491</v>
      </c>
      <c r="DX50" s="13">
        <v>844.72715513882576</v>
      </c>
      <c r="DY50" s="13">
        <v>835.21803647011257</v>
      </c>
      <c r="DZ50" s="13">
        <v>823.82782992475404</v>
      </c>
      <c r="EA50" s="13">
        <v>811.00276172705344</v>
      </c>
      <c r="EB50" s="13">
        <v>796.54428109592118</v>
      </c>
      <c r="EC50" s="13">
        <v>780.95857323397649</v>
      </c>
      <c r="ED50" s="13">
        <v>764.09986910867156</v>
      </c>
      <c r="EE50" s="13">
        <v>746.39440418028971</v>
      </c>
      <c r="EF50" s="13">
        <v>728.15893819092162</v>
      </c>
      <c r="EG50" s="13">
        <v>709.45398449225468</v>
      </c>
      <c r="EH50" s="13">
        <v>690.35318065906176</v>
      </c>
      <c r="EI50" s="13">
        <v>671.21999441624939</v>
      </c>
      <c r="EJ50" s="13">
        <v>652.28540414506278</v>
      </c>
      <c r="EK50" s="13">
        <v>633.7802859688818</v>
      </c>
      <c r="EL50" s="13">
        <v>615.50447818406974</v>
      </c>
      <c r="EM50" s="13">
        <v>598.23406868157326</v>
      </c>
      <c r="EN50" s="13">
        <v>581.88050271158136</v>
      </c>
      <c r="EO50" s="13">
        <v>566.61401391731488</v>
      </c>
      <c r="EP50" s="13">
        <v>552.72029271802603</v>
      </c>
      <c r="EQ50" s="13">
        <v>540.1701824746051</v>
      </c>
      <c r="ER50" s="13">
        <v>529.33031719557039</v>
      </c>
      <c r="ES50" s="13">
        <v>519.82118117734353</v>
      </c>
      <c r="ET50" s="13">
        <v>511.65949313593592</v>
      </c>
      <c r="EU50" s="13">
        <v>504.9764574177243</v>
      </c>
      <c r="EV50" s="13">
        <v>499.44845670306677</v>
      </c>
      <c r="EW50" s="13">
        <v>495.4465296356866</v>
      </c>
    </row>
    <row r="51" spans="1:153" x14ac:dyDescent="0.2">
      <c r="A51" s="10" t="s">
        <v>13</v>
      </c>
      <c r="B51" s="10" t="s">
        <v>2</v>
      </c>
      <c r="C51" s="13">
        <v>372.27626896440881</v>
      </c>
      <c r="D51" s="13">
        <v>388.70008812294719</v>
      </c>
      <c r="E51" s="13">
        <v>403.63083281252761</v>
      </c>
      <c r="F51" s="13">
        <v>419.21707361043093</v>
      </c>
      <c r="G51" s="13">
        <v>445.1637945648846</v>
      </c>
      <c r="H51" s="13">
        <v>487.88029095726938</v>
      </c>
      <c r="I51" s="13">
        <v>502.77461919638739</v>
      </c>
      <c r="J51" s="13">
        <v>470.11816724423812</v>
      </c>
      <c r="K51" s="13">
        <v>496.55651027993406</v>
      </c>
      <c r="L51" s="13">
        <v>545.32724156169138</v>
      </c>
      <c r="M51" s="13">
        <v>505.51495709368231</v>
      </c>
      <c r="N51" s="13">
        <v>517.35030349395947</v>
      </c>
      <c r="O51" s="13">
        <v>536.98787440580384</v>
      </c>
      <c r="P51" s="13">
        <v>579.45855975756751</v>
      </c>
      <c r="Q51" s="13">
        <v>602.22794540917755</v>
      </c>
      <c r="R51" s="13">
        <v>615.33786757563826</v>
      </c>
      <c r="S51" s="13">
        <v>623.54067304229193</v>
      </c>
      <c r="T51" s="13">
        <v>614.15433293561057</v>
      </c>
      <c r="U51" s="13">
        <v>648.39490048287394</v>
      </c>
      <c r="V51" s="13">
        <v>647.31151108161771</v>
      </c>
      <c r="W51" s="13">
        <v>614.30910285007576</v>
      </c>
      <c r="X51" s="13">
        <v>663.16177114537356</v>
      </c>
      <c r="Y51" s="13">
        <v>698.90451727421043</v>
      </c>
      <c r="Z51" s="13">
        <v>746.00009183469774</v>
      </c>
      <c r="AA51" s="13">
        <v>681.38820460180023</v>
      </c>
      <c r="AB51" s="13">
        <v>579.09439525294351</v>
      </c>
      <c r="AC51" s="13">
        <v>614.60953856639048</v>
      </c>
      <c r="AD51" s="13">
        <v>668.48767702549821</v>
      </c>
      <c r="AE51" s="13">
        <v>721.84688106551675</v>
      </c>
      <c r="AF51" s="13">
        <v>718.89714857806302</v>
      </c>
      <c r="AG51" s="13">
        <v>638.86289457434293</v>
      </c>
      <c r="AH51" s="13">
        <v>601.70901099008847</v>
      </c>
      <c r="AI51" s="13">
        <v>542.3501967363909</v>
      </c>
      <c r="AJ51" s="13">
        <v>599.3965663857266</v>
      </c>
      <c r="AK51" s="13">
        <v>693.60592373193231</v>
      </c>
      <c r="AL51" s="13">
        <v>717.73182216326666</v>
      </c>
      <c r="AM51" s="13">
        <v>754.15737673827323</v>
      </c>
      <c r="AN51" s="13">
        <v>766.60269868379544</v>
      </c>
      <c r="AO51" s="13">
        <v>763.3889469304894</v>
      </c>
      <c r="AP51" s="13">
        <v>750.30633710187533</v>
      </c>
      <c r="AQ51" s="13">
        <v>737.10537380925871</v>
      </c>
      <c r="AR51" s="13">
        <v>653.67528579992063</v>
      </c>
      <c r="AS51" s="13">
        <v>693.45115381746723</v>
      </c>
      <c r="AT51" s="13">
        <v>725.60687957575863</v>
      </c>
      <c r="AU51" s="13">
        <v>787.28724254643362</v>
      </c>
      <c r="AV51" s="13">
        <v>754.08454383734829</v>
      </c>
      <c r="AW51" s="13">
        <v>778.52497664924636</v>
      </c>
      <c r="AX51" s="13">
        <v>921.78479116454832</v>
      </c>
      <c r="AY51" s="13">
        <v>1040.8908292460308</v>
      </c>
      <c r="AZ51" s="13">
        <v>994.14554754615551</v>
      </c>
      <c r="BA51" s="13">
        <v>855.55739984831882</v>
      </c>
      <c r="BB51" s="13">
        <v>816.15616224840119</v>
      </c>
      <c r="BC51" s="13">
        <v>610.50709278153545</v>
      </c>
      <c r="BD51" s="13">
        <v>654.86909256898582</v>
      </c>
      <c r="BE51" s="13">
        <v>673.00683668574641</v>
      </c>
      <c r="BF51" s="13">
        <v>657.24651742121694</v>
      </c>
      <c r="BG51" s="13">
        <v>696.82343492085613</v>
      </c>
      <c r="BH51" s="13">
        <v>753.80533084980357</v>
      </c>
      <c r="BI51" s="13">
        <v>539.93605650379391</v>
      </c>
      <c r="BJ51" s="13">
        <v>324.90109712277535</v>
      </c>
      <c r="BK51" s="13">
        <v>319.47653873292313</v>
      </c>
      <c r="BL51" s="13">
        <v>328.11052058976628</v>
      </c>
      <c r="BM51" s="13">
        <v>475.22621413968142</v>
      </c>
      <c r="BN51" s="13">
        <v>293.38778289802838</v>
      </c>
      <c r="BO51" s="13">
        <v>427.73848176923894</v>
      </c>
      <c r="BP51" s="13">
        <v>463.91674955178985</v>
      </c>
      <c r="BQ51" s="13">
        <v>405.60205784103277</v>
      </c>
      <c r="BR51" s="13">
        <v>424.69028605544406</v>
      </c>
      <c r="BS51" s="13">
        <v>347.12836298646602</v>
      </c>
      <c r="BT51" s="13">
        <v>467.99826128160925</v>
      </c>
      <c r="BU51" s="13">
        <v>482.72770853565419</v>
      </c>
      <c r="BV51" s="13">
        <v>505.03560361379817</v>
      </c>
      <c r="BW51" s="13">
        <v>582.67232150656014</v>
      </c>
      <c r="BX51" s="13">
        <v>571.28788669431253</v>
      </c>
      <c r="BY51" s="13">
        <v>586.57128412284294</v>
      </c>
      <c r="BZ51" s="13">
        <v>675.33199655569479</v>
      </c>
      <c r="CA51" s="13">
        <v>686.05742809978256</v>
      </c>
      <c r="CB51" s="13">
        <v>696.04580603080831</v>
      </c>
      <c r="CC51" s="13">
        <v>705.42460645561368</v>
      </c>
      <c r="CD51" s="13">
        <v>713.94725867717352</v>
      </c>
      <c r="CE51" s="13">
        <v>721.74719054231537</v>
      </c>
      <c r="CF51" s="13">
        <v>728.45610311755445</v>
      </c>
      <c r="CG51" s="13">
        <v>734.3380329539068</v>
      </c>
      <c r="CH51" s="13">
        <v>741.18045544694905</v>
      </c>
      <c r="CI51" s="13">
        <v>747.48778889576352</v>
      </c>
      <c r="CJ51" s="13">
        <v>753.27949356216413</v>
      </c>
      <c r="CK51" s="13">
        <v>758.83013891465816</v>
      </c>
      <c r="CL51" s="13">
        <v>763.90647391515813</v>
      </c>
      <c r="CM51" s="13">
        <v>768.78276137178182</v>
      </c>
      <c r="CN51" s="13">
        <v>773.34965564637241</v>
      </c>
      <c r="CO51" s="13">
        <v>777.87781195335992</v>
      </c>
      <c r="CP51" s="13">
        <v>782.37899564127292</v>
      </c>
      <c r="CQ51" s="13">
        <v>786.73054571451212</v>
      </c>
      <c r="CR51" s="13">
        <v>791.57519411182147</v>
      </c>
      <c r="CS51" s="13">
        <v>796.64984170623211</v>
      </c>
      <c r="CT51" s="13">
        <v>802.19786804411706</v>
      </c>
      <c r="CU51" s="13">
        <v>808.0664037251554</v>
      </c>
      <c r="CV51" s="13">
        <v>814.09092737421452</v>
      </c>
      <c r="CW51" s="13">
        <v>820.61723132373299</v>
      </c>
      <c r="CX51" s="13">
        <v>827.20080112184951</v>
      </c>
      <c r="CY51" s="13">
        <v>834.17029462286882</v>
      </c>
      <c r="CZ51" s="13">
        <v>841.06167787058075</v>
      </c>
      <c r="DA51" s="13">
        <v>848.1909013145123</v>
      </c>
      <c r="DB51" s="13">
        <v>854.94759675132082</v>
      </c>
      <c r="DC51" s="13">
        <v>861.7735416407304</v>
      </c>
      <c r="DD51" s="13">
        <v>867.91847179635079</v>
      </c>
      <c r="DE51" s="13">
        <v>873.55959829193307</v>
      </c>
      <c r="DF51" s="13">
        <v>878.61437862046296</v>
      </c>
      <c r="DG51" s="13">
        <v>882.60331241704989</v>
      </c>
      <c r="DH51" s="13">
        <v>885.58979016227386</v>
      </c>
      <c r="DI51" s="13">
        <v>887.24441486459546</v>
      </c>
      <c r="DJ51" s="13">
        <v>887.65489571195212</v>
      </c>
      <c r="DK51" s="13">
        <v>886.65391533304501</v>
      </c>
      <c r="DL51" s="13">
        <v>883.67836694358266</v>
      </c>
      <c r="DM51" s="13">
        <v>879.41085281136475</v>
      </c>
      <c r="DN51" s="13">
        <v>873.18685599738092</v>
      </c>
      <c r="DO51" s="13">
        <v>865.59528206819959</v>
      </c>
      <c r="DP51" s="13">
        <v>856.00643454298552</v>
      </c>
      <c r="DQ51" s="13">
        <v>845.19165597129904</v>
      </c>
      <c r="DR51" s="13">
        <v>832.69753335156565</v>
      </c>
      <c r="DS51" s="13">
        <v>818.92138957481802</v>
      </c>
      <c r="DT51" s="13">
        <v>803.72160457452992</v>
      </c>
      <c r="DU51" s="13">
        <v>788.09432826579723</v>
      </c>
      <c r="DV51" s="13">
        <v>771.65037148442207</v>
      </c>
      <c r="DW51" s="13">
        <v>754.99334503577847</v>
      </c>
      <c r="DX51" s="13">
        <v>738.03083180231624</v>
      </c>
      <c r="DY51" s="13">
        <v>721.37970128389861</v>
      </c>
      <c r="DZ51" s="13">
        <v>704.80688971730706</v>
      </c>
      <c r="EA51" s="13">
        <v>688.92325704857649</v>
      </c>
      <c r="EB51" s="13">
        <v>673.61955634601327</v>
      </c>
      <c r="EC51" s="13">
        <v>659.48202677893278</v>
      </c>
      <c r="ED51" s="13">
        <v>646.36518082791736</v>
      </c>
      <c r="EE51" s="13">
        <v>634.66946715232189</v>
      </c>
      <c r="EF51" s="13">
        <v>624.62630686374905</v>
      </c>
      <c r="EG51" s="13">
        <v>616.15187588100525</v>
      </c>
      <c r="EH51" s="13">
        <v>609.13154341816698</v>
      </c>
      <c r="EI51" s="13">
        <v>603.70704222879431</v>
      </c>
      <c r="EJ51" s="13">
        <v>599.84903525536356</v>
      </c>
      <c r="EK51" s="13">
        <v>597.5028869089947</v>
      </c>
      <c r="EL51" s="13">
        <v>596.16244233152247</v>
      </c>
      <c r="EM51" s="13">
        <v>596.30798894360487</v>
      </c>
      <c r="EN51" s="13">
        <v>597.54807368227921</v>
      </c>
      <c r="EO51" s="13">
        <v>599.77108026164206</v>
      </c>
      <c r="EP51" s="13">
        <v>603.00688547308528</v>
      </c>
      <c r="EQ51" s="13">
        <v>607.00092744509311</v>
      </c>
      <c r="ER51" s="13">
        <v>611.93474496401905</v>
      </c>
      <c r="ES51" s="13">
        <v>617.28125858349813</v>
      </c>
      <c r="ET51" s="13">
        <v>622.95370155030105</v>
      </c>
      <c r="EU51" s="13">
        <v>629.01950454103644</v>
      </c>
      <c r="EV51" s="13">
        <v>635.12646298960317</v>
      </c>
      <c r="EW51" s="13">
        <v>641.64936547579418</v>
      </c>
    </row>
    <row r="52" spans="1:153" x14ac:dyDescent="0.2">
      <c r="A52" s="10" t="s">
        <v>13</v>
      </c>
      <c r="B52" s="10" t="s">
        <v>3</v>
      </c>
      <c r="C52" s="13">
        <v>271.5192201625307</v>
      </c>
      <c r="D52" s="13">
        <v>283.49791163921765</v>
      </c>
      <c r="E52" s="13">
        <v>294.38763116347849</v>
      </c>
      <c r="F52" s="13">
        <v>305.7554359351459</v>
      </c>
      <c r="G52" s="13">
        <v>324.67964364498948</v>
      </c>
      <c r="H52" s="13">
        <v>355.83486560098453</v>
      </c>
      <c r="I52" s="13">
        <v>366.6980248337228</v>
      </c>
      <c r="J52" s="13">
        <v>342.88008341084253</v>
      </c>
      <c r="K52" s="13">
        <v>362.16285505624097</v>
      </c>
      <c r="L52" s="13">
        <v>397.73372547786619</v>
      </c>
      <c r="M52" s="13">
        <v>368.6966867707975</v>
      </c>
      <c r="N52" s="13">
        <v>377.32878151563841</v>
      </c>
      <c r="O52" s="13">
        <v>391.65141871919366</v>
      </c>
      <c r="P52" s="13">
        <v>422.62735870741125</v>
      </c>
      <c r="Q52" s="13">
        <v>439.23418098190905</v>
      </c>
      <c r="R52" s="13">
        <v>448.79588593004053</v>
      </c>
      <c r="S52" s="13">
        <v>454.77859159550337</v>
      </c>
      <c r="T52" s="13">
        <v>447.93267645555642</v>
      </c>
      <c r="U52" s="13">
        <v>472.90599055966931</v>
      </c>
      <c r="V52" s="13">
        <v>472.11582188687231</v>
      </c>
      <c r="W52" s="13">
        <v>448.04555769452742</v>
      </c>
      <c r="X52" s="13">
        <v>483.67618877207849</v>
      </c>
      <c r="Y52" s="13">
        <v>509.74511490149808</v>
      </c>
      <c r="Z52" s="13">
        <v>544.09421191308434</v>
      </c>
      <c r="AA52" s="13">
        <v>496.96961467913354</v>
      </c>
      <c r="AB52" s="13">
        <v>422.36175579218542</v>
      </c>
      <c r="AC52" s="13">
        <v>448.26468009958876</v>
      </c>
      <c r="AD52" s="13">
        <v>487.56063140725695</v>
      </c>
      <c r="AE52" s="13">
        <v>526.4780985607282</v>
      </c>
      <c r="AF52" s="13">
        <v>524.3267149473985</v>
      </c>
      <c r="AG52" s="13">
        <v>465.95383425363201</v>
      </c>
      <c r="AH52" s="13">
        <v>438.85569682771222</v>
      </c>
      <c r="AI52" s="13">
        <v>395.56242164589469</v>
      </c>
      <c r="AJ52" s="13">
        <v>437.16911831602789</v>
      </c>
      <c r="AK52" s="13">
        <v>505.8805924849616</v>
      </c>
      <c r="AL52" s="13">
        <v>523.47678561867576</v>
      </c>
      <c r="AM52" s="13">
        <v>550.04371721414384</v>
      </c>
      <c r="AN52" s="13">
        <v>559.12069684198809</v>
      </c>
      <c r="AO52" s="13">
        <v>556.77675111511974</v>
      </c>
      <c r="AP52" s="13">
        <v>547.23496638563029</v>
      </c>
      <c r="AQ52" s="13">
        <v>537.60686070869224</v>
      </c>
      <c r="AR52" s="13">
        <v>476.75723283044448</v>
      </c>
      <c r="AS52" s="13">
        <v>505.76771124599054</v>
      </c>
      <c r="AT52" s="13">
        <v>529.2204486604353</v>
      </c>
      <c r="AU52" s="13">
        <v>574.20694242681782</v>
      </c>
      <c r="AV52" s="13">
        <v>549.99059663109858</v>
      </c>
      <c r="AW52" s="13">
        <v>584.33114841517818</v>
      </c>
      <c r="AX52" s="13">
        <v>647.89801694231949</v>
      </c>
      <c r="AY52" s="13">
        <v>636.02580663959759</v>
      </c>
      <c r="AZ52" s="13">
        <v>672.83355203347423</v>
      </c>
      <c r="BA52" s="13">
        <v>672.11867006190153</v>
      </c>
      <c r="BB52" s="13">
        <v>728.66693991553143</v>
      </c>
      <c r="BC52" s="13">
        <v>648.89385577994653</v>
      </c>
      <c r="BD52" s="13">
        <v>677.33047169353097</v>
      </c>
      <c r="BE52" s="13">
        <v>745.62538952087777</v>
      </c>
      <c r="BF52" s="13">
        <v>651.8313142742835</v>
      </c>
      <c r="BG52" s="13">
        <v>783.22637531559656</v>
      </c>
      <c r="BH52" s="13">
        <v>798.50382758966862</v>
      </c>
      <c r="BI52" s="13">
        <v>786.13854404558867</v>
      </c>
      <c r="BJ52" s="13">
        <v>787.40954925615813</v>
      </c>
      <c r="BK52" s="13">
        <v>826.24139210780152</v>
      </c>
      <c r="BL52" s="13">
        <v>828.14954449949641</v>
      </c>
      <c r="BM52" s="13">
        <v>840.76498055060438</v>
      </c>
      <c r="BN52" s="13">
        <v>723.64585148273511</v>
      </c>
      <c r="BO52" s="13">
        <v>874.9519807840843</v>
      </c>
      <c r="BP52" s="13">
        <v>1034.1889021724044</v>
      </c>
      <c r="BQ52" s="13">
        <v>921.84869703279628</v>
      </c>
      <c r="BR52" s="13">
        <v>990.34242851896317</v>
      </c>
      <c r="BS52" s="13">
        <v>922.72282223371485</v>
      </c>
      <c r="BT52" s="13">
        <v>1077.7661277418003</v>
      </c>
      <c r="BU52" s="13">
        <v>1183.3130005835731</v>
      </c>
      <c r="BV52" s="13">
        <v>1167.4590597848394</v>
      </c>
      <c r="BW52" s="13">
        <v>1203.6320633610389</v>
      </c>
      <c r="BX52" s="13">
        <v>1204.0196219772199</v>
      </c>
      <c r="BY52" s="13">
        <v>1236.2301953553899</v>
      </c>
      <c r="BZ52" s="13">
        <v>885.54181006930594</v>
      </c>
      <c r="CA52" s="13">
        <v>883.11203132560331</v>
      </c>
      <c r="CB52" s="13">
        <v>880.34722859253088</v>
      </c>
      <c r="CC52" s="13">
        <v>877.42520847816195</v>
      </c>
      <c r="CD52" s="13">
        <v>874.19838023610646</v>
      </c>
      <c r="CE52" s="13">
        <v>870.83853096784151</v>
      </c>
      <c r="CF52" s="13">
        <v>867.07380548156652</v>
      </c>
      <c r="CG52" s="13">
        <v>863.17312737392785</v>
      </c>
      <c r="CH52" s="13">
        <v>860.75389204071689</v>
      </c>
      <c r="CI52" s="13">
        <v>858.5369013467789</v>
      </c>
      <c r="CJ52" s="13">
        <v>856.55404363758134</v>
      </c>
      <c r="CK52" s="13">
        <v>855.05590206716442</v>
      </c>
      <c r="CL52" s="13">
        <v>853.82876497929101</v>
      </c>
      <c r="CM52" s="13">
        <v>853.10485336536658</v>
      </c>
      <c r="CN52" s="13">
        <v>852.76366403225256</v>
      </c>
      <c r="CO52" s="13">
        <v>853.02384104528755</v>
      </c>
      <c r="CP52" s="13">
        <v>853.8672671405584</v>
      </c>
      <c r="CQ52" s="13">
        <v>855.15133246212645</v>
      </c>
      <c r="CR52" s="13">
        <v>857.440683184519</v>
      </c>
      <c r="CS52" s="13">
        <v>860.47552516121505</v>
      </c>
      <c r="CT52" s="13">
        <v>864.47054327831574</v>
      </c>
      <c r="CU52" s="13">
        <v>869.28467779338825</v>
      </c>
      <c r="CV52" s="13">
        <v>874.77542328809068</v>
      </c>
      <c r="CW52" s="13">
        <v>881.28668176367501</v>
      </c>
      <c r="CX52" s="13">
        <v>888.43558577300428</v>
      </c>
      <c r="CY52" s="13">
        <v>896.56735757451679</v>
      </c>
      <c r="CZ52" s="13">
        <v>905.28896370442817</v>
      </c>
      <c r="DA52" s="13">
        <v>914.93642180234747</v>
      </c>
      <c r="DB52" s="13">
        <v>924.97088604784221</v>
      </c>
      <c r="DC52" s="13">
        <v>935.83194205107429</v>
      </c>
      <c r="DD52" s="13">
        <v>946.82566305937507</v>
      </c>
      <c r="DE52" s="13">
        <v>958.11564855518372</v>
      </c>
      <c r="DF52" s="13">
        <v>969.60628842932783</v>
      </c>
      <c r="DG52" s="13">
        <v>980.81303093116003</v>
      </c>
      <c r="DH52" s="13">
        <v>991.75005695997243</v>
      </c>
      <c r="DI52" s="13">
        <v>1002.0507593702423</v>
      </c>
      <c r="DJ52" s="13">
        <v>1011.7340810599999</v>
      </c>
      <c r="DK52" s="13">
        <v>1020.573382426468</v>
      </c>
      <c r="DL52" s="13">
        <v>1027.9663549258257</v>
      </c>
      <c r="DM52" s="13">
        <v>1034.484342040887</v>
      </c>
      <c r="DN52" s="13">
        <v>1039.4292316829451</v>
      </c>
      <c r="DO52" s="13">
        <v>1043.2849716540295</v>
      </c>
      <c r="DP52" s="13">
        <v>1045.3882590674912</v>
      </c>
      <c r="DQ52" s="13">
        <v>1046.3951075879522</v>
      </c>
      <c r="DR52" s="13">
        <v>1045.8072767172926</v>
      </c>
      <c r="DS52" s="13">
        <v>1043.9250271961209</v>
      </c>
      <c r="DT52" s="13">
        <v>1040.5381127593937</v>
      </c>
      <c r="DU52" s="13">
        <v>1036.5018936708075</v>
      </c>
      <c r="DV52" s="13">
        <v>1031.3645345994664</v>
      </c>
      <c r="DW52" s="13">
        <v>1025.6037034668116</v>
      </c>
      <c r="DX52" s="13">
        <v>1019.0397484671485</v>
      </c>
      <c r="DY52" s="13">
        <v>1012.1588183723725</v>
      </c>
      <c r="DZ52" s="13">
        <v>1004.6492399798299</v>
      </c>
      <c r="EA52" s="13">
        <v>996.99750172161293</v>
      </c>
      <c r="EB52" s="13">
        <v>989.02056358767732</v>
      </c>
      <c r="EC52" s="13">
        <v>981.20178865906928</v>
      </c>
      <c r="ED52" s="13">
        <v>973.35073709784047</v>
      </c>
      <c r="EE52" s="13">
        <v>965.80991611081845</v>
      </c>
      <c r="EF52" s="13">
        <v>958.78432321008586</v>
      </c>
      <c r="EG52" s="13">
        <v>952.20421587710007</v>
      </c>
      <c r="EH52" s="13">
        <v>945.99353269256244</v>
      </c>
      <c r="EI52" s="13">
        <v>940.34168165094889</v>
      </c>
      <c r="EJ52" s="13">
        <v>935.29774839208403</v>
      </c>
      <c r="EK52" s="13">
        <v>930.90534594095516</v>
      </c>
      <c r="EL52" s="13">
        <v>926.79286795631197</v>
      </c>
      <c r="EM52" s="13">
        <v>923.53696970854799</v>
      </c>
      <c r="EN52" s="13">
        <v>920.89072815928375</v>
      </c>
      <c r="EO52" s="13">
        <v>918.87315025844873</v>
      </c>
      <c r="EP52" s="13">
        <v>917.63394969356887</v>
      </c>
      <c r="EQ52" s="13">
        <v>917.04195162478572</v>
      </c>
      <c r="ER52" s="13">
        <v>917.37088957557717</v>
      </c>
      <c r="ES52" s="13">
        <v>918.19989535838249</v>
      </c>
      <c r="ET52" s="13">
        <v>919.51209464403655</v>
      </c>
      <c r="EU52" s="13">
        <v>921.42142011082615</v>
      </c>
      <c r="EV52" s="13">
        <v>923.6205534529945</v>
      </c>
      <c r="EW52" s="13">
        <v>926.48584293503518</v>
      </c>
    </row>
    <row r="53" spans="1:153" x14ac:dyDescent="0.2">
      <c r="A53" s="15" t="s">
        <v>13</v>
      </c>
      <c r="B53" s="15" t="s">
        <v>4</v>
      </c>
      <c r="C53" s="16">
        <v>916.76329546414945</v>
      </c>
      <c r="D53" s="16">
        <v>957.20840526868642</v>
      </c>
      <c r="E53" s="16">
        <v>993.97668690917476</v>
      </c>
      <c r="F53" s="16">
        <v>1032.3591857924162</v>
      </c>
      <c r="G53" s="16">
        <v>1096.255284984728</v>
      </c>
      <c r="H53" s="16">
        <v>1201.4484419708078</v>
      </c>
      <c r="I53" s="16">
        <v>1238.1270448755877</v>
      </c>
      <c r="J53" s="16">
        <v>1157.7076386289832</v>
      </c>
      <c r="K53" s="16">
        <v>1222.8144007533597</v>
      </c>
      <c r="L53" s="16">
        <v>1342.9166475509792</v>
      </c>
      <c r="M53" s="16">
        <v>1244.8753697376528</v>
      </c>
      <c r="N53" s="16">
        <v>1274.0209588429179</v>
      </c>
      <c r="O53" s="16">
        <v>1322.3802170737308</v>
      </c>
      <c r="P53" s="16">
        <v>1426.9680425937781</v>
      </c>
      <c r="Q53" s="16">
        <v>1483.0396720955227</v>
      </c>
      <c r="R53" s="16">
        <v>1515.3240169505852</v>
      </c>
      <c r="S53" s="16">
        <v>1535.5241521689268</v>
      </c>
      <c r="T53" s="16">
        <v>1512.409458040059</v>
      </c>
      <c r="U53" s="16">
        <v>1596.7298892899837</v>
      </c>
      <c r="V53" s="16">
        <v>1594.0619469026556</v>
      </c>
      <c r="W53" s="16">
        <v>1512.79059266682</v>
      </c>
      <c r="X53" s="16">
        <v>1633.0946166197837</v>
      </c>
      <c r="Y53" s="16">
        <v>1721.1142957176842</v>
      </c>
      <c r="Z53" s="16">
        <v>1837.0913206727121</v>
      </c>
      <c r="AA53" s="16">
        <v>1677.9788238418919</v>
      </c>
      <c r="AB53" s="16">
        <v>1426.0712552366931</v>
      </c>
      <c r="AC53" s="16">
        <v>1513.5304422364154</v>
      </c>
      <c r="AD53" s="16">
        <v>1646.210131717153</v>
      </c>
      <c r="AE53" s="16">
        <v>1777.6118992140441</v>
      </c>
      <c r="AF53" s="16">
        <v>1770.3479216216547</v>
      </c>
      <c r="AG53" s="16">
        <v>1573.2564802182817</v>
      </c>
      <c r="AH53" s="16">
        <v>1481.7617501116765</v>
      </c>
      <c r="AI53" s="16">
        <v>1335.5854109068086</v>
      </c>
      <c r="AJ53" s="16">
        <v>1476.0671503941862</v>
      </c>
      <c r="AK53" s="16">
        <v>1708.0660396720962</v>
      </c>
      <c r="AL53" s="16">
        <v>1767.478202078983</v>
      </c>
      <c r="AM53" s="16">
        <v>1857.1793574714175</v>
      </c>
      <c r="AN53" s="16">
        <v>1887.8270653998004</v>
      </c>
      <c r="AO53" s="16">
        <v>1879.9129169735243</v>
      </c>
      <c r="AP53" s="16">
        <v>1847.6958311702431</v>
      </c>
      <c r="AQ53" s="16">
        <v>1815.187289475909</v>
      </c>
      <c r="AR53" s="16">
        <v>1609.7333059677173</v>
      </c>
      <c r="AS53" s="16">
        <v>1707.684905045335</v>
      </c>
      <c r="AT53" s="16">
        <v>1786.8712286759476</v>
      </c>
      <c r="AU53" s="16">
        <v>1938.7645872822332</v>
      </c>
      <c r="AV53" s="16">
        <v>1857.0000000000005</v>
      </c>
      <c r="AW53" s="16">
        <v>1947</v>
      </c>
      <c r="AX53" s="16">
        <v>2141</v>
      </c>
      <c r="AY53" s="16">
        <v>2262</v>
      </c>
      <c r="AZ53" s="16">
        <v>2318</v>
      </c>
      <c r="BA53" s="16">
        <v>2207</v>
      </c>
      <c r="BB53" s="16">
        <v>2253.0109999999995</v>
      </c>
      <c r="BC53" s="16">
        <v>2080.4469989999998</v>
      </c>
      <c r="BD53" s="16">
        <v>2091.8300199999994</v>
      </c>
      <c r="BE53" s="16">
        <v>2239.4865800000002</v>
      </c>
      <c r="BF53" s="16">
        <v>2182.5819099999999</v>
      </c>
      <c r="BG53" s="16">
        <v>2172.7707799999998</v>
      </c>
      <c r="BH53" s="16">
        <v>2165.8919500000002</v>
      </c>
      <c r="BI53" s="16">
        <v>1719.7679609999998</v>
      </c>
      <c r="BJ53" s="16">
        <v>1453.3516050000003</v>
      </c>
      <c r="BK53" s="16">
        <v>1482.6374959999998</v>
      </c>
      <c r="BL53" s="16">
        <v>1490.97135</v>
      </c>
      <c r="BM53" s="16">
        <v>1668.492</v>
      </c>
      <c r="BN53" s="16">
        <v>1516.5300000000002</v>
      </c>
      <c r="BO53" s="16">
        <v>1693.6935297450002</v>
      </c>
      <c r="BP53" s="16">
        <v>1891.5452420549998</v>
      </c>
      <c r="BQ53" s="16">
        <v>1793.2525475699999</v>
      </c>
      <c r="BR53" s="16">
        <v>1916.1915372150002</v>
      </c>
      <c r="BS53" s="16">
        <v>1928.4060000000002</v>
      </c>
      <c r="BT53" s="16">
        <v>2042.9369999999994</v>
      </c>
      <c r="BU53" s="16">
        <v>2190.5369999999994</v>
      </c>
      <c r="BV53" s="16">
        <v>2317.0122442665197</v>
      </c>
      <c r="BW53" s="16">
        <v>2418.1590000000001</v>
      </c>
      <c r="BX53" s="16">
        <v>2363.9459999999999</v>
      </c>
      <c r="BY53" s="16">
        <v>2427.1875408396659</v>
      </c>
      <c r="BZ53" s="16">
        <v>2014.2593520825903</v>
      </c>
      <c r="CA53" s="16">
        <v>2032.6930482860917</v>
      </c>
      <c r="CB53" s="16">
        <v>2049.7117246300841</v>
      </c>
      <c r="CC53" s="16">
        <v>2065.7085684781487</v>
      </c>
      <c r="CD53" s="16">
        <v>2080.0554749916046</v>
      </c>
      <c r="CE53" s="16">
        <v>2093.1504651380383</v>
      </c>
      <c r="CF53" s="16">
        <v>2104.0140328082925</v>
      </c>
      <c r="CG53" s="16">
        <v>2113.3844105957905</v>
      </c>
      <c r="CH53" s="16">
        <v>2126.1880232905605</v>
      </c>
      <c r="CI53" s="16">
        <v>2138.3412675330837</v>
      </c>
      <c r="CJ53" s="16">
        <v>2149.8929332181215</v>
      </c>
      <c r="CK53" s="16">
        <v>2161.5876958242807</v>
      </c>
      <c r="CL53" s="16">
        <v>2172.7610826208111</v>
      </c>
      <c r="CM53" s="16">
        <v>2184.1436297689797</v>
      </c>
      <c r="CN53" s="16">
        <v>2195.4009919794626</v>
      </c>
      <c r="CO53" s="16">
        <v>2207.2516497927209</v>
      </c>
      <c r="CP53" s="16">
        <v>2219.6994937986601</v>
      </c>
      <c r="CQ53" s="16">
        <v>2232.3784706538208</v>
      </c>
      <c r="CR53" s="16">
        <v>2247.0680304157868</v>
      </c>
      <c r="CS53" s="16">
        <v>2263.0377365050736</v>
      </c>
      <c r="CT53" s="16">
        <v>2280.9868667055052</v>
      </c>
      <c r="CU53" s="16">
        <v>2300.5254598753963</v>
      </c>
      <c r="CV53" s="16">
        <v>2321.2471196493716</v>
      </c>
      <c r="CW53" s="16">
        <v>2344.1955278419191</v>
      </c>
      <c r="CX53" s="16">
        <v>2368.2116415922792</v>
      </c>
      <c r="CY53" s="16">
        <v>2394.3191959825635</v>
      </c>
      <c r="CZ53" s="16">
        <v>2421.3180480277078</v>
      </c>
      <c r="DA53" s="16">
        <v>2450.2025595259256</v>
      </c>
      <c r="DB53" s="16">
        <v>2479.3484231461553</v>
      </c>
      <c r="DC53" s="16">
        <v>2510.0844947801888</v>
      </c>
      <c r="DD53" s="16">
        <v>2540.3543159311812</v>
      </c>
      <c r="DE53" s="16">
        <v>2570.6952804764005</v>
      </c>
      <c r="DF53" s="16">
        <v>2600.8848116887675</v>
      </c>
      <c r="DG53" s="16">
        <v>2629.5461814148293</v>
      </c>
      <c r="DH53" s="16">
        <v>2656.8096595005336</v>
      </c>
      <c r="DI53" s="16">
        <v>2681.6633314225328</v>
      </c>
      <c r="DJ53" s="16">
        <v>2704.2506400378043</v>
      </c>
      <c r="DK53" s="16">
        <v>2723.9660063613483</v>
      </c>
      <c r="DL53" s="16">
        <v>2739.0525730236841</v>
      </c>
      <c r="DM53" s="16">
        <v>2751.273588892087</v>
      </c>
      <c r="DN53" s="16">
        <v>2758.5396445534643</v>
      </c>
      <c r="DO53" s="16">
        <v>2762.3101673046986</v>
      </c>
      <c r="DP53" s="16">
        <v>2760.5532273088102</v>
      </c>
      <c r="DQ53" s="16">
        <v>2755.2155624089501</v>
      </c>
      <c r="DR53" s="16">
        <v>2744.7328430045964</v>
      </c>
      <c r="DS53" s="16">
        <v>2729.9554138027961</v>
      </c>
      <c r="DT53" s="16">
        <v>2710.1802035083529</v>
      </c>
      <c r="DU53" s="16">
        <v>2687.9576389714202</v>
      </c>
      <c r="DV53" s="16">
        <v>2661.865951565349</v>
      </c>
      <c r="DW53" s="16">
        <v>2633.333199779081</v>
      </c>
      <c r="DX53" s="16">
        <v>2601.7977354082905</v>
      </c>
      <c r="DY53" s="16">
        <v>2568.7565561263837</v>
      </c>
      <c r="DZ53" s="16">
        <v>2533.283959621891</v>
      </c>
      <c r="EA53" s="16">
        <v>2496.9235204972429</v>
      </c>
      <c r="EB53" s="16">
        <v>2459.1844010296118</v>
      </c>
      <c r="EC53" s="16">
        <v>2421.6423886719786</v>
      </c>
      <c r="ED53" s="16">
        <v>2383.8157870344294</v>
      </c>
      <c r="EE53" s="16">
        <v>2346.87378744343</v>
      </c>
      <c r="EF53" s="16">
        <v>2311.5695682647565</v>
      </c>
      <c r="EG53" s="16">
        <v>2277.81007625036</v>
      </c>
      <c r="EH53" s="16">
        <v>2245.4782567697912</v>
      </c>
      <c r="EI53" s="16">
        <v>2215.2687182959926</v>
      </c>
      <c r="EJ53" s="16">
        <v>2187.4321877925104</v>
      </c>
      <c r="EK53" s="16">
        <v>2162.1885188188317</v>
      </c>
      <c r="EL53" s="16">
        <v>2138.4597884719042</v>
      </c>
      <c r="EM53" s="16">
        <v>2118.0790273337261</v>
      </c>
      <c r="EN53" s="16">
        <v>2100.3193045531443</v>
      </c>
      <c r="EO53" s="16">
        <v>2085.2582444374057</v>
      </c>
      <c r="EP53" s="16">
        <v>2073.3611278846802</v>
      </c>
      <c r="EQ53" s="16">
        <v>2064.2130615444839</v>
      </c>
      <c r="ER53" s="16">
        <v>2058.6359517351666</v>
      </c>
      <c r="ES53" s="16">
        <v>2055.3023351192242</v>
      </c>
      <c r="ET53" s="16">
        <v>2054.1252893302735</v>
      </c>
      <c r="EU53" s="16">
        <v>2055.4173820695869</v>
      </c>
      <c r="EV53" s="16">
        <v>2058.1954731456644</v>
      </c>
      <c r="EW53" s="16">
        <v>2063.581738046516</v>
      </c>
    </row>
    <row r="54" spans="1:153" x14ac:dyDescent="0.2">
      <c r="A54" s="10" t="s">
        <v>14</v>
      </c>
      <c r="B54" s="10" t="s">
        <v>1</v>
      </c>
      <c r="C54" s="13">
        <v>115.61440462844358</v>
      </c>
      <c r="D54" s="13">
        <v>120.71499854763636</v>
      </c>
      <c r="E54" s="13">
        <v>125.3519021105389</v>
      </c>
      <c r="F54" s="13">
        <v>130.19237704937373</v>
      </c>
      <c r="G54" s="13">
        <v>138.25041068002753</v>
      </c>
      <c r="H54" s="13">
        <v>151.51647867828282</v>
      </c>
      <c r="I54" s="13">
        <v>156.14207272030023</v>
      </c>
      <c r="J54" s="13">
        <v>146.00025986656158</v>
      </c>
      <c r="K54" s="13">
        <v>154.21097202916459</v>
      </c>
      <c r="L54" s="13">
        <v>169.35724787457244</v>
      </c>
      <c r="M54" s="13">
        <v>156.99311416690611</v>
      </c>
      <c r="N54" s="13">
        <v>160.66870845457277</v>
      </c>
      <c r="O54" s="13">
        <v>166.7673675918781</v>
      </c>
      <c r="P54" s="13">
        <v>179.95709632415875</v>
      </c>
      <c r="Q54" s="13">
        <v>187.02837425758511</v>
      </c>
      <c r="R54" s="13">
        <v>191.09980177623129</v>
      </c>
      <c r="S54" s="13">
        <v>193.64727135560636</v>
      </c>
      <c r="T54" s="13">
        <v>190.73224234746462</v>
      </c>
      <c r="U54" s="13">
        <v>201.36601935970634</v>
      </c>
      <c r="V54" s="13">
        <v>201.02956111337375</v>
      </c>
      <c r="W54" s="13">
        <v>190.78030781122638</v>
      </c>
      <c r="X54" s="13">
        <v>205.95203007862577</v>
      </c>
      <c r="Y54" s="13">
        <v>217.05232482737904</v>
      </c>
      <c r="Z54" s="13">
        <v>231.67836271207099</v>
      </c>
      <c r="AA54" s="13">
        <v>211.6124452816324</v>
      </c>
      <c r="AB54" s="13">
        <v>179.84400111530749</v>
      </c>
      <c r="AC54" s="13">
        <v>190.87361135852871</v>
      </c>
      <c r="AD54" s="13">
        <v>207.60604750807576</v>
      </c>
      <c r="AE54" s="13">
        <v>224.17732298500977</v>
      </c>
      <c r="AF54" s="13">
        <v>223.26125179331439</v>
      </c>
      <c r="AG54" s="13">
        <v>198.40575226802403</v>
      </c>
      <c r="AH54" s="13">
        <v>186.86721358497209</v>
      </c>
      <c r="AI54" s="13">
        <v>168.4326945422132</v>
      </c>
      <c r="AJ54" s="13">
        <v>186.14905900876644</v>
      </c>
      <c r="AK54" s="13">
        <v>215.40678953859288</v>
      </c>
      <c r="AL54" s="13">
        <v>222.89934712499027</v>
      </c>
      <c r="AM54" s="13">
        <v>234.21169539033968</v>
      </c>
      <c r="AN54" s="13">
        <v>238.07672415283221</v>
      </c>
      <c r="AO54" s="13">
        <v>237.07865893471967</v>
      </c>
      <c r="AP54" s="13">
        <v>233.01571355673738</v>
      </c>
      <c r="AQ54" s="13">
        <v>228.91601223587847</v>
      </c>
      <c r="AR54" s="13">
        <v>203.0058998880499</v>
      </c>
      <c r="AS54" s="13">
        <v>215.35872407483112</v>
      </c>
      <c r="AT54" s="13">
        <v>225.34503101639925</v>
      </c>
      <c r="AU54" s="13">
        <v>244.50053201558501</v>
      </c>
      <c r="AV54" s="13">
        <v>234.18907634856942</v>
      </c>
      <c r="AW54" s="13">
        <v>239.28035851250866</v>
      </c>
      <c r="AX54" s="13">
        <v>225.89400034113748</v>
      </c>
      <c r="AY54" s="13">
        <v>252.44681394754252</v>
      </c>
      <c r="AZ54" s="13">
        <v>277.09916495984021</v>
      </c>
      <c r="BA54" s="13">
        <v>279.53545018646696</v>
      </c>
      <c r="BB54" s="13">
        <v>246.62158216270205</v>
      </c>
      <c r="BC54" s="13">
        <v>284.29492250763406</v>
      </c>
      <c r="BD54" s="13">
        <v>327.32521010951092</v>
      </c>
      <c r="BE54" s="13">
        <v>368.92216653423316</v>
      </c>
      <c r="BF54" s="13">
        <v>350.56557423963005</v>
      </c>
      <c r="BG54" s="13">
        <v>295.03486713408171</v>
      </c>
      <c r="BH54" s="13">
        <v>298.91546567918022</v>
      </c>
      <c r="BI54" s="13">
        <v>254.08041912255018</v>
      </c>
      <c r="BJ54" s="13">
        <v>227.40400393873887</v>
      </c>
      <c r="BK54" s="13">
        <v>188.8703229525708</v>
      </c>
      <c r="BL54" s="13">
        <v>225.08009337733549</v>
      </c>
      <c r="BM54" s="13">
        <v>250.39930412473151</v>
      </c>
      <c r="BN54" s="13">
        <v>322.73718761662292</v>
      </c>
      <c r="BO54" s="13">
        <v>283.04120899309055</v>
      </c>
      <c r="BP54" s="13">
        <v>271.43907400037773</v>
      </c>
      <c r="BQ54" s="13">
        <v>331.8061953166652</v>
      </c>
      <c r="BR54" s="13">
        <v>334.28025679402833</v>
      </c>
      <c r="BS54" s="13">
        <v>411.40863876546121</v>
      </c>
      <c r="BT54" s="13">
        <v>269.75368173407043</v>
      </c>
      <c r="BU54" s="13">
        <v>318.78519028942901</v>
      </c>
      <c r="BV54" s="13">
        <v>324.39305701086903</v>
      </c>
      <c r="BW54" s="13">
        <v>287.06290760066292</v>
      </c>
      <c r="BX54" s="13">
        <v>243.35642077507217</v>
      </c>
      <c r="BY54" s="13">
        <v>249.86682119159676</v>
      </c>
      <c r="BZ54" s="13">
        <v>200.85252860858964</v>
      </c>
      <c r="CA54" s="13">
        <v>205.22733336163219</v>
      </c>
      <c r="CB54" s="13">
        <v>209.45671357524407</v>
      </c>
      <c r="CC54" s="13">
        <v>213.58179307477621</v>
      </c>
      <c r="CD54" s="13">
        <v>217.49665737128453</v>
      </c>
      <c r="CE54" s="13">
        <v>221.24445146001017</v>
      </c>
      <c r="CF54" s="13">
        <v>224.67085042646067</v>
      </c>
      <c r="CG54" s="13">
        <v>227.87010564368757</v>
      </c>
      <c r="CH54" s="13">
        <v>231.53781045042706</v>
      </c>
      <c r="CI54" s="13">
        <v>235.07659283947214</v>
      </c>
      <c r="CJ54" s="13">
        <v>238.4855128086092</v>
      </c>
      <c r="CK54" s="13">
        <v>241.8650028277807</v>
      </c>
      <c r="CL54" s="13">
        <v>245.11561757926029</v>
      </c>
      <c r="CM54" s="13">
        <v>248.33958250441719</v>
      </c>
      <c r="CN54" s="13">
        <v>251.48878241634156</v>
      </c>
      <c r="CO54" s="13">
        <v>254.66754404355015</v>
      </c>
      <c r="CP54" s="13">
        <v>257.87997764898682</v>
      </c>
      <c r="CQ54" s="13">
        <v>261.07927289880536</v>
      </c>
      <c r="CR54" s="13">
        <v>264.52652932987257</v>
      </c>
      <c r="CS54" s="13">
        <v>268.12617703664728</v>
      </c>
      <c r="CT54" s="13">
        <v>271.9881780419928</v>
      </c>
      <c r="CU54" s="13">
        <v>276.06834379237625</v>
      </c>
      <c r="CV54" s="13">
        <v>280.32124147943978</v>
      </c>
      <c r="CW54" s="13">
        <v>284.90968450569562</v>
      </c>
      <c r="CX54" s="13">
        <v>289.68294335747487</v>
      </c>
      <c r="CY54" s="13">
        <v>294.80345261362891</v>
      </c>
      <c r="CZ54" s="13">
        <v>300.11684479902033</v>
      </c>
      <c r="DA54" s="13">
        <v>305.78415306889292</v>
      </c>
      <c r="DB54" s="13">
        <v>311.59237065165871</v>
      </c>
      <c r="DC54" s="13">
        <v>317.75300319407688</v>
      </c>
      <c r="DD54" s="13">
        <v>323.99197551072939</v>
      </c>
      <c r="DE54" s="13">
        <v>330.40747181421102</v>
      </c>
      <c r="DF54" s="13">
        <v>336.987769621388</v>
      </c>
      <c r="DG54" s="13">
        <v>343.55217734468533</v>
      </c>
      <c r="DH54" s="13">
        <v>350.13402764780039</v>
      </c>
      <c r="DI54" s="13">
        <v>356.59677187409397</v>
      </c>
      <c r="DJ54" s="13">
        <v>362.96546635194318</v>
      </c>
      <c r="DK54" s="13">
        <v>369.14967942771182</v>
      </c>
      <c r="DL54" s="13">
        <v>374.88211645133197</v>
      </c>
      <c r="DM54" s="13">
        <v>380.40089501743569</v>
      </c>
      <c r="DN54" s="13">
        <v>385.37178628055335</v>
      </c>
      <c r="DO54" s="13">
        <v>389.97146823638832</v>
      </c>
      <c r="DP54" s="13">
        <v>393.8541172186633</v>
      </c>
      <c r="DQ54" s="13">
        <v>397.25201041885884</v>
      </c>
      <c r="DR54" s="13">
        <v>399.87136312327857</v>
      </c>
      <c r="DS54" s="13">
        <v>401.76917704294829</v>
      </c>
      <c r="DT54" s="13">
        <v>402.76661530577258</v>
      </c>
      <c r="DU54" s="13">
        <v>403.16882384298151</v>
      </c>
      <c r="DV54" s="13">
        <v>402.68659807837321</v>
      </c>
      <c r="DW54" s="13">
        <v>401.45900537431589</v>
      </c>
      <c r="DX54" s="13">
        <v>399.32937500758271</v>
      </c>
      <c r="DY54" s="13">
        <v>396.45800241424149</v>
      </c>
      <c r="DZ54" s="13">
        <v>392.6460119902913</v>
      </c>
      <c r="EA54" s="13">
        <v>388.07973125138597</v>
      </c>
      <c r="EB54" s="13">
        <v>382.64773781690747</v>
      </c>
      <c r="EC54" s="13">
        <v>376.56850342740654</v>
      </c>
      <c r="ED54" s="13">
        <v>369.76010154437245</v>
      </c>
      <c r="EE54" s="13">
        <v>362.40977707269485</v>
      </c>
      <c r="EF54" s="13">
        <v>354.65729592289426</v>
      </c>
      <c r="EG54" s="13">
        <v>346.52645714094979</v>
      </c>
      <c r="EH54" s="13">
        <v>338.05037461550455</v>
      </c>
      <c r="EI54" s="13">
        <v>329.40040300837427</v>
      </c>
      <c r="EJ54" s="13">
        <v>320.6890891930052</v>
      </c>
      <c r="EK54" s="13">
        <v>312.03146211953208</v>
      </c>
      <c r="EL54" s="13">
        <v>303.34344916205373</v>
      </c>
      <c r="EM54" s="13">
        <v>294.99815888892772</v>
      </c>
      <c r="EN54" s="13">
        <v>286.96635291768325</v>
      </c>
      <c r="EO54" s="13">
        <v>279.34014970985663</v>
      </c>
      <c r="EP54" s="13">
        <v>272.26577072958753</v>
      </c>
      <c r="EQ54" s="13">
        <v>265.74217329230305</v>
      </c>
      <c r="ER54" s="13">
        <v>259.95261922409554</v>
      </c>
      <c r="ES54" s="13">
        <v>254.73100653614893</v>
      </c>
      <c r="ET54" s="13">
        <v>250.09531928607976</v>
      </c>
      <c r="EU54" s="13">
        <v>246.11599569073587</v>
      </c>
      <c r="EV54" s="13">
        <v>242.64990128073987</v>
      </c>
      <c r="EW54" s="13">
        <v>239.87748427372571</v>
      </c>
    </row>
    <row r="55" spans="1:153" x14ac:dyDescent="0.2">
      <c r="A55" s="10" t="s">
        <v>14</v>
      </c>
      <c r="B55" s="10" t="s">
        <v>2</v>
      </c>
      <c r="C55" s="13">
        <v>224.73722624146856</v>
      </c>
      <c r="D55" s="13">
        <v>234.65202304613487</v>
      </c>
      <c r="E55" s="13">
        <v>243.66547468674059</v>
      </c>
      <c r="F55" s="13">
        <v>253.07463883839728</v>
      </c>
      <c r="G55" s="13">
        <v>268.73825906749869</v>
      </c>
      <c r="H55" s="13">
        <v>294.52552437098774</v>
      </c>
      <c r="I55" s="13">
        <v>303.51699198320171</v>
      </c>
      <c r="J55" s="13">
        <v>283.8028145229257</v>
      </c>
      <c r="K55" s="13">
        <v>299.76321913531535</v>
      </c>
      <c r="L55" s="13">
        <v>329.20532915892801</v>
      </c>
      <c r="M55" s="13">
        <v>305.17129011967882</v>
      </c>
      <c r="N55" s="13">
        <v>312.31609934698815</v>
      </c>
      <c r="O55" s="13">
        <v>324.17098665722392</v>
      </c>
      <c r="P55" s="13">
        <v>349.80985976906879</v>
      </c>
      <c r="Q55" s="13">
        <v>363.55537352099248</v>
      </c>
      <c r="R55" s="13">
        <v>371.46962374201223</v>
      </c>
      <c r="S55" s="13">
        <v>376.42152613724738</v>
      </c>
      <c r="T55" s="13">
        <v>370.75514281928128</v>
      </c>
      <c r="U55" s="13">
        <v>391.42562551459713</v>
      </c>
      <c r="V55" s="13">
        <v>390.77160066994338</v>
      </c>
      <c r="W55" s="13">
        <v>370.84857493994599</v>
      </c>
      <c r="X55" s="13">
        <v>400.34014902744013</v>
      </c>
      <c r="Y55" s="13">
        <v>421.91747289391452</v>
      </c>
      <c r="Z55" s="13">
        <v>450.34831761150809</v>
      </c>
      <c r="AA55" s="13">
        <v>411.3431552374966</v>
      </c>
      <c r="AB55" s="13">
        <v>349.59001948515152</v>
      </c>
      <c r="AC55" s="13">
        <v>371.02994317417779</v>
      </c>
      <c r="AD55" s="13">
        <v>403.55531317972935</v>
      </c>
      <c r="AE55" s="13">
        <v>435.76741078069892</v>
      </c>
      <c r="AF55" s="13">
        <v>433.98670448096954</v>
      </c>
      <c r="AG55" s="13">
        <v>385.67130608306411</v>
      </c>
      <c r="AH55" s="13">
        <v>363.24210111641054</v>
      </c>
      <c r="AI55" s="13">
        <v>327.40813483790481</v>
      </c>
      <c r="AJ55" s="13">
        <v>361.84611531353619</v>
      </c>
      <c r="AK55" s="13">
        <v>418.71879676291911</v>
      </c>
      <c r="AL55" s="13">
        <v>433.28321557243447</v>
      </c>
      <c r="AM55" s="13">
        <v>455.2727399712536</v>
      </c>
      <c r="AN55" s="13">
        <v>462.78578167412434</v>
      </c>
      <c r="AO55" s="13">
        <v>460.84569116855499</v>
      </c>
      <c r="AP55" s="13">
        <v>452.9479289688291</v>
      </c>
      <c r="AQ55" s="13">
        <v>444.97871867683017</v>
      </c>
      <c r="AR55" s="13">
        <v>394.61330963139676</v>
      </c>
      <c r="AS55" s="13">
        <v>418.62536464225428</v>
      </c>
      <c r="AT55" s="13">
        <v>438.03726171214413</v>
      </c>
      <c r="AU55" s="13">
        <v>475.27270980062212</v>
      </c>
      <c r="AV55" s="13">
        <v>455.22877191447014</v>
      </c>
      <c r="AW55" s="13">
        <v>524.57834679373968</v>
      </c>
      <c r="AX55" s="13">
        <v>602.40251355976125</v>
      </c>
      <c r="AY55" s="13">
        <v>650.92294289748747</v>
      </c>
      <c r="AZ55" s="13">
        <v>602.63360224152905</v>
      </c>
      <c r="BA55" s="13">
        <v>521.1795770132336</v>
      </c>
      <c r="BB55" s="13">
        <v>494.37209086885457</v>
      </c>
      <c r="BC55" s="13">
        <v>453.87760519087931</v>
      </c>
      <c r="BD55" s="13">
        <v>388.85624182930866</v>
      </c>
      <c r="BE55" s="13">
        <v>371.76528222710783</v>
      </c>
      <c r="BF55" s="13">
        <v>445.25747782564616</v>
      </c>
      <c r="BG55" s="13">
        <v>445.3611672433891</v>
      </c>
      <c r="BH55" s="13">
        <v>449.54235361670158</v>
      </c>
      <c r="BI55" s="13">
        <v>408.80573196619912</v>
      </c>
      <c r="BJ55" s="13">
        <v>232.80686892754721</v>
      </c>
      <c r="BK55" s="13">
        <v>223.92720562254414</v>
      </c>
      <c r="BL55" s="13">
        <v>268.98222694769208</v>
      </c>
      <c r="BM55" s="13">
        <v>310.71817951944689</v>
      </c>
      <c r="BN55" s="13">
        <v>260.29790944995477</v>
      </c>
      <c r="BO55" s="13">
        <v>279.06250781449688</v>
      </c>
      <c r="BP55" s="13">
        <v>311.09865611907406</v>
      </c>
      <c r="BQ55" s="13">
        <v>313.6013102976919</v>
      </c>
      <c r="BR55" s="13">
        <v>303.36232089031324</v>
      </c>
      <c r="BS55" s="13">
        <v>271.74997356860973</v>
      </c>
      <c r="BT55" s="13">
        <v>305.73992167735349</v>
      </c>
      <c r="BU55" s="13">
        <v>351.46420289153809</v>
      </c>
      <c r="BV55" s="13">
        <v>413.08713286079694</v>
      </c>
      <c r="BW55" s="13">
        <v>456.11763305122855</v>
      </c>
      <c r="BX55" s="13">
        <v>365.63895611054596</v>
      </c>
      <c r="BY55" s="13">
        <v>375.42072395779707</v>
      </c>
      <c r="BZ55" s="13">
        <v>405.24980654349929</v>
      </c>
      <c r="CA55" s="13">
        <v>411.27397774357451</v>
      </c>
      <c r="CB55" s="13">
        <v>416.83299677996547</v>
      </c>
      <c r="CC55" s="13">
        <v>422.00664441659319</v>
      </c>
      <c r="CD55" s="13">
        <v>426.64145060281589</v>
      </c>
      <c r="CE55" s="13">
        <v>430.82120243347163</v>
      </c>
      <c r="CF55" s="13">
        <v>434.3171319717294</v>
      </c>
      <c r="CG55" s="13">
        <v>437.29499862591911</v>
      </c>
      <c r="CH55" s="13">
        <v>440.86909383758393</v>
      </c>
      <c r="CI55" s="13">
        <v>444.10856269071519</v>
      </c>
      <c r="CJ55" s="13">
        <v>447.02721075808222</v>
      </c>
      <c r="CK55" s="13">
        <v>449.79782094272741</v>
      </c>
      <c r="CL55" s="13">
        <v>452.27752477740796</v>
      </c>
      <c r="CM55" s="13">
        <v>454.63943270653181</v>
      </c>
      <c r="CN55" s="13">
        <v>456.81838175835219</v>
      </c>
      <c r="CO55" s="13">
        <v>458.9855217221666</v>
      </c>
      <c r="CP55" s="13">
        <v>461.15124373853178</v>
      </c>
      <c r="CQ55" s="13">
        <v>463.24279017435038</v>
      </c>
      <c r="CR55" s="13">
        <v>465.66207167162429</v>
      </c>
      <c r="CS55" s="13">
        <v>468.24904564103417</v>
      </c>
      <c r="CT55" s="13">
        <v>471.15769510871542</v>
      </c>
      <c r="CU55" s="13">
        <v>474.29652224064921</v>
      </c>
      <c r="CV55" s="13">
        <v>477.56715626233927</v>
      </c>
      <c r="CW55" s="13">
        <v>481.1868288908845</v>
      </c>
      <c r="CX55" s="13">
        <v>484.88419415601311</v>
      </c>
      <c r="CY55" s="13">
        <v>488.86577481073982</v>
      </c>
      <c r="CZ55" s="13">
        <v>492.84866047000105</v>
      </c>
      <c r="DA55" s="13">
        <v>497.03132757715866</v>
      </c>
      <c r="DB55" s="13">
        <v>501.04116085246642</v>
      </c>
      <c r="DC55" s="13">
        <v>505.15386482233953</v>
      </c>
      <c r="DD55" s="13">
        <v>508.91112245298791</v>
      </c>
      <c r="DE55" s="13">
        <v>512.42557013807163</v>
      </c>
      <c r="DF55" s="13">
        <v>515.64950692016646</v>
      </c>
      <c r="DG55" s="13">
        <v>518.29142868538474</v>
      </c>
      <c r="DH55" s="13">
        <v>520.39293995024491</v>
      </c>
      <c r="DI55" s="13">
        <v>521.75432286004434</v>
      </c>
      <c r="DJ55" s="13">
        <v>522.43104646524807</v>
      </c>
      <c r="DK55" s="13">
        <v>522.32176765431723</v>
      </c>
      <c r="DL55" s="13">
        <v>521.08324352986165</v>
      </c>
      <c r="DM55" s="13">
        <v>519.13297720401169</v>
      </c>
      <c r="DN55" s="13">
        <v>516.0651329451066</v>
      </c>
      <c r="DO55" s="13">
        <v>512.23847733980438</v>
      </c>
      <c r="DP55" s="13">
        <v>507.26853654257866</v>
      </c>
      <c r="DQ55" s="13">
        <v>501.62392892006756</v>
      </c>
      <c r="DR55" s="13">
        <v>495.02723387542937</v>
      </c>
      <c r="DS55" s="13">
        <v>487.71826254831467</v>
      </c>
      <c r="DT55" s="13">
        <v>479.60873367745444</v>
      </c>
      <c r="DU55" s="13">
        <v>471.29951661106315</v>
      </c>
      <c r="DV55" s="13">
        <v>462.5497068311779</v>
      </c>
      <c r="DW55" s="13">
        <v>453.7188392548378</v>
      </c>
      <c r="DX55" s="13">
        <v>444.74297496860527</v>
      </c>
      <c r="DY55" s="13">
        <v>435.98509586221553</v>
      </c>
      <c r="DZ55" s="13">
        <v>427.29185231823794</v>
      </c>
      <c r="EA55" s="13">
        <v>419.01727891900373</v>
      </c>
      <c r="EB55" s="13">
        <v>411.07788375234304</v>
      </c>
      <c r="EC55" s="13">
        <v>403.80741784903876</v>
      </c>
      <c r="ED55" s="13">
        <v>397.09631787622857</v>
      </c>
      <c r="EE55" s="13">
        <v>391.16291391516279</v>
      </c>
      <c r="EF55" s="13">
        <v>386.12312862520776</v>
      </c>
      <c r="EG55" s="13">
        <v>381.90386538653183</v>
      </c>
      <c r="EH55" s="13">
        <v>378.41561954109784</v>
      </c>
      <c r="EI55" s="13">
        <v>375.7262964583897</v>
      </c>
      <c r="EJ55" s="13">
        <v>373.80504745467624</v>
      </c>
      <c r="EK55" s="13">
        <v>372.61090769290604</v>
      </c>
      <c r="EL55" s="13">
        <v>371.83716804896903</v>
      </c>
      <c r="EM55" s="13">
        <v>371.77596058393101</v>
      </c>
      <c r="EN55" s="13">
        <v>372.20094200098174</v>
      </c>
      <c r="EO55" s="13">
        <v>373.05898944370347</v>
      </c>
      <c r="EP55" s="13">
        <v>374.38600436646448</v>
      </c>
      <c r="EQ55" s="13">
        <v>376.04974448484063</v>
      </c>
      <c r="ER55" s="13">
        <v>378.18149905804967</v>
      </c>
      <c r="ES55" s="13">
        <v>380.48691868860988</v>
      </c>
      <c r="ET55" s="13">
        <v>382.93527652447301</v>
      </c>
      <c r="EU55" s="13">
        <v>385.5866354119571</v>
      </c>
      <c r="EV55" s="13">
        <v>388.24646687264612</v>
      </c>
      <c r="EW55" s="13">
        <v>391.15436377414517</v>
      </c>
    </row>
    <row r="56" spans="1:153" x14ac:dyDescent="0.2">
      <c r="A56" s="10" t="s">
        <v>14</v>
      </c>
      <c r="B56" s="10" t="s">
        <v>3</v>
      </c>
      <c r="C56" s="13">
        <v>365.11673166011963</v>
      </c>
      <c r="D56" s="13">
        <v>381.22469145359145</v>
      </c>
      <c r="E56" s="13">
        <v>395.86829126583854</v>
      </c>
      <c r="F56" s="13">
        <v>411.15478082594035</v>
      </c>
      <c r="G56" s="13">
        <v>436.60250001185756</v>
      </c>
      <c r="H56" s="13">
        <v>478.49748191372549</v>
      </c>
      <c r="I56" s="13">
        <v>493.10536562886961</v>
      </c>
      <c r="J56" s="13">
        <v>461.07695555171688</v>
      </c>
      <c r="K56" s="13">
        <v>487.00684204852519</v>
      </c>
      <c r="L56" s="13">
        <v>534.83962509377386</v>
      </c>
      <c r="M56" s="13">
        <v>495.79300193587346</v>
      </c>
      <c r="N56" s="13">
        <v>507.40073349436199</v>
      </c>
      <c r="O56" s="13">
        <v>526.66063885717722</v>
      </c>
      <c r="P56" s="13">
        <v>568.3145371035996</v>
      </c>
      <c r="Q56" s="13">
        <v>590.64602681727638</v>
      </c>
      <c r="R56" s="13">
        <v>603.50382177437154</v>
      </c>
      <c r="S56" s="13">
        <v>611.54887264683157</v>
      </c>
      <c r="T56" s="13">
        <v>602.34304861852263</v>
      </c>
      <c r="U56" s="13">
        <v>635.92510891965765</v>
      </c>
      <c r="V56" s="13">
        <v>634.86255503084203</v>
      </c>
      <c r="W56" s="13">
        <v>602.49484203121051</v>
      </c>
      <c r="X56" s="13">
        <v>650.407986294941</v>
      </c>
      <c r="Y56" s="13">
        <v>685.46333560157643</v>
      </c>
      <c r="Z56" s="13">
        <v>731.65317818008521</v>
      </c>
      <c r="AA56" s="13">
        <v>668.28389289501331</v>
      </c>
      <c r="AB56" s="13">
        <v>567.95737613256915</v>
      </c>
      <c r="AC56" s="13">
        <v>602.78949983231064</v>
      </c>
      <c r="AD56" s="13">
        <v>655.63146549626083</v>
      </c>
      <c r="AE56" s="13">
        <v>707.96447677649269</v>
      </c>
      <c r="AF56" s="13">
        <v>705.07147291114632</v>
      </c>
      <c r="AG56" s="13">
        <v>626.57642050293646</v>
      </c>
      <c r="AH56" s="13">
        <v>590.13707243355816</v>
      </c>
      <c r="AI56" s="13">
        <v>531.91983415560014</v>
      </c>
      <c r="AJ56" s="13">
        <v>587.86910026751502</v>
      </c>
      <c r="AK56" s="13">
        <v>680.26664347308383</v>
      </c>
      <c r="AL56" s="13">
        <v>703.928557803849</v>
      </c>
      <c r="AM56" s="13">
        <v>739.65358393116639</v>
      </c>
      <c r="AN56" s="13">
        <v>751.85956011613098</v>
      </c>
      <c r="AO56" s="13">
        <v>748.70761454678757</v>
      </c>
      <c r="AP56" s="13">
        <v>735.87660666251986</v>
      </c>
      <c r="AQ56" s="13">
        <v>722.92952146266725</v>
      </c>
      <c r="AR56" s="13">
        <v>641.10394299959864</v>
      </c>
      <c r="AS56" s="13">
        <v>680.11485006039595</v>
      </c>
      <c r="AT56" s="13">
        <v>711.65216380238178</v>
      </c>
      <c r="AU56" s="13">
        <v>772.14630327065868</v>
      </c>
      <c r="AV56" s="13">
        <v>739.58215173696033</v>
      </c>
      <c r="AW56" s="13">
        <v>836.14129469375166</v>
      </c>
      <c r="AX56" s="13">
        <v>912.70348609910138</v>
      </c>
      <c r="AY56" s="13">
        <v>855.63024315497</v>
      </c>
      <c r="AZ56" s="13">
        <v>886.26723279863052</v>
      </c>
      <c r="BA56" s="13">
        <v>908.28497280029944</v>
      </c>
      <c r="BB56" s="13">
        <v>956.0613269684435</v>
      </c>
      <c r="BC56" s="13">
        <v>996.83547130148668</v>
      </c>
      <c r="BD56" s="13">
        <v>960.61855806118058</v>
      </c>
      <c r="BE56" s="13">
        <v>1101.830314238659</v>
      </c>
      <c r="BF56" s="13">
        <v>1136.4154089347237</v>
      </c>
      <c r="BG56" s="13">
        <v>1178.5038086225293</v>
      </c>
      <c r="BH56" s="13">
        <v>1054.7099397041181</v>
      </c>
      <c r="BI56" s="13">
        <v>995.58400591125064</v>
      </c>
      <c r="BJ56" s="13">
        <v>987.62148313371426</v>
      </c>
      <c r="BK56" s="13">
        <v>1017.7380284248856</v>
      </c>
      <c r="BL56" s="13">
        <v>1103.9891666749722</v>
      </c>
      <c r="BM56" s="13">
        <v>1221.1945163558216</v>
      </c>
      <c r="BN56" s="13">
        <v>1113.0409029334223</v>
      </c>
      <c r="BO56" s="13">
        <v>1365.8140937174128</v>
      </c>
      <c r="BP56" s="13">
        <v>1312.9353478805483</v>
      </c>
      <c r="BQ56" s="13">
        <v>1258.794705110643</v>
      </c>
      <c r="BR56" s="13">
        <v>1346.7683643456594</v>
      </c>
      <c r="BS56" s="13">
        <v>1297.2503876659284</v>
      </c>
      <c r="BT56" s="13">
        <v>1372.076396588576</v>
      </c>
      <c r="BU56" s="13">
        <v>1359.1996068190331</v>
      </c>
      <c r="BV56" s="13">
        <v>1267.5058101283339</v>
      </c>
      <c r="BW56" s="13">
        <v>1357.8694593481082</v>
      </c>
      <c r="BX56" s="13">
        <v>1285.2596231143821</v>
      </c>
      <c r="BY56" s="13">
        <v>1319.6435722167566</v>
      </c>
      <c r="BZ56" s="13">
        <v>803.60309945910558</v>
      </c>
      <c r="CA56" s="13">
        <v>802.57595271138416</v>
      </c>
      <c r="CB56" s="13">
        <v>801.39124294043722</v>
      </c>
      <c r="CC56" s="13">
        <v>800.29192139051156</v>
      </c>
      <c r="CD56" s="13">
        <v>799.10553655962576</v>
      </c>
      <c r="CE56" s="13">
        <v>798.07200443171314</v>
      </c>
      <c r="CF56" s="13">
        <v>796.8742526402275</v>
      </c>
      <c r="CG56" s="13">
        <v>795.87992787978146</v>
      </c>
      <c r="CH56" s="13">
        <v>797.10631206334801</v>
      </c>
      <c r="CI56" s="13">
        <v>798.96530420993076</v>
      </c>
      <c r="CJ56" s="13">
        <v>801.5126946302189</v>
      </c>
      <c r="CK56" s="13">
        <v>805.06335495653911</v>
      </c>
      <c r="CL56" s="13">
        <v>809.35986736290943</v>
      </c>
      <c r="CM56" s="13">
        <v>814.67707080881519</v>
      </c>
      <c r="CN56" s="13">
        <v>820.85453004905867</v>
      </c>
      <c r="CO56" s="13">
        <v>828.12704131248756</v>
      </c>
      <c r="CP56" s="13">
        <v>836.43591002889298</v>
      </c>
      <c r="CQ56" s="13">
        <v>845.57034546929935</v>
      </c>
      <c r="CR56" s="13">
        <v>856.1384780610897</v>
      </c>
      <c r="CS56" s="13">
        <v>867.77379505476711</v>
      </c>
      <c r="CT56" s="13">
        <v>880.65782633805065</v>
      </c>
      <c r="CU56" s="13">
        <v>894.55352193672297</v>
      </c>
      <c r="CV56" s="13">
        <v>909.21904731691029</v>
      </c>
      <c r="CW56" s="13">
        <v>924.95809246938734</v>
      </c>
      <c r="CX56" s="13">
        <v>941.23386766223848</v>
      </c>
      <c r="CY56" s="13">
        <v>958.32325865968596</v>
      </c>
      <c r="CZ56" s="13">
        <v>975.65419930930511</v>
      </c>
      <c r="DA56" s="13">
        <v>993.46158904360345</v>
      </c>
      <c r="DB56" s="13">
        <v>1010.9900895558021</v>
      </c>
      <c r="DC56" s="13">
        <v>1028.5697752211272</v>
      </c>
      <c r="DD56" s="13">
        <v>1045.2719059856099</v>
      </c>
      <c r="DE56" s="13">
        <v>1061.1285391796991</v>
      </c>
      <c r="DF56" s="13">
        <v>1075.8988544925232</v>
      </c>
      <c r="DG56" s="13">
        <v>1088.9423554426248</v>
      </c>
      <c r="DH56" s="13">
        <v>1100.1978759304839</v>
      </c>
      <c r="DI56" s="13">
        <v>1109.2266025837671</v>
      </c>
      <c r="DJ56" s="13">
        <v>1116.0500078659898</v>
      </c>
      <c r="DK56" s="13">
        <v>1120.4648629451258</v>
      </c>
      <c r="DL56" s="13">
        <v>1121.9081801343127</v>
      </c>
      <c r="DM56" s="13">
        <v>1121.1159442519929</v>
      </c>
      <c r="DN56" s="13">
        <v>1117.4943631237766</v>
      </c>
      <c r="DO56" s="13">
        <v>1111.7408821337594</v>
      </c>
      <c r="DP56" s="13">
        <v>1103.3493808317216</v>
      </c>
      <c r="DQ56" s="13">
        <v>1093.2280836966456</v>
      </c>
      <c r="DR56" s="13">
        <v>1081.064676522401</v>
      </c>
      <c r="DS56" s="13">
        <v>1067.3906847216349</v>
      </c>
      <c r="DT56" s="13">
        <v>1052.1909092635979</v>
      </c>
      <c r="DU56" s="13">
        <v>1036.5544033792394</v>
      </c>
      <c r="DV56" s="13">
        <v>1020.1800648683784</v>
      </c>
      <c r="DW56" s="13">
        <v>1003.720968076108</v>
      </c>
      <c r="DX56" s="13">
        <v>987.12171553668304</v>
      </c>
      <c r="DY56" s="13">
        <v>970.99773816586821</v>
      </c>
      <c r="DZ56" s="13">
        <v>955.11319345384254</v>
      </c>
      <c r="EA56" s="13">
        <v>940.03877819079207</v>
      </c>
      <c r="EB56" s="13">
        <v>925.63139165864413</v>
      </c>
      <c r="EC56" s="13">
        <v>912.4169319794164</v>
      </c>
      <c r="ED56" s="13">
        <v>900.20923185658467</v>
      </c>
      <c r="EE56" s="13">
        <v>889.35535861395329</v>
      </c>
      <c r="EF56" s="13">
        <v>880.04603915547341</v>
      </c>
      <c r="EG56" s="13">
        <v>872.17896302127338</v>
      </c>
      <c r="EH56" s="13">
        <v>865.63665670675255</v>
      </c>
      <c r="EI56" s="13">
        <v>860.56421863893775</v>
      </c>
      <c r="EJ56" s="13">
        <v>856.95579930158419</v>
      </c>
      <c r="EK56" s="13">
        <v>854.79374504520092</v>
      </c>
      <c r="EL56" s="13">
        <v>853.63468846512842</v>
      </c>
      <c r="EM56" s="13">
        <v>853.99226205197192</v>
      </c>
      <c r="EN56" s="13">
        <v>855.54072720302065</v>
      </c>
      <c r="EO56" s="13">
        <v>858.22102581083891</v>
      </c>
      <c r="EP56" s="13">
        <v>862.10285327110614</v>
      </c>
      <c r="EQ56" s="13">
        <v>866.97031168953981</v>
      </c>
      <c r="ER56" s="13">
        <v>873.01334629461053</v>
      </c>
      <c r="ES56" s="13">
        <v>879.72249684051349</v>
      </c>
      <c r="ET56" s="13">
        <v>886.99524177933199</v>
      </c>
      <c r="EU56" s="13">
        <v>894.86037488987495</v>
      </c>
      <c r="EV56" s="13">
        <v>902.92615472705802</v>
      </c>
      <c r="EW56" s="13">
        <v>911.4872449345421</v>
      </c>
    </row>
    <row r="57" spans="1:153" x14ac:dyDescent="0.2">
      <c r="A57" s="15" t="s">
        <v>14</v>
      </c>
      <c r="B57" s="15" t="s">
        <v>4</v>
      </c>
      <c r="C57" s="16">
        <v>705.46836253003175</v>
      </c>
      <c r="D57" s="16">
        <v>736.59171304736265</v>
      </c>
      <c r="E57" s="16">
        <v>764.88566806311803</v>
      </c>
      <c r="F57" s="16">
        <v>794.42179671371127</v>
      </c>
      <c r="G57" s="16">
        <v>843.59116975938377</v>
      </c>
      <c r="H57" s="16">
        <v>924.53948496299608</v>
      </c>
      <c r="I57" s="16">
        <v>952.7644303323716</v>
      </c>
      <c r="J57" s="16">
        <v>890.88002994120416</v>
      </c>
      <c r="K57" s="16">
        <v>940.98103321300516</v>
      </c>
      <c r="L57" s="16">
        <v>1033.4022021272744</v>
      </c>
      <c r="M57" s="16">
        <v>957.95740622245842</v>
      </c>
      <c r="N57" s="16">
        <v>980.38554129592285</v>
      </c>
      <c r="O57" s="16">
        <v>1017.5989931062793</v>
      </c>
      <c r="P57" s="16">
        <v>1098.0814931968271</v>
      </c>
      <c r="Q57" s="16">
        <v>1141.229774595854</v>
      </c>
      <c r="R57" s="16">
        <v>1166.0732472926152</v>
      </c>
      <c r="S57" s="16">
        <v>1181.6176701396853</v>
      </c>
      <c r="T57" s="16">
        <v>1163.8304337852685</v>
      </c>
      <c r="U57" s="16">
        <v>1228.7167537939613</v>
      </c>
      <c r="V57" s="16">
        <v>1226.6637168141592</v>
      </c>
      <c r="W57" s="16">
        <v>1164.1237247823829</v>
      </c>
      <c r="X57" s="16">
        <v>1256.7001654010069</v>
      </c>
      <c r="Y57" s="16">
        <v>1324.4331333228702</v>
      </c>
      <c r="Z57" s="16">
        <v>1413.6798585036643</v>
      </c>
      <c r="AA57" s="16">
        <v>1291.2394934141423</v>
      </c>
      <c r="AB57" s="16">
        <v>1097.3913967330282</v>
      </c>
      <c r="AC57" s="16">
        <v>1164.6930543650171</v>
      </c>
      <c r="AD57" s="16">
        <v>1266.7928261840659</v>
      </c>
      <c r="AE57" s="16">
        <v>1367.9092105422014</v>
      </c>
      <c r="AF57" s="16">
        <v>1362.3194291854302</v>
      </c>
      <c r="AG57" s="16">
        <v>1210.6534788540246</v>
      </c>
      <c r="AH57" s="16">
        <v>1140.2463871349407</v>
      </c>
      <c r="AI57" s="16">
        <v>1027.7606635357181</v>
      </c>
      <c r="AJ57" s="16">
        <v>1135.8642745898178</v>
      </c>
      <c r="AK57" s="16">
        <v>1314.3922297745958</v>
      </c>
      <c r="AL57" s="16">
        <v>1360.1111205012737</v>
      </c>
      <c r="AM57" s="16">
        <v>1429.1380192927597</v>
      </c>
      <c r="AN57" s="16">
        <v>1452.7220659430875</v>
      </c>
      <c r="AO57" s="16">
        <v>1446.6319646500624</v>
      </c>
      <c r="AP57" s="16">
        <v>1421.8402491880863</v>
      </c>
      <c r="AQ57" s="16">
        <v>1396.8242523753759</v>
      </c>
      <c r="AR57" s="16">
        <v>1238.7231525190455</v>
      </c>
      <c r="AS57" s="16">
        <v>1314.0989387774812</v>
      </c>
      <c r="AT57" s="16">
        <v>1375.0344565309251</v>
      </c>
      <c r="AU57" s="16">
        <v>1491.9195450868658</v>
      </c>
      <c r="AV57" s="16">
        <v>1429</v>
      </c>
      <c r="AW57" s="16">
        <v>1600</v>
      </c>
      <c r="AX57" s="16">
        <v>1741</v>
      </c>
      <c r="AY57" s="16">
        <v>1759</v>
      </c>
      <c r="AZ57" s="16">
        <v>1765.9999999999998</v>
      </c>
      <c r="BA57" s="16">
        <v>1709</v>
      </c>
      <c r="BB57" s="16">
        <v>1697.0550000000003</v>
      </c>
      <c r="BC57" s="16">
        <v>1735.0079989999999</v>
      </c>
      <c r="BD57" s="16">
        <v>1676.8000100000002</v>
      </c>
      <c r="BE57" s="16">
        <v>1842.5177629999998</v>
      </c>
      <c r="BF57" s="16">
        <v>1932.2384609999999</v>
      </c>
      <c r="BG57" s="16">
        <v>1918.8998430000001</v>
      </c>
      <c r="BH57" s="16">
        <v>1803.1677589999999</v>
      </c>
      <c r="BI57" s="16">
        <v>1658.470157</v>
      </c>
      <c r="BJ57" s="16">
        <v>1447.8323560000003</v>
      </c>
      <c r="BK57" s="16">
        <v>1430.5355570000006</v>
      </c>
      <c r="BL57" s="16">
        <v>1598.0514869999997</v>
      </c>
      <c r="BM57" s="16">
        <v>1782.3119999999999</v>
      </c>
      <c r="BN57" s="16">
        <v>1696.076</v>
      </c>
      <c r="BO57" s="16">
        <v>1927.9178105250003</v>
      </c>
      <c r="BP57" s="16">
        <v>1895.473078</v>
      </c>
      <c r="BQ57" s="16">
        <v>1904.202210725</v>
      </c>
      <c r="BR57" s="16">
        <v>1984.410942030001</v>
      </c>
      <c r="BS57" s="16">
        <v>1980.4089999999994</v>
      </c>
      <c r="BT57" s="16">
        <v>1947.57</v>
      </c>
      <c r="BU57" s="16">
        <v>2029.4490000000001</v>
      </c>
      <c r="BV57" s="16">
        <v>2004.9859999999999</v>
      </c>
      <c r="BW57" s="16">
        <v>2101.0499999999997</v>
      </c>
      <c r="BX57" s="16">
        <v>1894.2550000000001</v>
      </c>
      <c r="BY57" s="16">
        <v>1944.9311173661504</v>
      </c>
      <c r="BZ57" s="16">
        <v>1409.7054346111945</v>
      </c>
      <c r="CA57" s="16">
        <v>1419.0772638165909</v>
      </c>
      <c r="CB57" s="16">
        <v>1427.6809532956468</v>
      </c>
      <c r="CC57" s="16">
        <v>1435.880358881881</v>
      </c>
      <c r="CD57" s="16">
        <v>1443.2436445337262</v>
      </c>
      <c r="CE57" s="16">
        <v>1450.1376583251949</v>
      </c>
      <c r="CF57" s="16">
        <v>1455.8622350384176</v>
      </c>
      <c r="CG57" s="16">
        <v>1461.0450321493881</v>
      </c>
      <c r="CH57" s="16">
        <v>1469.513216351359</v>
      </c>
      <c r="CI57" s="16">
        <v>1478.1504597401181</v>
      </c>
      <c r="CJ57" s="16">
        <v>1487.0254181969103</v>
      </c>
      <c r="CK57" s="16">
        <v>1496.7261787270472</v>
      </c>
      <c r="CL57" s="16">
        <v>1506.7530097195777</v>
      </c>
      <c r="CM57" s="16">
        <v>1517.6560860197642</v>
      </c>
      <c r="CN57" s="16">
        <v>1529.1616942237524</v>
      </c>
      <c r="CO57" s="16">
        <v>1541.7801070782043</v>
      </c>
      <c r="CP57" s="16">
        <v>1555.4671314164116</v>
      </c>
      <c r="CQ57" s="16">
        <v>1569.8924085424551</v>
      </c>
      <c r="CR57" s="16">
        <v>1586.3270790625866</v>
      </c>
      <c r="CS57" s="16">
        <v>1604.1490177324486</v>
      </c>
      <c r="CT57" s="16">
        <v>1623.8036994887589</v>
      </c>
      <c r="CU57" s="16">
        <v>1644.9183879697484</v>
      </c>
      <c r="CV57" s="16">
        <v>1667.1074450586893</v>
      </c>
      <c r="CW57" s="16">
        <v>1691.0546058659675</v>
      </c>
      <c r="CX57" s="16">
        <v>1715.8010051757265</v>
      </c>
      <c r="CY57" s="16">
        <v>1741.9924860840547</v>
      </c>
      <c r="CZ57" s="16">
        <v>1768.6197045783265</v>
      </c>
      <c r="DA57" s="16">
        <v>1796.277069689655</v>
      </c>
      <c r="DB57" s="16">
        <v>1823.6236210599272</v>
      </c>
      <c r="DC57" s="16">
        <v>1851.4766432375436</v>
      </c>
      <c r="DD57" s="16">
        <v>1878.1750039493272</v>
      </c>
      <c r="DE57" s="16">
        <v>1903.9615811319818</v>
      </c>
      <c r="DF57" s="16">
        <v>1928.5361310340777</v>
      </c>
      <c r="DG57" s="16">
        <v>1950.7859614726949</v>
      </c>
      <c r="DH57" s="16">
        <v>1970.7248435285292</v>
      </c>
      <c r="DI57" s="16">
        <v>1987.5776973179054</v>
      </c>
      <c r="DJ57" s="16">
        <v>2001.446520683181</v>
      </c>
      <c r="DK57" s="16">
        <v>2011.9363100271548</v>
      </c>
      <c r="DL57" s="16">
        <v>2017.8735401155063</v>
      </c>
      <c r="DM57" s="16">
        <v>2020.6498164734403</v>
      </c>
      <c r="DN57" s="16">
        <v>2018.9312823494365</v>
      </c>
      <c r="DO57" s="16">
        <v>2013.9508277099521</v>
      </c>
      <c r="DP57" s="16">
        <v>2004.4720345929636</v>
      </c>
      <c r="DQ57" s="16">
        <v>1992.104023035572</v>
      </c>
      <c r="DR57" s="16">
        <v>1975.9632735211089</v>
      </c>
      <c r="DS57" s="16">
        <v>1956.8781243128979</v>
      </c>
      <c r="DT57" s="16">
        <v>1934.5662582468249</v>
      </c>
      <c r="DU57" s="16">
        <v>1911.022743833284</v>
      </c>
      <c r="DV57" s="16">
        <v>1885.4163697779295</v>
      </c>
      <c r="DW57" s="16">
        <v>1858.8988127052617</v>
      </c>
      <c r="DX57" s="16">
        <v>1831.194065512871</v>
      </c>
      <c r="DY57" s="16">
        <v>1803.4408364423252</v>
      </c>
      <c r="DZ57" s="16">
        <v>1775.0510577623718</v>
      </c>
      <c r="EA57" s="16">
        <v>1747.1357883611818</v>
      </c>
      <c r="EB57" s="16">
        <v>1719.3570132278946</v>
      </c>
      <c r="EC57" s="16">
        <v>1692.7928532558617</v>
      </c>
      <c r="ED57" s="16">
        <v>1667.0656512771857</v>
      </c>
      <c r="EE57" s="16">
        <v>1642.9280496018109</v>
      </c>
      <c r="EF57" s="16">
        <v>1620.8264637035754</v>
      </c>
      <c r="EG57" s="16">
        <v>1600.609285548755</v>
      </c>
      <c r="EH57" s="16">
        <v>1582.1026508633549</v>
      </c>
      <c r="EI57" s="16">
        <v>1565.6909181057017</v>
      </c>
      <c r="EJ57" s="16">
        <v>1551.4499359492656</v>
      </c>
      <c r="EK57" s="16">
        <v>1539.436114857639</v>
      </c>
      <c r="EL57" s="16">
        <v>1528.8153056761512</v>
      </c>
      <c r="EM57" s="16">
        <v>1520.7663815248306</v>
      </c>
      <c r="EN57" s="16">
        <v>1514.7080221216856</v>
      </c>
      <c r="EO57" s="16">
        <v>1510.620164964399</v>
      </c>
      <c r="EP57" s="16">
        <v>1508.7546283671581</v>
      </c>
      <c r="EQ57" s="16">
        <v>1508.7622294666835</v>
      </c>
      <c r="ER57" s="16">
        <v>1511.1474645767557</v>
      </c>
      <c r="ES57" s="16">
        <v>1514.9404220652723</v>
      </c>
      <c r="ET57" s="16">
        <v>1520.0258375898848</v>
      </c>
      <c r="EU57" s="16">
        <v>1526.5630059925679</v>
      </c>
      <c r="EV57" s="16">
        <v>1533.822522880444</v>
      </c>
      <c r="EW57" s="16">
        <v>1542.519092982413</v>
      </c>
    </row>
    <row r="58" spans="1:153" x14ac:dyDescent="0.2">
      <c r="A58" s="10" t="s">
        <v>15</v>
      </c>
      <c r="B58" s="10" t="s">
        <v>1</v>
      </c>
      <c r="C58" s="13">
        <v>131.26470851342322</v>
      </c>
      <c r="D58" s="13">
        <v>137.05575138736162</v>
      </c>
      <c r="E58" s="13">
        <v>142.32033581821472</v>
      </c>
      <c r="F58" s="13">
        <v>147.81604834603209</v>
      </c>
      <c r="G58" s="13">
        <v>156.96486885086827</v>
      </c>
      <c r="H58" s="13">
        <v>172.02671650304069</v>
      </c>
      <c r="I58" s="13">
        <v>177.27846048406244</v>
      </c>
      <c r="J58" s="13">
        <v>165.76378709780019</v>
      </c>
      <c r="K58" s="13">
        <v>175.08595367535958</v>
      </c>
      <c r="L58" s="13">
        <v>192.28252611199375</v>
      </c>
      <c r="M58" s="13">
        <v>178.24470433387145</v>
      </c>
      <c r="N58" s="13">
        <v>182.41785052905988</v>
      </c>
      <c r="O58" s="13">
        <v>189.34206310061484</v>
      </c>
      <c r="P58" s="13">
        <v>204.31723771642564</v>
      </c>
      <c r="Q58" s="13">
        <v>212.34572897347661</v>
      </c>
      <c r="R58" s="13">
        <v>216.96829091276226</v>
      </c>
      <c r="S58" s="13">
        <v>219.86060223727364</v>
      </c>
      <c r="T58" s="13">
        <v>216.55097629324342</v>
      </c>
      <c r="U58" s="13">
        <v>228.62420924716935</v>
      </c>
      <c r="V58" s="13">
        <v>228.2422058646867</v>
      </c>
      <c r="W58" s="13">
        <v>216.60554820502662</v>
      </c>
      <c r="X58" s="13">
        <v>233.83101165378136</v>
      </c>
      <c r="Y58" s="13">
        <v>246.43391316325042</v>
      </c>
      <c r="Z58" s="13">
        <v>263.03982490764258</v>
      </c>
      <c r="AA58" s="13">
        <v>240.25765679437154</v>
      </c>
      <c r="AB58" s="13">
        <v>204.18883321811217</v>
      </c>
      <c r="AC58" s="13">
        <v>216.71148191613526</v>
      </c>
      <c r="AD58" s="13">
        <v>235.70892744161614</v>
      </c>
      <c r="AE58" s="13">
        <v>254.52339655700032</v>
      </c>
      <c r="AF58" s="13">
        <v>253.48332012066103</v>
      </c>
      <c r="AG58" s="13">
        <v>225.2632215038137</v>
      </c>
      <c r="AH58" s="13">
        <v>212.16275256337988</v>
      </c>
      <c r="AI58" s="13">
        <v>191.23281933828099</v>
      </c>
      <c r="AJ58" s="13">
        <v>211.34738399908923</v>
      </c>
      <c r="AK58" s="13">
        <v>244.56562771278914</v>
      </c>
      <c r="AL58" s="13">
        <v>253.07242572605784</v>
      </c>
      <c r="AM58" s="13">
        <v>265.91608566986474</v>
      </c>
      <c r="AN58" s="13">
        <v>270.30430939972825</v>
      </c>
      <c r="AO58" s="13">
        <v>269.1711397021117</v>
      </c>
      <c r="AP58" s="13">
        <v>264.55820810019958</v>
      </c>
      <c r="AQ58" s="13">
        <v>259.90354503633557</v>
      </c>
      <c r="AR58" s="13">
        <v>230.48607447271493</v>
      </c>
      <c r="AS58" s="13">
        <v>244.51105580100588</v>
      </c>
      <c r="AT58" s="13">
        <v>255.8491730020871</v>
      </c>
      <c r="AU58" s="13">
        <v>277.59768490393452</v>
      </c>
      <c r="AV58" s="13">
        <v>265.890404770202</v>
      </c>
      <c r="AW58" s="13">
        <v>333.79648285940095</v>
      </c>
      <c r="AX58" s="13">
        <v>303.18832258371583</v>
      </c>
      <c r="AY58" s="13">
        <v>322.57808283913033</v>
      </c>
      <c r="AZ58" s="13">
        <v>415.41386524213658</v>
      </c>
      <c r="BA58" s="13">
        <v>326.41781697201492</v>
      </c>
      <c r="BB58" s="13">
        <v>285.65016344397156</v>
      </c>
      <c r="BC58" s="13">
        <v>309.48835181088043</v>
      </c>
      <c r="BD58" s="13">
        <v>326.02502837521644</v>
      </c>
      <c r="BE58" s="13">
        <v>305.00074036638097</v>
      </c>
      <c r="BF58" s="13">
        <v>349.44345321677048</v>
      </c>
      <c r="BG58" s="13">
        <v>324.51458863316128</v>
      </c>
      <c r="BH58" s="13">
        <v>273.51264994286743</v>
      </c>
      <c r="BI58" s="13">
        <v>208.26381372449754</v>
      </c>
      <c r="BJ58" s="13">
        <v>175.19639056208069</v>
      </c>
      <c r="BK58" s="13">
        <v>157.50360326889773</v>
      </c>
      <c r="BL58" s="13">
        <v>139.3878747047917</v>
      </c>
      <c r="BM58" s="13">
        <v>193.77235346914685</v>
      </c>
      <c r="BN58" s="13">
        <v>188.17499987741394</v>
      </c>
      <c r="BO58" s="13">
        <v>190.60434727316806</v>
      </c>
      <c r="BP58" s="13">
        <v>203.76673785130265</v>
      </c>
      <c r="BQ58" s="13">
        <v>242.28587320105669</v>
      </c>
      <c r="BR58" s="13">
        <v>260.23490145842476</v>
      </c>
      <c r="BS58" s="13">
        <v>263.10272244582291</v>
      </c>
      <c r="BT58" s="13">
        <v>207.43828917261382</v>
      </c>
      <c r="BU58" s="13">
        <v>204.82693081711864</v>
      </c>
      <c r="BV58" s="13">
        <v>238.52162969592291</v>
      </c>
      <c r="BW58" s="13">
        <v>239.3024228503192</v>
      </c>
      <c r="BX58" s="13">
        <v>212.7073396697464</v>
      </c>
      <c r="BY58" s="13">
        <v>218.39779956545507</v>
      </c>
      <c r="BZ58" s="13">
        <v>208.45477143279277</v>
      </c>
      <c r="CA58" s="13">
        <v>212.90783442901738</v>
      </c>
      <c r="CB58" s="13">
        <v>217.17643499297264</v>
      </c>
      <c r="CC58" s="13">
        <v>221.30068778726491</v>
      </c>
      <c r="CD58" s="13">
        <v>225.17019762631753</v>
      </c>
      <c r="CE58" s="13">
        <v>228.82757469240096</v>
      </c>
      <c r="CF58" s="13">
        <v>232.11360139033786</v>
      </c>
      <c r="CG58" s="13">
        <v>235.12380857840617</v>
      </c>
      <c r="CH58" s="13">
        <v>238.56758642875866</v>
      </c>
      <c r="CI58" s="13">
        <v>241.83291130456564</v>
      </c>
      <c r="CJ58" s="13">
        <v>244.91826295248757</v>
      </c>
      <c r="CK58" s="13">
        <v>247.92568899560501</v>
      </c>
      <c r="CL58" s="13">
        <v>250.75375465537945</v>
      </c>
      <c r="CM58" s="13">
        <v>253.50680924210974</v>
      </c>
      <c r="CN58" s="13">
        <v>256.13635651464938</v>
      </c>
      <c r="CO58" s="13">
        <v>258.74905551099801</v>
      </c>
      <c r="CP58" s="13">
        <v>261.3496654277551</v>
      </c>
      <c r="CQ58" s="13">
        <v>263.89148047694835</v>
      </c>
      <c r="CR58" s="13">
        <v>266.63936363541143</v>
      </c>
      <c r="CS58" s="13">
        <v>269.49630884945509</v>
      </c>
      <c r="CT58" s="13">
        <v>272.57283512904542</v>
      </c>
      <c r="CU58" s="13">
        <v>275.82302720105145</v>
      </c>
      <c r="CV58" s="13">
        <v>279.1993914468585</v>
      </c>
      <c r="CW58" s="13">
        <v>282.86314690923609</v>
      </c>
      <c r="CX58" s="13">
        <v>286.65909199841553</v>
      </c>
      <c r="CY58" s="13">
        <v>290.74574975470387</v>
      </c>
      <c r="CZ58" s="13">
        <v>294.96279612612852</v>
      </c>
      <c r="DA58" s="13">
        <v>299.46492488795411</v>
      </c>
      <c r="DB58" s="13">
        <v>304.03210004335779</v>
      </c>
      <c r="DC58" s="13">
        <v>308.8674743456213</v>
      </c>
      <c r="DD58" s="13">
        <v>313.68999178538797</v>
      </c>
      <c r="DE58" s="13">
        <v>318.58959200381287</v>
      </c>
      <c r="DF58" s="13">
        <v>323.5467948403857</v>
      </c>
      <c r="DG58" s="13">
        <v>328.37609790826173</v>
      </c>
      <c r="DH58" s="13">
        <v>333.10540641371335</v>
      </c>
      <c r="DI58" s="13">
        <v>337.59688032389022</v>
      </c>
      <c r="DJ58" s="13">
        <v>341.87432922186053</v>
      </c>
      <c r="DK58" s="13">
        <v>345.85071788755886</v>
      </c>
      <c r="DL58" s="13">
        <v>349.27030556196405</v>
      </c>
      <c r="DM58" s="13">
        <v>352.37512701695596</v>
      </c>
      <c r="DN58" s="13">
        <v>354.85246367363652</v>
      </c>
      <c r="DO58" s="13">
        <v>356.89155716894675</v>
      </c>
      <c r="DP58" s="13">
        <v>358.17868253991401</v>
      </c>
      <c r="DQ58" s="13">
        <v>358.9644357887737</v>
      </c>
      <c r="DR58" s="13">
        <v>358.99453722679755</v>
      </c>
      <c r="DS58" s="13">
        <v>358.35714087271845</v>
      </c>
      <c r="DT58" s="13">
        <v>356.9165796379566</v>
      </c>
      <c r="DU58" s="13">
        <v>355.00208440705319</v>
      </c>
      <c r="DV58" s="13">
        <v>352.37482226649445</v>
      </c>
      <c r="DW58" s="13">
        <v>349.20520772949385</v>
      </c>
      <c r="DX58" s="13">
        <v>345.38092246107408</v>
      </c>
      <c r="DY58" s="13">
        <v>341.08810786110917</v>
      </c>
      <c r="DZ58" s="13">
        <v>336.16951120304657</v>
      </c>
      <c r="EA58" s="13">
        <v>330.82733824686147</v>
      </c>
      <c r="EB58" s="13">
        <v>324.97738056435628</v>
      </c>
      <c r="EC58" s="13">
        <v>318.83890818259169</v>
      </c>
      <c r="ED58" s="13">
        <v>312.34205566862875</v>
      </c>
      <c r="EE58" s="13">
        <v>305.66150217452741</v>
      </c>
      <c r="EF58" s="13">
        <v>298.91917223672135</v>
      </c>
      <c r="EG58" s="13">
        <v>292.12161515992921</v>
      </c>
      <c r="EH58" s="13">
        <v>285.27780953272304</v>
      </c>
      <c r="EI58" s="13">
        <v>278.51914647375452</v>
      </c>
      <c r="EJ58" s="13">
        <v>271.91731565317241</v>
      </c>
      <c r="EK58" s="13">
        <v>265.5426711749169</v>
      </c>
      <c r="EL58" s="13">
        <v>259.2797522577348</v>
      </c>
      <c r="EM58" s="13">
        <v>253.43436243832548</v>
      </c>
      <c r="EN58" s="13">
        <v>247.94143148769945</v>
      </c>
      <c r="EO58" s="13">
        <v>242.85004541001763</v>
      </c>
      <c r="EP58" s="13">
        <v>238.26215721362314</v>
      </c>
      <c r="EQ58" s="13">
        <v>234.14832566258701</v>
      </c>
      <c r="ER58" s="13">
        <v>230.65328816684632</v>
      </c>
      <c r="ES58" s="13">
        <v>227.60591195933011</v>
      </c>
      <c r="ET58" s="13">
        <v>225.00952099999267</v>
      </c>
      <c r="EU58" s="13">
        <v>222.92046514228059</v>
      </c>
      <c r="EV58" s="13">
        <v>221.20355471794028</v>
      </c>
      <c r="EW58" s="13">
        <v>220.02434871200239</v>
      </c>
    </row>
    <row r="59" spans="1:153" x14ac:dyDescent="0.2">
      <c r="A59" s="10" t="s">
        <v>15</v>
      </c>
      <c r="B59" s="10" t="s">
        <v>2</v>
      </c>
      <c r="C59" s="13">
        <v>232.49729377118382</v>
      </c>
      <c r="D59" s="13">
        <v>242.7544437054778</v>
      </c>
      <c r="E59" s="13">
        <v>252.07912546392686</v>
      </c>
      <c r="F59" s="13">
        <v>261.81318349469808</v>
      </c>
      <c r="G59" s="13">
        <v>278.0176609407834</v>
      </c>
      <c r="H59" s="13">
        <v>304.69534802044382</v>
      </c>
      <c r="I59" s="13">
        <v>313.99728665265275</v>
      </c>
      <c r="J59" s="13">
        <v>293.60238819682542</v>
      </c>
      <c r="K59" s="13">
        <v>310.11389784715237</v>
      </c>
      <c r="L59" s="13">
        <v>340.57262966423264</v>
      </c>
      <c r="M59" s="13">
        <v>315.70870690222182</v>
      </c>
      <c r="N59" s="13">
        <v>323.10022293026071</v>
      </c>
      <c r="O59" s="13">
        <v>335.36445375524522</v>
      </c>
      <c r="P59" s="13">
        <v>361.88862473278493</v>
      </c>
      <c r="Q59" s="13">
        <v>376.10876441441974</v>
      </c>
      <c r="R59" s="13">
        <v>384.29628986086283</v>
      </c>
      <c r="S59" s="13">
        <v>389.41917904644981</v>
      </c>
      <c r="T59" s="13">
        <v>383.5571382580589</v>
      </c>
      <c r="U59" s="13">
        <v>404.94136270533153</v>
      </c>
      <c r="V59" s="13">
        <v>404.2647546996879</v>
      </c>
      <c r="W59" s="13">
        <v>383.65379654457945</v>
      </c>
      <c r="X59" s="13">
        <v>414.16370039570006</v>
      </c>
      <c r="Y59" s="13">
        <v>436.48607880037747</v>
      </c>
      <c r="Z59" s="13">
        <v>465.8986268104124</v>
      </c>
      <c r="AA59" s="13">
        <v>425.54663507887994</v>
      </c>
      <c r="AB59" s="13">
        <v>361.66119347038364</v>
      </c>
      <c r="AC59" s="13">
        <v>383.84142733606041</v>
      </c>
      <c r="AD59" s="13">
        <v>417.48988260831754</v>
      </c>
      <c r="AE59" s="13">
        <v>450.81424833165295</v>
      </c>
      <c r="AF59" s="13">
        <v>448.97205510620324</v>
      </c>
      <c r="AG59" s="13">
        <v>398.98834941198015</v>
      </c>
      <c r="AH59" s="13">
        <v>375.784674865498</v>
      </c>
      <c r="AI59" s="13">
        <v>338.71337909410289</v>
      </c>
      <c r="AJ59" s="13">
        <v>374.34048634925045</v>
      </c>
      <c r="AK59" s="13">
        <v>433.17695393244009</v>
      </c>
      <c r="AL59" s="13">
        <v>448.24427506651944</v>
      </c>
      <c r="AM59" s="13">
        <v>470.99308708819916</v>
      </c>
      <c r="AN59" s="13">
        <v>478.76555048076</v>
      </c>
      <c r="AO59" s="13">
        <v>476.75846959006947</v>
      </c>
      <c r="AP59" s="13">
        <v>468.58800148830653</v>
      </c>
      <c r="AQ59" s="13">
        <v>460.34361822626312</v>
      </c>
      <c r="AR59" s="13">
        <v>408.23911601014879</v>
      </c>
      <c r="AS59" s="13">
        <v>433.08029564591959</v>
      </c>
      <c r="AT59" s="13">
        <v>453.16247611594525</v>
      </c>
      <c r="AU59" s="13">
        <v>491.68364618514806</v>
      </c>
      <c r="AV59" s="13">
        <v>470.94760083571884</v>
      </c>
      <c r="AW59" s="13">
        <v>511.05676183756611</v>
      </c>
      <c r="AX59" s="13">
        <v>532.42869411117772</v>
      </c>
      <c r="AY59" s="13">
        <v>590.76184477081847</v>
      </c>
      <c r="AZ59" s="13">
        <v>534.45785600377758</v>
      </c>
      <c r="BA59" s="13">
        <v>506.89681588686142</v>
      </c>
      <c r="BB59" s="13">
        <v>542.61574032467308</v>
      </c>
      <c r="BC59" s="13">
        <v>448.83238586359249</v>
      </c>
      <c r="BD59" s="13">
        <v>342.01769999275132</v>
      </c>
      <c r="BE59" s="13">
        <v>340.26164329848342</v>
      </c>
      <c r="BF59" s="13">
        <v>345.34688926369427</v>
      </c>
      <c r="BG59" s="13">
        <v>295.94430376543971</v>
      </c>
      <c r="BH59" s="13">
        <v>276.68285077842347</v>
      </c>
      <c r="BI59" s="13">
        <v>360.53779353920129</v>
      </c>
      <c r="BJ59" s="13">
        <v>228.15030740792673</v>
      </c>
      <c r="BK59" s="13">
        <v>214.40859923530178</v>
      </c>
      <c r="BL59" s="13">
        <v>213.8769484434398</v>
      </c>
      <c r="BM59" s="13">
        <v>270.39136242976633</v>
      </c>
      <c r="BN59" s="13">
        <v>265.95852460310311</v>
      </c>
      <c r="BO59" s="13">
        <v>260.20678322786364</v>
      </c>
      <c r="BP59" s="13">
        <v>303.06509510005912</v>
      </c>
      <c r="BQ59" s="13">
        <v>392.43223316540787</v>
      </c>
      <c r="BR59" s="13">
        <v>402.30834278679896</v>
      </c>
      <c r="BS59" s="13">
        <v>312.04378130194402</v>
      </c>
      <c r="BT59" s="13">
        <v>311.93593007503694</v>
      </c>
      <c r="BU59" s="13">
        <v>339.58851691058612</v>
      </c>
      <c r="BV59" s="13">
        <v>386.00015839508802</v>
      </c>
      <c r="BW59" s="13">
        <v>288.03542653471993</v>
      </c>
      <c r="BX59" s="13">
        <v>286.8780713205885</v>
      </c>
      <c r="BY59" s="13">
        <v>294.55278608286545</v>
      </c>
      <c r="BZ59" s="13">
        <v>399.55880953514497</v>
      </c>
      <c r="CA59" s="13">
        <v>404.91932830041696</v>
      </c>
      <c r="CB59" s="13">
        <v>409.75705074455254</v>
      </c>
      <c r="CC59" s="13">
        <v>414.14959412965982</v>
      </c>
      <c r="CD59" s="13">
        <v>417.94378296238938</v>
      </c>
      <c r="CE59" s="13">
        <v>421.22146773403438</v>
      </c>
      <c r="CF59" s="13">
        <v>423.75566343296305</v>
      </c>
      <c r="CG59" s="13">
        <v>425.70954434739178</v>
      </c>
      <c r="CH59" s="13">
        <v>428.1808089188562</v>
      </c>
      <c r="CI59" s="13">
        <v>430.24800957672414</v>
      </c>
      <c r="CJ59" s="13">
        <v>431.92301170347855</v>
      </c>
      <c r="CK59" s="13">
        <v>433.37384729299083</v>
      </c>
      <c r="CL59" s="13">
        <v>434.45763132183129</v>
      </c>
      <c r="CM59" s="13">
        <v>435.34216230943275</v>
      </c>
      <c r="CN59" s="13">
        <v>435.96085627467619</v>
      </c>
      <c r="CO59" s="13">
        <v>436.47892622569634</v>
      </c>
      <c r="CP59" s="13">
        <v>436.90366238792194</v>
      </c>
      <c r="CQ59" s="13">
        <v>437.16145550701185</v>
      </c>
      <c r="CR59" s="13">
        <v>437.64262712837444</v>
      </c>
      <c r="CS59" s="13">
        <v>438.18839973321883</v>
      </c>
      <c r="CT59" s="13">
        <v>438.94743377013219</v>
      </c>
      <c r="CU59" s="13">
        <v>439.83027754276554</v>
      </c>
      <c r="CV59" s="13">
        <v>440.74315825085068</v>
      </c>
      <c r="CW59" s="13">
        <v>441.90063144417218</v>
      </c>
      <c r="CX59" s="13">
        <v>443.04590891649059</v>
      </c>
      <c r="CY59" s="13">
        <v>444.38819463220352</v>
      </c>
      <c r="CZ59" s="13">
        <v>445.66685270764719</v>
      </c>
      <c r="DA59" s="13">
        <v>447.08976293672094</v>
      </c>
      <c r="DB59" s="13">
        <v>448.31872696766732</v>
      </c>
      <c r="DC59" s="13">
        <v>449.6432400724043</v>
      </c>
      <c r="DD59" s="13">
        <v>450.65221730093617</v>
      </c>
      <c r="DE59" s="13">
        <v>451.48650906861803</v>
      </c>
      <c r="DF59" s="13">
        <v>452.13592949123267</v>
      </c>
      <c r="DG59" s="13">
        <v>452.36111913259083</v>
      </c>
      <c r="DH59" s="13">
        <v>452.24245227886058</v>
      </c>
      <c r="DI59" s="13">
        <v>451.63179448345181</v>
      </c>
      <c r="DJ59" s="13">
        <v>450.62295559664199</v>
      </c>
      <c r="DK59" s="13">
        <v>449.15939846896072</v>
      </c>
      <c r="DL59" s="13">
        <v>446.95484634495733</v>
      </c>
      <c r="DM59" s="13">
        <v>444.43557929816234</v>
      </c>
      <c r="DN59" s="13">
        <v>441.24721656398469</v>
      </c>
      <c r="DO59" s="13">
        <v>437.74698600797274</v>
      </c>
      <c r="DP59" s="13">
        <v>433.58774165247087</v>
      </c>
      <c r="DQ59" s="13">
        <v>429.21163280043402</v>
      </c>
      <c r="DR59" s="13">
        <v>424.35424713522298</v>
      </c>
      <c r="DS59" s="13">
        <v>419.22422371518405</v>
      </c>
      <c r="DT59" s="13">
        <v>413.71505487385366</v>
      </c>
      <c r="DU59" s="13">
        <v>408.34987977469063</v>
      </c>
      <c r="DV59" s="13">
        <v>402.86191987412531</v>
      </c>
      <c r="DW59" s="13">
        <v>397.53359199543411</v>
      </c>
      <c r="DX59" s="13">
        <v>392.24960838984771</v>
      </c>
      <c r="DY59" s="13">
        <v>387.28505602513178</v>
      </c>
      <c r="DZ59" s="13">
        <v>382.43681481422755</v>
      </c>
      <c r="EA59" s="13">
        <v>377.97004160056167</v>
      </c>
      <c r="EB59" s="13">
        <v>373.74950559623539</v>
      </c>
      <c r="EC59" s="13">
        <v>370.0287671038277</v>
      </c>
      <c r="ED59" s="13">
        <v>366.66038545558331</v>
      </c>
      <c r="EE59" s="13">
        <v>363.80663817313689</v>
      </c>
      <c r="EF59" s="13">
        <v>361.54483066581815</v>
      </c>
      <c r="EG59" s="13">
        <v>359.78855385832139</v>
      </c>
      <c r="EH59" s="13">
        <v>358.44613986504191</v>
      </c>
      <c r="EI59" s="13">
        <v>357.57933183151181</v>
      </c>
      <c r="EJ59" s="13">
        <v>357.16701257189925</v>
      </c>
      <c r="EK59" s="13">
        <v>357.18502516173248</v>
      </c>
      <c r="EL59" s="13">
        <v>357.3699797551235</v>
      </c>
      <c r="EM59" s="13">
        <v>358.01028068881715</v>
      </c>
      <c r="EN59" s="13">
        <v>358.91971399603062</v>
      </c>
      <c r="EO59" s="13">
        <v>360.07029562237585</v>
      </c>
      <c r="EP59" s="13">
        <v>361.51386231540528</v>
      </c>
      <c r="EQ59" s="13">
        <v>363.14548410088901</v>
      </c>
      <c r="ER59" s="13">
        <v>365.09889581909738</v>
      </c>
      <c r="ES59" s="13">
        <v>367.11454564984524</v>
      </c>
      <c r="ET59" s="13">
        <v>369.17184351978722</v>
      </c>
      <c r="EU59" s="13">
        <v>371.33112139447985</v>
      </c>
      <c r="EV59" s="13">
        <v>373.41748333861688</v>
      </c>
      <c r="EW59" s="13">
        <v>375.65284554658501</v>
      </c>
    </row>
    <row r="60" spans="1:153" x14ac:dyDescent="0.2">
      <c r="A60" s="10" t="s">
        <v>15</v>
      </c>
      <c r="B60" s="10" t="s">
        <v>3</v>
      </c>
      <c r="C60" s="13">
        <v>297.76886250912474</v>
      </c>
      <c r="D60" s="13">
        <v>310.90561700195838</v>
      </c>
      <c r="E60" s="13">
        <v>322.84812108635265</v>
      </c>
      <c r="F60" s="13">
        <v>335.31493022811048</v>
      </c>
      <c r="G60" s="13">
        <v>356.06867208208826</v>
      </c>
      <c r="H60" s="13">
        <v>390.23588498695278</v>
      </c>
      <c r="I60" s="13">
        <v>402.14926101260454</v>
      </c>
      <c r="J60" s="13">
        <v>376.02867433533498</v>
      </c>
      <c r="K60" s="13">
        <v>397.17564498233548</v>
      </c>
      <c r="L60" s="13">
        <v>436.18539765312812</v>
      </c>
      <c r="M60" s="13">
        <v>404.34114743297204</v>
      </c>
      <c r="N60" s="13">
        <v>413.80776652426016</v>
      </c>
      <c r="O60" s="13">
        <v>429.51507220111279</v>
      </c>
      <c r="P60" s="13">
        <v>463.48567070946598</v>
      </c>
      <c r="Q60" s="13">
        <v>481.69798943816716</v>
      </c>
      <c r="R60" s="13">
        <v>492.18409058544012</v>
      </c>
      <c r="S60" s="13">
        <v>498.74518581717138</v>
      </c>
      <c r="T60" s="13">
        <v>491.23742867631131</v>
      </c>
      <c r="U60" s="13">
        <v>518.62508590887637</v>
      </c>
      <c r="V60" s="13">
        <v>517.75852616128918</v>
      </c>
      <c r="W60" s="13">
        <v>491.36122292596656</v>
      </c>
      <c r="X60" s="13">
        <v>530.43651372892964</v>
      </c>
      <c r="Y60" s="13">
        <v>559.02570338461976</v>
      </c>
      <c r="Z60" s="13">
        <v>596.69556535326092</v>
      </c>
      <c r="AA60" s="13">
        <v>545.01510712951335</v>
      </c>
      <c r="AB60" s="13">
        <v>463.19439012204168</v>
      </c>
      <c r="AC60" s="13">
        <v>491.60152941059158</v>
      </c>
      <c r="AD60" s="13">
        <v>534.69649232000927</v>
      </c>
      <c r="AE60" s="13">
        <v>577.37638039234753</v>
      </c>
      <c r="AF60" s="13">
        <v>575.01700763421104</v>
      </c>
      <c r="AG60" s="13">
        <v>511.00081653304659</v>
      </c>
      <c r="AH60" s="13">
        <v>481.28291460108755</v>
      </c>
      <c r="AI60" s="13">
        <v>433.80417885093493</v>
      </c>
      <c r="AJ60" s="13">
        <v>479.43328287094363</v>
      </c>
      <c r="AK60" s="13">
        <v>554.78757083759695</v>
      </c>
      <c r="AL60" s="13">
        <v>574.08490975445341</v>
      </c>
      <c r="AM60" s="13">
        <v>603.22025051156402</v>
      </c>
      <c r="AN60" s="13">
        <v>613.17476458678777</v>
      </c>
      <c r="AO60" s="13">
        <v>610.60421340276878</v>
      </c>
      <c r="AP60" s="13">
        <v>600.13995829955263</v>
      </c>
      <c r="AQ60" s="13">
        <v>589.58103700542358</v>
      </c>
      <c r="AR60" s="13">
        <v>522.8486544265279</v>
      </c>
      <c r="AS60" s="13">
        <v>554.66377658794158</v>
      </c>
      <c r="AT60" s="13">
        <v>580.38385245750283</v>
      </c>
      <c r="AU60" s="13">
        <v>629.71950195248519</v>
      </c>
      <c r="AV60" s="13">
        <v>603.1619943940791</v>
      </c>
      <c r="AW60" s="13">
        <v>683.14675530303305</v>
      </c>
      <c r="AX60" s="13">
        <v>673.38298330510645</v>
      </c>
      <c r="AY60" s="13">
        <v>616.66007239005114</v>
      </c>
      <c r="AZ60" s="13">
        <v>595.12827875408584</v>
      </c>
      <c r="BA60" s="13">
        <v>656.68536714112395</v>
      </c>
      <c r="BB60" s="13">
        <v>794.8860962313554</v>
      </c>
      <c r="BC60" s="13">
        <v>738.25626232552725</v>
      </c>
      <c r="BD60" s="13">
        <v>811.12727163203203</v>
      </c>
      <c r="BE60" s="13">
        <v>890.35180633513573</v>
      </c>
      <c r="BF60" s="13">
        <v>842.43723151953532</v>
      </c>
      <c r="BG60" s="13">
        <v>925.54893760139873</v>
      </c>
      <c r="BH60" s="13">
        <v>809.39960027870904</v>
      </c>
      <c r="BI60" s="13">
        <v>861.16904273630121</v>
      </c>
      <c r="BJ60" s="13">
        <v>729.14085802999261</v>
      </c>
      <c r="BK60" s="13">
        <v>799.52685449580065</v>
      </c>
      <c r="BL60" s="13">
        <v>804.17975785176839</v>
      </c>
      <c r="BM60" s="13">
        <v>925.11328410108683</v>
      </c>
      <c r="BN60" s="13">
        <v>759.01847551948299</v>
      </c>
      <c r="BO60" s="13">
        <v>808.91684671896826</v>
      </c>
      <c r="BP60" s="13">
        <v>794.60307249363848</v>
      </c>
      <c r="BQ60" s="13">
        <v>737.17695105853556</v>
      </c>
      <c r="BR60" s="13">
        <v>625.8771801547764</v>
      </c>
      <c r="BS60" s="13">
        <v>672.48149625223311</v>
      </c>
      <c r="BT60" s="13">
        <v>711.49378075234881</v>
      </c>
      <c r="BU60" s="13">
        <v>796.02655227229525</v>
      </c>
      <c r="BV60" s="13">
        <v>776.02921190898894</v>
      </c>
      <c r="BW60" s="13">
        <v>784.00815061496098</v>
      </c>
      <c r="BX60" s="13">
        <v>870.91858900966486</v>
      </c>
      <c r="BY60" s="13">
        <v>894.21786636831803</v>
      </c>
      <c r="BZ60" s="13">
        <v>638.1661696219744</v>
      </c>
      <c r="CA60" s="13">
        <v>637.65135664340778</v>
      </c>
      <c r="CB60" s="13">
        <v>636.99513153498992</v>
      </c>
      <c r="CC60" s="13">
        <v>636.36929764609522</v>
      </c>
      <c r="CD60" s="13">
        <v>635.6389316498171</v>
      </c>
      <c r="CE60" s="13">
        <v>634.97171898023953</v>
      </c>
      <c r="CF60" s="13">
        <v>634.12661339662009</v>
      </c>
      <c r="CG60" s="13">
        <v>633.36759813267417</v>
      </c>
      <c r="CH60" s="13">
        <v>634.17383841225819</v>
      </c>
      <c r="CI60" s="13">
        <v>635.37794744524581</v>
      </c>
      <c r="CJ60" s="13">
        <v>637.02418124464748</v>
      </c>
      <c r="CK60" s="13">
        <v>639.35007744892937</v>
      </c>
      <c r="CL60" s="13">
        <v>642.17416878751101</v>
      </c>
      <c r="CM60" s="13">
        <v>645.70588085840427</v>
      </c>
      <c r="CN60" s="13">
        <v>649.83191740961047</v>
      </c>
      <c r="CO60" s="13">
        <v>654.72378275844676</v>
      </c>
      <c r="CP60" s="13">
        <v>660.32860510722094</v>
      </c>
      <c r="CQ60" s="13">
        <v>666.4703572835424</v>
      </c>
      <c r="CR60" s="13">
        <v>673.56154700840852</v>
      </c>
      <c r="CS60" s="13">
        <v>681.28415675464203</v>
      </c>
      <c r="CT60" s="13">
        <v>689.70952069016494</v>
      </c>
      <c r="CU60" s="13">
        <v>698.59043318977638</v>
      </c>
      <c r="CV60" s="13">
        <v>707.66972132601222</v>
      </c>
      <c r="CW60" s="13">
        <v>717.09084026569326</v>
      </c>
      <c r="CX60" s="13">
        <v>726.3865402010706</v>
      </c>
      <c r="CY60" s="13">
        <v>735.70251815670053</v>
      </c>
      <c r="CZ60" s="13">
        <v>744.58298380910855</v>
      </c>
      <c r="DA60" s="13">
        <v>753.19409792808437</v>
      </c>
      <c r="DB60" s="13">
        <v>761.00746221655572</v>
      </c>
      <c r="DC60" s="13">
        <v>768.32753591432993</v>
      </c>
      <c r="DD60" s="13">
        <v>774.56770392390899</v>
      </c>
      <c r="DE60" s="13">
        <v>779.87789168502786</v>
      </c>
      <c r="DF60" s="13">
        <v>784.23164514983364</v>
      </c>
      <c r="DG60" s="13">
        <v>787.32490019049874</v>
      </c>
      <c r="DH60" s="13">
        <v>789.2864070821015</v>
      </c>
      <c r="DI60" s="13">
        <v>789.96496648617904</v>
      </c>
      <c r="DJ60" s="13">
        <v>789.53638464449614</v>
      </c>
      <c r="DK60" s="13">
        <v>787.99226434536104</v>
      </c>
      <c r="DL60" s="13">
        <v>785.03462147042592</v>
      </c>
      <c r="DM60" s="13">
        <v>781.29082876306347</v>
      </c>
      <c r="DN60" s="13">
        <v>776.37936693686788</v>
      </c>
      <c r="DO60" s="13">
        <v>770.83598787756637</v>
      </c>
      <c r="DP60" s="13">
        <v>764.2815707161717</v>
      </c>
      <c r="DQ60" s="13">
        <v>757.34912196244113</v>
      </c>
      <c r="DR60" s="13">
        <v>749.75110523981857</v>
      </c>
      <c r="DS60" s="13">
        <v>741.80128212698037</v>
      </c>
      <c r="DT60" s="13">
        <v>733.39752184899407</v>
      </c>
      <c r="DU60" s="13">
        <v>725.24004737103678</v>
      </c>
      <c r="DV60" s="13">
        <v>717.00260977040307</v>
      </c>
      <c r="DW60" s="13">
        <v>709.05955036078376</v>
      </c>
      <c r="DX60" s="13">
        <v>701.26719296972442</v>
      </c>
      <c r="DY60" s="13">
        <v>693.98032276221056</v>
      </c>
      <c r="DZ60" s="13">
        <v>686.93549220530258</v>
      </c>
      <c r="EA60" s="13">
        <v>680.47083035774995</v>
      </c>
      <c r="EB60" s="13">
        <v>674.4093650478826</v>
      </c>
      <c r="EC60" s="13">
        <v>669.07556379130256</v>
      </c>
      <c r="ED60" s="13">
        <v>664.28006128178822</v>
      </c>
      <c r="EE60" s="13">
        <v>660.23438376020204</v>
      </c>
      <c r="EF60" s="13">
        <v>657.04334976275277</v>
      </c>
      <c r="EG60" s="13">
        <v>654.60369082221587</v>
      </c>
      <c r="EH60" s="13">
        <v>652.80732358178648</v>
      </c>
      <c r="EI60" s="13">
        <v>651.74454099166906</v>
      </c>
      <c r="EJ60" s="13">
        <v>651.39922402618686</v>
      </c>
      <c r="EK60" s="13">
        <v>651.75037227378925</v>
      </c>
      <c r="EL60" s="13">
        <v>652.46730103158188</v>
      </c>
      <c r="EM60" s="13">
        <v>653.92548432556214</v>
      </c>
      <c r="EN60" s="13">
        <v>655.88599701401108</v>
      </c>
      <c r="EO60" s="13">
        <v>658.30833202180656</v>
      </c>
      <c r="EP60" s="13">
        <v>661.24904836308269</v>
      </c>
      <c r="EQ60" s="13">
        <v>664.55735753899353</v>
      </c>
      <c r="ER60" s="13">
        <v>668.38350606172753</v>
      </c>
      <c r="ES60" s="13">
        <v>672.36666053770023</v>
      </c>
      <c r="ET60" s="13">
        <v>676.4482633534717</v>
      </c>
      <c r="EU60" s="13">
        <v>680.66962838127802</v>
      </c>
      <c r="EV60" s="13">
        <v>684.7664434778635</v>
      </c>
      <c r="EW60" s="13">
        <v>688.98235513651161</v>
      </c>
    </row>
    <row r="61" spans="1:153" x14ac:dyDescent="0.2">
      <c r="A61" s="15" t="s">
        <v>15</v>
      </c>
      <c r="B61" s="15" t="s">
        <v>4</v>
      </c>
      <c r="C61" s="16">
        <v>661.53086479373178</v>
      </c>
      <c r="D61" s="16">
        <v>690.7158120947978</v>
      </c>
      <c r="E61" s="16">
        <v>717.24758236849425</v>
      </c>
      <c r="F61" s="16">
        <v>744.94416206884068</v>
      </c>
      <c r="G61" s="16">
        <v>791.05120187373996</v>
      </c>
      <c r="H61" s="16">
        <v>866.95794951043729</v>
      </c>
      <c r="I61" s="16">
        <v>893.42500814931964</v>
      </c>
      <c r="J61" s="16">
        <v>835.39484962996062</v>
      </c>
      <c r="K61" s="16">
        <v>882.37549650484743</v>
      </c>
      <c r="L61" s="16">
        <v>969.04055342935453</v>
      </c>
      <c r="M61" s="16">
        <v>898.29455866906528</v>
      </c>
      <c r="N61" s="16">
        <v>919.32583998358075</v>
      </c>
      <c r="O61" s="16">
        <v>954.22158905697279</v>
      </c>
      <c r="P61" s="16">
        <v>1029.6915331586765</v>
      </c>
      <c r="Q61" s="16">
        <v>1070.1524828260635</v>
      </c>
      <c r="R61" s="16">
        <v>1093.4486713590652</v>
      </c>
      <c r="S61" s="16">
        <v>1108.0249671008949</v>
      </c>
      <c r="T61" s="16">
        <v>1091.3455432276137</v>
      </c>
      <c r="U61" s="16">
        <v>1152.1906578613773</v>
      </c>
      <c r="V61" s="16">
        <v>1150.2654867256638</v>
      </c>
      <c r="W61" s="16">
        <v>1091.6205676755726</v>
      </c>
      <c r="X61" s="16">
        <v>1178.4312257784111</v>
      </c>
      <c r="Y61" s="16">
        <v>1241.9456953482477</v>
      </c>
      <c r="Z61" s="16">
        <v>1325.6340170713158</v>
      </c>
      <c r="AA61" s="16">
        <v>1210.8193990027648</v>
      </c>
      <c r="AB61" s="16">
        <v>1029.0444168105373</v>
      </c>
      <c r="AC61" s="16">
        <v>1092.1544386627872</v>
      </c>
      <c r="AD61" s="16">
        <v>1187.8953023699428</v>
      </c>
      <c r="AE61" s="16">
        <v>1282.7140252810009</v>
      </c>
      <c r="AF61" s="16">
        <v>1277.4723828610754</v>
      </c>
      <c r="AG61" s="16">
        <v>1135.2523874488404</v>
      </c>
      <c r="AH61" s="16">
        <v>1069.2303420299654</v>
      </c>
      <c r="AI61" s="16">
        <v>963.75037728331881</v>
      </c>
      <c r="AJ61" s="16">
        <v>1065.1211532192833</v>
      </c>
      <c r="AK61" s="16">
        <v>1232.530152482826</v>
      </c>
      <c r="AL61" s="16">
        <v>1275.4016105470307</v>
      </c>
      <c r="AM61" s="16">
        <v>1340.129423269628</v>
      </c>
      <c r="AN61" s="16">
        <v>1362.244624467276</v>
      </c>
      <c r="AO61" s="16">
        <v>1356.5338226949498</v>
      </c>
      <c r="AP61" s="16">
        <v>1333.2861678880586</v>
      </c>
      <c r="AQ61" s="16">
        <v>1309.8282002680221</v>
      </c>
      <c r="AR61" s="16">
        <v>1161.5738449093915</v>
      </c>
      <c r="AS61" s="16">
        <v>1232.2551280348671</v>
      </c>
      <c r="AT61" s="16">
        <v>1289.395501575535</v>
      </c>
      <c r="AU61" s="16">
        <v>1399.0008330415678</v>
      </c>
      <c r="AV61" s="16">
        <v>1340</v>
      </c>
      <c r="AW61" s="16">
        <v>1528</v>
      </c>
      <c r="AX61" s="16">
        <v>1509</v>
      </c>
      <c r="AY61" s="16">
        <v>1530</v>
      </c>
      <c r="AZ61" s="16">
        <v>1545</v>
      </c>
      <c r="BA61" s="16">
        <v>1490.0000000000005</v>
      </c>
      <c r="BB61" s="16">
        <v>1623.152</v>
      </c>
      <c r="BC61" s="16">
        <v>1496.5770000000002</v>
      </c>
      <c r="BD61" s="16">
        <v>1479.1699999999998</v>
      </c>
      <c r="BE61" s="16">
        <v>1535.6141900000002</v>
      </c>
      <c r="BF61" s="16">
        <v>1537.227574</v>
      </c>
      <c r="BG61" s="16">
        <v>1546.0078299999996</v>
      </c>
      <c r="BH61" s="16">
        <v>1359.5951009999999</v>
      </c>
      <c r="BI61" s="16">
        <v>1429.97065</v>
      </c>
      <c r="BJ61" s="16">
        <v>1132.487556</v>
      </c>
      <c r="BK61" s="16">
        <v>1171.439057</v>
      </c>
      <c r="BL61" s="16">
        <v>1157.4445809999997</v>
      </c>
      <c r="BM61" s="16">
        <v>1389.277</v>
      </c>
      <c r="BN61" s="16">
        <v>1213.152</v>
      </c>
      <c r="BO61" s="16">
        <v>1259.72797722</v>
      </c>
      <c r="BP61" s="16">
        <v>1301.4349054450004</v>
      </c>
      <c r="BQ61" s="16">
        <v>1371.8950574250002</v>
      </c>
      <c r="BR61" s="16">
        <v>1288.4204244000002</v>
      </c>
      <c r="BS61" s="16">
        <v>1247.6280000000002</v>
      </c>
      <c r="BT61" s="16">
        <v>1230.8679999999995</v>
      </c>
      <c r="BU61" s="16">
        <v>1340.442</v>
      </c>
      <c r="BV61" s="16">
        <v>1400.5509999999999</v>
      </c>
      <c r="BW61" s="16">
        <v>1311.346</v>
      </c>
      <c r="BX61" s="16">
        <v>1370.5039999999999</v>
      </c>
      <c r="BY61" s="16">
        <v>1407.1684520166386</v>
      </c>
      <c r="BZ61" s="16">
        <v>1246.1797505899121</v>
      </c>
      <c r="CA61" s="16">
        <v>1255.4785193728421</v>
      </c>
      <c r="CB61" s="16">
        <v>1263.9286172725151</v>
      </c>
      <c r="CC61" s="16">
        <v>1271.8195795630199</v>
      </c>
      <c r="CD61" s="16">
        <v>1278.752912238524</v>
      </c>
      <c r="CE61" s="16">
        <v>1285.0207614066749</v>
      </c>
      <c r="CF61" s="16">
        <v>1289.995878219921</v>
      </c>
      <c r="CG61" s="16">
        <v>1294.2009510584721</v>
      </c>
      <c r="CH61" s="16">
        <v>1300.9222337598731</v>
      </c>
      <c r="CI61" s="16">
        <v>1307.4588683265356</v>
      </c>
      <c r="CJ61" s="16">
        <v>1313.8654559006136</v>
      </c>
      <c r="CK61" s="16">
        <v>1320.6496137375252</v>
      </c>
      <c r="CL61" s="16">
        <v>1327.3855547647217</v>
      </c>
      <c r="CM61" s="16">
        <v>1334.5548524099468</v>
      </c>
      <c r="CN61" s="16">
        <v>1341.929130198936</v>
      </c>
      <c r="CO61" s="16">
        <v>1349.9517644951411</v>
      </c>
      <c r="CP61" s="16">
        <v>1358.581932922898</v>
      </c>
      <c r="CQ61" s="16">
        <v>1367.5232932675026</v>
      </c>
      <c r="CR61" s="16">
        <v>1377.8435377721944</v>
      </c>
      <c r="CS61" s="16">
        <v>1388.9688653373159</v>
      </c>
      <c r="CT61" s="16">
        <v>1401.2297895893425</v>
      </c>
      <c r="CU61" s="16">
        <v>1414.2437379335934</v>
      </c>
      <c r="CV61" s="16">
        <v>1427.6122710237214</v>
      </c>
      <c r="CW61" s="16">
        <v>1441.8546186191015</v>
      </c>
      <c r="CX61" s="16">
        <v>1456.0915411159767</v>
      </c>
      <c r="CY61" s="16">
        <v>1470.8364625436079</v>
      </c>
      <c r="CZ61" s="16">
        <v>1485.2126326428843</v>
      </c>
      <c r="DA61" s="16">
        <v>1499.7487857527594</v>
      </c>
      <c r="DB61" s="16">
        <v>1513.3582892275808</v>
      </c>
      <c r="DC61" s="16">
        <v>1526.8382503323555</v>
      </c>
      <c r="DD61" s="16">
        <v>1538.9099130102331</v>
      </c>
      <c r="DE61" s="16">
        <v>1549.9539927574588</v>
      </c>
      <c r="DF61" s="16">
        <v>1559.914369481452</v>
      </c>
      <c r="DG61" s="16">
        <v>1568.0621172313513</v>
      </c>
      <c r="DH61" s="16">
        <v>1574.6342657746754</v>
      </c>
      <c r="DI61" s="16">
        <v>1579.1936412935211</v>
      </c>
      <c r="DJ61" s="16">
        <v>1582.0336694629987</v>
      </c>
      <c r="DK61" s="16">
        <v>1583.0023807018806</v>
      </c>
      <c r="DL61" s="16">
        <v>1581.2597733773473</v>
      </c>
      <c r="DM61" s="16">
        <v>1578.1015350781818</v>
      </c>
      <c r="DN61" s="16">
        <v>1572.4790471744891</v>
      </c>
      <c r="DO61" s="16">
        <v>1565.4745310544859</v>
      </c>
      <c r="DP61" s="16">
        <v>1556.0479949085566</v>
      </c>
      <c r="DQ61" s="16">
        <v>1545.5251905516488</v>
      </c>
      <c r="DR61" s="16">
        <v>1533.0998896018391</v>
      </c>
      <c r="DS61" s="16">
        <v>1519.3826467148829</v>
      </c>
      <c r="DT61" s="16">
        <v>1504.0291563608043</v>
      </c>
      <c r="DU61" s="16">
        <v>1488.5920115527806</v>
      </c>
      <c r="DV61" s="16">
        <v>1472.2393519110228</v>
      </c>
      <c r="DW61" s="16">
        <v>1455.7983500857117</v>
      </c>
      <c r="DX61" s="16">
        <v>1438.8977238206462</v>
      </c>
      <c r="DY61" s="16">
        <v>1422.3534866484515</v>
      </c>
      <c r="DZ61" s="16">
        <v>1405.5418182225767</v>
      </c>
      <c r="EA61" s="16">
        <v>1389.2682102051731</v>
      </c>
      <c r="EB61" s="16">
        <v>1373.1362512084743</v>
      </c>
      <c r="EC61" s="16">
        <v>1357.943239077722</v>
      </c>
      <c r="ED61" s="16">
        <v>1343.2825024060003</v>
      </c>
      <c r="EE61" s="16">
        <v>1329.7025241078663</v>
      </c>
      <c r="EF61" s="16">
        <v>1317.5073526652923</v>
      </c>
      <c r="EG61" s="16">
        <v>1306.5138598404665</v>
      </c>
      <c r="EH61" s="16">
        <v>1296.5312729795514</v>
      </c>
      <c r="EI61" s="16">
        <v>1287.8430192969354</v>
      </c>
      <c r="EJ61" s="16">
        <v>1280.4835522512585</v>
      </c>
      <c r="EK61" s="16">
        <v>1274.4780686104386</v>
      </c>
      <c r="EL61" s="16">
        <v>1269.1170330444402</v>
      </c>
      <c r="EM61" s="16">
        <v>1265.3701274527048</v>
      </c>
      <c r="EN61" s="16">
        <v>1262.7471424977412</v>
      </c>
      <c r="EO61" s="16">
        <v>1261.2286730542</v>
      </c>
      <c r="EP61" s="16">
        <v>1261.0250678921111</v>
      </c>
      <c r="EQ61" s="16">
        <v>1261.8511673024695</v>
      </c>
      <c r="ER61" s="16">
        <v>1264.1356900476712</v>
      </c>
      <c r="ES61" s="16">
        <v>1267.0871181468756</v>
      </c>
      <c r="ET61" s="16">
        <v>1270.6296278732516</v>
      </c>
      <c r="EU61" s="16">
        <v>1274.9212149180385</v>
      </c>
      <c r="EV61" s="16">
        <v>1279.3874815344207</v>
      </c>
      <c r="EW61" s="16">
        <v>1284.659549395099</v>
      </c>
    </row>
    <row r="62" spans="1:153" x14ac:dyDescent="0.2">
      <c r="A62" s="10" t="s">
        <v>33</v>
      </c>
      <c r="B62" s="10" t="s">
        <v>1</v>
      </c>
      <c r="C62" s="13">
        <v>185.09062085015518</v>
      </c>
      <c r="D62" s="13">
        <v>193.25631696944009</v>
      </c>
      <c r="E62" s="13">
        <v>200.67967707788097</v>
      </c>
      <c r="F62" s="13">
        <v>208.42894080083872</v>
      </c>
      <c r="G62" s="13">
        <v>221.32929220879993</v>
      </c>
      <c r="H62" s="13">
        <v>242.56734442148556</v>
      </c>
      <c r="I62" s="13">
        <v>249.97259877356433</v>
      </c>
      <c r="J62" s="13">
        <v>233.73626175589527</v>
      </c>
      <c r="K62" s="13">
        <v>246.88104087474414</v>
      </c>
      <c r="L62" s="13">
        <v>271.12917508262075</v>
      </c>
      <c r="M62" s="13">
        <v>251.33505693980868</v>
      </c>
      <c r="N62" s="13">
        <v>257.21942775747522</v>
      </c>
      <c r="O62" s="13">
        <v>266.98295687571112</v>
      </c>
      <c r="P62" s="13">
        <v>288.09879523295291</v>
      </c>
      <c r="Q62" s="13">
        <v>299.4194193983252</v>
      </c>
      <c r="R62" s="13">
        <v>305.93749168866344</v>
      </c>
      <c r="S62" s="13">
        <v>310.01581330921545</v>
      </c>
      <c r="T62" s="13">
        <v>305.34905460689686</v>
      </c>
      <c r="U62" s="13">
        <v>322.3729920263151</v>
      </c>
      <c r="V62" s="13">
        <v>321.83434577454409</v>
      </c>
      <c r="W62" s="13">
        <v>305.42600407143556</v>
      </c>
      <c r="X62" s="13">
        <v>329.71487623112677</v>
      </c>
      <c r="Y62" s="13">
        <v>347.48567610047962</v>
      </c>
      <c r="Z62" s="13">
        <v>370.90094551570189</v>
      </c>
      <c r="AA62" s="13">
        <v>338.77680729033318</v>
      </c>
      <c r="AB62" s="13">
        <v>287.91773766933238</v>
      </c>
      <c r="AC62" s="13">
        <v>305.5753765614225</v>
      </c>
      <c r="AD62" s="13">
        <v>332.36284309907671</v>
      </c>
      <c r="AE62" s="13">
        <v>358.89230260857164</v>
      </c>
      <c r="AF62" s="13">
        <v>357.42573634324555</v>
      </c>
      <c r="AG62" s="13">
        <v>317.63381029854833</v>
      </c>
      <c r="AH62" s="13">
        <v>299.16141237016598</v>
      </c>
      <c r="AI62" s="13">
        <v>269.64902950002306</v>
      </c>
      <c r="AJ62" s="13">
        <v>298.01169684117571</v>
      </c>
      <c r="AK62" s="13">
        <v>344.85128854980127</v>
      </c>
      <c r="AL62" s="13">
        <v>356.84635213965993</v>
      </c>
      <c r="AM62" s="13">
        <v>374.95663494080128</v>
      </c>
      <c r="AN62" s="13">
        <v>381.1442771775321</v>
      </c>
      <c r="AO62" s="13">
        <v>379.54644417858117</v>
      </c>
      <c r="AP62" s="13">
        <v>373.04195120551441</v>
      </c>
      <c r="AQ62" s="13">
        <v>366.47861452427099</v>
      </c>
      <c r="AR62" s="13">
        <v>324.99832669881249</v>
      </c>
      <c r="AS62" s="13">
        <v>344.77433908526251</v>
      </c>
      <c r="AT62" s="13">
        <v>360.76172195295345</v>
      </c>
      <c r="AU62" s="13">
        <v>391.42834679117698</v>
      </c>
      <c r="AV62" s="13">
        <v>374.92042342807713</v>
      </c>
      <c r="AW62" s="13">
        <v>405.76810136679745</v>
      </c>
      <c r="AX62" s="13">
        <v>413.41502319273536</v>
      </c>
      <c r="AY62" s="13">
        <v>435.34925289824719</v>
      </c>
      <c r="AZ62" s="13">
        <v>452.30823728716678</v>
      </c>
      <c r="BA62" s="13">
        <v>409.96689322042721</v>
      </c>
      <c r="BB62" s="13">
        <v>415.20636379952532</v>
      </c>
      <c r="BC62" s="13">
        <v>443.24864572638558</v>
      </c>
      <c r="BD62" s="13">
        <v>447.32671349183727</v>
      </c>
      <c r="BE62" s="13">
        <v>391.49311551105279</v>
      </c>
      <c r="BF62" s="13">
        <v>420.13091206107345</v>
      </c>
      <c r="BG62" s="13">
        <v>368.25633461356517</v>
      </c>
      <c r="BH62" s="13">
        <v>372.2958658958978</v>
      </c>
      <c r="BI62" s="13">
        <v>241.23959829375104</v>
      </c>
      <c r="BJ62" s="13">
        <v>183.92579940476105</v>
      </c>
      <c r="BK62" s="13">
        <v>180.92111792384065</v>
      </c>
      <c r="BL62" s="13">
        <v>150.47784257194789</v>
      </c>
      <c r="BM62" s="13">
        <v>211.72603937510993</v>
      </c>
      <c r="BN62" s="13">
        <v>289.05985217690653</v>
      </c>
      <c r="BO62" s="13">
        <v>180.63591696358992</v>
      </c>
      <c r="BP62" s="13">
        <v>202.19896502213189</v>
      </c>
      <c r="BQ62" s="13">
        <v>236.64996993400041</v>
      </c>
      <c r="BR62" s="13">
        <v>242.6877521040374</v>
      </c>
      <c r="BS62" s="13">
        <v>327.60329783813006</v>
      </c>
      <c r="BT62" s="13">
        <v>303.04749129029102</v>
      </c>
      <c r="BU62" s="13">
        <v>338.40705417267316</v>
      </c>
      <c r="BV62" s="13">
        <v>376.95455667138276</v>
      </c>
      <c r="BW62" s="13">
        <v>355.72480601262146</v>
      </c>
      <c r="BX62" s="13">
        <v>272.6116553628417</v>
      </c>
      <c r="BY62" s="13">
        <v>279.90470737671933</v>
      </c>
      <c r="BZ62" s="13">
        <v>301.69805407672902</v>
      </c>
      <c r="CA62" s="13">
        <v>308.8588967752512</v>
      </c>
      <c r="CB62" s="13">
        <v>315.808284980194</v>
      </c>
      <c r="CC62" s="13">
        <v>322.60145705976902</v>
      </c>
      <c r="CD62" s="13">
        <v>329.08970432559363</v>
      </c>
      <c r="CE62" s="13">
        <v>335.3316234866179</v>
      </c>
      <c r="CF62" s="13">
        <v>341.11176015032106</v>
      </c>
      <c r="CG62" s="13">
        <v>346.56023964211636</v>
      </c>
      <c r="CH62" s="13">
        <v>352.64317870456216</v>
      </c>
      <c r="CI62" s="13">
        <v>358.53050510606772</v>
      </c>
      <c r="CJ62" s="13">
        <v>364.22099488889216</v>
      </c>
      <c r="CK62" s="13">
        <v>369.85456896435062</v>
      </c>
      <c r="CL62" s="13">
        <v>375.29352794713486</v>
      </c>
      <c r="CM62" s="13">
        <v>380.680628999482</v>
      </c>
      <c r="CN62" s="13">
        <v>385.94968934532517</v>
      </c>
      <c r="CO62" s="13">
        <v>391.24644052654548</v>
      </c>
      <c r="CP62" s="13">
        <v>396.57711372301128</v>
      </c>
      <c r="CQ62" s="13">
        <v>401.87675079808105</v>
      </c>
      <c r="CR62" s="13">
        <v>407.50826970421622</v>
      </c>
      <c r="CS62" s="13">
        <v>413.33777575572458</v>
      </c>
      <c r="CT62" s="13">
        <v>419.51644402517923</v>
      </c>
      <c r="CU62" s="13">
        <v>425.97984853480739</v>
      </c>
      <c r="CV62" s="13">
        <v>432.6604567486429</v>
      </c>
      <c r="CW62" s="13">
        <v>439.77921907303607</v>
      </c>
      <c r="CX62" s="13">
        <v>447.11888063815422</v>
      </c>
      <c r="CY62" s="13">
        <v>454.89658370402321</v>
      </c>
      <c r="CZ62" s="13">
        <v>462.88639514152965</v>
      </c>
      <c r="DA62" s="13">
        <v>471.30004424562867</v>
      </c>
      <c r="DB62" s="13">
        <v>479.82628258268232</v>
      </c>
      <c r="DC62" s="13">
        <v>488.74406476663353</v>
      </c>
      <c r="DD62" s="13">
        <v>497.65401196473613</v>
      </c>
      <c r="DE62" s="13">
        <v>506.67479629548325</v>
      </c>
      <c r="DF62" s="13">
        <v>515.77133658704042</v>
      </c>
      <c r="DG62" s="13">
        <v>524.67257172927566</v>
      </c>
      <c r="DH62" s="13">
        <v>533.40653172323437</v>
      </c>
      <c r="DI62" s="13">
        <v>541.765083324015</v>
      </c>
      <c r="DJ62" s="13">
        <v>549.7674080389952</v>
      </c>
      <c r="DK62" s="13">
        <v>557.27365739840388</v>
      </c>
      <c r="DL62" s="13">
        <v>563.89940306376957</v>
      </c>
      <c r="DM62" s="13">
        <v>569.97021450667671</v>
      </c>
      <c r="DN62" s="13">
        <v>575.01521896623308</v>
      </c>
      <c r="DO62" s="13">
        <v>579.28241238221744</v>
      </c>
      <c r="DP62" s="13">
        <v>582.2930842220303</v>
      </c>
      <c r="DQ62" s="13">
        <v>584.38239035130755</v>
      </c>
      <c r="DR62" s="13">
        <v>585.15351247712533</v>
      </c>
      <c r="DS62" s="13">
        <v>584.70532613599426</v>
      </c>
      <c r="DT62" s="13">
        <v>582.81036660772952</v>
      </c>
      <c r="DU62" s="13">
        <v>579.92372644685383</v>
      </c>
      <c r="DV62" s="13">
        <v>575.67038100792706</v>
      </c>
      <c r="DW62" s="13">
        <v>570.278729798516</v>
      </c>
      <c r="DX62" s="13">
        <v>563.56421327107455</v>
      </c>
      <c r="DY62" s="13">
        <v>555.78872006449456</v>
      </c>
      <c r="DZ62" s="13">
        <v>546.71035435707745</v>
      </c>
      <c r="EA62" s="13">
        <v>536.62845142761216</v>
      </c>
      <c r="EB62" s="13">
        <v>525.42331620320329</v>
      </c>
      <c r="EC62" s="13">
        <v>513.43795842931286</v>
      </c>
      <c r="ED62" s="13">
        <v>500.59121881794999</v>
      </c>
      <c r="EE62" s="13">
        <v>487.17842081215349</v>
      </c>
      <c r="EF62" s="13">
        <v>473.42561701120576</v>
      </c>
      <c r="EG62" s="13">
        <v>459.39256875123101</v>
      </c>
      <c r="EH62" s="13">
        <v>445.14868245561229</v>
      </c>
      <c r="EI62" s="13">
        <v>430.95447348242305</v>
      </c>
      <c r="EJ62" s="13">
        <v>416.9838308975377</v>
      </c>
      <c r="EK62" s="13">
        <v>403.4101492134796</v>
      </c>
      <c r="EL62" s="13">
        <v>390.121969951957</v>
      </c>
      <c r="EM62" s="13">
        <v>377.64827281875478</v>
      </c>
      <c r="EN62" s="13">
        <v>365.9467022072422</v>
      </c>
      <c r="EO62" s="13">
        <v>355.1419723742365</v>
      </c>
      <c r="EP62" s="13">
        <v>345.43131265870034</v>
      </c>
      <c r="EQ62" s="13">
        <v>336.80065762500453</v>
      </c>
      <c r="ER62" s="13">
        <v>329.49271987110842</v>
      </c>
      <c r="ES62" s="13">
        <v>323.25445560071967</v>
      </c>
      <c r="ET62" s="13">
        <v>318.09012442192034</v>
      </c>
      <c r="EU62" s="13">
        <v>314.07612728318782</v>
      </c>
      <c r="EV62" s="13">
        <v>310.98611364574754</v>
      </c>
      <c r="EW62" s="13">
        <v>309.04951236730267</v>
      </c>
    </row>
    <row r="63" spans="1:153" x14ac:dyDescent="0.2">
      <c r="A63" s="10" t="s">
        <v>33</v>
      </c>
      <c r="B63" s="10" t="s">
        <v>2</v>
      </c>
      <c r="C63" s="13">
        <v>196.60273237923661</v>
      </c>
      <c r="D63" s="13">
        <v>205.27631163169175</v>
      </c>
      <c r="E63" s="13">
        <v>213.16138367937825</v>
      </c>
      <c r="F63" s="13">
        <v>221.39262962184119</v>
      </c>
      <c r="G63" s="13">
        <v>235.09534629007686</v>
      </c>
      <c r="H63" s="13">
        <v>257.65434509967747</v>
      </c>
      <c r="I63" s="13">
        <v>265.52018526432079</v>
      </c>
      <c r="J63" s="13">
        <v>248.27399414538701</v>
      </c>
      <c r="K63" s="13">
        <v>262.23634123470504</v>
      </c>
      <c r="L63" s="13">
        <v>287.99264060022728</v>
      </c>
      <c r="M63" s="13">
        <v>266.96738446331693</v>
      </c>
      <c r="N63" s="13">
        <v>273.21774645233671</v>
      </c>
      <c r="O63" s="13">
        <v>283.58853938334869</v>
      </c>
      <c r="P63" s="13">
        <v>306.01772298240815</v>
      </c>
      <c r="Q63" s="13">
        <v>318.04245785513001</v>
      </c>
      <c r="R63" s="13">
        <v>324.96593575065964</v>
      </c>
      <c r="S63" s="13">
        <v>329.29791740612643</v>
      </c>
      <c r="T63" s="13">
        <v>324.34089955175767</v>
      </c>
      <c r="U63" s="13">
        <v>342.4236775830679</v>
      </c>
      <c r="V63" s="13">
        <v>341.85152906253455</v>
      </c>
      <c r="W63" s="13">
        <v>324.422635054691</v>
      </c>
      <c r="X63" s="13">
        <v>350.22220615706033</v>
      </c>
      <c r="Y63" s="13">
        <v>369.09829936390003</v>
      </c>
      <c r="Z63" s="13">
        <v>393.96993210943799</v>
      </c>
      <c r="AA63" s="13">
        <v>359.84776362015077</v>
      </c>
      <c r="AB63" s="13">
        <v>305.82540415197678</v>
      </c>
      <c r="AC63" s="13">
        <v>324.58129808979686</v>
      </c>
      <c r="AD63" s="13">
        <v>353.03486905211929</v>
      </c>
      <c r="AE63" s="13">
        <v>381.21438568107681</v>
      </c>
      <c r="AF63" s="13">
        <v>379.65660315458268</v>
      </c>
      <c r="AG63" s="13">
        <v>337.38973219652667</v>
      </c>
      <c r="AH63" s="13">
        <v>317.76840352176538</v>
      </c>
      <c r="AI63" s="13">
        <v>286.42043416145077</v>
      </c>
      <c r="AJ63" s="13">
        <v>316.5471789485261</v>
      </c>
      <c r="AK63" s="13">
        <v>366.3000603811235</v>
      </c>
      <c r="AL63" s="13">
        <v>379.04118289720225</v>
      </c>
      <c r="AM63" s="13">
        <v>398.27787391110081</v>
      </c>
      <c r="AN63" s="13">
        <v>404.85036994109316</v>
      </c>
      <c r="AO63" s="13">
        <v>403.15315626253624</v>
      </c>
      <c r="AP63" s="13">
        <v>396.244102279289</v>
      </c>
      <c r="AQ63" s="13">
        <v>389.27254467615154</v>
      </c>
      <c r="AR63" s="13">
        <v>345.21230062432289</v>
      </c>
      <c r="AS63" s="13">
        <v>366.21832487819017</v>
      </c>
      <c r="AT63" s="13">
        <v>383.20007760528085</v>
      </c>
      <c r="AU63" s="13">
        <v>415.77407950959537</v>
      </c>
      <c r="AV63" s="13">
        <v>398.23941014501446</v>
      </c>
      <c r="AW63" s="13">
        <v>368.78932218334143</v>
      </c>
      <c r="AX63" s="13">
        <v>448.00598011656581</v>
      </c>
      <c r="AY63" s="13">
        <v>463.41022023649333</v>
      </c>
      <c r="AZ63" s="13">
        <v>507.28791548009457</v>
      </c>
      <c r="BA63" s="13">
        <v>436.64091297907066</v>
      </c>
      <c r="BB63" s="13">
        <v>408.62378979969805</v>
      </c>
      <c r="BC63" s="13">
        <v>304.97669263660504</v>
      </c>
      <c r="BD63" s="13">
        <v>321.24619316489742</v>
      </c>
      <c r="BE63" s="13">
        <v>442.29531550628576</v>
      </c>
      <c r="BF63" s="13">
        <v>466.09418812488349</v>
      </c>
      <c r="BG63" s="13">
        <v>349.56664988169024</v>
      </c>
      <c r="BH63" s="13">
        <v>296.44972339193885</v>
      </c>
      <c r="BI63" s="13">
        <v>346.67144746369917</v>
      </c>
      <c r="BJ63" s="13">
        <v>208.86031722021147</v>
      </c>
      <c r="BK63" s="13">
        <v>168.36636813693798</v>
      </c>
      <c r="BL63" s="13">
        <v>167.61905849489355</v>
      </c>
      <c r="BM63" s="13">
        <v>117.86095843767247</v>
      </c>
      <c r="BN63" s="13">
        <v>77.51529633661238</v>
      </c>
      <c r="BO63" s="13">
        <v>137.17663644086872</v>
      </c>
      <c r="BP63" s="13">
        <v>210.68005056895669</v>
      </c>
      <c r="BQ63" s="13">
        <v>284.58858954517746</v>
      </c>
      <c r="BR63" s="13">
        <v>297.17865670142299</v>
      </c>
      <c r="BS63" s="13">
        <v>191.25537970978272</v>
      </c>
      <c r="BT63" s="13">
        <v>227.4372008932242</v>
      </c>
      <c r="BU63" s="13">
        <v>244.77779785756894</v>
      </c>
      <c r="BV63" s="13">
        <v>268.88117330799417</v>
      </c>
      <c r="BW63" s="13">
        <v>333.93588016023045</v>
      </c>
      <c r="BX63" s="13">
        <v>376.357859533392</v>
      </c>
      <c r="BY63" s="13">
        <v>386.42638518668957</v>
      </c>
      <c r="BZ63" s="13">
        <v>384.8445571519951</v>
      </c>
      <c r="CA63" s="13">
        <v>392.593592167108</v>
      </c>
      <c r="CB63" s="13">
        <v>400.07351726969137</v>
      </c>
      <c r="CC63" s="13">
        <v>407.35581017476943</v>
      </c>
      <c r="CD63" s="13">
        <v>414.31588689289492</v>
      </c>
      <c r="CE63" s="13">
        <v>421.0277756919204</v>
      </c>
      <c r="CF63" s="13">
        <v>427.30122460235361</v>
      </c>
      <c r="CG63" s="13">
        <v>433.27757861893042</v>
      </c>
      <c r="CH63" s="13">
        <v>439.90516432574805</v>
      </c>
      <c r="CI63" s="13">
        <v>446.40026744999705</v>
      </c>
      <c r="CJ63" s="13">
        <v>452.7757620803568</v>
      </c>
      <c r="CK63" s="13">
        <v>459.17980544866077</v>
      </c>
      <c r="CL63" s="13">
        <v>465.49019694711751</v>
      </c>
      <c r="CM63" s="13">
        <v>471.85425279515766</v>
      </c>
      <c r="CN63" s="13">
        <v>478.21431174241297</v>
      </c>
      <c r="CO63" s="13">
        <v>484.71585742435855</v>
      </c>
      <c r="CP63" s="13">
        <v>491.36579573398558</v>
      </c>
      <c r="CQ63" s="13">
        <v>498.09749021073367</v>
      </c>
      <c r="CR63" s="13">
        <v>505.25885875373933</v>
      </c>
      <c r="CS63" s="13">
        <v>512.70826019755623</v>
      </c>
      <c r="CT63" s="13">
        <v>520.57829545910499</v>
      </c>
      <c r="CU63" s="13">
        <v>528.78486943739699</v>
      </c>
      <c r="CV63" s="13">
        <v>537.23440287608173</v>
      </c>
      <c r="CW63" s="13">
        <v>546.11269240461479</v>
      </c>
      <c r="CX63" s="13">
        <v>555.16677475615506</v>
      </c>
      <c r="CY63" s="13">
        <v>564.56830506693586</v>
      </c>
      <c r="CZ63" s="13">
        <v>574.04374762500811</v>
      </c>
      <c r="DA63" s="13">
        <v>583.75035383009526</v>
      </c>
      <c r="DB63" s="13">
        <v>593.31877504406657</v>
      </c>
      <c r="DC63" s="13">
        <v>602.96667835694461</v>
      </c>
      <c r="DD63" s="13">
        <v>612.22795739820867</v>
      </c>
      <c r="DE63" s="13">
        <v>621.15430938410645</v>
      </c>
      <c r="DF63" s="13">
        <v>629.64261262118453</v>
      </c>
      <c r="DG63" s="13">
        <v>637.34968493082852</v>
      </c>
      <c r="DH63" s="13">
        <v>644.23632171233112</v>
      </c>
      <c r="DI63" s="13">
        <v>650.02546846187397</v>
      </c>
      <c r="DJ63" s="13">
        <v>654.6762151210678</v>
      </c>
      <c r="DK63" s="13">
        <v>657.99155709940533</v>
      </c>
      <c r="DL63" s="13">
        <v>659.52970197135073</v>
      </c>
      <c r="DM63" s="13">
        <v>659.59160592629996</v>
      </c>
      <c r="DN63" s="13">
        <v>657.67116138474375</v>
      </c>
      <c r="DO63" s="13">
        <v>654.02305129536762</v>
      </c>
      <c r="DP63" s="13">
        <v>648.16964543788708</v>
      </c>
      <c r="DQ63" s="13">
        <v>640.50354405296457</v>
      </c>
      <c r="DR63" s="13">
        <v>630.68418792013472</v>
      </c>
      <c r="DS63" s="13">
        <v>618.91800419106585</v>
      </c>
      <c r="DT63" s="13">
        <v>605.10385443126506</v>
      </c>
      <c r="DU63" s="13">
        <v>589.88798430468523</v>
      </c>
      <c r="DV63" s="13">
        <v>573.0810406440869</v>
      </c>
      <c r="DW63" s="13">
        <v>555.1538944783606</v>
      </c>
      <c r="DX63" s="13">
        <v>536.16945854153164</v>
      </c>
      <c r="DY63" s="13">
        <v>516.67416823693202</v>
      </c>
      <c r="DZ63" s="13">
        <v>496.69527335486055</v>
      </c>
      <c r="EA63" s="13">
        <v>476.8216890775002</v>
      </c>
      <c r="EB63" s="13">
        <v>457.18933027883759</v>
      </c>
      <c r="EC63" s="13">
        <v>438.38739060280932</v>
      </c>
      <c r="ED63" s="13">
        <v>420.52346917963587</v>
      </c>
      <c r="EE63" s="13">
        <v>404.04496600478888</v>
      </c>
      <c r="EF63" s="13">
        <v>389.26687338773627</v>
      </c>
      <c r="EG63" s="13">
        <v>376.26815257437556</v>
      </c>
      <c r="EH63" s="13">
        <v>365.07300410329481</v>
      </c>
      <c r="EI63" s="13">
        <v>355.83815737882105</v>
      </c>
      <c r="EJ63" s="13">
        <v>348.57282726121775</v>
      </c>
      <c r="EK63" s="13">
        <v>343.2365398260954</v>
      </c>
      <c r="EL63" s="13">
        <v>339.462440776726</v>
      </c>
      <c r="EM63" s="13">
        <v>337.50998271574645</v>
      </c>
      <c r="EN63" s="13">
        <v>337.04740849698283</v>
      </c>
      <c r="EO63" s="13">
        <v>337.91650436407508</v>
      </c>
      <c r="EP63" s="13">
        <v>340.04787461515662</v>
      </c>
      <c r="EQ63" s="13">
        <v>343.18555238227418</v>
      </c>
      <c r="ER63" s="13">
        <v>347.36654597079178</v>
      </c>
      <c r="ES63" s="13">
        <v>352.16915710905596</v>
      </c>
      <c r="ET63" s="13">
        <v>357.47260939270927</v>
      </c>
      <c r="EU63" s="13">
        <v>363.26915529109101</v>
      </c>
      <c r="EV63" s="13">
        <v>369.28531953387574</v>
      </c>
      <c r="EW63" s="13">
        <v>375.73713558765303</v>
      </c>
    </row>
    <row r="64" spans="1:153" x14ac:dyDescent="0.2">
      <c r="A64" s="10" t="s">
        <v>33</v>
      </c>
      <c r="B64" s="10" t="s">
        <v>3</v>
      </c>
      <c r="C64" s="13">
        <v>208.74762758650613</v>
      </c>
      <c r="D64" s="13">
        <v>217.95700667153847</v>
      </c>
      <c r="E64" s="13">
        <v>226.32916947611335</v>
      </c>
      <c r="F64" s="13">
        <v>235.06889064771826</v>
      </c>
      <c r="G64" s="13">
        <v>249.61807600932701</v>
      </c>
      <c r="H64" s="13">
        <v>273.57062959412286</v>
      </c>
      <c r="I64" s="13">
        <v>281.92237248941825</v>
      </c>
      <c r="J64" s="13">
        <v>263.61081884307072</v>
      </c>
      <c r="K64" s="13">
        <v>278.43567297995202</v>
      </c>
      <c r="L64" s="13">
        <v>305.78303648245657</v>
      </c>
      <c r="M64" s="13">
        <v>283.45897066269691</v>
      </c>
      <c r="N64" s="13">
        <v>290.09544117851846</v>
      </c>
      <c r="O64" s="13">
        <v>301.10687725746232</v>
      </c>
      <c r="P64" s="13">
        <v>324.92159645462186</v>
      </c>
      <c r="Q64" s="13">
        <v>337.6891447315985</v>
      </c>
      <c r="R64" s="13">
        <v>345.04031207220078</v>
      </c>
      <c r="S64" s="13">
        <v>349.63989663739716</v>
      </c>
      <c r="T64" s="13">
        <v>344.3766650206187</v>
      </c>
      <c r="U64" s="13">
        <v>363.57648472062226</v>
      </c>
      <c r="V64" s="13">
        <v>362.96899241955867</v>
      </c>
      <c r="W64" s="13">
        <v>344.46344963505635</v>
      </c>
      <c r="X64" s="13">
        <v>371.85675793343967</v>
      </c>
      <c r="Y64" s="13">
        <v>391.8988988912206</v>
      </c>
      <c r="Z64" s="13">
        <v>418.30694656687047</v>
      </c>
      <c r="AA64" s="13">
        <v>382.07692252780481</v>
      </c>
      <c r="AB64" s="13">
        <v>324.71739736182735</v>
      </c>
      <c r="AC64" s="13">
        <v>344.63191388661181</v>
      </c>
      <c r="AD64" s="13">
        <v>374.84316966555934</v>
      </c>
      <c r="AE64" s="13">
        <v>404.76344173727466</v>
      </c>
      <c r="AF64" s="13">
        <v>403.10942908563919</v>
      </c>
      <c r="AG64" s="13">
        <v>358.2315734667261</v>
      </c>
      <c r="AH64" s="13">
        <v>337.39816102436635</v>
      </c>
      <c r="AI64" s="13">
        <v>304.11370889886143</v>
      </c>
      <c r="AJ64" s="13">
        <v>336.10149678512118</v>
      </c>
      <c r="AK64" s="13">
        <v>388.92780209106058</v>
      </c>
      <c r="AL64" s="13">
        <v>402.45599198869672</v>
      </c>
      <c r="AM64" s="13">
        <v>422.88100624546746</v>
      </c>
      <c r="AN64" s="13">
        <v>429.85951024171976</v>
      </c>
      <c r="AO64" s="13">
        <v>428.05745324780827</v>
      </c>
      <c r="AP64" s="13">
        <v>420.72160083916549</v>
      </c>
      <c r="AQ64" s="13">
        <v>413.31938372536462</v>
      </c>
      <c r="AR64" s="13">
        <v>366.53737156614267</v>
      </c>
      <c r="AS64" s="13">
        <v>388.84101747662288</v>
      </c>
      <c r="AT64" s="13">
        <v>406.87179737037798</v>
      </c>
      <c r="AU64" s="13">
        <v>441.45801871244782</v>
      </c>
      <c r="AV64" s="13">
        <v>422.84016642690847</v>
      </c>
      <c r="AW64" s="13">
        <v>483.44257644986118</v>
      </c>
      <c r="AX64" s="13">
        <v>465.57899669069883</v>
      </c>
      <c r="AY64" s="13">
        <v>420.2405268652596</v>
      </c>
      <c r="AZ64" s="13">
        <v>500.40384723273888</v>
      </c>
      <c r="BA64" s="13">
        <v>475.39219380050224</v>
      </c>
      <c r="BB64" s="13">
        <v>530.15784540077675</v>
      </c>
      <c r="BC64" s="13">
        <v>479.06566163700927</v>
      </c>
      <c r="BD64" s="13">
        <v>518.15709334326539</v>
      </c>
      <c r="BE64" s="13">
        <v>561.94284898266176</v>
      </c>
      <c r="BF64" s="13">
        <v>600.18405581404329</v>
      </c>
      <c r="BG64" s="13">
        <v>612.71857350474454</v>
      </c>
      <c r="BH64" s="13">
        <v>581.19595371216326</v>
      </c>
      <c r="BI64" s="13">
        <v>497.59580624254983</v>
      </c>
      <c r="BJ64" s="13">
        <v>478.4640833750276</v>
      </c>
      <c r="BK64" s="13">
        <v>502.09437793922137</v>
      </c>
      <c r="BL64" s="13">
        <v>607.14275293315836</v>
      </c>
      <c r="BM64" s="13">
        <v>642.15100218721773</v>
      </c>
      <c r="BN64" s="13">
        <v>628.00985148648135</v>
      </c>
      <c r="BO64" s="13">
        <v>703.35207718054141</v>
      </c>
      <c r="BP64" s="13">
        <v>703.31871414891145</v>
      </c>
      <c r="BQ64" s="13">
        <v>632.16461418582242</v>
      </c>
      <c r="BR64" s="13">
        <v>567.95071860953965</v>
      </c>
      <c r="BS64" s="13">
        <v>514.86332245208712</v>
      </c>
      <c r="BT64" s="13">
        <v>568.1473078164845</v>
      </c>
      <c r="BU64" s="13">
        <v>516.1751479697582</v>
      </c>
      <c r="BV64" s="13">
        <v>615.05027002062297</v>
      </c>
      <c r="BW64" s="13">
        <v>746.87131382714824</v>
      </c>
      <c r="BX64" s="13">
        <v>783.39848510376612</v>
      </c>
      <c r="BY64" s="13">
        <v>804.35637808838669</v>
      </c>
      <c r="BZ64" s="13">
        <v>613.03803233581129</v>
      </c>
      <c r="CA64" s="13">
        <v>611.19586046273616</v>
      </c>
      <c r="CB64" s="13">
        <v>609.15751999984786</v>
      </c>
      <c r="CC64" s="13">
        <v>607.04780790226141</v>
      </c>
      <c r="CD64" s="13">
        <v>604.76162375038621</v>
      </c>
      <c r="CE64" s="13">
        <v>602.41830739594661</v>
      </c>
      <c r="CF64" s="13">
        <v>599.82595770778426</v>
      </c>
      <c r="CG64" s="13">
        <v>597.17247969347591</v>
      </c>
      <c r="CH64" s="13">
        <v>595.58624340095412</v>
      </c>
      <c r="CI64" s="13">
        <v>594.16947281486136</v>
      </c>
      <c r="CJ64" s="13">
        <v>592.9435528787908</v>
      </c>
      <c r="CK64" s="13">
        <v>592.08161112283051</v>
      </c>
      <c r="CL64" s="13">
        <v>591.43265599786537</v>
      </c>
      <c r="CM64" s="13">
        <v>591.15477343970997</v>
      </c>
      <c r="CN64" s="13">
        <v>591.15930062867847</v>
      </c>
      <c r="CO64" s="13">
        <v>591.59095831152081</v>
      </c>
      <c r="CP64" s="13">
        <v>592.42800080429879</v>
      </c>
      <c r="CQ64" s="13">
        <v>593.56053374337353</v>
      </c>
      <c r="CR64" s="13">
        <v>595.36385520671683</v>
      </c>
      <c r="CS64" s="13">
        <v>597.63982080393544</v>
      </c>
      <c r="CT64" s="13">
        <v>600.51320508352364</v>
      </c>
      <c r="CU64" s="13">
        <v>603.85843605660193</v>
      </c>
      <c r="CV64" s="13">
        <v>607.54402986468995</v>
      </c>
      <c r="CW64" s="13">
        <v>611.76743558252929</v>
      </c>
      <c r="CX64" s="13">
        <v>616.22344755886297</v>
      </c>
      <c r="CY64" s="13">
        <v>621.10503925767625</v>
      </c>
      <c r="CZ64" s="13">
        <v>626.10132728729513</v>
      </c>
      <c r="DA64" s="13">
        <v>631.40640385617371</v>
      </c>
      <c r="DB64" s="13">
        <v>636.62614983354797</v>
      </c>
      <c r="DC64" s="13">
        <v>642.04849072894285</v>
      </c>
      <c r="DD64" s="13">
        <v>647.20409931898394</v>
      </c>
      <c r="DE64" s="13">
        <v>652.22686063458241</v>
      </c>
      <c r="DF64" s="13">
        <v>657.09152944285233</v>
      </c>
      <c r="DG64" s="13">
        <v>661.52504734698232</v>
      </c>
      <c r="DH64" s="13">
        <v>665.60760163923624</v>
      </c>
      <c r="DI64" s="13">
        <v>669.17056383317686</v>
      </c>
      <c r="DJ64" s="13">
        <v>672.3126599007046</v>
      </c>
      <c r="DK64" s="13">
        <v>674.96664100209819</v>
      </c>
      <c r="DL64" s="13">
        <v>676.80752900450898</v>
      </c>
      <c r="DM64" s="13">
        <v>678.29759844487853</v>
      </c>
      <c r="DN64" s="13">
        <v>679.02868411848613</v>
      </c>
      <c r="DO64" s="13">
        <v>679.37933654180233</v>
      </c>
      <c r="DP64" s="13">
        <v>678.93816890409653</v>
      </c>
      <c r="DQ64" s="13">
        <v>678.17043529520743</v>
      </c>
      <c r="DR64" s="13">
        <v>676.7476943103793</v>
      </c>
      <c r="DS64" s="13">
        <v>674.86757077172661</v>
      </c>
      <c r="DT64" s="13">
        <v>672.37212449005892</v>
      </c>
      <c r="DU64" s="13">
        <v>669.81171818888106</v>
      </c>
      <c r="DV64" s="13">
        <v>666.84891357212109</v>
      </c>
      <c r="DW64" s="13">
        <v>663.76708906116619</v>
      </c>
      <c r="DX64" s="13">
        <v>660.40432339622203</v>
      </c>
      <c r="DY64" s="13">
        <v>657.0450654558299</v>
      </c>
      <c r="DZ64" s="13">
        <v>653.43797154499771</v>
      </c>
      <c r="EA64" s="13">
        <v>649.86934806843783</v>
      </c>
      <c r="EB64" s="13">
        <v>646.17839557476691</v>
      </c>
      <c r="EC64" s="13">
        <v>642.65442835987778</v>
      </c>
      <c r="ED64" s="13">
        <v>639.13819704254274</v>
      </c>
      <c r="EE64" s="13">
        <v>635.83125282947731</v>
      </c>
      <c r="EF64" s="13">
        <v>632.84618834649882</v>
      </c>
      <c r="EG64" s="13">
        <v>630.11487328750081</v>
      </c>
      <c r="EH64" s="13">
        <v>627.56810674254666</v>
      </c>
      <c r="EI64" s="13">
        <v>625.31692611976905</v>
      </c>
      <c r="EJ64" s="13">
        <v>623.38063888243778</v>
      </c>
      <c r="EK64" s="13">
        <v>621.7767502219358</v>
      </c>
      <c r="EL64" s="13">
        <v>620.24703899495216</v>
      </c>
      <c r="EM64" s="13">
        <v>619.16797932595364</v>
      </c>
      <c r="EN64" s="13">
        <v>618.36691098932351</v>
      </c>
      <c r="EO64" s="13">
        <v>617.84980832290603</v>
      </c>
      <c r="EP64" s="13">
        <v>617.71068509799807</v>
      </c>
      <c r="EQ64" s="13">
        <v>617.85707380533859</v>
      </c>
      <c r="ER64" s="13">
        <v>618.46747936515749</v>
      </c>
      <c r="ES64" s="13">
        <v>619.25851038852124</v>
      </c>
      <c r="ET64" s="13">
        <v>620.21754337189486</v>
      </c>
      <c r="EU64" s="13">
        <v>621.42050997802289</v>
      </c>
      <c r="EV64" s="13">
        <v>622.66445074794319</v>
      </c>
      <c r="EW64" s="13">
        <v>624.20340480884624</v>
      </c>
    </row>
    <row r="65" spans="1:155" x14ac:dyDescent="0.2">
      <c r="A65" s="15" t="s">
        <v>33</v>
      </c>
      <c r="B65" s="15" t="s">
        <v>4</v>
      </c>
      <c r="C65" s="18">
        <v>590.44098081589789</v>
      </c>
      <c r="D65" s="18">
        <v>616.48963527267028</v>
      </c>
      <c r="E65" s="18">
        <v>640.17023023337265</v>
      </c>
      <c r="F65" s="18">
        <v>664.89046107039815</v>
      </c>
      <c r="G65" s="18">
        <v>706.04271450820374</v>
      </c>
      <c r="H65" s="18">
        <v>773.79231911528586</v>
      </c>
      <c r="I65" s="16">
        <v>797.41515652730345</v>
      </c>
      <c r="J65" s="16">
        <v>745.621074744353</v>
      </c>
      <c r="K65" s="16">
        <v>787.55305508940114</v>
      </c>
      <c r="L65" s="16">
        <v>864.90485216530465</v>
      </c>
      <c r="M65" s="16">
        <v>801.76141206582247</v>
      </c>
      <c r="N65" s="16">
        <v>820.53261538833044</v>
      </c>
      <c r="O65" s="16">
        <v>851.67837351652213</v>
      </c>
      <c r="P65" s="16">
        <v>919.03811466998297</v>
      </c>
      <c r="Q65" s="16">
        <v>955.15102198505372</v>
      </c>
      <c r="R65" s="16">
        <v>975.94373951152386</v>
      </c>
      <c r="S65" s="16">
        <v>988.95362735273898</v>
      </c>
      <c r="T65" s="16">
        <v>974.06661917927318</v>
      </c>
      <c r="U65" s="16">
        <v>1028.3731543300053</v>
      </c>
      <c r="V65" s="16">
        <v>1026.6548672566373</v>
      </c>
      <c r="W65" s="16">
        <v>974.31208876118285</v>
      </c>
      <c r="X65" s="16">
        <v>1051.7938403216267</v>
      </c>
      <c r="Y65" s="16">
        <v>1108.4828743556002</v>
      </c>
      <c r="Z65" s="16">
        <v>1183.1778241920103</v>
      </c>
      <c r="AA65" s="16">
        <v>1080.7014934382887</v>
      </c>
      <c r="AB65" s="16">
        <v>918.46053918313646</v>
      </c>
      <c r="AC65" s="16">
        <v>974.78858853783117</v>
      </c>
      <c r="AD65" s="16">
        <v>1060.2408818167553</v>
      </c>
      <c r="AE65" s="16">
        <v>1144.8701300269231</v>
      </c>
      <c r="AF65" s="16">
        <v>1140.1917685834674</v>
      </c>
      <c r="AG65" s="16">
        <v>1013.255115961801</v>
      </c>
      <c r="AH65" s="16">
        <v>954.32797691629776</v>
      </c>
      <c r="AI65" s="16">
        <v>860.18317256033527</v>
      </c>
      <c r="AJ65" s="16">
        <v>950.66037257482299</v>
      </c>
      <c r="AK65" s="16">
        <v>1100.0791510219854</v>
      </c>
      <c r="AL65" s="16">
        <v>1138.3435270255588</v>
      </c>
      <c r="AM65" s="16">
        <v>1196.1155150973696</v>
      </c>
      <c r="AN65" s="16">
        <v>1215.854157360345</v>
      </c>
      <c r="AO65" s="16">
        <v>1210.7570536889257</v>
      </c>
      <c r="AP65" s="16">
        <v>1190.0076543239688</v>
      </c>
      <c r="AQ65" s="16">
        <v>1169.0705429257871</v>
      </c>
      <c r="AR65" s="16">
        <v>1036.7479988892781</v>
      </c>
      <c r="AS65" s="16">
        <v>1099.8336814400757</v>
      </c>
      <c r="AT65" s="16">
        <v>1150.8335969286122</v>
      </c>
      <c r="AU65" s="16">
        <v>1248.6604450132202</v>
      </c>
      <c r="AV65" s="16">
        <v>1196</v>
      </c>
      <c r="AW65" s="16">
        <v>1258</v>
      </c>
      <c r="AX65" s="16">
        <v>1327</v>
      </c>
      <c r="AY65" s="16">
        <v>1319.0000000000002</v>
      </c>
      <c r="AZ65" s="16">
        <v>1460.0000000000002</v>
      </c>
      <c r="BA65" s="16">
        <v>1322</v>
      </c>
      <c r="BB65" s="16">
        <v>1353.9879990000002</v>
      </c>
      <c r="BC65" s="16">
        <v>1227.2909999999999</v>
      </c>
      <c r="BD65" s="16">
        <v>1286.73</v>
      </c>
      <c r="BE65" s="16">
        <v>1395.7312800000004</v>
      </c>
      <c r="BF65" s="16">
        <v>1486.4091560000002</v>
      </c>
      <c r="BG65" s="16">
        <v>1330.5415579999999</v>
      </c>
      <c r="BH65" s="16">
        <v>1249.9415429999999</v>
      </c>
      <c r="BI65" s="16">
        <v>1085.506852</v>
      </c>
      <c r="BJ65" s="16">
        <v>871.25020000000018</v>
      </c>
      <c r="BK65" s="16">
        <v>851.38186399999995</v>
      </c>
      <c r="BL65" s="16">
        <v>925.23965399999975</v>
      </c>
      <c r="BM65" s="16">
        <v>971.73800000000006</v>
      </c>
      <c r="BN65" s="16">
        <v>994.58500000000026</v>
      </c>
      <c r="BO65" s="16">
        <v>1021.1646305850001</v>
      </c>
      <c r="BP65" s="16">
        <v>1116.1977297399999</v>
      </c>
      <c r="BQ65" s="16">
        <v>1153.4031736650004</v>
      </c>
      <c r="BR65" s="16">
        <v>1107.817127415</v>
      </c>
      <c r="BS65" s="16">
        <v>1033.7219999999998</v>
      </c>
      <c r="BT65" s="16">
        <v>1098.6319999999996</v>
      </c>
      <c r="BU65" s="16">
        <v>1099.3600000000004</v>
      </c>
      <c r="BV65" s="16">
        <v>1260.886</v>
      </c>
      <c r="BW65" s="16">
        <v>1436.5320000000002</v>
      </c>
      <c r="BX65" s="16">
        <v>1432.3679999999999</v>
      </c>
      <c r="BY65" s="16">
        <v>1470.6874706517956</v>
      </c>
      <c r="BZ65" s="16">
        <v>1299.5806435645354</v>
      </c>
      <c r="CA65" s="16">
        <v>1312.6483494050954</v>
      </c>
      <c r="CB65" s="16">
        <v>1325.0393222497332</v>
      </c>
      <c r="CC65" s="16">
        <v>1337.0050751367999</v>
      </c>
      <c r="CD65" s="16">
        <v>1348.1672149688748</v>
      </c>
      <c r="CE65" s="16">
        <v>1358.7777065744849</v>
      </c>
      <c r="CF65" s="16">
        <v>1368.2389424604589</v>
      </c>
      <c r="CG65" s="16">
        <v>1377.0102979545227</v>
      </c>
      <c r="CH65" s="16">
        <v>1388.1345864312643</v>
      </c>
      <c r="CI65" s="16">
        <v>1399.1002453709261</v>
      </c>
      <c r="CJ65" s="16">
        <v>1409.9403098480398</v>
      </c>
      <c r="CK65" s="16">
        <v>1421.1159855358419</v>
      </c>
      <c r="CL65" s="16">
        <v>1432.2163808921177</v>
      </c>
      <c r="CM65" s="16">
        <v>1443.6896552343496</v>
      </c>
      <c r="CN65" s="16">
        <v>1455.3233017164166</v>
      </c>
      <c r="CO65" s="16">
        <v>1467.5532562624248</v>
      </c>
      <c r="CP65" s="16">
        <v>1480.3709102612956</v>
      </c>
      <c r="CQ65" s="16">
        <v>1493.5347747521882</v>
      </c>
      <c r="CR65" s="16">
        <v>1508.1309836646724</v>
      </c>
      <c r="CS65" s="16">
        <v>1523.6858567572162</v>
      </c>
      <c r="CT65" s="16">
        <v>1540.6079445678079</v>
      </c>
      <c r="CU65" s="16">
        <v>1558.6231540288063</v>
      </c>
      <c r="CV65" s="16">
        <v>1577.4388894894146</v>
      </c>
      <c r="CW65" s="16">
        <v>1597.6593470601802</v>
      </c>
      <c r="CX65" s="16">
        <v>1618.5091029531723</v>
      </c>
      <c r="CY65" s="16">
        <v>1640.5699280286353</v>
      </c>
      <c r="CZ65" s="16">
        <v>1663.0314700538329</v>
      </c>
      <c r="DA65" s="16">
        <v>1686.4568019318976</v>
      </c>
      <c r="DB65" s="16">
        <v>1709.7712074602969</v>
      </c>
      <c r="DC65" s="16">
        <v>1733.759233852521</v>
      </c>
      <c r="DD65" s="16">
        <v>1757.0860686819287</v>
      </c>
      <c r="DE65" s="16">
        <v>1780.0559663141721</v>
      </c>
      <c r="DF65" s="16">
        <v>1802.5054786510773</v>
      </c>
      <c r="DG65" s="16">
        <v>1823.5473040070865</v>
      </c>
      <c r="DH65" s="16">
        <v>1843.2504550748017</v>
      </c>
      <c r="DI65" s="16">
        <v>1860.9611156190658</v>
      </c>
      <c r="DJ65" s="16">
        <v>1876.7562830607676</v>
      </c>
      <c r="DK65" s="16">
        <v>1890.2318554999074</v>
      </c>
      <c r="DL65" s="16">
        <v>1900.2366340396293</v>
      </c>
      <c r="DM65" s="16">
        <v>1907.8594188778552</v>
      </c>
      <c r="DN65" s="16">
        <v>1911.715064469463</v>
      </c>
      <c r="DO65" s="16">
        <v>1912.6848002193874</v>
      </c>
      <c r="DP65" s="16">
        <v>1909.4008985640139</v>
      </c>
      <c r="DQ65" s="16">
        <v>1903.0563696994795</v>
      </c>
      <c r="DR65" s="16">
        <v>1892.5853947076394</v>
      </c>
      <c r="DS65" s="16">
        <v>1878.4909010987867</v>
      </c>
      <c r="DT65" s="16">
        <v>1860.2863455290535</v>
      </c>
      <c r="DU65" s="16">
        <v>1839.6234289404201</v>
      </c>
      <c r="DV65" s="16">
        <v>1815.6003352241351</v>
      </c>
      <c r="DW65" s="16">
        <v>1789.1997133380428</v>
      </c>
      <c r="DX65" s="16">
        <v>1760.1379952088282</v>
      </c>
      <c r="DY65" s="16">
        <v>1729.5079537572565</v>
      </c>
      <c r="DZ65" s="16">
        <v>1696.8435992569357</v>
      </c>
      <c r="EA65" s="16">
        <v>1663.3194885735502</v>
      </c>
      <c r="EB65" s="16">
        <v>1628.7910420568078</v>
      </c>
      <c r="EC65" s="16">
        <v>1594.479777392</v>
      </c>
      <c r="ED65" s="16">
        <v>1560.2528850401286</v>
      </c>
      <c r="EE65" s="16">
        <v>1527.0546396464197</v>
      </c>
      <c r="EF65" s="16">
        <v>1495.5386787454408</v>
      </c>
      <c r="EG65" s="16">
        <v>1465.7755946131074</v>
      </c>
      <c r="EH65" s="16">
        <v>1437.7897933014538</v>
      </c>
      <c r="EI65" s="16">
        <v>1412.1095569810132</v>
      </c>
      <c r="EJ65" s="16">
        <v>1388.9372970411932</v>
      </c>
      <c r="EK65" s="16">
        <v>1368.4234392615108</v>
      </c>
      <c r="EL65" s="16">
        <v>1349.8314497236352</v>
      </c>
      <c r="EM65" s="16">
        <v>1334.3262348604549</v>
      </c>
      <c r="EN65" s="16">
        <v>1321.3610216935485</v>
      </c>
      <c r="EO65" s="16">
        <v>1310.9082850612176</v>
      </c>
      <c r="EP65" s="16">
        <v>1303.189872371855</v>
      </c>
      <c r="EQ65" s="16">
        <v>1297.8432838126173</v>
      </c>
      <c r="ER65" s="16">
        <v>1295.3267452070577</v>
      </c>
      <c r="ES65" s="16">
        <v>1294.6821230982969</v>
      </c>
      <c r="ET65" s="16">
        <v>1295.7802771865245</v>
      </c>
      <c r="EU65" s="16">
        <v>1298.7657925523017</v>
      </c>
      <c r="EV65" s="16">
        <v>1302.9358839275665</v>
      </c>
      <c r="EW65" s="16">
        <v>1308.9900527638019</v>
      </c>
    </row>
    <row r="66" spans="1:155" x14ac:dyDescent="0.2">
      <c r="A66" s="10" t="s">
        <v>25</v>
      </c>
      <c r="B66" s="10" t="s">
        <v>1</v>
      </c>
      <c r="C66" s="13">
        <v>122.82150875147589</v>
      </c>
      <c r="D66" s="13">
        <v>128.24006055474953</v>
      </c>
      <c r="E66" s="13">
        <v>133.16601673954375</v>
      </c>
      <c r="F66" s="13">
        <v>138.30823441537771</v>
      </c>
      <c r="G66" s="13">
        <v>146.86858510236766</v>
      </c>
      <c r="H66" s="13">
        <v>160.96162560179113</v>
      </c>
      <c r="I66" s="13">
        <v>165.87556725930537</v>
      </c>
      <c r="J66" s="13">
        <v>155.10153992097801</v>
      </c>
      <c r="K66" s="13">
        <v>163.8240867262478</v>
      </c>
      <c r="L66" s="13">
        <v>179.9145423859689</v>
      </c>
      <c r="M66" s="13">
        <v>166.77966043712431</v>
      </c>
      <c r="N66" s="13">
        <v>170.68438180311972</v>
      </c>
      <c r="O66" s="13">
        <v>177.16321563885211</v>
      </c>
      <c r="P66" s="13">
        <v>191.17515807913568</v>
      </c>
      <c r="Q66" s="13">
        <v>198.68724126094685</v>
      </c>
      <c r="R66" s="13">
        <v>203.01247108174178</v>
      </c>
      <c r="S66" s="13">
        <v>205.7187433515586</v>
      </c>
      <c r="T66" s="13">
        <v>202.62199894514225</v>
      </c>
      <c r="U66" s="13">
        <v>213.91865822014901</v>
      </c>
      <c r="V66" s="13">
        <v>213.56122603356943</v>
      </c>
      <c r="W66" s="13">
        <v>202.67306068608218</v>
      </c>
      <c r="X66" s="13">
        <v>218.79054903218326</v>
      </c>
      <c r="Y66" s="13">
        <v>230.58280755748945</v>
      </c>
      <c r="Z66" s="13">
        <v>246.12059496233121</v>
      </c>
      <c r="AA66" s="13">
        <v>224.80381993581622</v>
      </c>
      <c r="AB66" s="13">
        <v>191.05501280633584</v>
      </c>
      <c r="AC66" s="13">
        <v>202.77218053614209</v>
      </c>
      <c r="AD66" s="13">
        <v>220.54767364688124</v>
      </c>
      <c r="AE66" s="13">
        <v>238.15195974388055</v>
      </c>
      <c r="AF66" s="13">
        <v>237.1787830342017</v>
      </c>
      <c r="AG66" s="13">
        <v>210.77385570461271</v>
      </c>
      <c r="AH66" s="13">
        <v>198.51603424720707</v>
      </c>
      <c r="AI66" s="13">
        <v>178.93235478083005</v>
      </c>
      <c r="AJ66" s="13">
        <v>197.75311176492798</v>
      </c>
      <c r="AK66" s="13">
        <v>228.8346938382515</v>
      </c>
      <c r="AL66" s="13">
        <v>236.79431816124216</v>
      </c>
      <c r="AM66" s="13">
        <v>248.81184907304805</v>
      </c>
      <c r="AN66" s="13">
        <v>252.91781377098323</v>
      </c>
      <c r="AO66" s="13">
        <v>251.85753173852447</v>
      </c>
      <c r="AP66" s="13">
        <v>247.54131281318953</v>
      </c>
      <c r="AQ66" s="13">
        <v>243.18604667419464</v>
      </c>
      <c r="AR66" s="13">
        <v>215.66076467574695</v>
      </c>
      <c r="AS66" s="13">
        <v>228.78363209731154</v>
      </c>
      <c r="AT66" s="13">
        <v>239.39245968553911</v>
      </c>
      <c r="AU66" s="13">
        <v>259.74206526601523</v>
      </c>
      <c r="AV66" s="13">
        <v>248.78782001848808</v>
      </c>
      <c r="AW66" s="13">
        <v>302.35860293405995</v>
      </c>
      <c r="AX66" s="13">
        <v>313.62889018248859</v>
      </c>
      <c r="AY66" s="13">
        <v>320.50164694783865</v>
      </c>
      <c r="AZ66" s="13">
        <v>268.61058049178871</v>
      </c>
      <c r="BA66" s="13">
        <v>339.20537546027867</v>
      </c>
      <c r="BB66" s="13">
        <v>339.09501291369219</v>
      </c>
      <c r="BC66" s="13">
        <v>391.32069321920579</v>
      </c>
      <c r="BD66" s="13">
        <v>523.99364871921307</v>
      </c>
      <c r="BE66" s="13">
        <v>497.57622779843064</v>
      </c>
      <c r="BF66" s="13">
        <v>540.8992658412385</v>
      </c>
      <c r="BG66" s="13">
        <v>545.54105179074065</v>
      </c>
      <c r="BH66" s="13">
        <v>522.19162331690211</v>
      </c>
      <c r="BI66" s="13">
        <v>517.2279301166235</v>
      </c>
      <c r="BJ66" s="13">
        <v>392.77747875174947</v>
      </c>
      <c r="BK66" s="13">
        <v>256.17954667460344</v>
      </c>
      <c r="BL66" s="13">
        <v>272.47853271720857</v>
      </c>
      <c r="BM66" s="13">
        <v>361.85760560684901</v>
      </c>
      <c r="BN66" s="13">
        <v>417.24390832557782</v>
      </c>
      <c r="BO66" s="13">
        <v>363.34217322295785</v>
      </c>
      <c r="BP66" s="13">
        <v>379.32546413610305</v>
      </c>
      <c r="BQ66" s="13">
        <v>438.09125978180322</v>
      </c>
      <c r="BR66" s="13">
        <v>454.37139568897061</v>
      </c>
      <c r="BS66" s="13">
        <v>505.02637991077353</v>
      </c>
      <c r="BT66" s="13">
        <v>409.72199519186324</v>
      </c>
      <c r="BU66" s="13">
        <v>421.49079157071156</v>
      </c>
      <c r="BV66" s="13">
        <v>398.40318429040138</v>
      </c>
      <c r="BW66" s="13">
        <v>346.07633992313106</v>
      </c>
      <c r="BX66" s="13">
        <v>296.71033336696053</v>
      </c>
      <c r="BY66" s="13">
        <v>304.64808603355169</v>
      </c>
      <c r="BZ66" s="13">
        <v>240.84736705908654</v>
      </c>
      <c r="CA66" s="13">
        <v>246.31977213871505</v>
      </c>
      <c r="CB66" s="13">
        <v>251.67505622868703</v>
      </c>
      <c r="CC66" s="13">
        <v>256.96655616952557</v>
      </c>
      <c r="CD66" s="13">
        <v>262.07004330972995</v>
      </c>
      <c r="CE66" s="13">
        <v>267.0410371637663</v>
      </c>
      <c r="CF66" s="13">
        <v>271.69614974319848</v>
      </c>
      <c r="CG66" s="13">
        <v>276.15234234407035</v>
      </c>
      <c r="CH66" s="13">
        <v>281.2565190698042</v>
      </c>
      <c r="CI66" s="13">
        <v>286.28989463180187</v>
      </c>
      <c r="CJ66" s="13">
        <v>291.25527430852526</v>
      </c>
      <c r="CK66" s="13">
        <v>296.27900447771026</v>
      </c>
      <c r="CL66" s="13">
        <v>301.24485241983712</v>
      </c>
      <c r="CM66" s="13">
        <v>306.282239101085</v>
      </c>
      <c r="CN66" s="13">
        <v>311.33812498799307</v>
      </c>
      <c r="CO66" s="13">
        <v>316.54607853767811</v>
      </c>
      <c r="CP66" s="13">
        <v>321.91838491827366</v>
      </c>
      <c r="CQ66" s="13">
        <v>327.40560623308556</v>
      </c>
      <c r="CR66" s="13">
        <v>333.33701694989577</v>
      </c>
      <c r="CS66" s="13">
        <v>339.60626735836559</v>
      </c>
      <c r="CT66" s="13">
        <v>346.36041642548298</v>
      </c>
      <c r="CU66" s="13">
        <v>353.5581654048874</v>
      </c>
      <c r="CV66" s="13">
        <v>361.15699238132947</v>
      </c>
      <c r="CW66" s="13">
        <v>369.37271333713943</v>
      </c>
      <c r="CX66" s="13">
        <v>378.03388067402193</v>
      </c>
      <c r="CY66" s="13">
        <v>387.35726156355304</v>
      </c>
      <c r="CZ66" s="13">
        <v>397.16603457237943</v>
      </c>
      <c r="DA66" s="13">
        <v>407.67514532068162</v>
      </c>
      <c r="DB66" s="13">
        <v>418.63143942343595</v>
      </c>
      <c r="DC66" s="13">
        <v>430.31056306221581</v>
      </c>
      <c r="DD66" s="13">
        <v>442.37676703233228</v>
      </c>
      <c r="DE66" s="13">
        <v>454.9573985421448</v>
      </c>
      <c r="DF66" s="13">
        <v>468.03835206861913</v>
      </c>
      <c r="DG66" s="13">
        <v>481.38606157176764</v>
      </c>
      <c r="DH66" s="13">
        <v>495.03169198173055</v>
      </c>
      <c r="DI66" s="13">
        <v>508.78406409817035</v>
      </c>
      <c r="DJ66" s="13">
        <v>522.65080507796665</v>
      </c>
      <c r="DK66" s="13">
        <v>536.48489897288891</v>
      </c>
      <c r="DL66" s="13">
        <v>549.90207427379573</v>
      </c>
      <c r="DM66" s="13">
        <v>563.16124716472041</v>
      </c>
      <c r="DN66" s="13">
        <v>575.77456213906771</v>
      </c>
      <c r="DO66" s="13">
        <v>587.90786169473358</v>
      </c>
      <c r="DP66" s="13">
        <v>599.03944856292583</v>
      </c>
      <c r="DQ66" s="13">
        <v>609.39540774830675</v>
      </c>
      <c r="DR66" s="13">
        <v>618.50733417840456</v>
      </c>
      <c r="DS66" s="13">
        <v>626.36182767632999</v>
      </c>
      <c r="DT66" s="13">
        <v>632.63056234719261</v>
      </c>
      <c r="DU66" s="13">
        <v>637.62818530532968</v>
      </c>
      <c r="DV66" s="13">
        <v>640.88029013330015</v>
      </c>
      <c r="DW66" s="13">
        <v>642.48656566622958</v>
      </c>
      <c r="DX66" s="13">
        <v>642.1559155694049</v>
      </c>
      <c r="DY66" s="13">
        <v>640.03282698606199</v>
      </c>
      <c r="DZ66" s="13">
        <v>635.78675040902817</v>
      </c>
      <c r="EA66" s="13">
        <v>629.62343398201847</v>
      </c>
      <c r="EB66" s="13">
        <v>621.35969337730421</v>
      </c>
      <c r="EC66" s="13">
        <v>611.28262270106279</v>
      </c>
      <c r="ED66" s="13">
        <v>599.28772417332948</v>
      </c>
      <c r="EE66" s="13">
        <v>585.66240671921332</v>
      </c>
      <c r="EF66" s="13">
        <v>570.65195349114219</v>
      </c>
      <c r="EG66" s="13">
        <v>554.36140422796598</v>
      </c>
      <c r="EH66" s="13">
        <v>536.92642460239585</v>
      </c>
      <c r="EI66" s="13">
        <v>518.69203387991001</v>
      </c>
      <c r="EJ66" s="13">
        <v>499.93462032624666</v>
      </c>
      <c r="EK66" s="13">
        <v>480.94290271244972</v>
      </c>
      <c r="EL66" s="13">
        <v>461.72860016256891</v>
      </c>
      <c r="EM66" s="13">
        <v>442.94740755562088</v>
      </c>
      <c r="EN66" s="13">
        <v>424.68283392764715</v>
      </c>
      <c r="EO66" s="13">
        <v>407.1795439934358</v>
      </c>
      <c r="EP66" s="13">
        <v>390.7458046068059</v>
      </c>
      <c r="EQ66" s="13">
        <v>375.46492488806689</v>
      </c>
      <c r="ER66" s="13">
        <v>361.66387159853184</v>
      </c>
      <c r="ES66" s="13">
        <v>349.1542114319891</v>
      </c>
      <c r="ET66" s="13">
        <v>337.99005589290027</v>
      </c>
      <c r="EU66" s="13">
        <v>328.28282576410857</v>
      </c>
      <c r="EV66" s="13">
        <v>319.82422941279947</v>
      </c>
      <c r="EW66" s="13">
        <v>312.85370566781057</v>
      </c>
    </row>
    <row r="67" spans="1:155" x14ac:dyDescent="0.2">
      <c r="A67" s="10" t="s">
        <v>25</v>
      </c>
      <c r="B67" s="10" t="s">
        <v>2</v>
      </c>
      <c r="C67" s="13">
        <v>211.80608206795955</v>
      </c>
      <c r="D67" s="13">
        <v>221.15039186841926</v>
      </c>
      <c r="E67" s="13">
        <v>229.64521895974627</v>
      </c>
      <c r="F67" s="13">
        <v>238.51298967947304</v>
      </c>
      <c r="G67" s="13">
        <v>253.27534163696208</v>
      </c>
      <c r="H67" s="13">
        <v>277.57883475434409</v>
      </c>
      <c r="I67" s="13">
        <v>286.05294275520447</v>
      </c>
      <c r="J67" s="13">
        <v>267.4730983792349</v>
      </c>
      <c r="K67" s="13">
        <v>282.51515805802376</v>
      </c>
      <c r="L67" s="13">
        <v>310.26319996548654</v>
      </c>
      <c r="M67" s="13">
        <v>287.61205431281996</v>
      </c>
      <c r="N67" s="13">
        <v>294.34575871448163</v>
      </c>
      <c r="O67" s="13">
        <v>305.51852824862334</v>
      </c>
      <c r="P67" s="13">
        <v>329.68216750535544</v>
      </c>
      <c r="Q67" s="13">
        <v>342.63677881962911</v>
      </c>
      <c r="R67" s="13">
        <v>350.0956513876236</v>
      </c>
      <c r="S67" s="13">
        <v>354.76262651523678</v>
      </c>
      <c r="T67" s="13">
        <v>349.42228094745741</v>
      </c>
      <c r="U67" s="13">
        <v>368.90340575872631</v>
      </c>
      <c r="V67" s="13">
        <v>368.28701281734345</v>
      </c>
      <c r="W67" s="13">
        <v>349.51033708194063</v>
      </c>
      <c r="X67" s="13">
        <v>377.30499694295338</v>
      </c>
      <c r="Y67" s="13">
        <v>397.64078423597169</v>
      </c>
      <c r="Z67" s="13">
        <v>424.43574798196846</v>
      </c>
      <c r="AA67" s="13">
        <v>387.67490172151236</v>
      </c>
      <c r="AB67" s="13">
        <v>329.47497660068893</v>
      </c>
      <c r="AC67" s="13">
        <v>349.68126957829054</v>
      </c>
      <c r="AD67" s="13">
        <v>380.3351639237012</v>
      </c>
      <c r="AE67" s="13">
        <v>410.69381122996197</v>
      </c>
      <c r="AF67" s="13">
        <v>409.01556490216319</v>
      </c>
      <c r="AG67" s="13">
        <v>363.48018382908037</v>
      </c>
      <c r="AH67" s="13">
        <v>342.34153178047933</v>
      </c>
      <c r="AI67" s="13">
        <v>308.56941431983773</v>
      </c>
      <c r="AJ67" s="13">
        <v>341.02586953584699</v>
      </c>
      <c r="AK67" s="13">
        <v>394.6261565730739</v>
      </c>
      <c r="AL67" s="13">
        <v>408.35255400723037</v>
      </c>
      <c r="AM67" s="13">
        <v>429.07682424649835</v>
      </c>
      <c r="AN67" s="13">
        <v>436.15757341347637</v>
      </c>
      <c r="AO67" s="13">
        <v>434.32911367979443</v>
      </c>
      <c r="AP67" s="13">
        <v>426.88578042964997</v>
      </c>
      <c r="AQ67" s="13">
        <v>419.37511013548885</v>
      </c>
      <c r="AR67" s="13">
        <v>371.90767387639073</v>
      </c>
      <c r="AS67" s="13">
        <v>394.53810043859062</v>
      </c>
      <c r="AT67" s="13">
        <v>412.83305732064366</v>
      </c>
      <c r="AU67" s="13">
        <v>447.92601679853436</v>
      </c>
      <c r="AV67" s="13">
        <v>429.03538606556498</v>
      </c>
      <c r="AW67" s="13">
        <v>392.64316787227688</v>
      </c>
      <c r="AX67" s="13">
        <v>423.39546994321717</v>
      </c>
      <c r="AY67" s="13">
        <v>523.1064164394312</v>
      </c>
      <c r="AZ67" s="13">
        <v>482.03621968009804</v>
      </c>
      <c r="BA67" s="13">
        <v>396.28239043749932</v>
      </c>
      <c r="BB67" s="13">
        <v>348.02235600086829</v>
      </c>
      <c r="BC67" s="13">
        <v>278.86578777017519</v>
      </c>
      <c r="BD67" s="13">
        <v>363.35696302708538</v>
      </c>
      <c r="BE67" s="13">
        <v>421.11053635255621</v>
      </c>
      <c r="BF67" s="13">
        <v>474.6989507184723</v>
      </c>
      <c r="BG67" s="13">
        <v>370.83800148589722</v>
      </c>
      <c r="BH67" s="13">
        <v>334.67391547540979</v>
      </c>
      <c r="BI67" s="13">
        <v>280.76877193756656</v>
      </c>
      <c r="BJ67" s="13">
        <v>183.86341085894605</v>
      </c>
      <c r="BK67" s="13">
        <v>198.98311346216275</v>
      </c>
      <c r="BL67" s="13">
        <v>204.63497981259601</v>
      </c>
      <c r="BM67" s="13">
        <v>227.83195321452934</v>
      </c>
      <c r="BN67" s="13">
        <v>201.72625295795896</v>
      </c>
      <c r="BO67" s="13">
        <v>207.93527162428026</v>
      </c>
      <c r="BP67" s="13">
        <v>165.7417914641448</v>
      </c>
      <c r="BQ67" s="13">
        <v>148.49085680072895</v>
      </c>
      <c r="BR67" s="13">
        <v>132.68098443888721</v>
      </c>
      <c r="BS67" s="13">
        <v>146.85636366520774</v>
      </c>
      <c r="BT67" s="13">
        <v>157.26815969139167</v>
      </c>
      <c r="BU67" s="13">
        <v>166.08569465803126</v>
      </c>
      <c r="BV67" s="13">
        <v>209.74226945122118</v>
      </c>
      <c r="BW67" s="13">
        <v>257.00445760973827</v>
      </c>
      <c r="BX67" s="13">
        <v>127.71572742319496</v>
      </c>
      <c r="BY67" s="13">
        <v>131.13244649871598</v>
      </c>
      <c r="BZ67" s="13">
        <v>404.85293567021654</v>
      </c>
      <c r="CA67" s="13">
        <v>413.07750878076331</v>
      </c>
      <c r="CB67" s="13">
        <v>421.00866625128037</v>
      </c>
      <c r="CC67" s="13">
        <v>428.71880791469084</v>
      </c>
      <c r="CD67" s="13">
        <v>436.08065746440479</v>
      </c>
      <c r="CE67" s="13">
        <v>443.1691759061614</v>
      </c>
      <c r="CF67" s="13">
        <v>449.79009873033647</v>
      </c>
      <c r="CG67" s="13">
        <v>456.08667872017395</v>
      </c>
      <c r="CH67" s="13">
        <v>463.0234954643347</v>
      </c>
      <c r="CI67" s="13">
        <v>469.8011728185229</v>
      </c>
      <c r="CJ67" s="13">
        <v>476.43111431663419</v>
      </c>
      <c r="CK67" s="13">
        <v>483.06198085592405</v>
      </c>
      <c r="CL67" s="13">
        <v>489.56672032506322</v>
      </c>
      <c r="CM67" s="13">
        <v>496.09214962320402</v>
      </c>
      <c r="CN67" s="13">
        <v>502.57598463114482</v>
      </c>
      <c r="CO67" s="13">
        <v>509.16231592972326</v>
      </c>
      <c r="CP67" s="13">
        <v>515.85392764505741</v>
      </c>
      <c r="CQ67" s="13">
        <v>522.57870462112987</v>
      </c>
      <c r="CR67" s="13">
        <v>529.68639903711664</v>
      </c>
      <c r="CS67" s="13">
        <v>537.02897062130796</v>
      </c>
      <c r="CT67" s="13">
        <v>544.73794122401887</v>
      </c>
      <c r="CU67" s="13">
        <v>552.72518888627746</v>
      </c>
      <c r="CV67" s="13">
        <v>560.89397618103249</v>
      </c>
      <c r="CW67" s="13">
        <v>569.43275389045448</v>
      </c>
      <c r="CX67" s="13">
        <v>578.08501191516189</v>
      </c>
      <c r="CY67" s="13">
        <v>587.02709483944273</v>
      </c>
      <c r="CZ67" s="13">
        <v>595.98382306867643</v>
      </c>
      <c r="DA67" s="13">
        <v>605.11869376921459</v>
      </c>
      <c r="DB67" s="13">
        <v>614.06062975693567</v>
      </c>
      <c r="DC67" s="13">
        <v>623.03524148117504</v>
      </c>
      <c r="DD67" s="13">
        <v>631.57341030125099</v>
      </c>
      <c r="DE67" s="13">
        <v>639.73166795815996</v>
      </c>
      <c r="DF67" s="13">
        <v>647.40859511396411</v>
      </c>
      <c r="DG67" s="13">
        <v>654.25831981345618</v>
      </c>
      <c r="DH67" s="13">
        <v>660.24280512407859</v>
      </c>
      <c r="DI67" s="13">
        <v>665.08189324127306</v>
      </c>
      <c r="DJ67" s="13">
        <v>668.73458289454356</v>
      </c>
      <c r="DK67" s="13">
        <v>671.00130138087479</v>
      </c>
      <c r="DL67" s="13">
        <v>671.43458664367063</v>
      </c>
      <c r="DM67" s="13">
        <v>670.34087162925789</v>
      </c>
      <c r="DN67" s="13">
        <v>667.20934076311823</v>
      </c>
      <c r="DO67" s="13">
        <v>662.3019484735014</v>
      </c>
      <c r="DP67" s="13">
        <v>655.14022428073076</v>
      </c>
      <c r="DQ67" s="13">
        <v>646.12944244057144</v>
      </c>
      <c r="DR67" s="13">
        <v>634.93398510980478</v>
      </c>
      <c r="DS67" s="13">
        <v>621.77414962330295</v>
      </c>
      <c r="DT67" s="13">
        <v>606.56024971229635</v>
      </c>
      <c r="DU67" s="13">
        <v>589.96022578302654</v>
      </c>
      <c r="DV67" s="13">
        <v>571.79663150229317</v>
      </c>
      <c r="DW67" s="13">
        <v>552.56031910388992</v>
      </c>
      <c r="DX67" s="13">
        <v>532.32875931154558</v>
      </c>
      <c r="DY67" s="13">
        <v>511.66758718284837</v>
      </c>
      <c r="DZ67" s="13">
        <v>490.6157852632532</v>
      </c>
      <c r="EA67" s="13">
        <v>469.77868556939939</v>
      </c>
      <c r="EB67" s="13">
        <v>449.30149859533412</v>
      </c>
      <c r="EC67" s="13">
        <v>429.78573057753238</v>
      </c>
      <c r="ED67" s="13">
        <v>411.34391112057347</v>
      </c>
      <c r="EE67" s="13">
        <v>394.43020356763009</v>
      </c>
      <c r="EF67" s="13">
        <v>379.36312506801187</v>
      </c>
      <c r="EG67" s="13">
        <v>366.22106331539544</v>
      </c>
      <c r="EH67" s="13">
        <v>355.02573151297838</v>
      </c>
      <c r="EI67" s="13">
        <v>345.93161470808263</v>
      </c>
      <c r="EJ67" s="13">
        <v>338.94307363787811</v>
      </c>
      <c r="EK67" s="13">
        <v>334.0133452933369</v>
      </c>
      <c r="EL67" s="13">
        <v>330.76501868807827</v>
      </c>
      <c r="EM67" s="13">
        <v>329.45285026166675</v>
      </c>
      <c r="EN67" s="13">
        <v>329.73342306963605</v>
      </c>
      <c r="EO67" s="13">
        <v>331.43803798839508</v>
      </c>
      <c r="EP67" s="13">
        <v>334.48714121709781</v>
      </c>
      <c r="EQ67" s="13">
        <v>338.61211043022195</v>
      </c>
      <c r="ER67" s="13">
        <v>343.83994609047659</v>
      </c>
      <c r="ES67" s="13">
        <v>349.73380127034034</v>
      </c>
      <c r="ET67" s="13">
        <v>356.16074565149756</v>
      </c>
      <c r="EU67" s="13">
        <v>363.10205288681755</v>
      </c>
      <c r="EV67" s="13">
        <v>370.27062804650632</v>
      </c>
      <c r="EW67" s="13">
        <v>377.87435161192116</v>
      </c>
    </row>
    <row r="68" spans="1:155" x14ac:dyDescent="0.2">
      <c r="A68" s="10" t="s">
        <v>25</v>
      </c>
      <c r="B68" s="10" t="s">
        <v>3</v>
      </c>
      <c r="C68" s="13">
        <v>527.33725241180014</v>
      </c>
      <c r="D68" s="13">
        <v>550.60194154512749</v>
      </c>
      <c r="E68" s="13">
        <v>571.75165893906137</v>
      </c>
      <c r="F68" s="13">
        <v>593.82990051126558</v>
      </c>
      <c r="G68" s="13">
        <v>630.58398256779708</v>
      </c>
      <c r="H68" s="13">
        <v>691.09280818507636</v>
      </c>
      <c r="I68" s="13">
        <v>712.19094090243971</v>
      </c>
      <c r="J68" s="13">
        <v>665.9323821877806</v>
      </c>
      <c r="K68" s="13">
        <v>703.38285737801482</v>
      </c>
      <c r="L68" s="13">
        <v>772.4676354751515</v>
      </c>
      <c r="M68" s="13">
        <v>716.07268781437506</v>
      </c>
      <c r="N68" s="13">
        <v>732.83770769981061</v>
      </c>
      <c r="O68" s="13">
        <v>760.6547445404907</v>
      </c>
      <c r="P68" s="13">
        <v>820.81537359091863</v>
      </c>
      <c r="Q68" s="13">
        <v>853.06869261666782</v>
      </c>
      <c r="R68" s="13">
        <v>871.63917618207324</v>
      </c>
      <c r="S68" s="13">
        <v>883.2586245795942</v>
      </c>
      <c r="T68" s="13">
        <v>869.96267419352966</v>
      </c>
      <c r="U68" s="13">
        <v>918.46516633900876</v>
      </c>
      <c r="V68" s="13">
        <v>916.93052221103426</v>
      </c>
      <c r="W68" s="13">
        <v>870.18190906895461</v>
      </c>
      <c r="X68" s="13">
        <v>939.38275268837504</v>
      </c>
      <c r="Y68" s="13">
        <v>990.01311274239015</v>
      </c>
      <c r="Z68" s="13">
        <v>1056.7249957172805</v>
      </c>
      <c r="AA68" s="13">
        <v>965.20088331194552</v>
      </c>
      <c r="AB68" s="13">
        <v>820.29952682521298</v>
      </c>
      <c r="AC68" s="13">
        <v>870.60748265066195</v>
      </c>
      <c r="AD68" s="13">
        <v>946.92701163682102</v>
      </c>
      <c r="AE68" s="13">
        <v>1022.5114589818495</v>
      </c>
      <c r="AF68" s="13">
        <v>1018.3331001796332</v>
      </c>
      <c r="AG68" s="13">
        <v>904.96287724666195</v>
      </c>
      <c r="AH68" s="13">
        <v>852.33361097553723</v>
      </c>
      <c r="AI68" s="13">
        <v>768.25058816550734</v>
      </c>
      <c r="AJ68" s="13">
        <v>849.05798401330605</v>
      </c>
      <c r="AK68" s="13">
        <v>982.50754230137193</v>
      </c>
      <c r="AL68" s="13">
        <v>1016.682390529375</v>
      </c>
      <c r="AM68" s="13">
        <v>1068.2799632690883</v>
      </c>
      <c r="AN68" s="13">
        <v>1085.9090264870806</v>
      </c>
      <c r="AO68" s="13">
        <v>1081.3566787797279</v>
      </c>
      <c r="AP68" s="13">
        <v>1062.8248837217504</v>
      </c>
      <c r="AQ68" s="13">
        <v>1044.1254384649185</v>
      </c>
      <c r="AR68" s="13">
        <v>925.94494444174143</v>
      </c>
      <c r="AS68" s="13">
        <v>982.2883074259471</v>
      </c>
      <c r="AT68" s="13">
        <v>1027.8375768377609</v>
      </c>
      <c r="AU68" s="13">
        <v>1115.2091227791648</v>
      </c>
      <c r="AV68" s="13">
        <v>1068.176793915947</v>
      </c>
      <c r="AW68" s="13">
        <v>1055.9982291936628</v>
      </c>
      <c r="AX68" s="13">
        <v>1080.9756398742945</v>
      </c>
      <c r="AY68" s="13">
        <v>1068.39193661273</v>
      </c>
      <c r="AZ68" s="13">
        <v>1124.3531998281132</v>
      </c>
      <c r="BA68" s="13">
        <v>1052.512234102222</v>
      </c>
      <c r="BB68" s="13">
        <v>1081.9636310854394</v>
      </c>
      <c r="BC68" s="13">
        <v>1009.8725190106189</v>
      </c>
      <c r="BD68" s="13">
        <v>985.44939825370147</v>
      </c>
      <c r="BE68" s="13">
        <v>963.02792584901329</v>
      </c>
      <c r="BF68" s="13">
        <v>1150.831483440289</v>
      </c>
      <c r="BG68" s="13">
        <v>1630.0127467233629</v>
      </c>
      <c r="BH68" s="13">
        <v>1613.3230212076874</v>
      </c>
      <c r="BI68" s="13">
        <v>1679.0190279458095</v>
      </c>
      <c r="BJ68" s="13">
        <v>1559.0162003893045</v>
      </c>
      <c r="BK68" s="13">
        <v>2287.201049863233</v>
      </c>
      <c r="BL68" s="13">
        <v>1942.0182974701952</v>
      </c>
      <c r="BM68" s="13">
        <v>1463.2854411786213</v>
      </c>
      <c r="BN68" s="13">
        <v>1430.1668387164632</v>
      </c>
      <c r="BO68" s="13">
        <v>1480.4402738877618</v>
      </c>
      <c r="BP68" s="13">
        <v>1609.3084195147521</v>
      </c>
      <c r="BQ68" s="13">
        <v>1305.1022991924679</v>
      </c>
      <c r="BR68" s="13">
        <v>1156.5707976471429</v>
      </c>
      <c r="BS68" s="13">
        <v>1046.8722564240193</v>
      </c>
      <c r="BT68" s="13">
        <v>1348.3818451167451</v>
      </c>
      <c r="BU68" s="13">
        <v>976.49951377125751</v>
      </c>
      <c r="BV68" s="13">
        <v>1053.9615462583777</v>
      </c>
      <c r="BW68" s="13">
        <v>1814.5942024671306</v>
      </c>
      <c r="BX68" s="13">
        <v>1313.1779392098445</v>
      </c>
      <c r="BY68" s="13">
        <v>1348.3087739549223</v>
      </c>
      <c r="BZ68" s="13">
        <v>1122.0190496783907</v>
      </c>
      <c r="CA68" s="13">
        <v>1121.1010330068093</v>
      </c>
      <c r="CB68" s="13">
        <v>1119.84824178501</v>
      </c>
      <c r="CC68" s="13">
        <v>1118.5215258347889</v>
      </c>
      <c r="CD68" s="13">
        <v>1116.8447458082665</v>
      </c>
      <c r="CE68" s="13">
        <v>1115.0537606197977</v>
      </c>
      <c r="CF68" s="13">
        <v>1112.6746917897035</v>
      </c>
      <c r="CG68" s="13">
        <v>1110.1004318556297</v>
      </c>
      <c r="CH68" s="13">
        <v>1109.8189848554903</v>
      </c>
      <c r="CI68" s="13">
        <v>1109.7771582919886</v>
      </c>
      <c r="CJ68" s="13">
        <v>1110.0283240117351</v>
      </c>
      <c r="CK68" s="13">
        <v>1110.9892422168195</v>
      </c>
      <c r="CL68" s="13">
        <v>1112.3938714814285</v>
      </c>
      <c r="CM68" s="13">
        <v>1114.6910625589662</v>
      </c>
      <c r="CN68" s="13">
        <v>1117.8165887661526</v>
      </c>
      <c r="CO68" s="13">
        <v>1122.2334948460921</v>
      </c>
      <c r="CP68" s="13">
        <v>1128.0462581188112</v>
      </c>
      <c r="CQ68" s="13">
        <v>1135.1611750381562</v>
      </c>
      <c r="CR68" s="13">
        <v>1144.4943708191931</v>
      </c>
      <c r="CS68" s="13">
        <v>1155.6845267152894</v>
      </c>
      <c r="CT68" s="13">
        <v>1169.00274579494</v>
      </c>
      <c r="CU68" s="13">
        <v>1184.1199384717984</v>
      </c>
      <c r="CV68" s="13">
        <v>1200.6271355131976</v>
      </c>
      <c r="CW68" s="13">
        <v>1218.7365420086571</v>
      </c>
      <c r="CX68" s="13">
        <v>1237.541924476136</v>
      </c>
      <c r="CY68" s="13">
        <v>1257.130621334225</v>
      </c>
      <c r="CZ68" s="13">
        <v>1276.5060686545112</v>
      </c>
      <c r="DA68" s="13">
        <v>1295.7093430471432</v>
      </c>
      <c r="DB68" s="13">
        <v>1313.5730977381827</v>
      </c>
      <c r="DC68" s="13">
        <v>1330.3695061597755</v>
      </c>
      <c r="DD68" s="13">
        <v>1344.8625400249657</v>
      </c>
      <c r="DE68" s="13">
        <v>1357.1238731545891</v>
      </c>
      <c r="DF68" s="13">
        <v>1366.9730618277026</v>
      </c>
      <c r="DG68" s="13">
        <v>1373.8091907885901</v>
      </c>
      <c r="DH68" s="13">
        <v>1377.8338470316739</v>
      </c>
      <c r="DI68" s="13">
        <v>1378.8205991049253</v>
      </c>
      <c r="DJ68" s="13">
        <v>1377.1514143831955</v>
      </c>
      <c r="DK68" s="13">
        <v>1372.9265371221409</v>
      </c>
      <c r="DL68" s="13">
        <v>1365.7713105540679</v>
      </c>
      <c r="DM68" s="13">
        <v>1356.9146544832038</v>
      </c>
      <c r="DN68" s="13">
        <v>1345.8498644326173</v>
      </c>
      <c r="DO68" s="13">
        <v>1333.6393476665107</v>
      </c>
      <c r="DP68" s="13">
        <v>1319.754842846778</v>
      </c>
      <c r="DQ68" s="13">
        <v>1305.3879951434792</v>
      </c>
      <c r="DR68" s="13">
        <v>1290.122169586095</v>
      </c>
      <c r="DS68" s="13">
        <v>1274.5502193477369</v>
      </c>
      <c r="DT68" s="13">
        <v>1258.525275557884</v>
      </c>
      <c r="DU68" s="13">
        <v>1243.2592152159341</v>
      </c>
      <c r="DV68" s="13">
        <v>1228.1792167432577</v>
      </c>
      <c r="DW68" s="13">
        <v>1213.9032041493629</v>
      </c>
      <c r="DX68" s="13">
        <v>1200.1471322419457</v>
      </c>
      <c r="DY68" s="13">
        <v>1187.4779434383017</v>
      </c>
      <c r="DZ68" s="13">
        <v>1175.395862312238</v>
      </c>
      <c r="EA68" s="13">
        <v>1164.4364817912938</v>
      </c>
      <c r="EB68" s="13">
        <v>1154.252096524564</v>
      </c>
      <c r="EC68" s="13">
        <v>1145.3628916079106</v>
      </c>
      <c r="ED68" s="13">
        <v>1137.4115333263544</v>
      </c>
      <c r="EE68" s="13">
        <v>1130.7379473934197</v>
      </c>
      <c r="EF68" s="13">
        <v>1125.5062569771399</v>
      </c>
      <c r="EG68" s="13">
        <v>1121.5301697136747</v>
      </c>
      <c r="EH68" s="13">
        <v>1118.6221278548692</v>
      </c>
      <c r="EI68" s="13">
        <v>1116.9419776617506</v>
      </c>
      <c r="EJ68" s="13">
        <v>1116.471347836341</v>
      </c>
      <c r="EK68" s="13">
        <v>1117.1869887699868</v>
      </c>
      <c r="EL68" s="13">
        <v>1118.5348968542894</v>
      </c>
      <c r="EM68" s="13">
        <v>1121.1767836889267</v>
      </c>
      <c r="EN68" s="13">
        <v>1124.716579124186</v>
      </c>
      <c r="EO68" s="13">
        <v>1129.0978185442436</v>
      </c>
      <c r="EP68" s="13">
        <v>1134.4283005479447</v>
      </c>
      <c r="EQ68" s="13">
        <v>1140.4555970507354</v>
      </c>
      <c r="ER68" s="13">
        <v>1147.4413409175322</v>
      </c>
      <c r="ES68" s="13">
        <v>1154.7637079039778</v>
      </c>
      <c r="ET68" s="13">
        <v>1162.3169728213907</v>
      </c>
      <c r="EU68" s="13">
        <v>1170.1635615096238</v>
      </c>
      <c r="EV68" s="13">
        <v>1177.8368534361725</v>
      </c>
      <c r="EW68" s="13">
        <v>1185.7417140971811</v>
      </c>
    </row>
    <row r="69" spans="1:155" x14ac:dyDescent="0.2">
      <c r="A69" s="15" t="s">
        <v>25</v>
      </c>
      <c r="B69" s="15" t="s">
        <v>4</v>
      </c>
      <c r="C69" s="16">
        <v>861.96484323123559</v>
      </c>
      <c r="D69" s="16">
        <v>899.99239396829626</v>
      </c>
      <c r="E69" s="16">
        <v>934.56289463835139</v>
      </c>
      <c r="F69" s="16">
        <v>970.65112460611635</v>
      </c>
      <c r="G69" s="16">
        <v>1030.7279093071268</v>
      </c>
      <c r="H69" s="16">
        <v>1129.6332685412117</v>
      </c>
      <c r="I69" s="16">
        <v>1164.1194509169495</v>
      </c>
      <c r="J69" s="16">
        <v>1088.5070204879935</v>
      </c>
      <c r="K69" s="16">
        <v>1149.7221021622863</v>
      </c>
      <c r="L69" s="16">
        <v>1262.6453778266068</v>
      </c>
      <c r="M69" s="16">
        <v>1170.4644025643192</v>
      </c>
      <c r="N69" s="16">
        <v>1197.8678482174118</v>
      </c>
      <c r="O69" s="16">
        <v>1243.3364884279663</v>
      </c>
      <c r="P69" s="16">
        <v>1341.6726991754099</v>
      </c>
      <c r="Q69" s="16">
        <v>1394.392712697244</v>
      </c>
      <c r="R69" s="16">
        <v>1424.7472986514385</v>
      </c>
      <c r="S69" s="16">
        <v>1443.7399944463896</v>
      </c>
      <c r="T69" s="16">
        <v>1422.0069540861293</v>
      </c>
      <c r="U69" s="16">
        <v>1501.2872303178842</v>
      </c>
      <c r="V69" s="16">
        <v>1498.7787610619471</v>
      </c>
      <c r="W69" s="16">
        <v>1422.3653068369774</v>
      </c>
      <c r="X69" s="16">
        <v>1535.4782986635119</v>
      </c>
      <c r="Y69" s="16">
        <v>1618.2367045358512</v>
      </c>
      <c r="Z69" s="16">
        <v>1727.2813386615803</v>
      </c>
      <c r="AA69" s="16">
        <v>1577.6796049692741</v>
      </c>
      <c r="AB69" s="16">
        <v>1340.8295162322379</v>
      </c>
      <c r="AC69" s="16">
        <v>1423.0609327650945</v>
      </c>
      <c r="AD69" s="16">
        <v>1547.8098492074034</v>
      </c>
      <c r="AE69" s="16">
        <v>1671.357229955692</v>
      </c>
      <c r="AF69" s="16">
        <v>1664.5274481159981</v>
      </c>
      <c r="AG69" s="16">
        <v>1479.2169167803549</v>
      </c>
      <c r="AH69" s="16">
        <v>1393.1911770032236</v>
      </c>
      <c r="AI69" s="16">
        <v>1255.7523572661751</v>
      </c>
      <c r="AJ69" s="16">
        <v>1387.836965314081</v>
      </c>
      <c r="AK69" s="16">
        <v>1605.9683927126973</v>
      </c>
      <c r="AL69" s="16">
        <v>1661.8292626978475</v>
      </c>
      <c r="AM69" s="16">
        <v>1746.1686365886346</v>
      </c>
      <c r="AN69" s="16">
        <v>1774.9844136715401</v>
      </c>
      <c r="AO69" s="16">
        <v>1767.5433241980468</v>
      </c>
      <c r="AP69" s="16">
        <v>1737.2519769645901</v>
      </c>
      <c r="AQ69" s="16">
        <v>1706.686595274602</v>
      </c>
      <c r="AR69" s="16">
        <v>1513.5133829938791</v>
      </c>
      <c r="AS69" s="16">
        <v>1605.6100399618492</v>
      </c>
      <c r="AT69" s="16">
        <v>1680.0630938439438</v>
      </c>
      <c r="AU69" s="16">
        <v>1822.8772048437145</v>
      </c>
      <c r="AV69" s="16">
        <v>1746</v>
      </c>
      <c r="AW69" s="16">
        <v>1750.9999999999995</v>
      </c>
      <c r="AX69" s="16">
        <v>1818.0000000000002</v>
      </c>
      <c r="AY69" s="16">
        <v>1911.9999999999998</v>
      </c>
      <c r="AZ69" s="16">
        <v>1875</v>
      </c>
      <c r="BA69" s="16">
        <v>1788</v>
      </c>
      <c r="BB69" s="16">
        <v>1769.0809999999999</v>
      </c>
      <c r="BC69" s="16">
        <v>1680.0589999999997</v>
      </c>
      <c r="BD69" s="16">
        <v>1872.8000099999999</v>
      </c>
      <c r="BE69" s="16">
        <v>1881.7146900000002</v>
      </c>
      <c r="BF69" s="16">
        <v>2166.4296999999997</v>
      </c>
      <c r="BG69" s="16">
        <v>2546.3918000000008</v>
      </c>
      <c r="BH69" s="16">
        <v>2470.1885599999991</v>
      </c>
      <c r="BI69" s="16">
        <v>2477.0157299999996</v>
      </c>
      <c r="BJ69" s="16">
        <v>2135.6570899999997</v>
      </c>
      <c r="BK69" s="16">
        <v>2742.3637099999992</v>
      </c>
      <c r="BL69" s="16">
        <v>2419.1318099999999</v>
      </c>
      <c r="BM69" s="16">
        <v>2052.9749999999995</v>
      </c>
      <c r="BN69" s="16">
        <v>2049.1369999999997</v>
      </c>
      <c r="BO69" s="16">
        <v>2051.7177187349998</v>
      </c>
      <c r="BP69" s="16">
        <v>2154.3756751149999</v>
      </c>
      <c r="BQ69" s="16">
        <v>1891.6844157750002</v>
      </c>
      <c r="BR69" s="16">
        <v>1743.6231777750006</v>
      </c>
      <c r="BS69" s="16">
        <v>1698.7550000000006</v>
      </c>
      <c r="BT69" s="16">
        <v>1915.3720000000001</v>
      </c>
      <c r="BU69" s="16">
        <v>1564.0760000000005</v>
      </c>
      <c r="BV69" s="16">
        <v>1662.1070000000002</v>
      </c>
      <c r="BW69" s="16">
        <v>2417.6750000000002</v>
      </c>
      <c r="BX69" s="16">
        <v>1737.6039999999998</v>
      </c>
      <c r="BY69" s="16">
        <v>1784.08930648719</v>
      </c>
      <c r="BZ69" s="16">
        <v>1767.7193524076938</v>
      </c>
      <c r="CA69" s="16">
        <v>1780.4983139262877</v>
      </c>
      <c r="CB69" s="16">
        <v>1792.5319642649774</v>
      </c>
      <c r="CC69" s="16">
        <v>1804.2068899190053</v>
      </c>
      <c r="CD69" s="16">
        <v>1814.9954465824012</v>
      </c>
      <c r="CE69" s="16">
        <v>1825.2639736897254</v>
      </c>
      <c r="CF69" s="16">
        <v>1834.1609402632384</v>
      </c>
      <c r="CG69" s="16">
        <v>1842.339452919874</v>
      </c>
      <c r="CH69" s="16">
        <v>1854.0989993896292</v>
      </c>
      <c r="CI69" s="16">
        <v>1865.8682257423134</v>
      </c>
      <c r="CJ69" s="16">
        <v>1877.7147126368945</v>
      </c>
      <c r="CK69" s="16">
        <v>1890.3302275504539</v>
      </c>
      <c r="CL69" s="16">
        <v>1903.2054442263288</v>
      </c>
      <c r="CM69" s="16">
        <v>1917.0654512832552</v>
      </c>
      <c r="CN69" s="16">
        <v>1931.7306983852905</v>
      </c>
      <c r="CO69" s="16">
        <v>1947.9418893134934</v>
      </c>
      <c r="CP69" s="16">
        <v>1965.8185706821423</v>
      </c>
      <c r="CQ69" s="16">
        <v>1985.1454858923717</v>
      </c>
      <c r="CR69" s="16">
        <v>2007.5177868062055</v>
      </c>
      <c r="CS69" s="16">
        <v>2032.3197646949629</v>
      </c>
      <c r="CT69" s="16">
        <v>2060.1011034444418</v>
      </c>
      <c r="CU69" s="16">
        <v>2090.4032927629632</v>
      </c>
      <c r="CV69" s="16">
        <v>2122.6781040755595</v>
      </c>
      <c r="CW69" s="16">
        <v>2157.542009236251</v>
      </c>
      <c r="CX69" s="16">
        <v>2193.6608170653199</v>
      </c>
      <c r="CY69" s="16">
        <v>2231.5149777372208</v>
      </c>
      <c r="CZ69" s="16">
        <v>2269.655926295567</v>
      </c>
      <c r="DA69" s="16">
        <v>2308.5031821370394</v>
      </c>
      <c r="DB69" s="16">
        <v>2346.2651669185543</v>
      </c>
      <c r="DC69" s="16">
        <v>2383.7153107031663</v>
      </c>
      <c r="DD69" s="16">
        <v>2418.812717358549</v>
      </c>
      <c r="DE69" s="16">
        <v>2451.8129396548939</v>
      </c>
      <c r="DF69" s="16">
        <v>2482.4200090102859</v>
      </c>
      <c r="DG69" s="16">
        <v>2509.4535721738139</v>
      </c>
      <c r="DH69" s="16">
        <v>2533.1083441374831</v>
      </c>
      <c r="DI69" s="16">
        <v>2552.6865564443688</v>
      </c>
      <c r="DJ69" s="16">
        <v>2568.5368023557057</v>
      </c>
      <c r="DK69" s="16">
        <v>2580.4127374759046</v>
      </c>
      <c r="DL69" s="16">
        <v>2587.1079714715343</v>
      </c>
      <c r="DM69" s="16">
        <v>2590.4167732771821</v>
      </c>
      <c r="DN69" s="16">
        <v>2588.8337673348033</v>
      </c>
      <c r="DO69" s="16">
        <v>2583.8491578347457</v>
      </c>
      <c r="DP69" s="16">
        <v>2573.9345156904346</v>
      </c>
      <c r="DQ69" s="16">
        <v>2560.9128453323574</v>
      </c>
      <c r="DR69" s="16">
        <v>2543.5634888743043</v>
      </c>
      <c r="DS69" s="16">
        <v>2522.6861966473698</v>
      </c>
      <c r="DT69" s="16">
        <v>2497.716087617373</v>
      </c>
      <c r="DU69" s="16">
        <v>2470.8476263042903</v>
      </c>
      <c r="DV69" s="16">
        <v>2440.856138378851</v>
      </c>
      <c r="DW69" s="16">
        <v>2408.9500889194824</v>
      </c>
      <c r="DX69" s="16">
        <v>2374.6318071228961</v>
      </c>
      <c r="DY69" s="16">
        <v>2339.1783576072121</v>
      </c>
      <c r="DZ69" s="16">
        <v>2301.7983979845194</v>
      </c>
      <c r="EA69" s="16">
        <v>2263.8386013427116</v>
      </c>
      <c r="EB69" s="16">
        <v>2224.9132884972023</v>
      </c>
      <c r="EC69" s="16">
        <v>2186.4312448865057</v>
      </c>
      <c r="ED69" s="16">
        <v>2148.0431686202573</v>
      </c>
      <c r="EE69" s="16">
        <v>2110.8305576802632</v>
      </c>
      <c r="EF69" s="16">
        <v>2075.5213355362939</v>
      </c>
      <c r="EG69" s="16">
        <v>2042.1126372570361</v>
      </c>
      <c r="EH69" s="16">
        <v>2010.5742839702434</v>
      </c>
      <c r="EI69" s="16">
        <v>1981.5656262497432</v>
      </c>
      <c r="EJ69" s="16">
        <v>1955.3490418004658</v>
      </c>
      <c r="EK69" s="16">
        <v>1932.1432367757734</v>
      </c>
      <c r="EL69" s="16">
        <v>1911.0285157049366</v>
      </c>
      <c r="EM69" s="16">
        <v>1893.5770415062143</v>
      </c>
      <c r="EN69" s="16">
        <v>1879.1328361214692</v>
      </c>
      <c r="EO69" s="16">
        <v>1867.7154005260745</v>
      </c>
      <c r="EP69" s="16">
        <v>1859.6612463718484</v>
      </c>
      <c r="EQ69" s="16">
        <v>1854.5326323690242</v>
      </c>
      <c r="ER69" s="16">
        <v>1852.9451586065406</v>
      </c>
      <c r="ES69" s="16">
        <v>1853.6517206063072</v>
      </c>
      <c r="ET69" s="16">
        <v>1856.4677743657885</v>
      </c>
      <c r="EU69" s="16">
        <v>1861.5484401605499</v>
      </c>
      <c r="EV69" s="16">
        <v>1867.9317108954783</v>
      </c>
      <c r="EW69" s="16">
        <v>1876.4697713769128</v>
      </c>
    </row>
    <row r="70" spans="1:155" x14ac:dyDescent="0.2">
      <c r="A70" s="10" t="s">
        <v>65</v>
      </c>
      <c r="B70" s="10" t="s">
        <v>1</v>
      </c>
      <c r="C70" s="13">
        <v>35.067326790757875</v>
      </c>
      <c r="D70" s="13">
        <v>36.614402125930091</v>
      </c>
      <c r="E70" s="13">
        <v>38.020834248813927</v>
      </c>
      <c r="F70" s="13">
        <v>39.489012172214615</v>
      </c>
      <c r="G70" s="13">
        <v>41.933116776006642</v>
      </c>
      <c r="H70" s="13">
        <v>45.956884776354791</v>
      </c>
      <c r="I70" s="13">
        <v>47.359886576987691</v>
      </c>
      <c r="J70" s="13">
        <v>44.283745098460663</v>
      </c>
      <c r="K70" s="13">
        <v>46.774159052640336</v>
      </c>
      <c r="L70" s="13">
        <v>51.368218127206617</v>
      </c>
      <c r="M70" s="13">
        <v>47.618018326370631</v>
      </c>
      <c r="N70" s="13">
        <v>48.732873057924891</v>
      </c>
      <c r="O70" s="13">
        <v>50.582674331742226</v>
      </c>
      <c r="P70" s="13">
        <v>54.583287656896552</v>
      </c>
      <c r="Q70" s="13">
        <v>56.728096644294403</v>
      </c>
      <c r="R70" s="13">
        <v>57.963012654631427</v>
      </c>
      <c r="S70" s="13">
        <v>58.735692741654802</v>
      </c>
      <c r="T70" s="13">
        <v>57.851527181476001</v>
      </c>
      <c r="U70" s="13">
        <v>61.076887677918755</v>
      </c>
      <c r="V70" s="13">
        <v>60.974835590953397</v>
      </c>
      <c r="W70" s="13">
        <v>57.866106051042486</v>
      </c>
      <c r="X70" s="13">
        <v>62.467883350673375</v>
      </c>
      <c r="Y70" s="13">
        <v>65.834744639967241</v>
      </c>
      <c r="Z70" s="13">
        <v>70.271008890990458</v>
      </c>
      <c r="AA70" s="13">
        <v>64.184759637266936</v>
      </c>
      <c r="AB70" s="13">
        <v>54.548984434387187</v>
      </c>
      <c r="AC70" s="13">
        <v>57.894406209612711</v>
      </c>
      <c r="AD70" s="13">
        <v>62.969567979872792</v>
      </c>
      <c r="AE70" s="13">
        <v>67.995847658057031</v>
      </c>
      <c r="AF70" s="13">
        <v>67.717991555731203</v>
      </c>
      <c r="AG70" s="13">
        <v>60.179000828736207</v>
      </c>
      <c r="AH70" s="13">
        <v>56.679214552218568</v>
      </c>
      <c r="AI70" s="13">
        <v>51.087789283192585</v>
      </c>
      <c r="AJ70" s="13">
        <v>56.461389089284111</v>
      </c>
      <c r="AK70" s="13">
        <v>65.335632752456021</v>
      </c>
      <c r="AL70" s="13">
        <v>67.608221243701237</v>
      </c>
      <c r="AM70" s="13">
        <v>71.039401075200161</v>
      </c>
      <c r="AN70" s="13">
        <v>72.211713704457608</v>
      </c>
      <c r="AO70" s="13">
        <v>71.908987765812483</v>
      </c>
      <c r="AP70" s="13">
        <v>70.676644497163664</v>
      </c>
      <c r="AQ70" s="13">
        <v>69.433152681199303</v>
      </c>
      <c r="AR70" s="13">
        <v>61.574284404304493</v>
      </c>
      <c r="AS70" s="13">
        <v>65.321053882889544</v>
      </c>
      <c r="AT70" s="13">
        <v>68.350028430466196</v>
      </c>
      <c r="AU70" s="13">
        <v>74.160136742989351</v>
      </c>
      <c r="AV70" s="13">
        <v>71.032540430698276</v>
      </c>
      <c r="AW70" s="13">
        <v>78.289954594469918</v>
      </c>
      <c r="AX70" s="13">
        <v>87.836749106439768</v>
      </c>
      <c r="AY70" s="13">
        <v>95.209341953092348</v>
      </c>
      <c r="AZ70" s="13">
        <v>96.544131005475705</v>
      </c>
      <c r="BA70" s="13">
        <v>118.94638463696279</v>
      </c>
      <c r="BB70" s="13">
        <v>113.8170722774517</v>
      </c>
      <c r="BC70" s="13">
        <v>130.5523414742357</v>
      </c>
      <c r="BD70" s="13">
        <v>144.62867372189942</v>
      </c>
      <c r="BE70" s="13">
        <v>168.59328166988436</v>
      </c>
      <c r="BF70" s="13">
        <v>168.3585109492754</v>
      </c>
      <c r="BG70" s="13">
        <v>167.7224188230291</v>
      </c>
      <c r="BH70" s="13">
        <v>142.99774524752911</v>
      </c>
      <c r="BI70" s="13">
        <v>75.340105564613523</v>
      </c>
      <c r="BJ70" s="13">
        <v>83.593465039163846</v>
      </c>
      <c r="BK70" s="13">
        <v>64.916476457632413</v>
      </c>
      <c r="BL70" s="13">
        <v>63.486845860178889</v>
      </c>
      <c r="BM70" s="13">
        <v>70.70594794516073</v>
      </c>
      <c r="BN70" s="13">
        <v>67.421382806766331</v>
      </c>
      <c r="BO70" s="13">
        <v>73.045210360867799</v>
      </c>
      <c r="BP70" s="13">
        <v>78.361313862924703</v>
      </c>
      <c r="BQ70" s="13">
        <v>90.059054706019339</v>
      </c>
      <c r="BR70" s="13">
        <v>94.816316611066966</v>
      </c>
      <c r="BS70" s="13">
        <v>120.62280956779047</v>
      </c>
      <c r="BT70" s="13">
        <v>83.431930567710907</v>
      </c>
      <c r="BU70" s="13">
        <v>102.00806045683949</v>
      </c>
      <c r="BV70" s="13">
        <v>121.55778244380829</v>
      </c>
      <c r="BW70" s="13">
        <v>113.9496316267755</v>
      </c>
      <c r="BX70" s="13">
        <v>109.64579251883541</v>
      </c>
      <c r="BY70" s="13">
        <v>112.57909508390138</v>
      </c>
      <c r="BZ70" s="13">
        <v>59.601488364219676</v>
      </c>
      <c r="CA70" s="13">
        <v>61.683391614458742</v>
      </c>
      <c r="CB70" s="13">
        <v>63.764705636121562</v>
      </c>
      <c r="CC70" s="13">
        <v>65.851964642685743</v>
      </c>
      <c r="CD70" s="13">
        <v>67.92771978133851</v>
      </c>
      <c r="CE70" s="13">
        <v>69.999140196023291</v>
      </c>
      <c r="CF70" s="13">
        <v>72.040646279020166</v>
      </c>
      <c r="CG70" s="13">
        <v>74.068067361875819</v>
      </c>
      <c r="CH70" s="13">
        <v>76.200157332389153</v>
      </c>
      <c r="CI70" s="13">
        <v>78.338428137517894</v>
      </c>
      <c r="CJ70" s="13">
        <v>80.484183365579611</v>
      </c>
      <c r="CK70" s="13">
        <v>82.656557183271161</v>
      </c>
      <c r="CL70" s="13">
        <v>84.84060852266748</v>
      </c>
      <c r="CM70" s="13">
        <v>87.056575453182177</v>
      </c>
      <c r="CN70" s="13">
        <v>89.298953697621073</v>
      </c>
      <c r="CO70" s="13">
        <v>91.589501768726223</v>
      </c>
      <c r="CP70" s="13">
        <v>93.932941419268445</v>
      </c>
      <c r="CQ70" s="13">
        <v>96.325066668218824</v>
      </c>
      <c r="CR70" s="13">
        <v>98.818173402280536</v>
      </c>
      <c r="CS70" s="13">
        <v>101.40080143942168</v>
      </c>
      <c r="CT70" s="13">
        <v>104.09941991998858</v>
      </c>
      <c r="CU70" s="13">
        <v>106.91245421693839</v>
      </c>
      <c r="CV70" s="13">
        <v>109.83769731787288</v>
      </c>
      <c r="CW70" s="13">
        <v>112.91250498488353</v>
      </c>
      <c r="CX70" s="13">
        <v>116.11429204054912</v>
      </c>
      <c r="CY70" s="13">
        <v>119.48005377694108</v>
      </c>
      <c r="CZ70" s="13">
        <v>122.98440314508389</v>
      </c>
      <c r="DA70" s="13">
        <v>126.66262453265836</v>
      </c>
      <c r="DB70" s="13">
        <v>130.47387032828829</v>
      </c>
      <c r="DC70" s="13">
        <v>134.460425815294</v>
      </c>
      <c r="DD70" s="13">
        <v>138.56312971065972</v>
      </c>
      <c r="DE70" s="13">
        <v>142.79520350335952</v>
      </c>
      <c r="DF70" s="13">
        <v>147.14405748492663</v>
      </c>
      <c r="DG70" s="13">
        <v>151.55625797563516</v>
      </c>
      <c r="DH70" s="13">
        <v>156.01847832841213</v>
      </c>
      <c r="DI70" s="13">
        <v>160.47502977894055</v>
      </c>
      <c r="DJ70" s="13">
        <v>164.89950552844948</v>
      </c>
      <c r="DK70" s="13">
        <v>169.23398567842196</v>
      </c>
      <c r="DL70" s="13">
        <v>173.37268531245809</v>
      </c>
      <c r="DM70" s="13">
        <v>177.31951802367257</v>
      </c>
      <c r="DN70" s="13">
        <v>180.94092827982513</v>
      </c>
      <c r="DO70" s="13">
        <v>184.2179408619204</v>
      </c>
      <c r="DP70" s="13">
        <v>187.00366925969502</v>
      </c>
      <c r="DQ70" s="13">
        <v>189.28827861307036</v>
      </c>
      <c r="DR70" s="13">
        <v>190.93379642946456</v>
      </c>
      <c r="DS70" s="13">
        <v>191.88963900882845</v>
      </c>
      <c r="DT70" s="13">
        <v>192.04986935920806</v>
      </c>
      <c r="DU70" s="13">
        <v>191.43958590874809</v>
      </c>
      <c r="DV70" s="13">
        <v>189.94022281476919</v>
      </c>
      <c r="DW70" s="13">
        <v>187.55491436005013</v>
      </c>
      <c r="DX70" s="13">
        <v>184.22165281542766</v>
      </c>
      <c r="DY70" s="13">
        <v>179.97786898452523</v>
      </c>
      <c r="DZ70" s="13">
        <v>174.77918579907873</v>
      </c>
      <c r="EA70" s="13">
        <v>168.70293373549794</v>
      </c>
      <c r="EB70" s="13">
        <v>161.76084688713763</v>
      </c>
      <c r="EC70" s="13">
        <v>154.07340468909842</v>
      </c>
      <c r="ED70" s="13">
        <v>145.69137022527048</v>
      </c>
      <c r="EE70" s="13">
        <v>136.75538066203717</v>
      </c>
      <c r="EF70" s="13">
        <v>127.40419708088848</v>
      </c>
      <c r="EG70" s="13">
        <v>117.75054764720517</v>
      </c>
      <c r="EH70" s="13">
        <v>107.9136600331185</v>
      </c>
      <c r="EI70" s="13">
        <v>98.054669892496349</v>
      </c>
      <c r="EJ70" s="13">
        <v>88.315248525615971</v>
      </c>
      <c r="EK70" s="13">
        <v>78.832247496023228</v>
      </c>
      <c r="EL70" s="13">
        <v>69.673575122954389</v>
      </c>
      <c r="EM70" s="13">
        <v>61.034687395806941</v>
      </c>
      <c r="EN70" s="13">
        <v>52.976888659854012</v>
      </c>
      <c r="EO70" s="13">
        <v>45.584347433650692</v>
      </c>
      <c r="EP70" s="13">
        <v>38.943733794671061</v>
      </c>
      <c r="EQ70" s="13">
        <v>33.082516436910737</v>
      </c>
      <c r="ER70" s="13">
        <v>28.071428966682106</v>
      </c>
      <c r="ES70" s="13">
        <v>23.861189737437599</v>
      </c>
      <c r="ET70" s="13">
        <v>20.448085418349365</v>
      </c>
      <c r="EU70" s="13">
        <v>17.835339261726403</v>
      </c>
      <c r="EV70" s="13">
        <v>15.952377963049912</v>
      </c>
      <c r="EW70" s="13">
        <v>14.822816564011191</v>
      </c>
    </row>
    <row r="71" spans="1:155" x14ac:dyDescent="0.2">
      <c r="A71" s="10" t="s">
        <v>65</v>
      </c>
      <c r="B71" s="10" t="s">
        <v>2</v>
      </c>
      <c r="C71" s="13">
        <v>25.935981364885219</v>
      </c>
      <c r="D71" s="13">
        <v>27.080206509348621</v>
      </c>
      <c r="E71" s="13">
        <v>28.120411186133527</v>
      </c>
      <c r="F71" s="13">
        <v>29.206283385313874</v>
      </c>
      <c r="G71" s="13">
        <v>31.013956146799845</v>
      </c>
      <c r="H71" s="13">
        <v>33.989956356235702</v>
      </c>
      <c r="I71" s="13">
        <v>35.027623948443086</v>
      </c>
      <c r="J71" s="13">
        <v>32.752493353548282</v>
      </c>
      <c r="K71" s="13">
        <v>34.594416756830832</v>
      </c>
      <c r="L71" s="13">
        <v>37.992207277280073</v>
      </c>
      <c r="M71" s="13">
        <v>35.218539562901775</v>
      </c>
      <c r="N71" s="13">
        <v>36.043092050597132</v>
      </c>
      <c r="O71" s="13">
        <v>37.411214909027038</v>
      </c>
      <c r="P71" s="13">
        <v>40.370089797564603</v>
      </c>
      <c r="Q71" s="13">
        <v>41.956401929661595</v>
      </c>
      <c r="R71" s="13">
        <v>42.869752377570293</v>
      </c>
      <c r="S71" s="13">
        <v>43.441230678657618</v>
      </c>
      <c r="T71" s="13">
        <v>42.787297128800759</v>
      </c>
      <c r="U71" s="13">
        <v>45.172790902817866</v>
      </c>
      <c r="V71" s="13">
        <v>45.097312636636516</v>
      </c>
      <c r="W71" s="13">
        <v>42.79807973825524</v>
      </c>
      <c r="X71" s="13">
        <v>46.201578699003917</v>
      </c>
      <c r="Y71" s="13">
        <v>48.691727211843883</v>
      </c>
      <c r="Z71" s="13">
        <v>51.972811841727022</v>
      </c>
      <c r="AA71" s="13">
        <v>47.471389530054758</v>
      </c>
      <c r="AB71" s="13">
        <v>40.344718951789368</v>
      </c>
      <c r="AC71" s="13">
        <v>42.819010686019816</v>
      </c>
      <c r="AD71" s="13">
        <v>46.572627318466829</v>
      </c>
      <c r="AE71" s="13">
        <v>50.290090495684112</v>
      </c>
      <c r="AF71" s="13">
        <v>50.084586644904654</v>
      </c>
      <c r="AG71" s="13">
        <v>44.508709014650911</v>
      </c>
      <c r="AH71" s="13">
        <v>41.92024847443188</v>
      </c>
      <c r="AI71" s="13">
        <v>37.784800613067475</v>
      </c>
      <c r="AJ71" s="13">
        <v>41.759143603759092</v>
      </c>
      <c r="AK71" s="13">
        <v>48.322581405814127</v>
      </c>
      <c r="AL71" s="13">
        <v>50.003399938423883</v>
      </c>
      <c r="AM71" s="13">
        <v>52.541118787092437</v>
      </c>
      <c r="AN71" s="13">
        <v>53.408167441461323</v>
      </c>
      <c r="AO71" s="13">
        <v>53.184269727494808</v>
      </c>
      <c r="AP71" s="13">
        <v>52.272822093019258</v>
      </c>
      <c r="AQ71" s="13">
        <v>51.353128933666746</v>
      </c>
      <c r="AR71" s="13">
        <v>45.540668166558866</v>
      </c>
      <c r="AS71" s="13">
        <v>48.311798796359639</v>
      </c>
      <c r="AT71" s="13">
        <v>50.552044478313491</v>
      </c>
      <c r="AU71" s="13">
        <v>54.849231481495053</v>
      </c>
      <c r="AV71" s="13">
        <v>52.536044617937378</v>
      </c>
      <c r="AW71" s="13">
        <v>49.072184265569597</v>
      </c>
      <c r="AX71" s="13">
        <v>38.496719710508408</v>
      </c>
      <c r="AY71" s="13">
        <v>59.925252948617107</v>
      </c>
      <c r="AZ71" s="13">
        <v>48.970157633028585</v>
      </c>
      <c r="BA71" s="13">
        <v>37.096321572489394</v>
      </c>
      <c r="BB71" s="13">
        <v>37.096049569603061</v>
      </c>
      <c r="BC71" s="13">
        <v>22.796350860045042</v>
      </c>
      <c r="BD71" s="13">
        <v>21.44584570493631</v>
      </c>
      <c r="BE71" s="13">
        <v>16.378087830108747</v>
      </c>
      <c r="BF71" s="13">
        <v>21.614899934171497</v>
      </c>
      <c r="BG71" s="13">
        <v>68.634207541150857</v>
      </c>
      <c r="BH71" s="13">
        <v>63.154818937491164</v>
      </c>
      <c r="BI71" s="13">
        <v>59.958494537124977</v>
      </c>
      <c r="BJ71" s="13">
        <v>23.392735557202514</v>
      </c>
      <c r="BK71" s="13">
        <v>19.168689263400729</v>
      </c>
      <c r="BL71" s="13">
        <v>18.730408766768914</v>
      </c>
      <c r="BM71" s="13">
        <v>17.766732757738282</v>
      </c>
      <c r="BN71" s="13">
        <v>15.111053150069106</v>
      </c>
      <c r="BO71" s="13">
        <v>14.358141422303818</v>
      </c>
      <c r="BP71" s="13">
        <v>9.9326225522726261</v>
      </c>
      <c r="BQ71" s="13">
        <v>11.445723624405087</v>
      </c>
      <c r="BR71" s="13">
        <v>12.826142681470005</v>
      </c>
      <c r="BS71" s="13">
        <v>9.196277566875585</v>
      </c>
      <c r="BT71" s="13">
        <v>14.41402103873839</v>
      </c>
      <c r="BU71" s="13">
        <v>16.399641567510933</v>
      </c>
      <c r="BV71" s="13">
        <v>21.37956188280392</v>
      </c>
      <c r="BW71" s="13">
        <v>15.662201294626685</v>
      </c>
      <c r="BX71" s="13">
        <v>11.724675682173503</v>
      </c>
      <c r="BY71" s="13">
        <v>12.03834044269934</v>
      </c>
      <c r="BZ71" s="13">
        <v>60.204887072537531</v>
      </c>
      <c r="CA71" s="13">
        <v>61.773252184911598</v>
      </c>
      <c r="CB71" s="13">
        <v>63.328679567722702</v>
      </c>
      <c r="CC71" s="13">
        <v>64.880630504175315</v>
      </c>
      <c r="CD71" s="13">
        <v>66.414404082384863</v>
      </c>
      <c r="CE71" s="13">
        <v>67.939708203101418</v>
      </c>
      <c r="CF71" s="13">
        <v>69.433257881221834</v>
      </c>
      <c r="CG71" s="13">
        <v>70.912891606349604</v>
      </c>
      <c r="CH71" s="13">
        <v>72.499038420275156</v>
      </c>
      <c r="CI71" s="13">
        <v>74.09449568778291</v>
      </c>
      <c r="CJ71" s="13">
        <v>75.701400781379562</v>
      </c>
      <c r="CK71" s="13">
        <v>77.339204088762472</v>
      </c>
      <c r="CL71" s="13">
        <v>78.992696464600613</v>
      </c>
      <c r="CM71" s="13">
        <v>80.681200235624146</v>
      </c>
      <c r="CN71" s="13">
        <v>82.397592567681841</v>
      </c>
      <c r="CO71" s="13">
        <v>84.161268827795084</v>
      </c>
      <c r="CP71" s="13">
        <v>85.973819683050351</v>
      </c>
      <c r="CQ71" s="13">
        <v>87.827139734049979</v>
      </c>
      <c r="CR71" s="13">
        <v>89.7688833580969</v>
      </c>
      <c r="CS71" s="13">
        <v>91.782262223483485</v>
      </c>
      <c r="CT71" s="13">
        <v>93.887816707176626</v>
      </c>
      <c r="CU71" s="13">
        <v>96.077559621170622</v>
      </c>
      <c r="CV71" s="13">
        <v>98.342534495298878</v>
      </c>
      <c r="CW71" s="13">
        <v>100.71318650952617</v>
      </c>
      <c r="CX71" s="13">
        <v>103.16006224829607</v>
      </c>
      <c r="CY71" s="13">
        <v>105.71356171850721</v>
      </c>
      <c r="CZ71" s="13">
        <v>108.34223381115316</v>
      </c>
      <c r="DA71" s="13">
        <v>111.07611774607221</v>
      </c>
      <c r="DB71" s="13">
        <v>113.87025924428008</v>
      </c>
      <c r="DC71" s="13">
        <v>116.76432929214889</v>
      </c>
      <c r="DD71" s="13">
        <v>119.69843324456224</v>
      </c>
      <c r="DE71" s="13">
        <v>122.68735987313721</v>
      </c>
      <c r="DF71" s="13">
        <v>125.72282858273866</v>
      </c>
      <c r="DG71" s="13">
        <v>128.75890179863381</v>
      </c>
      <c r="DH71" s="13">
        <v>131.79335898986483</v>
      </c>
      <c r="DI71" s="13">
        <v>134.78559419520388</v>
      </c>
      <c r="DJ71" s="13">
        <v>137.72853017556463</v>
      </c>
      <c r="DK71" s="13">
        <v>140.58795392328102</v>
      </c>
      <c r="DL71" s="13">
        <v>143.28611479902975</v>
      </c>
      <c r="DM71" s="13">
        <v>145.85902341442761</v>
      </c>
      <c r="DN71" s="13">
        <v>148.20878210153933</v>
      </c>
      <c r="DO71" s="13">
        <v>150.35488819414422</v>
      </c>
      <c r="DP71" s="13">
        <v>152.19076300220604</v>
      </c>
      <c r="DQ71" s="13">
        <v>153.74753174015132</v>
      </c>
      <c r="DR71" s="13">
        <v>154.92749472858941</v>
      </c>
      <c r="DS71" s="13">
        <v>155.71821927383189</v>
      </c>
      <c r="DT71" s="13">
        <v>156.04833940372464</v>
      </c>
      <c r="DU71" s="13">
        <v>155.97253870874101</v>
      </c>
      <c r="DV71" s="13">
        <v>155.39557187046921</v>
      </c>
      <c r="DW71" s="13">
        <v>154.33654552291773</v>
      </c>
      <c r="DX71" s="13">
        <v>152.74124463547196</v>
      </c>
      <c r="DY71" s="13">
        <v>150.64617550486855</v>
      </c>
      <c r="DZ71" s="13">
        <v>147.99710041970502</v>
      </c>
      <c r="EA71" s="13">
        <v>144.85265947631979</v>
      </c>
      <c r="EB71" s="13">
        <v>141.19748765144323</v>
      </c>
      <c r="EC71" s="13">
        <v>137.11726568918039</v>
      </c>
      <c r="ED71" s="13">
        <v>132.62121622412178</v>
      </c>
      <c r="EE71" s="13">
        <v>127.80285136192833</v>
      </c>
      <c r="EF71" s="13">
        <v>122.74952340244454</v>
      </c>
      <c r="EG71" s="13">
        <v>117.51965435329748</v>
      </c>
      <c r="EH71" s="13">
        <v>112.17668248158134</v>
      </c>
      <c r="EI71" s="13">
        <v>106.82585854558238</v>
      </c>
      <c r="EJ71" s="13">
        <v>101.55418653631841</v>
      </c>
      <c r="EK71" s="13">
        <v>96.446265944096922</v>
      </c>
      <c r="EL71" s="13">
        <v>91.521218357794169</v>
      </c>
      <c r="EM71" s="13">
        <v>86.930057927484995</v>
      </c>
      <c r="EN71" s="13">
        <v>82.694687053041889</v>
      </c>
      <c r="EO71" s="13">
        <v>78.865417184250873</v>
      </c>
      <c r="EP71" s="13">
        <v>75.500923343497561</v>
      </c>
      <c r="EQ71" s="13">
        <v>72.606679196016557</v>
      </c>
      <c r="ER71" s="13">
        <v>70.23739626011411</v>
      </c>
      <c r="ES71" s="13">
        <v>68.333569596153211</v>
      </c>
      <c r="ET71" s="13">
        <v>66.88676095153096</v>
      </c>
      <c r="EU71" s="13">
        <v>65.900562670392901</v>
      </c>
      <c r="EV71" s="13">
        <v>65.309379110805821</v>
      </c>
      <c r="EW71" s="13">
        <v>65.145867474014267</v>
      </c>
    </row>
    <row r="72" spans="1:155" x14ac:dyDescent="0.2">
      <c r="A72" s="10" t="s">
        <v>65</v>
      </c>
      <c r="B72" s="10" t="s">
        <v>3</v>
      </c>
      <c r="C72" s="13">
        <v>42.175759562185199</v>
      </c>
      <c r="D72" s="13">
        <v>44.036439669059135</v>
      </c>
      <c r="E72" s="13">
        <v>45.727967038944527</v>
      </c>
      <c r="F72" s="13">
        <v>47.493756586044405</v>
      </c>
      <c r="G72" s="13">
        <v>50.43330110078427</v>
      </c>
      <c r="H72" s="13">
        <v>55.272719649261269</v>
      </c>
      <c r="I72" s="13">
        <v>56.96012134263475</v>
      </c>
      <c r="J72" s="13">
        <v>53.260420930574433</v>
      </c>
      <c r="K72" s="13">
        <v>56.255662078225157</v>
      </c>
      <c r="L72" s="13">
        <v>61.780974346808122</v>
      </c>
      <c r="M72" s="13">
        <v>57.270578500156397</v>
      </c>
      <c r="N72" s="13">
        <v>58.61142336652896</v>
      </c>
      <c r="O72" s="13">
        <v>60.83619442557945</v>
      </c>
      <c r="P72" s="13">
        <v>65.647764657601016</v>
      </c>
      <c r="Q72" s="13">
        <v>68.227343896676246</v>
      </c>
      <c r="R72" s="13">
        <v>69.712587440965862</v>
      </c>
      <c r="S72" s="13">
        <v>70.641896075274843</v>
      </c>
      <c r="T72" s="13">
        <v>69.578502954328599</v>
      </c>
      <c r="U72" s="13">
        <v>73.457670294657262</v>
      </c>
      <c r="V72" s="13">
        <v>73.334931418427757</v>
      </c>
      <c r="W72" s="13">
        <v>69.596037079504256</v>
      </c>
      <c r="X72" s="13">
        <v>75.130632120239028</v>
      </c>
      <c r="Y72" s="13">
        <v>79.179983616684183</v>
      </c>
      <c r="Z72" s="13">
        <v>84.515514765719033</v>
      </c>
      <c r="AA72" s="13">
        <v>77.19553321445278</v>
      </c>
      <c r="AB72" s="13">
        <v>65.606507892481858</v>
      </c>
      <c r="AC72" s="13">
        <v>69.63007391072756</v>
      </c>
      <c r="AD72" s="13">
        <v>75.734012310106678</v>
      </c>
      <c r="AE72" s="13">
        <v>81.779159819191023</v>
      </c>
      <c r="AF72" s="13">
        <v>81.444980021725854</v>
      </c>
      <c r="AG72" s="13">
        <v>72.377774467663343</v>
      </c>
      <c r="AH72" s="13">
        <v>68.168553006381458</v>
      </c>
      <c r="AI72" s="13">
        <v>61.443700291959026</v>
      </c>
      <c r="AJ72" s="13">
        <v>67.906572547874816</v>
      </c>
      <c r="AK72" s="13">
        <v>78.579697684200468</v>
      </c>
      <c r="AL72" s="13">
        <v>81.312958373344557</v>
      </c>
      <c r="AM72" s="13">
        <v>85.439666304388126</v>
      </c>
      <c r="AN72" s="13">
        <v>86.849616252335295</v>
      </c>
      <c r="AO72" s="13">
        <v>86.485525300158727</v>
      </c>
      <c r="AP72" s="13">
        <v>85.00337601325306</v>
      </c>
      <c r="AQ72" s="13">
        <v>83.507818277683654</v>
      </c>
      <c r="AR72" s="13">
        <v>74.055893388885011</v>
      </c>
      <c r="AS72" s="13">
        <v>78.562163559024825</v>
      </c>
      <c r="AT72" s="13">
        <v>82.205135919046299</v>
      </c>
      <c r="AU72" s="13">
        <v>89.193000511103349</v>
      </c>
      <c r="AV72" s="13">
        <v>85.431414951364289</v>
      </c>
      <c r="AW72" s="13">
        <v>84.637861139960492</v>
      </c>
      <c r="AX72" s="13">
        <v>60.666531183051831</v>
      </c>
      <c r="AY72" s="13">
        <v>80.865405098290523</v>
      </c>
      <c r="AZ72" s="13">
        <v>73.485711361495731</v>
      </c>
      <c r="BA72" s="13">
        <v>64.957293790547851</v>
      </c>
      <c r="BB72" s="13">
        <v>75.311878152945241</v>
      </c>
      <c r="BC72" s="13">
        <v>53.250307665719312</v>
      </c>
      <c r="BD72" s="13">
        <v>47.675480573164322</v>
      </c>
      <c r="BE72" s="13">
        <v>48.903114500006851</v>
      </c>
      <c r="BF72" s="13">
        <v>44.755887116553097</v>
      </c>
      <c r="BG72" s="13">
        <v>97.382607635820008</v>
      </c>
      <c r="BH72" s="13">
        <v>92.829786814979755</v>
      </c>
      <c r="BI72" s="13">
        <v>103.96327089826148</v>
      </c>
      <c r="BJ72" s="13">
        <v>78.326450803633648</v>
      </c>
      <c r="BK72" s="13">
        <v>101.37894077896685</v>
      </c>
      <c r="BL72" s="13">
        <v>100.51651627305222</v>
      </c>
      <c r="BM72" s="13">
        <v>94.292319297100974</v>
      </c>
      <c r="BN72" s="13">
        <v>98.82256404316459</v>
      </c>
      <c r="BO72" s="13">
        <v>102.82608523682839</v>
      </c>
      <c r="BP72" s="13">
        <v>106.0912926748027</v>
      </c>
      <c r="BQ72" s="13">
        <v>108.57658804457557</v>
      </c>
      <c r="BR72" s="13">
        <v>107.31049053246302</v>
      </c>
      <c r="BS72" s="13">
        <v>77.007912865333964</v>
      </c>
      <c r="BT72" s="13">
        <v>122.7510483935507</v>
      </c>
      <c r="BU72" s="13">
        <v>120.63029797564961</v>
      </c>
      <c r="BV72" s="13">
        <v>124.46165567338781</v>
      </c>
      <c r="BW72" s="13">
        <v>133.06716707859778</v>
      </c>
      <c r="BX72" s="13">
        <v>130.6575317989911</v>
      </c>
      <c r="BY72" s="13">
        <v>134.15295158999979</v>
      </c>
      <c r="BZ72" s="13">
        <v>88.671778618399003</v>
      </c>
      <c r="CA72" s="13">
        <v>88.692156794300899</v>
      </c>
      <c r="CB72" s="13">
        <v>88.687098033019538</v>
      </c>
      <c r="CC72" s="13">
        <v>88.673218557059045</v>
      </c>
      <c r="CD72" s="13">
        <v>88.626471456983381</v>
      </c>
      <c r="CE72" s="13">
        <v>88.55978798677188</v>
      </c>
      <c r="CF72" s="13">
        <v>88.432708007459951</v>
      </c>
      <c r="CG72" s="13">
        <v>88.268253207282214</v>
      </c>
      <c r="CH72" s="13">
        <v>88.244299175175911</v>
      </c>
      <c r="CI72" s="13">
        <v>88.202171437344077</v>
      </c>
      <c r="CJ72" s="13">
        <v>88.139404170301532</v>
      </c>
      <c r="CK72" s="13">
        <v>88.081146548931429</v>
      </c>
      <c r="CL72" s="13">
        <v>88.003070975722039</v>
      </c>
      <c r="CM72" s="13">
        <v>87.935624893840213</v>
      </c>
      <c r="CN72" s="13">
        <v>87.873544276606481</v>
      </c>
      <c r="CO72" s="13">
        <v>87.853765289572038</v>
      </c>
      <c r="CP72" s="13">
        <v>87.8903013398849</v>
      </c>
      <c r="CQ72" s="13">
        <v>87.986706735774533</v>
      </c>
      <c r="CR72" s="13">
        <v>88.226648743131591</v>
      </c>
      <c r="CS72" s="13">
        <v>88.603983413130663</v>
      </c>
      <c r="CT72" s="13">
        <v>89.165206700929957</v>
      </c>
      <c r="CU72" s="13">
        <v>89.917501493213422</v>
      </c>
      <c r="CV72" s="13">
        <v>90.8671254964338</v>
      </c>
      <c r="CW72" s="13">
        <v>92.071412612986023</v>
      </c>
      <c r="CX72" s="13">
        <v>93.507380506730442</v>
      </c>
      <c r="CY72" s="13">
        <v>95.228887061166461</v>
      </c>
      <c r="CZ72" s="13">
        <v>97.208924342838145</v>
      </c>
      <c r="DA72" s="13">
        <v>99.497704256882571</v>
      </c>
      <c r="DB72" s="13">
        <v>102.05127896456361</v>
      </c>
      <c r="DC72" s="13">
        <v>104.93047777596894</v>
      </c>
      <c r="DD72" s="13">
        <v>108.0757823400445</v>
      </c>
      <c r="DE72" s="13">
        <v>111.52057221796258</v>
      </c>
      <c r="DF72" s="13">
        <v>115.27234733171372</v>
      </c>
      <c r="DG72" s="13">
        <v>119.29915397143122</v>
      </c>
      <c r="DH72" s="13">
        <v>123.62454096619604</v>
      </c>
      <c r="DI72" s="13">
        <v>128.23337295388774</v>
      </c>
      <c r="DJ72" s="13">
        <v>133.15358288909283</v>
      </c>
      <c r="DK72" s="13">
        <v>138.38771245211319</v>
      </c>
      <c r="DL72" s="13">
        <v>143.89672881123442</v>
      </c>
      <c r="DM72" s="13">
        <v>149.76704809561124</v>
      </c>
      <c r="DN72" s="13">
        <v>155.94199605821268</v>
      </c>
      <c r="DO72" s="13">
        <v>162.48668146206455</v>
      </c>
      <c r="DP72" s="13">
        <v>169.32678336292611</v>
      </c>
      <c r="DQ72" s="13">
        <v>176.51761153292409</v>
      </c>
      <c r="DR72" s="13">
        <v>183.96047408207505</v>
      </c>
      <c r="DS72" s="13">
        <v>191.61446097301086</v>
      </c>
      <c r="DT72" s="13">
        <v>199.33818419433373</v>
      </c>
      <c r="DU72" s="13">
        <v>207.06564013035313</v>
      </c>
      <c r="DV72" s="13">
        <v>214.51663350771105</v>
      </c>
      <c r="DW72" s="13">
        <v>221.45430580800803</v>
      </c>
      <c r="DX72" s="13">
        <v>227.49110390258102</v>
      </c>
      <c r="DY72" s="13">
        <v>232.25738711626127</v>
      </c>
      <c r="DZ72" s="13">
        <v>235.23391121182067</v>
      </c>
      <c r="EA72" s="13">
        <v>235.98998929811296</v>
      </c>
      <c r="EB72" s="13">
        <v>234.04550026020388</v>
      </c>
      <c r="EC72" s="13">
        <v>229.1186350407761</v>
      </c>
      <c r="ED72" s="13">
        <v>221.0235816977638</v>
      </c>
      <c r="EE72" s="13">
        <v>209.90993330016499</v>
      </c>
      <c r="EF72" s="13">
        <v>196.2176357018152</v>
      </c>
      <c r="EG72" s="13">
        <v>180.65174742056206</v>
      </c>
      <c r="EH72" s="13">
        <v>164.15450584071004</v>
      </c>
      <c r="EI72" s="13">
        <v>147.82188016755299</v>
      </c>
      <c r="EJ72" s="13">
        <v>132.68304630492912</v>
      </c>
      <c r="EK72" s="13">
        <v>119.56273669843813</v>
      </c>
      <c r="EL72" s="13">
        <v>108.90659847053666</v>
      </c>
      <c r="EM72" s="13">
        <v>100.9490923043104</v>
      </c>
      <c r="EN72" s="13">
        <v>95.482842492677264</v>
      </c>
      <c r="EO72" s="13">
        <v>92.121232288912324</v>
      </c>
      <c r="EP72" s="13">
        <v>90.400213842624908</v>
      </c>
      <c r="EQ72" s="13">
        <v>89.827083373980713</v>
      </c>
      <c r="ER72" s="13">
        <v>90.059200615687587</v>
      </c>
      <c r="ES72" s="13">
        <v>90.76655995060446</v>
      </c>
      <c r="ET72" s="13">
        <v>91.790224991457762</v>
      </c>
      <c r="EU72" s="13">
        <v>93.072167941808402</v>
      </c>
      <c r="EV72" s="13">
        <v>94.540285416714141</v>
      </c>
      <c r="EW72" s="13">
        <v>96.250721011312635</v>
      </c>
    </row>
    <row r="73" spans="1:155" x14ac:dyDescent="0.2">
      <c r="A73" s="15" t="s">
        <v>65</v>
      </c>
      <c r="B73" s="15" t="s">
        <v>4</v>
      </c>
      <c r="C73" s="16">
        <v>103.1790677178283</v>
      </c>
      <c r="D73" s="16">
        <v>107.73104830433785</v>
      </c>
      <c r="E73" s="16">
        <v>111.86921247389198</v>
      </c>
      <c r="F73" s="16">
        <v>116.18905214357289</v>
      </c>
      <c r="G73" s="16">
        <v>123.38037402359075</v>
      </c>
      <c r="H73" s="16">
        <v>135.21956078185175</v>
      </c>
      <c r="I73" s="16">
        <v>139.34763186806552</v>
      </c>
      <c r="J73" s="16">
        <v>130.29665938258339</v>
      </c>
      <c r="K73" s="16">
        <v>137.62423788769632</v>
      </c>
      <c r="L73" s="16">
        <v>151.14139975129481</v>
      </c>
      <c r="M73" s="16">
        <v>140.1071363894288</v>
      </c>
      <c r="N73" s="16">
        <v>143.38738847505098</v>
      </c>
      <c r="O73" s="16">
        <v>148.83008366634871</v>
      </c>
      <c r="P73" s="16">
        <v>160.60114211206218</v>
      </c>
      <c r="Q73" s="16">
        <v>166.91184247063225</v>
      </c>
      <c r="R73" s="16">
        <v>170.54535247316758</v>
      </c>
      <c r="S73" s="16">
        <v>172.81881949558726</v>
      </c>
      <c r="T73" s="16">
        <v>170.21732726460536</v>
      </c>
      <c r="U73" s="16">
        <v>179.7073488753939</v>
      </c>
      <c r="V73" s="16">
        <v>179.40707964601768</v>
      </c>
      <c r="W73" s="16">
        <v>170.26022286880197</v>
      </c>
      <c r="X73" s="16">
        <v>183.80009416991632</v>
      </c>
      <c r="Y73" s="16">
        <v>193.70645546849531</v>
      </c>
      <c r="Z73" s="16">
        <v>206.75933549843651</v>
      </c>
      <c r="AA73" s="16">
        <v>188.85168238177448</v>
      </c>
      <c r="AB73" s="16">
        <v>160.50021127865841</v>
      </c>
      <c r="AC73" s="16">
        <v>170.34349080636008</v>
      </c>
      <c r="AD73" s="16">
        <v>185.2762076084463</v>
      </c>
      <c r="AE73" s="16">
        <v>200.06509797293216</v>
      </c>
      <c r="AF73" s="16">
        <v>199.2475582223617</v>
      </c>
      <c r="AG73" s="16">
        <v>177.06548431105045</v>
      </c>
      <c r="AH73" s="16">
        <v>166.76801603303193</v>
      </c>
      <c r="AI73" s="16">
        <v>150.31629018821909</v>
      </c>
      <c r="AJ73" s="16">
        <v>166.12710524091801</v>
      </c>
      <c r="AK73" s="16">
        <v>192.23791184247062</v>
      </c>
      <c r="AL73" s="16">
        <v>198.92457955546968</v>
      </c>
      <c r="AM73" s="16">
        <v>209.02018616668073</v>
      </c>
      <c r="AN73" s="16">
        <v>212.46949739825422</v>
      </c>
      <c r="AO73" s="16">
        <v>211.57878279346602</v>
      </c>
      <c r="AP73" s="16">
        <v>207.95284260343598</v>
      </c>
      <c r="AQ73" s="16">
        <v>204.2940998925497</v>
      </c>
      <c r="AR73" s="16">
        <v>181.17084595974836</v>
      </c>
      <c r="AS73" s="16">
        <v>192.19501623827401</v>
      </c>
      <c r="AT73" s="16">
        <v>201.10720882782599</v>
      </c>
      <c r="AU73" s="16">
        <v>218.20236873558775</v>
      </c>
      <c r="AV73" s="16">
        <v>208.99999999999994</v>
      </c>
      <c r="AW73" s="16">
        <v>212</v>
      </c>
      <c r="AX73" s="16">
        <v>187</v>
      </c>
      <c r="AY73" s="16">
        <v>235.99999999999997</v>
      </c>
      <c r="AZ73" s="16">
        <v>219.00000000000003</v>
      </c>
      <c r="BA73" s="16">
        <v>221.00000000000003</v>
      </c>
      <c r="BB73" s="16">
        <v>226.22499999999999</v>
      </c>
      <c r="BC73" s="16">
        <v>206.59900000000005</v>
      </c>
      <c r="BD73" s="16">
        <v>213.75000000000006</v>
      </c>
      <c r="BE73" s="16">
        <v>233.87448399999994</v>
      </c>
      <c r="BF73" s="16">
        <v>234.72929799999997</v>
      </c>
      <c r="BG73" s="16">
        <v>333.73923399999995</v>
      </c>
      <c r="BH73" s="16">
        <v>298.98235100000005</v>
      </c>
      <c r="BI73" s="16">
        <v>239.26187099999999</v>
      </c>
      <c r="BJ73" s="16">
        <v>185.31265139999999</v>
      </c>
      <c r="BK73" s="16">
        <v>185.46410650000001</v>
      </c>
      <c r="BL73" s="16">
        <v>182.73377090000002</v>
      </c>
      <c r="BM73" s="16">
        <v>182.76499999999999</v>
      </c>
      <c r="BN73" s="16">
        <v>181.35500000000002</v>
      </c>
      <c r="BO73" s="16">
        <v>190.22943702000001</v>
      </c>
      <c r="BP73" s="16">
        <v>194.38522909000002</v>
      </c>
      <c r="BQ73" s="16">
        <v>210.08136637500002</v>
      </c>
      <c r="BR73" s="16">
        <v>214.95294982499999</v>
      </c>
      <c r="BS73" s="16">
        <v>206.82700000000003</v>
      </c>
      <c r="BT73" s="16">
        <v>220.59699999999998</v>
      </c>
      <c r="BU73" s="16">
        <v>239.03800000000001</v>
      </c>
      <c r="BV73" s="16">
        <v>267.399</v>
      </c>
      <c r="BW73" s="16">
        <v>262.67899999999997</v>
      </c>
      <c r="BX73" s="16">
        <v>252.02800000000002</v>
      </c>
      <c r="BY73" s="16">
        <v>258.77038711660049</v>
      </c>
      <c r="BZ73" s="16">
        <v>208.47815405515621</v>
      </c>
      <c r="CA73" s="16">
        <v>212.14880059367124</v>
      </c>
      <c r="CB73" s="16">
        <v>215.7804832368638</v>
      </c>
      <c r="CC73" s="16">
        <v>219.4058137039201</v>
      </c>
      <c r="CD73" s="16">
        <v>222.96859532070675</v>
      </c>
      <c r="CE73" s="16">
        <v>226.49863638589659</v>
      </c>
      <c r="CF73" s="16">
        <v>229.90661216770195</v>
      </c>
      <c r="CG73" s="16">
        <v>233.24921217550764</v>
      </c>
      <c r="CH73" s="16">
        <v>236.94349492784022</v>
      </c>
      <c r="CI73" s="16">
        <v>240.63509526264488</v>
      </c>
      <c r="CJ73" s="16">
        <v>244.3249883172607</v>
      </c>
      <c r="CK73" s="16">
        <v>248.07690782096506</v>
      </c>
      <c r="CL73" s="16">
        <v>251.83637596299013</v>
      </c>
      <c r="CM73" s="16">
        <v>255.67340058264654</v>
      </c>
      <c r="CN73" s="16">
        <v>259.57009054190939</v>
      </c>
      <c r="CO73" s="16">
        <v>263.60453588609334</v>
      </c>
      <c r="CP73" s="16">
        <v>267.7970624422037</v>
      </c>
      <c r="CQ73" s="16">
        <v>272.13891313804334</v>
      </c>
      <c r="CR73" s="16">
        <v>276.81370550350903</v>
      </c>
      <c r="CS73" s="16">
        <v>281.78704707603583</v>
      </c>
      <c r="CT73" s="16">
        <v>287.15244332809516</v>
      </c>
      <c r="CU73" s="16">
        <v>292.90751533132243</v>
      </c>
      <c r="CV73" s="16">
        <v>299.04735730960556</v>
      </c>
      <c r="CW73" s="16">
        <v>305.69710410739572</v>
      </c>
      <c r="CX73" s="16">
        <v>312.78173479557563</v>
      </c>
      <c r="CY73" s="16">
        <v>320.42250255661475</v>
      </c>
      <c r="CZ73" s="16">
        <v>328.5355612990752</v>
      </c>
      <c r="DA73" s="16">
        <v>337.23644653561314</v>
      </c>
      <c r="DB73" s="16">
        <v>346.39540853713197</v>
      </c>
      <c r="DC73" s="16">
        <v>356.15523288341183</v>
      </c>
      <c r="DD73" s="16">
        <v>366.33734529526646</v>
      </c>
      <c r="DE73" s="16">
        <v>377.00313559445931</v>
      </c>
      <c r="DF73" s="16">
        <v>388.13923339937901</v>
      </c>
      <c r="DG73" s="16">
        <v>399.6143137457002</v>
      </c>
      <c r="DH73" s="16">
        <v>411.43637828447299</v>
      </c>
      <c r="DI73" s="16">
        <v>423.49399692803217</v>
      </c>
      <c r="DJ73" s="16">
        <v>435.78161859310694</v>
      </c>
      <c r="DK73" s="16">
        <v>448.20965205381617</v>
      </c>
      <c r="DL73" s="16">
        <v>460.55552892272226</v>
      </c>
      <c r="DM73" s="16">
        <v>472.94558953371143</v>
      </c>
      <c r="DN73" s="16">
        <v>485.09170643957714</v>
      </c>
      <c r="DO73" s="16">
        <v>497.05951051812917</v>
      </c>
      <c r="DP73" s="16">
        <v>508.52121562482716</v>
      </c>
      <c r="DQ73" s="16">
        <v>519.55342188614577</v>
      </c>
      <c r="DR73" s="16">
        <v>529.82176524012903</v>
      </c>
      <c r="DS73" s="16">
        <v>539.22231925567121</v>
      </c>
      <c r="DT73" s="16">
        <v>547.43639295726643</v>
      </c>
      <c r="DU73" s="16">
        <v>554.47776474784223</v>
      </c>
      <c r="DV73" s="16">
        <v>559.85242819294945</v>
      </c>
      <c r="DW73" s="16">
        <v>563.3457656909759</v>
      </c>
      <c r="DX73" s="16">
        <v>564.45400135348063</v>
      </c>
      <c r="DY73" s="16">
        <v>562.88143160565505</v>
      </c>
      <c r="DZ73" s="16">
        <v>558.01019743060442</v>
      </c>
      <c r="EA73" s="16">
        <v>549.54558250993068</v>
      </c>
      <c r="EB73" s="16">
        <v>537.00383479878474</v>
      </c>
      <c r="EC73" s="16">
        <v>520.30930541905491</v>
      </c>
      <c r="ED73" s="16">
        <v>499.33616814715606</v>
      </c>
      <c r="EE73" s="16">
        <v>474.4681653241305</v>
      </c>
      <c r="EF73" s="16">
        <v>446.37135618514822</v>
      </c>
      <c r="EG73" s="16">
        <v>415.92194942106471</v>
      </c>
      <c r="EH73" s="16">
        <v>384.24484835540989</v>
      </c>
      <c r="EI73" s="16">
        <v>352.70240860563172</v>
      </c>
      <c r="EJ73" s="16">
        <v>322.5524813668635</v>
      </c>
      <c r="EK73" s="16">
        <v>294.84125013855828</v>
      </c>
      <c r="EL73" s="16">
        <v>270.10139195128522</v>
      </c>
      <c r="EM73" s="16">
        <v>248.91383762760233</v>
      </c>
      <c r="EN73" s="16">
        <v>231.15441820557317</v>
      </c>
      <c r="EO73" s="16">
        <v>216.57099690681389</v>
      </c>
      <c r="EP73" s="16">
        <v>204.84487098079353</v>
      </c>
      <c r="EQ73" s="16">
        <v>195.51627900690801</v>
      </c>
      <c r="ER73" s="16">
        <v>188.3680258424838</v>
      </c>
      <c r="ES73" s="16">
        <v>182.96131928419527</v>
      </c>
      <c r="ET73" s="16">
        <v>179.12507136133809</v>
      </c>
      <c r="EU73" s="16">
        <v>176.80806987392771</v>
      </c>
      <c r="EV73" s="16">
        <v>175.80204249056987</v>
      </c>
      <c r="EW73" s="16">
        <v>176.21940504933809</v>
      </c>
    </row>
    <row r="74" spans="1:155" x14ac:dyDescent="0.2">
      <c r="A74" s="10" t="s">
        <v>66</v>
      </c>
      <c r="B74" s="10" t="s">
        <v>1</v>
      </c>
      <c r="C74" s="13">
        <v>200.4353968058324</v>
      </c>
      <c r="D74" s="13">
        <v>209.27806281639027</v>
      </c>
      <c r="E74" s="13">
        <v>217.31685009871563</v>
      </c>
      <c r="F74" s="13">
        <v>225.70855974953326</v>
      </c>
      <c r="G74" s="13">
        <v>239.67840350235474</v>
      </c>
      <c r="H74" s="13">
        <v>262.67717784910502</v>
      </c>
      <c r="I74" s="13">
        <v>270.6963583331808</v>
      </c>
      <c r="J74" s="13">
        <v>253.1139620028753</v>
      </c>
      <c r="K74" s="13">
        <v>267.34849753206606</v>
      </c>
      <c r="L74" s="13">
        <v>293.60690208780801</v>
      </c>
      <c r="M74" s="13">
        <v>272.17176990146123</v>
      </c>
      <c r="N74" s="13">
        <v>278.54397933257275</v>
      </c>
      <c r="O74" s="13">
        <v>289.11694528865553</v>
      </c>
      <c r="P74" s="13">
        <v>311.98337374722121</v>
      </c>
      <c r="Q74" s="13">
        <v>324.24252435276736</v>
      </c>
      <c r="R74" s="13">
        <v>331.30097172261395</v>
      </c>
      <c r="S74" s="13">
        <v>335.71740302833052</v>
      </c>
      <c r="T74" s="13">
        <v>330.66375077950283</v>
      </c>
      <c r="U74" s="13">
        <v>349.09904283366478</v>
      </c>
      <c r="V74" s="13">
        <v>348.51574058573993</v>
      </c>
      <c r="W74" s="13">
        <v>330.74707967206348</v>
      </c>
      <c r="X74" s="13">
        <v>357.04959952386702</v>
      </c>
      <c r="Y74" s="13">
        <v>376.29367200582385</v>
      </c>
      <c r="Z74" s="13">
        <v>401.65016384208536</v>
      </c>
      <c r="AA74" s="13">
        <v>366.86280204777876</v>
      </c>
      <c r="AB74" s="13">
        <v>311.78730576472549</v>
      </c>
      <c r="AC74" s="13">
        <v>330.90883575762251</v>
      </c>
      <c r="AD74" s="13">
        <v>359.91709376786719</v>
      </c>
      <c r="AE74" s="13">
        <v>388.6459549030555</v>
      </c>
      <c r="AF74" s="13">
        <v>387.05780424483999</v>
      </c>
      <c r="AG74" s="13">
        <v>343.96696339183876</v>
      </c>
      <c r="AH74" s="13">
        <v>323.96312747771094</v>
      </c>
      <c r="AI74" s="13">
        <v>292.00404633090528</v>
      </c>
      <c r="AJ74" s="13">
        <v>322.71809578886297</v>
      </c>
      <c r="AK74" s="13">
        <v>373.44088286051084</v>
      </c>
      <c r="AL74" s="13">
        <v>386.43038670085366</v>
      </c>
      <c r="AM74" s="13">
        <v>406.04208664998998</v>
      </c>
      <c r="AN74" s="13">
        <v>412.74270995178193</v>
      </c>
      <c r="AO74" s="13">
        <v>411.01241000625703</v>
      </c>
      <c r="AP74" s="13">
        <v>403.96866773509754</v>
      </c>
      <c r="AQ74" s="13">
        <v>396.86120336962694</v>
      </c>
      <c r="AR74" s="13">
        <v>351.942028579853</v>
      </c>
      <c r="AS74" s="13">
        <v>373.35755396795014</v>
      </c>
      <c r="AT74" s="13">
        <v>390.67035682232398</v>
      </c>
      <c r="AU74" s="13">
        <v>423.87937135753987</v>
      </c>
      <c r="AV74" s="13">
        <v>406.00287305349076</v>
      </c>
      <c r="AW74" s="13">
        <v>468.48469276869514</v>
      </c>
      <c r="AX74" s="13">
        <v>466.57954951400416</v>
      </c>
      <c r="AY74" s="13">
        <v>542.13384746908434</v>
      </c>
      <c r="AZ74" s="13">
        <v>527.69742119439195</v>
      </c>
      <c r="BA74" s="13">
        <v>588.62937794516552</v>
      </c>
      <c r="BB74" s="13">
        <v>592.3693394356136</v>
      </c>
      <c r="BC74" s="13">
        <v>581.88901293693516</v>
      </c>
      <c r="BD74" s="13">
        <v>563.11666442805551</v>
      </c>
      <c r="BE74" s="13">
        <v>540.53359719020466</v>
      </c>
      <c r="BF74" s="13">
        <v>589.96147385319432</v>
      </c>
      <c r="BG74" s="13">
        <v>558.88261808679022</v>
      </c>
      <c r="BH74" s="13">
        <v>448.50706990310687</v>
      </c>
      <c r="BI74" s="13">
        <v>339.9146151570003</v>
      </c>
      <c r="BJ74" s="13">
        <v>286.18825917568046</v>
      </c>
      <c r="BK74" s="13">
        <v>237.76605392658428</v>
      </c>
      <c r="BL74" s="13">
        <v>297.36530900812977</v>
      </c>
      <c r="BM74" s="13">
        <v>264.96343588345985</v>
      </c>
      <c r="BN74" s="13">
        <v>291.68880263619349</v>
      </c>
      <c r="BO74" s="13">
        <v>352.17020832199034</v>
      </c>
      <c r="BP74" s="13">
        <v>370.07295616426148</v>
      </c>
      <c r="BQ74" s="13">
        <v>352.75945073072751</v>
      </c>
      <c r="BR74" s="13">
        <v>384.9802766051402</v>
      </c>
      <c r="BS74" s="13">
        <v>506.44210482513176</v>
      </c>
      <c r="BT74" s="13">
        <v>448.82617717242317</v>
      </c>
      <c r="BU74" s="13">
        <v>482.79840104955053</v>
      </c>
      <c r="BV74" s="13">
        <v>512.105200290163</v>
      </c>
      <c r="BW74" s="13">
        <v>507.98218368058792</v>
      </c>
      <c r="BX74" s="13">
        <v>465.00950839399621</v>
      </c>
      <c r="BY74" s="13">
        <v>477.44969011385439</v>
      </c>
      <c r="BZ74" s="13">
        <v>356.49521007760632</v>
      </c>
      <c r="CA74" s="13">
        <v>365.18693537893341</v>
      </c>
      <c r="CB74" s="13">
        <v>373.69296883854986</v>
      </c>
      <c r="CC74" s="13">
        <v>382.08337881921034</v>
      </c>
      <c r="CD74" s="13">
        <v>390.18512034062587</v>
      </c>
      <c r="CE74" s="13">
        <v>398.07193212972197</v>
      </c>
      <c r="CF74" s="13">
        <v>405.49038517045847</v>
      </c>
      <c r="CG74" s="13">
        <v>412.59912150680248</v>
      </c>
      <c r="CH74" s="13">
        <v>420.55741195537848</v>
      </c>
      <c r="CI74" s="13">
        <v>428.37876766492991</v>
      </c>
      <c r="CJ74" s="13">
        <v>436.06611114895713</v>
      </c>
      <c r="CK74" s="13">
        <v>443.79184794107277</v>
      </c>
      <c r="CL74" s="13">
        <v>451.39612466324616</v>
      </c>
      <c r="CM74" s="13">
        <v>459.05573295879003</v>
      </c>
      <c r="CN74" s="13">
        <v>466.69739171390393</v>
      </c>
      <c r="CO74" s="13">
        <v>474.50319358548222</v>
      </c>
      <c r="CP74" s="13">
        <v>482.48860323905319</v>
      </c>
      <c r="CQ74" s="13">
        <v>490.58387133871656</v>
      </c>
      <c r="CR74" s="13">
        <v>499.23679011710556</v>
      </c>
      <c r="CS74" s="13">
        <v>508.29727451392318</v>
      </c>
      <c r="CT74" s="13">
        <v>517.96056824546758</v>
      </c>
      <c r="CU74" s="13">
        <v>528.16212244636336</v>
      </c>
      <c r="CV74" s="13">
        <v>538.83360696960517</v>
      </c>
      <c r="CW74" s="13">
        <v>550.25780520170883</v>
      </c>
      <c r="CX74" s="13">
        <v>562.18512368822849</v>
      </c>
      <c r="CY74" s="13">
        <v>574.89461183790991</v>
      </c>
      <c r="CZ74" s="13">
        <v>588.12459634364859</v>
      </c>
      <c r="DA74" s="13">
        <v>602.14711461494153</v>
      </c>
      <c r="DB74" s="13">
        <v>616.59251400530047</v>
      </c>
      <c r="DC74" s="13">
        <v>631.81295326446707</v>
      </c>
      <c r="DD74" s="13">
        <v>647.32453852569597</v>
      </c>
      <c r="DE74" s="13">
        <v>663.27674371928879</v>
      </c>
      <c r="DF74" s="13">
        <v>679.62695054647338</v>
      </c>
      <c r="DG74" s="13">
        <v>696.0351627510463</v>
      </c>
      <c r="DH74" s="13">
        <v>712.52622779920057</v>
      </c>
      <c r="DI74" s="13">
        <v>728.82568346757034</v>
      </c>
      <c r="DJ74" s="13">
        <v>744.9355848988489</v>
      </c>
      <c r="DK74" s="13">
        <v>760.65289381501498</v>
      </c>
      <c r="DL74" s="13">
        <v>775.45788815672859</v>
      </c>
      <c r="DM74" s="13">
        <v>789.71508829084632</v>
      </c>
      <c r="DN74" s="13">
        <v>802.77836404779373</v>
      </c>
      <c r="DO74" s="13">
        <v>814.90019666805892</v>
      </c>
      <c r="DP74" s="13">
        <v>825.40380874663242</v>
      </c>
      <c r="DQ74" s="13">
        <v>834.63805076949939</v>
      </c>
      <c r="DR74" s="13">
        <v>842.0125168068771</v>
      </c>
      <c r="DS74" s="13">
        <v>847.56198174889869</v>
      </c>
      <c r="DT74" s="13">
        <v>850.89733824105497</v>
      </c>
      <c r="DU74" s="13">
        <v>852.50715399441833</v>
      </c>
      <c r="DV74" s="13">
        <v>851.80897917072434</v>
      </c>
      <c r="DW74" s="13">
        <v>849.00152745431114</v>
      </c>
      <c r="DX74" s="13">
        <v>843.75165417228709</v>
      </c>
      <c r="DY74" s="13">
        <v>836.31556853710208</v>
      </c>
      <c r="DZ74" s="13">
        <v>826.30081552881893</v>
      </c>
      <c r="EA74" s="13">
        <v>814.03794483596721</v>
      </c>
      <c r="EB74" s="13">
        <v>799.32350710458559</v>
      </c>
      <c r="EC74" s="13">
        <v>782.58470116079116</v>
      </c>
      <c r="ED74" s="13">
        <v>763.70965740090469</v>
      </c>
      <c r="EE74" s="13">
        <v>743.10924169600912</v>
      </c>
      <c r="EF74" s="13">
        <v>721.12815530419175</v>
      </c>
      <c r="EG74" s="13">
        <v>697.91230205668398</v>
      </c>
      <c r="EH74" s="13">
        <v>673.64070195249224</v>
      </c>
      <c r="EI74" s="13">
        <v>648.76785199058941</v>
      </c>
      <c r="EJ74" s="13">
        <v>623.64806682406925</v>
      </c>
      <c r="EK74" s="13">
        <v>598.64613542894949</v>
      </c>
      <c r="EL74" s="13">
        <v>573.7471363294535</v>
      </c>
      <c r="EM74" s="13">
        <v>549.80339014308265</v>
      </c>
      <c r="EN74" s="13">
        <v>526.89055480306706</v>
      </c>
      <c r="EO74" s="13">
        <v>505.30090496556659</v>
      </c>
      <c r="EP74" s="13">
        <v>485.41236311942339</v>
      </c>
      <c r="EQ74" s="13">
        <v>467.29936878353328</v>
      </c>
      <c r="ER74" s="13">
        <v>451.3671954450183</v>
      </c>
      <c r="ES74" s="13">
        <v>437.32652749078989</v>
      </c>
      <c r="ET74" s="13">
        <v>425.21843452103349</v>
      </c>
      <c r="EU74" s="13">
        <v>415.16413696581003</v>
      </c>
      <c r="EV74" s="13">
        <v>406.85557068017806</v>
      </c>
      <c r="EW74" s="13">
        <v>400.59246928783978</v>
      </c>
    </row>
    <row r="75" spans="1:155" x14ac:dyDescent="0.2">
      <c r="A75" s="10" t="s">
        <v>66</v>
      </c>
      <c r="B75" s="10" t="s">
        <v>2</v>
      </c>
      <c r="C75" s="13">
        <v>200.28566016593547</v>
      </c>
      <c r="D75" s="13">
        <v>209.12172020211329</v>
      </c>
      <c r="E75" s="13">
        <v>217.15450205318407</v>
      </c>
      <c r="F75" s="13">
        <v>225.53994261966767</v>
      </c>
      <c r="G75" s="13">
        <v>239.49935010476014</v>
      </c>
      <c r="H75" s="13">
        <v>262.48094305916504</v>
      </c>
      <c r="I75" s="13">
        <v>270.49413275937951</v>
      </c>
      <c r="J75" s="13">
        <v>252.92487147901923</v>
      </c>
      <c r="K75" s="13">
        <v>267.14877300067138</v>
      </c>
      <c r="L75" s="13">
        <v>293.38756103493114</v>
      </c>
      <c r="M75" s="13">
        <v>271.96844211131383</v>
      </c>
      <c r="N75" s="13">
        <v>278.33589113960164</v>
      </c>
      <c r="O75" s="13">
        <v>288.90095848884528</v>
      </c>
      <c r="P75" s="13">
        <v>311.75030442497035</v>
      </c>
      <c r="Q75" s="13">
        <v>324.00029674785321</v>
      </c>
      <c r="R75" s="13">
        <v>331.05347105611048</v>
      </c>
      <c r="S75" s="13">
        <v>335.46660303648537</v>
      </c>
      <c r="T75" s="13">
        <v>330.41672615328173</v>
      </c>
      <c r="U75" s="13">
        <v>348.83824599588974</v>
      </c>
      <c r="V75" s="13">
        <v>348.25537950791562</v>
      </c>
      <c r="W75" s="13">
        <v>330.49999279442079</v>
      </c>
      <c r="X75" s="13">
        <v>356.78286316810721</v>
      </c>
      <c r="Y75" s="13">
        <v>376.01255923353636</v>
      </c>
      <c r="Z75" s="13">
        <v>401.35010832840766</v>
      </c>
      <c r="AA75" s="13">
        <v>366.58873467167041</v>
      </c>
      <c r="AB75" s="13">
        <v>311.55438291640758</v>
      </c>
      <c r="AC75" s="13">
        <v>330.6616280389851</v>
      </c>
      <c r="AD75" s="13">
        <v>359.64821523083674</v>
      </c>
      <c r="AE75" s="13">
        <v>388.3556142729866</v>
      </c>
      <c r="AF75" s="13">
        <v>386.76865005362862</v>
      </c>
      <c r="AG75" s="13">
        <v>343.71000050926096</v>
      </c>
      <c r="AH75" s="13">
        <v>323.72110859815143</v>
      </c>
      <c r="AI75" s="13">
        <v>291.78590270243103</v>
      </c>
      <c r="AJ75" s="13">
        <v>322.47700701877824</v>
      </c>
      <c r="AK75" s="13">
        <v>373.16190128394902</v>
      </c>
      <c r="AL75" s="13">
        <v>386.14170122622807</v>
      </c>
      <c r="AM75" s="13">
        <v>405.73875012021216</v>
      </c>
      <c r="AN75" s="13">
        <v>412.43436767534257</v>
      </c>
      <c r="AO75" s="13">
        <v>410.70536036227674</v>
      </c>
      <c r="AP75" s="13">
        <v>403.66688016716165</v>
      </c>
      <c r="AQ75" s="13">
        <v>396.56472548176367</v>
      </c>
      <c r="AR75" s="13">
        <v>351.67910787004888</v>
      </c>
      <c r="AS75" s="13">
        <v>373.0786346428099</v>
      </c>
      <c r="AT75" s="13">
        <v>390.3785038488964</v>
      </c>
      <c r="AU75" s="13">
        <v>423.56270936170392</v>
      </c>
      <c r="AV75" s="13">
        <v>405.69956581849959</v>
      </c>
      <c r="AW75" s="13">
        <v>416.34423020147125</v>
      </c>
      <c r="AX75" s="13">
        <v>464.1151790261535</v>
      </c>
      <c r="AY75" s="13">
        <v>447.21402482746038</v>
      </c>
      <c r="AZ75" s="13">
        <v>461.27786127583306</v>
      </c>
      <c r="BA75" s="13">
        <v>470.77840599949877</v>
      </c>
      <c r="BB75" s="13">
        <v>467.27830219662553</v>
      </c>
      <c r="BC75" s="13">
        <v>400.12911127023824</v>
      </c>
      <c r="BD75" s="13">
        <v>414.66599547155596</v>
      </c>
      <c r="BE75" s="13">
        <v>581.28410216508541</v>
      </c>
      <c r="BF75" s="13">
        <v>601.41664211322723</v>
      </c>
      <c r="BG75" s="13">
        <v>612.28064065839294</v>
      </c>
      <c r="BH75" s="13">
        <v>554.75916821463341</v>
      </c>
      <c r="BI75" s="13">
        <v>392.92526532641745</v>
      </c>
      <c r="BJ75" s="13">
        <v>283.14927611535501</v>
      </c>
      <c r="BK75" s="13">
        <v>291.45040043562369</v>
      </c>
      <c r="BL75" s="13">
        <v>299.95568824457632</v>
      </c>
      <c r="BM75" s="13">
        <v>322.8521646101006</v>
      </c>
      <c r="BN75" s="13">
        <v>233.91861651017655</v>
      </c>
      <c r="BO75" s="13">
        <v>250.56072903754213</v>
      </c>
      <c r="BP75" s="13">
        <v>213.76481198561848</v>
      </c>
      <c r="BQ75" s="13">
        <v>225.90894502413923</v>
      </c>
      <c r="BR75" s="13">
        <v>236.26067543961665</v>
      </c>
      <c r="BS75" s="13">
        <v>166.65436015220624</v>
      </c>
      <c r="BT75" s="13">
        <v>232.30831937753686</v>
      </c>
      <c r="BU75" s="13">
        <v>241.40680443413521</v>
      </c>
      <c r="BV75" s="13">
        <v>332.74754721074402</v>
      </c>
      <c r="BW75" s="13">
        <v>281.7767841087749</v>
      </c>
      <c r="BX75" s="13">
        <v>337.55251551363659</v>
      </c>
      <c r="BY75" s="13">
        <v>346.58289996209163</v>
      </c>
      <c r="BZ75" s="13">
        <v>428.0862459805503</v>
      </c>
      <c r="CA75" s="13">
        <v>437.86998567180126</v>
      </c>
      <c r="CB75" s="13">
        <v>447.5001601793083</v>
      </c>
      <c r="CC75" s="13">
        <v>457.06316438281647</v>
      </c>
      <c r="CD75" s="13">
        <v>466.42988095831606</v>
      </c>
      <c r="CE75" s="13">
        <v>475.69000149783096</v>
      </c>
      <c r="CF75" s="13">
        <v>484.64172553220851</v>
      </c>
      <c r="CG75" s="13">
        <v>493.44936991824579</v>
      </c>
      <c r="CH75" s="13">
        <v>503.17406718912753</v>
      </c>
      <c r="CI75" s="13">
        <v>512.96116883841023</v>
      </c>
      <c r="CJ75" s="13">
        <v>522.83672120209303</v>
      </c>
      <c r="CK75" s="13">
        <v>532.9786138084819</v>
      </c>
      <c r="CL75" s="13">
        <v>543.26516834705035</v>
      </c>
      <c r="CM75" s="13">
        <v>553.87643163753455</v>
      </c>
      <c r="CN75" s="13">
        <v>564.76549088422325</v>
      </c>
      <c r="CO75" s="13">
        <v>576.11485685661319</v>
      </c>
      <c r="CP75" s="13">
        <v>587.95439471243299</v>
      </c>
      <c r="CQ75" s="13">
        <v>600.23278443008167</v>
      </c>
      <c r="CR75" s="13">
        <v>613.36950672998501</v>
      </c>
      <c r="CS75" s="13">
        <v>627.23451300756642</v>
      </c>
      <c r="CT75" s="13">
        <v>642.00979654721232</v>
      </c>
      <c r="CU75" s="13">
        <v>657.63273018719701</v>
      </c>
      <c r="CV75" s="13">
        <v>674.02860140960547</v>
      </c>
      <c r="CW75" s="13">
        <v>691.44194240537399</v>
      </c>
      <c r="CX75" s="13">
        <v>709.6118455313881</v>
      </c>
      <c r="CY75" s="13">
        <v>728.76157040361795</v>
      </c>
      <c r="CZ75" s="13">
        <v>748.59445781212708</v>
      </c>
      <c r="DA75" s="13">
        <v>769.30484341868942</v>
      </c>
      <c r="DB75" s="13">
        <v>790.46330729055626</v>
      </c>
      <c r="DC75" s="13">
        <v>812.31332934433522</v>
      </c>
      <c r="DD75" s="13">
        <v>834.28027494599519</v>
      </c>
      <c r="DE75" s="13">
        <v>856.37895247281267</v>
      </c>
      <c r="DF75" s="13">
        <v>878.4232170957257</v>
      </c>
      <c r="DG75" s="13">
        <v>899.91619381407509</v>
      </c>
      <c r="DH75" s="13">
        <v>920.69831586080545</v>
      </c>
      <c r="DI75" s="13">
        <v>940.29795796926919</v>
      </c>
      <c r="DJ75" s="13">
        <v>958.50188130850438</v>
      </c>
      <c r="DK75" s="13">
        <v>974.8819746054287</v>
      </c>
      <c r="DL75" s="13">
        <v>988.68001995683153</v>
      </c>
      <c r="DM75" s="13">
        <v>1000.0300815146838</v>
      </c>
      <c r="DN75" s="13">
        <v>1008.0516566553124</v>
      </c>
      <c r="DO75" s="13">
        <v>1012.7969504232096</v>
      </c>
      <c r="DP75" s="13">
        <v>1013.3971739422777</v>
      </c>
      <c r="DQ75" s="13">
        <v>1010.0838941691181</v>
      </c>
      <c r="DR75" s="13">
        <v>1002.1794121811108</v>
      </c>
      <c r="DS75" s="13">
        <v>989.72818017745158</v>
      </c>
      <c r="DT75" s="13">
        <v>972.42281511944748</v>
      </c>
      <c r="DU75" s="13">
        <v>950.9791743259193</v>
      </c>
      <c r="DV75" s="13">
        <v>925.09964944617968</v>
      </c>
      <c r="DW75" s="13">
        <v>895.41844684922398</v>
      </c>
      <c r="DX75" s="13">
        <v>862.11597771297238</v>
      </c>
      <c r="DY75" s="13">
        <v>826.08869271203002</v>
      </c>
      <c r="DZ75" s="13">
        <v>787.6209431586467</v>
      </c>
      <c r="EA75" s="13">
        <v>747.80623164193821</v>
      </c>
      <c r="EB75" s="13">
        <v>707.18487875824212</v>
      </c>
      <c r="EC75" s="13">
        <v>666.93507300263445</v>
      </c>
      <c r="ED75" s="13">
        <v>627.60002569701464</v>
      </c>
      <c r="EE75" s="13">
        <v>590.16944283910561</v>
      </c>
      <c r="EF75" s="13">
        <v>555.42642573838384</v>
      </c>
      <c r="EG75" s="13">
        <v>523.78820547027135</v>
      </c>
      <c r="EH75" s="13">
        <v>495.53830366086913</v>
      </c>
      <c r="EI75" s="13">
        <v>471.07502489997569</v>
      </c>
      <c r="EJ75" s="13">
        <v>450.52976972630859</v>
      </c>
      <c r="EK75" s="13">
        <v>433.90245514714479</v>
      </c>
      <c r="EL75" s="13">
        <v>420.6910663085655</v>
      </c>
      <c r="EM75" s="13">
        <v>411.20034541930363</v>
      </c>
      <c r="EN75" s="13">
        <v>404.89373276854167</v>
      </c>
      <c r="EO75" s="13">
        <v>401.44751655156142</v>
      </c>
      <c r="EP75" s="13">
        <v>400.64706954209396</v>
      </c>
      <c r="EQ75" s="13">
        <v>402.02097017734923</v>
      </c>
      <c r="ER75" s="13">
        <v>405.50369534977654</v>
      </c>
      <c r="ES75" s="13">
        <v>410.41536795532738</v>
      </c>
      <c r="ET75" s="13">
        <v>416.50247563138691</v>
      </c>
      <c r="EU75" s="13">
        <v>423.68304133753554</v>
      </c>
      <c r="EV75" s="13">
        <v>431.52932323371351</v>
      </c>
      <c r="EW75" s="13">
        <v>440.29760033642378</v>
      </c>
    </row>
    <row r="76" spans="1:155" x14ac:dyDescent="0.2">
      <c r="A76" s="10" t="s">
        <v>66</v>
      </c>
      <c r="B76" s="10" t="s">
        <v>3</v>
      </c>
      <c r="C76" s="13">
        <v>137.38987036044674</v>
      </c>
      <c r="D76" s="13">
        <v>143.4511387601006</v>
      </c>
      <c r="E76" s="13">
        <v>148.96138275978595</v>
      </c>
      <c r="F76" s="13">
        <v>154.71353991067696</v>
      </c>
      <c r="G76" s="13">
        <v>164.28926881256913</v>
      </c>
      <c r="H76" s="13">
        <v>180.05394249947375</v>
      </c>
      <c r="I76" s="13">
        <v>185.55074687964765</v>
      </c>
      <c r="J76" s="13">
        <v>173.49876808277492</v>
      </c>
      <c r="K76" s="13">
        <v>183.25593184807138</v>
      </c>
      <c r="L76" s="13">
        <v>201.25494227875083</v>
      </c>
      <c r="M76" s="13">
        <v>186.56207824788257</v>
      </c>
      <c r="N76" s="13">
        <v>190.92995458909655</v>
      </c>
      <c r="O76" s="13">
        <v>198.1772694106339</v>
      </c>
      <c r="P76" s="13">
        <v>213.85122566583638</v>
      </c>
      <c r="Q76" s="13">
        <v>222.2543477653565</v>
      </c>
      <c r="R76" s="13">
        <v>227.09261078947043</v>
      </c>
      <c r="S76" s="13">
        <v>230.11988508441951</v>
      </c>
      <c r="T76" s="13">
        <v>226.65582315534905</v>
      </c>
      <c r="U76" s="13">
        <v>239.29242540096888</v>
      </c>
      <c r="V76" s="13">
        <v>238.89259672050389</v>
      </c>
      <c r="W76" s="13">
        <v>226.71294153827259</v>
      </c>
      <c r="X76" s="13">
        <v>244.74219111285277</v>
      </c>
      <c r="Y76" s="13">
        <v>257.93317766331899</v>
      </c>
      <c r="Z76" s="13">
        <v>275.31396559647271</v>
      </c>
      <c r="AA76" s="13">
        <v>251.46872067832228</v>
      </c>
      <c r="AB76" s="13">
        <v>213.7168294707221</v>
      </c>
      <c r="AC76" s="13">
        <v>226.82381839924187</v>
      </c>
      <c r="AD76" s="13">
        <v>246.70773546639907</v>
      </c>
      <c r="AE76" s="13">
        <v>266.4001379555184</v>
      </c>
      <c r="AF76" s="13">
        <v>265.31152877509277</v>
      </c>
      <c r="AG76" s="13">
        <v>235.77460499385268</v>
      </c>
      <c r="AH76" s="13">
        <v>222.06283318731866</v>
      </c>
      <c r="AI76" s="13">
        <v>200.15625338369162</v>
      </c>
      <c r="AJ76" s="13">
        <v>221.20941734834301</v>
      </c>
      <c r="AK76" s="13">
        <v>255.97771302440626</v>
      </c>
      <c r="AL76" s="13">
        <v>264.8814609507271</v>
      </c>
      <c r="AM76" s="13">
        <v>278.32444036703254</v>
      </c>
      <c r="AN76" s="13">
        <v>282.91743033506293</v>
      </c>
      <c r="AO76" s="13">
        <v>281.73138391317946</v>
      </c>
      <c r="AP76" s="13">
        <v>276.90320060369908</v>
      </c>
      <c r="AQ76" s="13">
        <v>272.03133853080652</v>
      </c>
      <c r="AR76" s="13">
        <v>241.24117023012587</v>
      </c>
      <c r="AS76" s="13">
        <v>255.92059464148269</v>
      </c>
      <c r="AT76" s="13">
        <v>267.78777867007329</v>
      </c>
      <c r="AU76" s="13">
        <v>290.55113421755379</v>
      </c>
      <c r="AV76" s="13">
        <v>278.29756112800965</v>
      </c>
      <c r="AW76" s="13">
        <v>294.17107702983361</v>
      </c>
      <c r="AX76" s="13">
        <v>294.3052714598424</v>
      </c>
      <c r="AY76" s="13">
        <v>225.65212770345545</v>
      </c>
      <c r="AZ76" s="13">
        <v>248.02471752977502</v>
      </c>
      <c r="BA76" s="13">
        <v>273.59221605533577</v>
      </c>
      <c r="BB76" s="13">
        <v>319.90135836776034</v>
      </c>
      <c r="BC76" s="13">
        <v>326.91987979282669</v>
      </c>
      <c r="BD76" s="13">
        <v>320.72734010038869</v>
      </c>
      <c r="BE76" s="13">
        <v>419.45563064470991</v>
      </c>
      <c r="BF76" s="13">
        <v>375.37382403357844</v>
      </c>
      <c r="BG76" s="13">
        <v>443.63587125481718</v>
      </c>
      <c r="BH76" s="13">
        <v>463.91982788226011</v>
      </c>
      <c r="BI76" s="13">
        <v>490.27007151658239</v>
      </c>
      <c r="BJ76" s="13">
        <v>332.17956970896472</v>
      </c>
      <c r="BK76" s="13">
        <v>389.43915063779195</v>
      </c>
      <c r="BL76" s="13">
        <v>392.89890574729378</v>
      </c>
      <c r="BM76" s="13">
        <v>469.40339950643948</v>
      </c>
      <c r="BN76" s="13">
        <v>511.26058085363007</v>
      </c>
      <c r="BO76" s="13">
        <v>571.04851859046767</v>
      </c>
      <c r="BP76" s="13">
        <v>644.7149031251198</v>
      </c>
      <c r="BQ76" s="13">
        <v>621.68444394513335</v>
      </c>
      <c r="BR76" s="13">
        <v>573.24227997524304</v>
      </c>
      <c r="BS76" s="13">
        <v>481.88253502266201</v>
      </c>
      <c r="BT76" s="13">
        <v>585.37350345003995</v>
      </c>
      <c r="BU76" s="13">
        <v>460.7707945163142</v>
      </c>
      <c r="BV76" s="13">
        <v>480.06425249909302</v>
      </c>
      <c r="BW76" s="13">
        <v>501.84403221063701</v>
      </c>
      <c r="BX76" s="13">
        <v>409.32097609236729</v>
      </c>
      <c r="BY76" s="13">
        <v>420.27134857383567</v>
      </c>
      <c r="BZ76" s="13">
        <v>630.80408812349197</v>
      </c>
      <c r="CA76" s="13">
        <v>634.39533560280688</v>
      </c>
      <c r="CB76" s="13">
        <v>637.63107181404121</v>
      </c>
      <c r="CC76" s="13">
        <v>640.57792280898866</v>
      </c>
      <c r="CD76" s="13">
        <v>643.12595493608751</v>
      </c>
      <c r="CE76" s="13">
        <v>645.33823663181829</v>
      </c>
      <c r="CF76" s="13">
        <v>647.03499995927268</v>
      </c>
      <c r="CG76" s="13">
        <v>648.33824293517318</v>
      </c>
      <c r="CH76" s="13">
        <v>650.14965356610628</v>
      </c>
      <c r="CI76" s="13">
        <v>651.75303501572125</v>
      </c>
      <c r="CJ76" s="13">
        <v>653.16755155020292</v>
      </c>
      <c r="CK76" s="13">
        <v>654.54849691569325</v>
      </c>
      <c r="CL76" s="13">
        <v>655.79090284654012</v>
      </c>
      <c r="CM76" s="13">
        <v>657.05598995394757</v>
      </c>
      <c r="CN76" s="13">
        <v>658.30459403162968</v>
      </c>
      <c r="CO76" s="13">
        <v>659.70341731876397</v>
      </c>
      <c r="CP76" s="13">
        <v>661.28271495130321</v>
      </c>
      <c r="CQ76" s="13">
        <v>662.99662490181072</v>
      </c>
      <c r="CR76" s="13">
        <v>665.23261660517164</v>
      </c>
      <c r="CS76" s="13">
        <v>667.87484663397117</v>
      </c>
      <c r="CT76" s="13">
        <v>671.094761725235</v>
      </c>
      <c r="CU76" s="13">
        <v>674.83724842529773</v>
      </c>
      <c r="CV76" s="13">
        <v>679.0351214959519</v>
      </c>
      <c r="CW76" s="13">
        <v>683.92215968986056</v>
      </c>
      <c r="CX76" s="13">
        <v>689.26144496333291</v>
      </c>
      <c r="CY76" s="13">
        <v>695.27529133419375</v>
      </c>
      <c r="CZ76" s="13">
        <v>701.70476546903228</v>
      </c>
      <c r="DA76" s="13">
        <v>708.76329840816106</v>
      </c>
      <c r="DB76" s="13">
        <v>716.09214079645608</v>
      </c>
      <c r="DC76" s="13">
        <v>723.98340084465235</v>
      </c>
      <c r="DD76" s="13">
        <v>731.98383483067664</v>
      </c>
      <c r="DE76" s="13">
        <v>740.22004741254204</v>
      </c>
      <c r="DF76" s="13">
        <v>748.65855731147894</v>
      </c>
      <c r="DG76" s="13">
        <v>757.00906280331765</v>
      </c>
      <c r="DH76" s="13">
        <v>765.32761635446514</v>
      </c>
      <c r="DI76" s="13">
        <v>773.41347018111264</v>
      </c>
      <c r="DJ76" s="13">
        <v>781.33304410707569</v>
      </c>
      <c r="DK76" s="13">
        <v>788.98018955750013</v>
      </c>
      <c r="DL76" s="13">
        <v>795.97343566459676</v>
      </c>
      <c r="DM76" s="13">
        <v>802.74908334750216</v>
      </c>
      <c r="DN76" s="13">
        <v>808.83291091517458</v>
      </c>
      <c r="DO76" s="13">
        <v>814.57685096174828</v>
      </c>
      <c r="DP76" s="13">
        <v>819.49540366130532</v>
      </c>
      <c r="DQ76" s="13">
        <v>824.03811191838031</v>
      </c>
      <c r="DR76" s="13">
        <v>827.8064883222105</v>
      </c>
      <c r="DS76" s="13">
        <v>830.96846294023999</v>
      </c>
      <c r="DT76" s="13">
        <v>833.30849736948585</v>
      </c>
      <c r="DU76" s="13">
        <v>835.39204061771306</v>
      </c>
      <c r="DV76" s="13">
        <v>836.81577370319428</v>
      </c>
      <c r="DW76" s="13">
        <v>837.86308313482732</v>
      </c>
      <c r="DX76" s="13">
        <v>838.32781325959513</v>
      </c>
      <c r="DY76" s="13">
        <v>838.50629846625088</v>
      </c>
      <c r="DZ76" s="13">
        <v>838.09754118043929</v>
      </c>
      <c r="EA76" s="13">
        <v>837.40991437610501</v>
      </c>
      <c r="EB76" s="13">
        <v>836.25018475803518</v>
      </c>
      <c r="EC76" s="13">
        <v>834.94210432817636</v>
      </c>
      <c r="ED76" s="13">
        <v>833.30115854553151</v>
      </c>
      <c r="EE76" s="13">
        <v>831.56073765803012</v>
      </c>
      <c r="EF76" s="13">
        <v>829.85837661285768</v>
      </c>
      <c r="EG76" s="13">
        <v>828.12528249729075</v>
      </c>
      <c r="EH76" s="13">
        <v>826.29225882120954</v>
      </c>
      <c r="EI76" s="13">
        <v>824.50385650277167</v>
      </c>
      <c r="EJ76" s="13">
        <v>822.80086053838022</v>
      </c>
      <c r="EK76" s="13">
        <v>821.22456934807997</v>
      </c>
      <c r="EL76" s="13">
        <v>819.48929458804196</v>
      </c>
      <c r="EM76" s="13">
        <v>818.06670359359123</v>
      </c>
      <c r="EN76" s="13">
        <v>816.77756266739016</v>
      </c>
      <c r="EO76" s="13">
        <v>815.65610574099992</v>
      </c>
      <c r="EP76" s="13">
        <v>814.84461612176528</v>
      </c>
      <c r="EQ76" s="13">
        <v>814.26153510215954</v>
      </c>
      <c r="ER76" s="13">
        <v>814.15454838079313</v>
      </c>
      <c r="ES76" s="13">
        <v>814.21004427356092</v>
      </c>
      <c r="ET76" s="13">
        <v>814.44123949816276</v>
      </c>
      <c r="EU76" s="13">
        <v>814.96986532861774</v>
      </c>
      <c r="EV76" s="13">
        <v>815.57419254654087</v>
      </c>
      <c r="EW76" s="13">
        <v>816.59361606471793</v>
      </c>
    </row>
    <row r="77" spans="1:155" x14ac:dyDescent="0.2">
      <c r="A77" s="15" t="s">
        <v>66</v>
      </c>
      <c r="B77" s="15" t="s">
        <v>4</v>
      </c>
      <c r="C77" s="16">
        <v>538.1109273322146</v>
      </c>
      <c r="D77" s="16">
        <v>561.85092177860417</v>
      </c>
      <c r="E77" s="16">
        <v>583.43273491168566</v>
      </c>
      <c r="F77" s="16">
        <v>605.96204227987789</v>
      </c>
      <c r="G77" s="16">
        <v>643.46702241968399</v>
      </c>
      <c r="H77" s="16">
        <v>705.21206340774393</v>
      </c>
      <c r="I77" s="16">
        <v>726.74123797220795</v>
      </c>
      <c r="J77" s="16">
        <v>679.53760156466944</v>
      </c>
      <c r="K77" s="16">
        <v>717.75320238080894</v>
      </c>
      <c r="L77" s="16">
        <v>788.24940540148998</v>
      </c>
      <c r="M77" s="16">
        <v>730.70229026065761</v>
      </c>
      <c r="N77" s="16">
        <v>747.80982506127089</v>
      </c>
      <c r="O77" s="16">
        <v>776.19517318813473</v>
      </c>
      <c r="P77" s="16">
        <v>837.58490383802791</v>
      </c>
      <c r="Q77" s="16">
        <v>870.49716886597707</v>
      </c>
      <c r="R77" s="16">
        <v>889.44705356819486</v>
      </c>
      <c r="S77" s="16">
        <v>901.30389114923537</v>
      </c>
      <c r="T77" s="16">
        <v>887.73630008813359</v>
      </c>
      <c r="U77" s="16">
        <v>937.22971423052343</v>
      </c>
      <c r="V77" s="16">
        <v>935.66371681415944</v>
      </c>
      <c r="W77" s="16">
        <v>887.96001400475689</v>
      </c>
      <c r="X77" s="16">
        <v>958.57465380482699</v>
      </c>
      <c r="Y77" s="16">
        <v>1010.2394089026791</v>
      </c>
      <c r="Z77" s="16">
        <v>1078.3142377669656</v>
      </c>
      <c r="AA77" s="16">
        <v>984.92025739777148</v>
      </c>
      <c r="AB77" s="16">
        <v>837.0585181518552</v>
      </c>
      <c r="AC77" s="16">
        <v>888.39428219584943</v>
      </c>
      <c r="AD77" s="16">
        <v>966.273044465103</v>
      </c>
      <c r="AE77" s="16">
        <v>1043.4017071315604</v>
      </c>
      <c r="AF77" s="16">
        <v>1039.1379830735614</v>
      </c>
      <c r="AG77" s="16">
        <v>923.4515688949524</v>
      </c>
      <c r="AH77" s="16">
        <v>869.74706926318106</v>
      </c>
      <c r="AI77" s="16">
        <v>783.94620241702796</v>
      </c>
      <c r="AJ77" s="16">
        <v>866.40452015598419</v>
      </c>
      <c r="AK77" s="16">
        <v>1002.5804971688661</v>
      </c>
      <c r="AL77" s="16">
        <v>1037.4535488778088</v>
      </c>
      <c r="AM77" s="16">
        <v>1090.1052771372347</v>
      </c>
      <c r="AN77" s="16">
        <v>1108.0945079621874</v>
      </c>
      <c r="AO77" s="16">
        <v>1103.4491542817132</v>
      </c>
      <c r="AP77" s="16">
        <v>1084.5387485059582</v>
      </c>
      <c r="AQ77" s="16">
        <v>1065.4572673821972</v>
      </c>
      <c r="AR77" s="16">
        <v>944.86230668002781</v>
      </c>
      <c r="AS77" s="16">
        <v>1002.3567832522427</v>
      </c>
      <c r="AT77" s="16">
        <v>1048.8366393412937</v>
      </c>
      <c r="AU77" s="16">
        <v>1137.9932149367976</v>
      </c>
      <c r="AV77" s="16">
        <v>1090</v>
      </c>
      <c r="AW77" s="16">
        <v>1179</v>
      </c>
      <c r="AX77" s="16">
        <v>1225</v>
      </c>
      <c r="AY77" s="16">
        <v>1215</v>
      </c>
      <c r="AZ77" s="16">
        <v>1237</v>
      </c>
      <c r="BA77" s="16">
        <v>1333</v>
      </c>
      <c r="BB77" s="16">
        <v>1379.5489999999995</v>
      </c>
      <c r="BC77" s="16">
        <v>1308.9380040000001</v>
      </c>
      <c r="BD77" s="16">
        <v>1298.5100000000002</v>
      </c>
      <c r="BE77" s="16">
        <v>1541.27333</v>
      </c>
      <c r="BF77" s="16">
        <v>1566.7519400000001</v>
      </c>
      <c r="BG77" s="16">
        <v>1614.7991300000003</v>
      </c>
      <c r="BH77" s="16">
        <v>1467.1860660000004</v>
      </c>
      <c r="BI77" s="16">
        <v>1223.1099520000002</v>
      </c>
      <c r="BJ77" s="16">
        <v>901.51710500000013</v>
      </c>
      <c r="BK77" s="16">
        <v>918.65560499999992</v>
      </c>
      <c r="BL77" s="16">
        <v>990.21990299999993</v>
      </c>
      <c r="BM77" s="16">
        <v>1057.2189999999998</v>
      </c>
      <c r="BN77" s="16">
        <v>1036.8680000000002</v>
      </c>
      <c r="BO77" s="16">
        <v>1173.7794559500003</v>
      </c>
      <c r="BP77" s="16">
        <v>1228.5526712749997</v>
      </c>
      <c r="BQ77" s="16">
        <v>1200.3528397</v>
      </c>
      <c r="BR77" s="16">
        <v>1194.4832320199998</v>
      </c>
      <c r="BS77" s="16">
        <v>1154.979</v>
      </c>
      <c r="BT77" s="16">
        <v>1266.5079999999998</v>
      </c>
      <c r="BU77" s="16">
        <v>1184.9759999999999</v>
      </c>
      <c r="BV77" s="16">
        <v>1324.9170000000001</v>
      </c>
      <c r="BW77" s="16">
        <v>1291.6029999999998</v>
      </c>
      <c r="BX77" s="16">
        <v>1211.883</v>
      </c>
      <c r="BY77" s="16">
        <v>1244.3039386497817</v>
      </c>
      <c r="BZ77" s="16">
        <v>1415.3855441816486</v>
      </c>
      <c r="CA77" s="16">
        <v>1437.4522566535416</v>
      </c>
      <c r="CB77" s="16">
        <v>1458.8242008318994</v>
      </c>
      <c r="CC77" s="16">
        <v>1479.7244660110155</v>
      </c>
      <c r="CD77" s="16">
        <v>1499.7409562350294</v>
      </c>
      <c r="CE77" s="16">
        <v>1519.1001702593712</v>
      </c>
      <c r="CF77" s="16">
        <v>1537.1671106619397</v>
      </c>
      <c r="CG77" s="16">
        <v>1554.3867343602215</v>
      </c>
      <c r="CH77" s="16">
        <v>1573.8811327106123</v>
      </c>
      <c r="CI77" s="16">
        <v>1593.0929715190614</v>
      </c>
      <c r="CJ77" s="16">
        <v>1612.0703839012531</v>
      </c>
      <c r="CK77" s="16">
        <v>1631.3189586652479</v>
      </c>
      <c r="CL77" s="16">
        <v>1650.4521958568366</v>
      </c>
      <c r="CM77" s="16">
        <v>1669.9881545502722</v>
      </c>
      <c r="CN77" s="16">
        <v>1689.7674766297569</v>
      </c>
      <c r="CO77" s="16">
        <v>1710.3214677608594</v>
      </c>
      <c r="CP77" s="16">
        <v>1731.7257129027894</v>
      </c>
      <c r="CQ77" s="16">
        <v>1753.8132806706089</v>
      </c>
      <c r="CR77" s="16">
        <v>1777.8389134522622</v>
      </c>
      <c r="CS77" s="16">
        <v>1803.4066341554608</v>
      </c>
      <c r="CT77" s="16">
        <v>1831.0651265179149</v>
      </c>
      <c r="CU77" s="16">
        <v>1860.6321010588581</v>
      </c>
      <c r="CV77" s="16">
        <v>1891.8973298751625</v>
      </c>
      <c r="CW77" s="16">
        <v>1925.6219072969434</v>
      </c>
      <c r="CX77" s="16">
        <v>1961.0584141829495</v>
      </c>
      <c r="CY77" s="16">
        <v>1998.9314735757216</v>
      </c>
      <c r="CZ77" s="16">
        <v>2038.4238196248079</v>
      </c>
      <c r="DA77" s="16">
        <v>2080.215256441792</v>
      </c>
      <c r="DB77" s="16">
        <v>2123.1479620923128</v>
      </c>
      <c r="DC77" s="16">
        <v>2168.1096834534546</v>
      </c>
      <c r="DD77" s="16">
        <v>2213.5886483023678</v>
      </c>
      <c r="DE77" s="16">
        <v>2259.8757436046435</v>
      </c>
      <c r="DF77" s="16">
        <v>2306.708724953678</v>
      </c>
      <c r="DG77" s="16">
        <v>2352.960419368439</v>
      </c>
      <c r="DH77" s="16">
        <v>2398.5521600144712</v>
      </c>
      <c r="DI77" s="16">
        <v>2442.5371116179522</v>
      </c>
      <c r="DJ77" s="16">
        <v>2484.770510314429</v>
      </c>
      <c r="DK77" s="16">
        <v>2524.5150579779438</v>
      </c>
      <c r="DL77" s="16">
        <v>2560.1113437781569</v>
      </c>
      <c r="DM77" s="16">
        <v>2592.4942531530323</v>
      </c>
      <c r="DN77" s="16">
        <v>2619.6629316182807</v>
      </c>
      <c r="DO77" s="16">
        <v>2642.2739980530168</v>
      </c>
      <c r="DP77" s="16">
        <v>2658.2963863502155</v>
      </c>
      <c r="DQ77" s="16">
        <v>2668.7600568569978</v>
      </c>
      <c r="DR77" s="16">
        <v>2671.9984173101984</v>
      </c>
      <c r="DS77" s="16">
        <v>2668.2586248665903</v>
      </c>
      <c r="DT77" s="16">
        <v>2656.6286507299883</v>
      </c>
      <c r="DU77" s="16">
        <v>2638.8783689380507</v>
      </c>
      <c r="DV77" s="16">
        <v>2613.7244023200983</v>
      </c>
      <c r="DW77" s="16">
        <v>2582.2830574383624</v>
      </c>
      <c r="DX77" s="16">
        <v>2544.1954451448546</v>
      </c>
      <c r="DY77" s="16">
        <v>2500.910559715383</v>
      </c>
      <c r="DZ77" s="16">
        <v>2452.0192998679049</v>
      </c>
      <c r="EA77" s="16">
        <v>2399.2540908540104</v>
      </c>
      <c r="EB77" s="16">
        <v>2342.7585706208629</v>
      </c>
      <c r="EC77" s="16">
        <v>2284.461878491602</v>
      </c>
      <c r="ED77" s="16">
        <v>2224.6108416434508</v>
      </c>
      <c r="EE77" s="16">
        <v>2164.8394221931449</v>
      </c>
      <c r="EF77" s="16">
        <v>2106.4129576554333</v>
      </c>
      <c r="EG77" s="16">
        <v>2049.8257900242461</v>
      </c>
      <c r="EH77" s="16">
        <v>1995.4712644345709</v>
      </c>
      <c r="EI77" s="16">
        <v>1944.3467333933368</v>
      </c>
      <c r="EJ77" s="16">
        <v>1896.9786970887581</v>
      </c>
      <c r="EK77" s="16">
        <v>1853.7731599241743</v>
      </c>
      <c r="EL77" s="16">
        <v>1813.927497226061</v>
      </c>
      <c r="EM77" s="16">
        <v>1779.0704391559775</v>
      </c>
      <c r="EN77" s="16">
        <v>1748.5618502389989</v>
      </c>
      <c r="EO77" s="16">
        <v>1722.4045272581279</v>
      </c>
      <c r="EP77" s="16">
        <v>1700.9040487832826</v>
      </c>
      <c r="EQ77" s="16">
        <v>1683.5818740630421</v>
      </c>
      <c r="ER77" s="16">
        <v>1671.025439175588</v>
      </c>
      <c r="ES77" s="16">
        <v>1661.9519397196782</v>
      </c>
      <c r="ET77" s="16">
        <v>1656.1621496505832</v>
      </c>
      <c r="EU77" s="16">
        <v>1653.8170436319633</v>
      </c>
      <c r="EV77" s="16">
        <v>1653.9590864604324</v>
      </c>
      <c r="EW77" s="16">
        <v>1657.4836856889815</v>
      </c>
    </row>
    <row r="78" spans="1:155" x14ac:dyDescent="0.2">
      <c r="A78" s="10" t="s">
        <v>67</v>
      </c>
      <c r="B78" s="10" t="s">
        <v>1</v>
      </c>
      <c r="C78" s="13">
        <v>184.56682766214877</v>
      </c>
      <c r="D78" s="13">
        <v>192.70941544680841</v>
      </c>
      <c r="E78" s="13">
        <v>200.11176797831715</v>
      </c>
      <c r="F78" s="13">
        <v>207.83910184047747</v>
      </c>
      <c r="G78" s="13">
        <v>220.70294617877013</v>
      </c>
      <c r="H78" s="13">
        <v>241.88089622623295</v>
      </c>
      <c r="I78" s="13">
        <v>249.26519423937214</v>
      </c>
      <c r="J78" s="13">
        <v>233.07480489149299</v>
      </c>
      <c r="K78" s="13">
        <v>246.18238522777432</v>
      </c>
      <c r="L78" s="13">
        <v>270.36189895417203</v>
      </c>
      <c r="M78" s="13">
        <v>250.62379674667955</v>
      </c>
      <c r="N78" s="13">
        <v>256.49151521677794</v>
      </c>
      <c r="O78" s="13">
        <v>266.22741424754889</v>
      </c>
      <c r="P78" s="13">
        <v>287.28349629601735</v>
      </c>
      <c r="Q78" s="13">
        <v>298.5720839065682</v>
      </c>
      <c r="R78" s="13">
        <v>305.07171051960029</v>
      </c>
      <c r="S78" s="13">
        <v>309.13849078233773</v>
      </c>
      <c r="T78" s="13">
        <v>304.48493867259043</v>
      </c>
      <c r="U78" s="13">
        <v>321.46069956954432</v>
      </c>
      <c r="V78" s="13">
        <v>320.9235776480507</v>
      </c>
      <c r="W78" s="13">
        <v>304.56167037566098</v>
      </c>
      <c r="X78" s="13">
        <v>328.78180676839014</v>
      </c>
      <c r="Y78" s="13">
        <v>346.50231654808732</v>
      </c>
      <c r="Z78" s="13">
        <v>369.85132242948652</v>
      </c>
      <c r="AA78" s="13">
        <v>337.81809321234169</v>
      </c>
      <c r="AB78" s="13">
        <v>287.10295111232205</v>
      </c>
      <c r="AC78" s="13">
        <v>304.71062015220957</v>
      </c>
      <c r="AD78" s="13">
        <v>331.42228007993441</v>
      </c>
      <c r="AE78" s="13">
        <v>357.8766631208934</v>
      </c>
      <c r="AF78" s="13">
        <v>356.41424713296118</v>
      </c>
      <c r="AG78" s="13">
        <v>316.73492938631892</v>
      </c>
      <c r="AH78" s="13">
        <v>298.31480701980234</v>
      </c>
      <c r="AI78" s="13">
        <v>268.88594207746274</v>
      </c>
      <c r="AJ78" s="13">
        <v>297.16834510333695</v>
      </c>
      <c r="AK78" s="13">
        <v>343.87538412532018</v>
      </c>
      <c r="AL78" s="13">
        <v>355.83650254513611</v>
      </c>
      <c r="AM78" s="13">
        <v>373.89553454426203</v>
      </c>
      <c r="AN78" s="13">
        <v>380.06566619705012</v>
      </c>
      <c r="AO78" s="13">
        <v>378.47235495093878</v>
      </c>
      <c r="AP78" s="13">
        <v>371.98626922668393</v>
      </c>
      <c r="AQ78" s="13">
        <v>365.44150631772794</v>
      </c>
      <c r="AR78" s="13">
        <v>324.07860473312667</v>
      </c>
      <c r="AS78" s="13">
        <v>343.79865242224963</v>
      </c>
      <c r="AT78" s="13">
        <v>359.74079214254778</v>
      </c>
      <c r="AU78" s="13">
        <v>390.32063263094517</v>
      </c>
      <c r="AV78" s="13">
        <v>373.85942550752293</v>
      </c>
      <c r="AW78" s="13">
        <v>390.81663229125724</v>
      </c>
      <c r="AX78" s="13">
        <v>395.86007250072009</v>
      </c>
      <c r="AY78" s="13">
        <v>428.08141623545845</v>
      </c>
      <c r="AZ78" s="13">
        <v>407.00495081468631</v>
      </c>
      <c r="BA78" s="13">
        <v>383.58468365505718</v>
      </c>
      <c r="BB78" s="13">
        <v>371.80720595140247</v>
      </c>
      <c r="BC78" s="13">
        <v>411.14563773446417</v>
      </c>
      <c r="BD78" s="13">
        <v>418.18667415700054</v>
      </c>
      <c r="BE78" s="13">
        <v>413.47376325773132</v>
      </c>
      <c r="BF78" s="13">
        <v>488.05149034684678</v>
      </c>
      <c r="BG78" s="13">
        <v>356.28458136668394</v>
      </c>
      <c r="BH78" s="13">
        <v>358.92515315709977</v>
      </c>
      <c r="BI78" s="13">
        <v>209.47188814572303</v>
      </c>
      <c r="BJ78" s="13">
        <v>205.56317770649639</v>
      </c>
      <c r="BK78" s="13">
        <v>203.13843296417792</v>
      </c>
      <c r="BL78" s="13">
        <v>199.01465381926948</v>
      </c>
      <c r="BM78" s="13">
        <v>260.96638395705622</v>
      </c>
      <c r="BN78" s="13">
        <v>313.91705910844104</v>
      </c>
      <c r="BO78" s="13">
        <v>340.4795357351415</v>
      </c>
      <c r="BP78" s="13">
        <v>387.61776451420496</v>
      </c>
      <c r="BQ78" s="13">
        <v>356.80793573270876</v>
      </c>
      <c r="BR78" s="13">
        <v>405.18867594955555</v>
      </c>
      <c r="BS78" s="13">
        <v>379.2350933539293</v>
      </c>
      <c r="BT78" s="13">
        <v>284.53008382734311</v>
      </c>
      <c r="BU78" s="13">
        <v>320.40992940207059</v>
      </c>
      <c r="BV78" s="13">
        <v>353.49322439339267</v>
      </c>
      <c r="BW78" s="13">
        <v>375.07202176744249</v>
      </c>
      <c r="BX78" s="13">
        <v>337.00535873247384</v>
      </c>
      <c r="BY78" s="13">
        <v>346.02110535167151</v>
      </c>
      <c r="BZ78" s="13">
        <v>281.80053425132064</v>
      </c>
      <c r="CA78" s="13">
        <v>287.99441879833103</v>
      </c>
      <c r="CB78" s="13">
        <v>293.97266720551852</v>
      </c>
      <c r="CC78" s="13">
        <v>299.79634339933182</v>
      </c>
      <c r="CD78" s="13">
        <v>305.31985555987194</v>
      </c>
      <c r="CE78" s="13">
        <v>310.60898120557613</v>
      </c>
      <c r="CF78" s="13">
        <v>315.45245042131501</v>
      </c>
      <c r="CG78" s="13">
        <v>319.99021959389211</v>
      </c>
      <c r="CH78" s="13">
        <v>325.20633186811756</v>
      </c>
      <c r="CI78" s="13">
        <v>330.26843163986268</v>
      </c>
      <c r="CJ78" s="13">
        <v>335.18472506849139</v>
      </c>
      <c r="CK78" s="13">
        <v>340.10631931572061</v>
      </c>
      <c r="CL78" s="13">
        <v>344.90545476637635</v>
      </c>
      <c r="CM78" s="13">
        <v>349.73770064709242</v>
      </c>
      <c r="CN78" s="13">
        <v>354.54940558505768</v>
      </c>
      <c r="CO78" s="13">
        <v>359.50064976214344</v>
      </c>
      <c r="CP78" s="13">
        <v>364.61239164916333</v>
      </c>
      <c r="CQ78" s="13">
        <v>369.83582909178585</v>
      </c>
      <c r="CR78" s="13">
        <v>375.55081235627222</v>
      </c>
      <c r="CS78" s="13">
        <v>381.64168577541932</v>
      </c>
      <c r="CT78" s="13">
        <v>388.2790528553378</v>
      </c>
      <c r="CU78" s="13">
        <v>395.42030442305622</v>
      </c>
      <c r="CV78" s="13">
        <v>403.02223475214487</v>
      </c>
      <c r="CW78" s="13">
        <v>411.3303985365128</v>
      </c>
      <c r="CX78" s="13">
        <v>420.15740699670641</v>
      </c>
      <c r="CY78" s="13">
        <v>429.7495196827258</v>
      </c>
      <c r="CZ78" s="13">
        <v>439.91627546890595</v>
      </c>
      <c r="DA78" s="13">
        <v>450.90337099749013</v>
      </c>
      <c r="DB78" s="13">
        <v>462.4414414047169</v>
      </c>
      <c r="DC78" s="13">
        <v>474.84716470060084</v>
      </c>
      <c r="DD78" s="13">
        <v>487.76850500656292</v>
      </c>
      <c r="DE78" s="13">
        <v>501.36666420499387</v>
      </c>
      <c r="DF78" s="13">
        <v>515.65109405367548</v>
      </c>
      <c r="DG78" s="13">
        <v>530.39721228241979</v>
      </c>
      <c r="DH78" s="13">
        <v>545.67326255480657</v>
      </c>
      <c r="DI78" s="13">
        <v>561.30952089692801</v>
      </c>
      <c r="DJ78" s="13">
        <v>577.35406615124157</v>
      </c>
      <c r="DK78" s="13">
        <v>593.68816918248558</v>
      </c>
      <c r="DL78" s="13">
        <v>609.93702532912357</v>
      </c>
      <c r="DM78" s="13">
        <v>626.41382765022354</v>
      </c>
      <c r="DN78" s="13">
        <v>642.62066765526106</v>
      </c>
      <c r="DO78" s="13">
        <v>658.750523670853</v>
      </c>
      <c r="DP78" s="13">
        <v>674.2428420633878</v>
      </c>
      <c r="DQ78" s="13">
        <v>689.31844400108821</v>
      </c>
      <c r="DR78" s="13">
        <v>703.42882931795248</v>
      </c>
      <c r="DS78" s="13">
        <v>716.48372670037497</v>
      </c>
      <c r="DT78" s="13">
        <v>728.02234021104596</v>
      </c>
      <c r="DU78" s="13">
        <v>738.23817371780387</v>
      </c>
      <c r="DV78" s="13">
        <v>746.44324869143384</v>
      </c>
      <c r="DW78" s="13">
        <v>752.53195297520506</v>
      </c>
      <c r="DX78" s="13">
        <v>755.95008161134683</v>
      </c>
      <c r="DY78" s="13">
        <v>756.59230814685725</v>
      </c>
      <c r="DZ78" s="13">
        <v>753.83327061100135</v>
      </c>
      <c r="EA78" s="13">
        <v>747.63535122296889</v>
      </c>
      <c r="EB78" s="13">
        <v>737.5687192316982</v>
      </c>
      <c r="EC78" s="13">
        <v>723.76454343961814</v>
      </c>
      <c r="ED78" s="13">
        <v>706.00186262428906</v>
      </c>
      <c r="EE78" s="13">
        <v>684.58032549328345</v>
      </c>
      <c r="EF78" s="13">
        <v>659.86459774141258</v>
      </c>
      <c r="EG78" s="13">
        <v>632.1834702243068</v>
      </c>
      <c r="EH78" s="13">
        <v>602.01395296490955</v>
      </c>
      <c r="EI78" s="13">
        <v>570.16466036096972</v>
      </c>
      <c r="EJ78" s="13">
        <v>537.4451040924323</v>
      </c>
      <c r="EK78" s="13">
        <v>504.71829418993002</v>
      </c>
      <c r="EL78" s="13">
        <v>472.53890370069712</v>
      </c>
      <c r="EM78" s="13">
        <v>442.12353835244721</v>
      </c>
      <c r="EN78" s="13">
        <v>413.96857968919358</v>
      </c>
      <c r="EO78" s="13">
        <v>388.62538820570626</v>
      </c>
      <c r="EP78" s="13">
        <v>366.57254253698193</v>
      </c>
      <c r="EQ78" s="13">
        <v>347.89334629380755</v>
      </c>
      <c r="ER78" s="13">
        <v>332.80238422447292</v>
      </c>
      <c r="ES78" s="13">
        <v>320.83532920016296</v>
      </c>
      <c r="ET78" s="13">
        <v>311.71691211651341</v>
      </c>
      <c r="EU78" s="13">
        <v>305.19535004238423</v>
      </c>
      <c r="EV78" s="13">
        <v>300.66726076397754</v>
      </c>
      <c r="EW78" s="13">
        <v>298.05215196611243</v>
      </c>
      <c r="EY78" s="7"/>
    </row>
    <row r="79" spans="1:155" x14ac:dyDescent="0.2">
      <c r="A79" s="10" t="s">
        <v>67</v>
      </c>
      <c r="B79" s="10" t="s">
        <v>2</v>
      </c>
      <c r="C79" s="13">
        <v>168.49362833007541</v>
      </c>
      <c r="D79" s="13">
        <v>175.92711016000024</v>
      </c>
      <c r="E79" s="13">
        <v>182.68482091447737</v>
      </c>
      <c r="F79" s="13">
        <v>189.73921165329736</v>
      </c>
      <c r="G79" s="13">
        <v>201.48279436687039</v>
      </c>
      <c r="H79" s="13">
        <v>220.8164400132159</v>
      </c>
      <c r="I79" s="13">
        <v>227.55766854634064</v>
      </c>
      <c r="J79" s="13">
        <v>212.77723654859102</v>
      </c>
      <c r="K79" s="13">
        <v>224.7433292504212</v>
      </c>
      <c r="L79" s="13">
        <v>246.8171441966004</v>
      </c>
      <c r="M79" s="13">
        <v>228.79795570310745</v>
      </c>
      <c r="N79" s="13">
        <v>234.15467764263201</v>
      </c>
      <c r="O79" s="13">
        <v>243.04271550690467</v>
      </c>
      <c r="P79" s="13">
        <v>262.26510615912156</v>
      </c>
      <c r="Q79" s="13">
        <v>272.57061505969915</v>
      </c>
      <c r="R79" s="13">
        <v>278.50421474655712</v>
      </c>
      <c r="S79" s="13">
        <v>282.21683510618146</v>
      </c>
      <c r="T79" s="13">
        <v>277.96854255260462</v>
      </c>
      <c r="U79" s="13">
        <v>293.46595117918298</v>
      </c>
      <c r="V79" s="13">
        <v>292.97560509394953</v>
      </c>
      <c r="W79" s="13">
        <v>278.03859199335227</v>
      </c>
      <c r="X79" s="13">
        <v>300.14949193757434</v>
      </c>
      <c r="Y79" s="13">
        <v>316.32679219493849</v>
      </c>
      <c r="Z79" s="13">
        <v>337.64242495890807</v>
      </c>
      <c r="AA79" s="13">
        <v>308.39884372444214</v>
      </c>
      <c r="AB79" s="13">
        <v>262.10028394559777</v>
      </c>
      <c r="AC79" s="13">
        <v>278.17457031950943</v>
      </c>
      <c r="AD79" s="13">
        <v>302.56001681036037</v>
      </c>
      <c r="AE79" s="13">
        <v>326.71059164693986</v>
      </c>
      <c r="AF79" s="13">
        <v>325.37553171739683</v>
      </c>
      <c r="AG79" s="13">
        <v>289.15172974019663</v>
      </c>
      <c r="AH79" s="13">
        <v>272.33574340542771</v>
      </c>
      <c r="AI79" s="13">
        <v>245.46972260104309</v>
      </c>
      <c r="AJ79" s="13">
        <v>271.28912234955135</v>
      </c>
      <c r="AK79" s="13">
        <v>313.92862898816674</v>
      </c>
      <c r="AL79" s="13">
        <v>324.84810063412061</v>
      </c>
      <c r="AM79" s="13">
        <v>341.3344425418419</v>
      </c>
      <c r="AN79" s="13">
        <v>346.96724168901892</v>
      </c>
      <c r="AO79" s="13">
        <v>345.51268565467103</v>
      </c>
      <c r="AP79" s="13">
        <v>339.59144763382739</v>
      </c>
      <c r="AQ79" s="13">
        <v>333.61664239358845</v>
      </c>
      <c r="AR79" s="13">
        <v>295.8558732752785</v>
      </c>
      <c r="AS79" s="13">
        <v>313.85857954741908</v>
      </c>
      <c r="AT79" s="13">
        <v>328.41238100157346</v>
      </c>
      <c r="AU79" s="13">
        <v>356.32914341717253</v>
      </c>
      <c r="AV79" s="13">
        <v>341.30147809913706</v>
      </c>
      <c r="AW79" s="13">
        <v>346.21685581658568</v>
      </c>
      <c r="AX79" s="13">
        <v>456.48802185812849</v>
      </c>
      <c r="AY79" s="13">
        <v>649.90128592275141</v>
      </c>
      <c r="AZ79" s="13">
        <v>657.2886554078525</v>
      </c>
      <c r="BA79" s="13">
        <v>639.88462564911299</v>
      </c>
      <c r="BB79" s="13">
        <v>634.74611668943567</v>
      </c>
      <c r="BC79" s="13">
        <v>451.88183186444775</v>
      </c>
      <c r="BD79" s="13">
        <v>383.62058429986018</v>
      </c>
      <c r="BE79" s="13">
        <v>472.65543442698572</v>
      </c>
      <c r="BF79" s="13">
        <v>348.52437222527095</v>
      </c>
      <c r="BG79" s="13">
        <v>394.34316138772692</v>
      </c>
      <c r="BH79" s="13">
        <v>295.01816775976948</v>
      </c>
      <c r="BI79" s="13">
        <v>268.92936445381594</v>
      </c>
      <c r="BJ79" s="13">
        <v>146.91386431986771</v>
      </c>
      <c r="BK79" s="13">
        <v>121.23941870382588</v>
      </c>
      <c r="BL79" s="13">
        <v>176.64418806029732</v>
      </c>
      <c r="BM79" s="13">
        <v>214.84965412366373</v>
      </c>
      <c r="BN79" s="13">
        <v>105.27993420713341</v>
      </c>
      <c r="BO79" s="13">
        <v>128.6265359644398</v>
      </c>
      <c r="BP79" s="13">
        <v>122.40051427201024</v>
      </c>
      <c r="BQ79" s="13">
        <v>185.90315686437788</v>
      </c>
      <c r="BR79" s="13">
        <v>179.57205543519461</v>
      </c>
      <c r="BS79" s="13">
        <v>139.32445116140974</v>
      </c>
      <c r="BT79" s="13">
        <v>160.04483035899403</v>
      </c>
      <c r="BU79" s="13">
        <v>192.92590752286591</v>
      </c>
      <c r="BV79" s="13">
        <v>208.99986324530985</v>
      </c>
      <c r="BW79" s="13">
        <v>218.00272641097658</v>
      </c>
      <c r="BX79" s="13">
        <v>168.7053051579511</v>
      </c>
      <c r="BY79" s="13">
        <v>173.21859922051212</v>
      </c>
      <c r="BZ79" s="13">
        <v>382.15012477346318</v>
      </c>
      <c r="CA79" s="13">
        <v>390.34386095966693</v>
      </c>
      <c r="CB79" s="13">
        <v>398.31071049636375</v>
      </c>
      <c r="CC79" s="13">
        <v>406.11362852246384</v>
      </c>
      <c r="CD79" s="13">
        <v>413.63274841434395</v>
      </c>
      <c r="CE79" s="13">
        <v>420.93330401846106</v>
      </c>
      <c r="CF79" s="13">
        <v>427.83320088320761</v>
      </c>
      <c r="CG79" s="13">
        <v>434.46132282550752</v>
      </c>
      <c r="CH79" s="13">
        <v>441.71102218261512</v>
      </c>
      <c r="CI79" s="13">
        <v>448.84785499678765</v>
      </c>
      <c r="CJ79" s="13">
        <v>455.88611400240552</v>
      </c>
      <c r="CK79" s="13">
        <v>462.97058010561886</v>
      </c>
      <c r="CL79" s="13">
        <v>469.99175088741322</v>
      </c>
      <c r="CM79" s="13">
        <v>477.09803935752643</v>
      </c>
      <c r="CN79" s="13">
        <v>484.2447430379907</v>
      </c>
      <c r="CO79" s="13">
        <v>491.58278252787568</v>
      </c>
      <c r="CP79" s="13">
        <v>499.13209820047632</v>
      </c>
      <c r="CQ79" s="13">
        <v>506.84188143087522</v>
      </c>
      <c r="CR79" s="13">
        <v>515.06100352082285</v>
      </c>
      <c r="CS79" s="13">
        <v>523.66650400888466</v>
      </c>
      <c r="CT79" s="13">
        <v>532.79847581475042</v>
      </c>
      <c r="CU79" s="13">
        <v>542.38507596109048</v>
      </c>
      <c r="CV79" s="13">
        <v>552.34151303333783</v>
      </c>
      <c r="CW79" s="13">
        <v>562.85250722573983</v>
      </c>
      <c r="CX79" s="13">
        <v>573.67168334489179</v>
      </c>
      <c r="CY79" s="13">
        <v>584.96486618763447</v>
      </c>
      <c r="CZ79" s="13">
        <v>596.45922537598744</v>
      </c>
      <c r="DA79" s="13">
        <v>608.30326113152842</v>
      </c>
      <c r="DB79" s="13">
        <v>620.12590711389566</v>
      </c>
      <c r="DC79" s="13">
        <v>632.13530550786163</v>
      </c>
      <c r="DD79" s="13">
        <v>643.86451528901671</v>
      </c>
      <c r="DE79" s="13">
        <v>655.36072384409636</v>
      </c>
      <c r="DF79" s="13">
        <v>666.52157608436391</v>
      </c>
      <c r="DG79" s="13">
        <v>677.0089767480531</v>
      </c>
      <c r="DH79" s="13">
        <v>686.79185763029818</v>
      </c>
      <c r="DI79" s="13">
        <v>695.60626728181887</v>
      </c>
      <c r="DJ79" s="13">
        <v>703.42902331580626</v>
      </c>
      <c r="DK79" s="13">
        <v>710.08456326664236</v>
      </c>
      <c r="DL79" s="13">
        <v>715.15222957817241</v>
      </c>
      <c r="DM79" s="13">
        <v>718.96020129768658</v>
      </c>
      <c r="DN79" s="13">
        <v>721.02096469638127</v>
      </c>
      <c r="DO79" s="13">
        <v>721.61055034383025</v>
      </c>
      <c r="DP79" s="13">
        <v>720.25453467081024</v>
      </c>
      <c r="DQ79" s="13">
        <v>717.34921011419647</v>
      </c>
      <c r="DR79" s="13">
        <v>712.52959303949319</v>
      </c>
      <c r="DS79" s="13">
        <v>705.96739070783588</v>
      </c>
      <c r="DT79" s="13">
        <v>697.49728712032083</v>
      </c>
      <c r="DU79" s="13">
        <v>687.69697867402283</v>
      </c>
      <c r="DV79" s="13">
        <v>676.26256356890372</v>
      </c>
      <c r="DW79" s="13">
        <v>663.54556990965648</v>
      </c>
      <c r="DX79" s="13">
        <v>649.45656132765725</v>
      </c>
      <c r="DY79" s="13">
        <v>634.39218514809909</v>
      </c>
      <c r="DZ79" s="13">
        <v>618.20170497838262</v>
      </c>
      <c r="EA79" s="13">
        <v>601.32002294603444</v>
      </c>
      <c r="EB79" s="13">
        <v>583.71953216894326</v>
      </c>
      <c r="EC79" s="13">
        <v>565.86931382715557</v>
      </c>
      <c r="ED79" s="13">
        <v>547.76271888487099</v>
      </c>
      <c r="EE79" s="13">
        <v>529.79092259085155</v>
      </c>
      <c r="EF79" s="13">
        <v>512.25300387470634</v>
      </c>
      <c r="EG79" s="13">
        <v>495.24668399889197</v>
      </c>
      <c r="EH79" s="13">
        <v>478.86025809374405</v>
      </c>
      <c r="EI79" s="13">
        <v>463.37260035207873</v>
      </c>
      <c r="EJ79" s="13">
        <v>448.94834123438341</v>
      </c>
      <c r="EK79" s="13">
        <v>435.73404152948206</v>
      </c>
      <c r="EL79" s="13">
        <v>423.54682626989234</v>
      </c>
      <c r="EM79" s="13">
        <v>412.8978296306741</v>
      </c>
      <c r="EN79" s="13">
        <v>403.65935355990223</v>
      </c>
      <c r="EO79" s="13">
        <v>395.88270376012224</v>
      </c>
      <c r="EP79" s="13">
        <v>389.69775822494557</v>
      </c>
      <c r="EQ79" s="13">
        <v>385.00317202974111</v>
      </c>
      <c r="ER79" s="13">
        <v>381.98608492493804</v>
      </c>
      <c r="ES79" s="13">
        <v>380.29380294738075</v>
      </c>
      <c r="ET79" s="13">
        <v>379.86688062719622</v>
      </c>
      <c r="EU79" s="13">
        <v>380.73579409276863</v>
      </c>
      <c r="EV79" s="13">
        <v>382.60715118099324</v>
      </c>
      <c r="EW79" s="13">
        <v>385.70093076804187</v>
      </c>
      <c r="EY79" s="7"/>
    </row>
    <row r="80" spans="1:155" x14ac:dyDescent="0.2">
      <c r="A80" s="10" t="s">
        <v>67</v>
      </c>
      <c r="B80" s="10" t="s">
        <v>3</v>
      </c>
      <c r="C80" s="13">
        <v>157.89808509845668</v>
      </c>
      <c r="D80" s="13">
        <v>164.86412030223298</v>
      </c>
      <c r="E80" s="13">
        <v>171.19687957839324</v>
      </c>
      <c r="F80" s="13">
        <v>177.80766243253123</v>
      </c>
      <c r="G80" s="13">
        <v>188.81276239415121</v>
      </c>
      <c r="H80" s="13">
        <v>206.93063222570237</v>
      </c>
      <c r="I80" s="13">
        <v>213.24794574753051</v>
      </c>
      <c r="J80" s="13">
        <v>199.39696555022149</v>
      </c>
      <c r="K80" s="13">
        <v>210.61058319532475</v>
      </c>
      <c r="L80" s="13">
        <v>231.29630968458724</v>
      </c>
      <c r="M80" s="13">
        <v>214.41023876102091</v>
      </c>
      <c r="N80" s="13">
        <v>219.43010891895284</v>
      </c>
      <c r="O80" s="13">
        <v>227.75923194253679</v>
      </c>
      <c r="P80" s="13">
        <v>245.77284293234626</v>
      </c>
      <c r="Q80" s="13">
        <v>255.43030082849063</v>
      </c>
      <c r="R80" s="13">
        <v>260.99077238804603</v>
      </c>
      <c r="S80" s="13">
        <v>264.46992855135113</v>
      </c>
      <c r="T80" s="13">
        <v>260.48878537225283</v>
      </c>
      <c r="U80" s="13">
        <v>275.01165588300813</v>
      </c>
      <c r="V80" s="13">
        <v>274.5521446916282</v>
      </c>
      <c r="W80" s="13">
        <v>260.55442982816425</v>
      </c>
      <c r="X80" s="13">
        <v>281.27490926467391</v>
      </c>
      <c r="Y80" s="13">
        <v>296.43491714162832</v>
      </c>
      <c r="Z80" s="13">
        <v>316.41013893161426</v>
      </c>
      <c r="AA80" s="13">
        <v>289.0055093078891</v>
      </c>
      <c r="AB80" s="13">
        <v>245.61838538902529</v>
      </c>
      <c r="AC80" s="13">
        <v>260.68185730140402</v>
      </c>
      <c r="AD80" s="13">
        <v>283.53385083574329</v>
      </c>
      <c r="AE80" s="13">
        <v>306.16574237085013</v>
      </c>
      <c r="AF80" s="13">
        <v>304.91463626995022</v>
      </c>
      <c r="AG80" s="13">
        <v>270.96872968658141</v>
      </c>
      <c r="AH80" s="13">
        <v>255.21019882925825</v>
      </c>
      <c r="AI80" s="13">
        <v>230.03361926793823</v>
      </c>
      <c r="AJ80" s="13">
        <v>254.22939342917002</v>
      </c>
      <c r="AK80" s="13">
        <v>294.18755988630801</v>
      </c>
      <c r="AL80" s="13">
        <v>304.42037213132306</v>
      </c>
      <c r="AM80" s="13">
        <v>319.86998790200431</v>
      </c>
      <c r="AN80" s="13">
        <v>325.14857444499887</v>
      </c>
      <c r="AO80" s="13">
        <v>323.7854866251912</v>
      </c>
      <c r="AP80" s="13">
        <v>318.23659938138491</v>
      </c>
      <c r="AQ80" s="13">
        <v>312.63751343599932</v>
      </c>
      <c r="AR80" s="13">
        <v>277.25129026116235</v>
      </c>
      <c r="AS80" s="13">
        <v>294.1219154303966</v>
      </c>
      <c r="AT80" s="13">
        <v>307.76051650563932</v>
      </c>
      <c r="AU80" s="13">
        <v>333.9217629056306</v>
      </c>
      <c r="AV80" s="13">
        <v>319.83909639334001</v>
      </c>
      <c r="AW80" s="13">
        <v>337.96651189215675</v>
      </c>
      <c r="AX80" s="13">
        <v>409.6519056411513</v>
      </c>
      <c r="AY80" s="13">
        <v>483.01729784179008</v>
      </c>
      <c r="AZ80" s="13">
        <v>521.70639377746102</v>
      </c>
      <c r="BA80" s="13">
        <v>555.53069069583012</v>
      </c>
      <c r="BB80" s="13">
        <v>636.90467735916161</v>
      </c>
      <c r="BC80" s="13">
        <v>533.56853140108819</v>
      </c>
      <c r="BD80" s="13">
        <v>404.9427315431393</v>
      </c>
      <c r="BE80" s="13">
        <v>435.99353431528294</v>
      </c>
      <c r="BF80" s="13">
        <v>405.87870242788239</v>
      </c>
      <c r="BG80" s="13">
        <v>445.30454424558928</v>
      </c>
      <c r="BH80" s="13">
        <v>367.20288108313099</v>
      </c>
      <c r="BI80" s="13">
        <v>441.22405240046101</v>
      </c>
      <c r="BJ80" s="13">
        <v>350.33414997363587</v>
      </c>
      <c r="BK80" s="13">
        <v>354.23989933199613</v>
      </c>
      <c r="BL80" s="13">
        <v>357.61786812043317</v>
      </c>
      <c r="BM80" s="13">
        <v>386.72096191928</v>
      </c>
      <c r="BN80" s="13">
        <v>405.73700668442564</v>
      </c>
      <c r="BO80" s="13">
        <v>436.13120210541871</v>
      </c>
      <c r="BP80" s="13">
        <v>418.88386202378484</v>
      </c>
      <c r="BQ80" s="13">
        <v>475.36707757791345</v>
      </c>
      <c r="BR80" s="13">
        <v>445.68349456524959</v>
      </c>
      <c r="BS80" s="13">
        <v>485.74745548466115</v>
      </c>
      <c r="BT80" s="13">
        <v>552.55608581366289</v>
      </c>
      <c r="BU80" s="13">
        <v>499.08216307506359</v>
      </c>
      <c r="BV80" s="13">
        <v>519.28091236129762</v>
      </c>
      <c r="BW80" s="13">
        <v>600.17525182158101</v>
      </c>
      <c r="BX80" s="13">
        <v>538.94533610957512</v>
      </c>
      <c r="BY80" s="13">
        <v>553.36348842097345</v>
      </c>
      <c r="BZ80" s="13">
        <v>346.92328937499406</v>
      </c>
      <c r="CA80" s="13">
        <v>347.05274231780277</v>
      </c>
      <c r="CB80" s="13">
        <v>347.22419727527085</v>
      </c>
      <c r="CC80" s="13">
        <v>347.56786672061207</v>
      </c>
      <c r="CD80" s="13">
        <v>348.04515562349843</v>
      </c>
      <c r="CE80" s="13">
        <v>348.79039773003024</v>
      </c>
      <c r="CF80" s="13">
        <v>349.70567018959628</v>
      </c>
      <c r="CG80" s="13">
        <v>350.97331852226125</v>
      </c>
      <c r="CH80" s="13">
        <v>353.45442635755899</v>
      </c>
      <c r="CI80" s="13">
        <v>356.50135434462209</v>
      </c>
      <c r="CJ80" s="13">
        <v>360.13650424483058</v>
      </c>
      <c r="CK80" s="13">
        <v>364.47600590973889</v>
      </c>
      <c r="CL80" s="13">
        <v>369.38363901583944</v>
      </c>
      <c r="CM80" s="13">
        <v>374.93192127961811</v>
      </c>
      <c r="CN80" s="13">
        <v>381.00187335004739</v>
      </c>
      <c r="CO80" s="13">
        <v>387.63288447078594</v>
      </c>
      <c r="CP80" s="13">
        <v>394.74022586489809</v>
      </c>
      <c r="CQ80" s="13">
        <v>402.17871245955757</v>
      </c>
      <c r="CR80" s="13">
        <v>410.15443018205406</v>
      </c>
      <c r="CS80" s="13">
        <v>418.47983500163173</v>
      </c>
      <c r="CT80" s="13">
        <v>427.21528783235772</v>
      </c>
      <c r="CU80" s="13">
        <v>436.26813741661681</v>
      </c>
      <c r="CV80" s="13">
        <v>445.56868909459808</v>
      </c>
      <c r="CW80" s="13">
        <v>455.3047905480671</v>
      </c>
      <c r="CX80" s="13">
        <v>465.33870207191649</v>
      </c>
      <c r="CY80" s="13">
        <v>475.90506321879366</v>
      </c>
      <c r="CZ80" s="13">
        <v>486.90691767441604</v>
      </c>
      <c r="DA80" s="13">
        <v>498.61582569124948</v>
      </c>
      <c r="DB80" s="13">
        <v>510.90488288579581</v>
      </c>
      <c r="DC80" s="13">
        <v>524.1311092066353</v>
      </c>
      <c r="DD80" s="13">
        <v>538.12848571521681</v>
      </c>
      <c r="DE80" s="13">
        <v>553.15578381142768</v>
      </c>
      <c r="DF80" s="13">
        <v>569.36492149604601</v>
      </c>
      <c r="DG80" s="13">
        <v>586.7380536524106</v>
      </c>
      <c r="DH80" s="13">
        <v>605.51116751748486</v>
      </c>
      <c r="DI80" s="13">
        <v>625.75226060571003</v>
      </c>
      <c r="DJ80" s="13">
        <v>647.72733614052777</v>
      </c>
      <c r="DK80" s="13">
        <v>671.59354602241365</v>
      </c>
      <c r="DL80" s="13">
        <v>697.32488942071359</v>
      </c>
      <c r="DM80" s="13">
        <v>725.46477356381365</v>
      </c>
      <c r="DN80" s="13">
        <v>755.91478202434519</v>
      </c>
      <c r="DO80" s="13">
        <v>789.12805582714645</v>
      </c>
      <c r="DP80" s="13">
        <v>824.92392196830406</v>
      </c>
      <c r="DQ80" s="13">
        <v>863.70254444999955</v>
      </c>
      <c r="DR80" s="13">
        <v>905.14681056661357</v>
      </c>
      <c r="DS80" s="13">
        <v>949.1722671810021</v>
      </c>
      <c r="DT80" s="13">
        <v>995.18459964846625</v>
      </c>
      <c r="DU80" s="13">
        <v>1042.8634969390187</v>
      </c>
      <c r="DV80" s="13">
        <v>1090.7927023232733</v>
      </c>
      <c r="DW80" s="13">
        <v>1137.6072008062911</v>
      </c>
      <c r="DX80" s="13">
        <v>1181.0479973741967</v>
      </c>
      <c r="DY80" s="13">
        <v>1218.7083274677207</v>
      </c>
      <c r="DZ80" s="13">
        <v>1247.2210454596352</v>
      </c>
      <c r="EA80" s="13">
        <v>1263.393016151218</v>
      </c>
      <c r="EB80" s="13">
        <v>1263.6177319631097</v>
      </c>
      <c r="EC80" s="13">
        <v>1245.1983454819783</v>
      </c>
      <c r="ED80" s="13">
        <v>1206.0703057269639</v>
      </c>
      <c r="EE80" s="13">
        <v>1146.2189244573092</v>
      </c>
      <c r="EF80" s="13">
        <v>1067.7136622593534</v>
      </c>
      <c r="EG80" s="13">
        <v>974.73078283115319</v>
      </c>
      <c r="EH80" s="13">
        <v>873.38976125745103</v>
      </c>
      <c r="EI80" s="13">
        <v>771.11803996942763</v>
      </c>
      <c r="EJ80" s="13">
        <v>675.17811116274243</v>
      </c>
      <c r="EK80" s="13">
        <v>591.56001718505286</v>
      </c>
      <c r="EL80" s="13">
        <v>523.77788716311625</v>
      </c>
      <c r="EM80" s="13">
        <v>473.56146138982149</v>
      </c>
      <c r="EN80" s="13">
        <v>439.74971475130587</v>
      </c>
      <c r="EO80" s="13">
        <v>419.79767652497685</v>
      </c>
      <c r="EP80" s="13">
        <v>410.53764939442044</v>
      </c>
      <c r="EQ80" s="13">
        <v>408.64952709846693</v>
      </c>
      <c r="ER80" s="13">
        <v>411.70716089522466</v>
      </c>
      <c r="ES80" s="13">
        <v>417.55007214518264</v>
      </c>
      <c r="ET80" s="13">
        <v>425.06834622471069</v>
      </c>
      <c r="EU80" s="13">
        <v>433.80319978715124</v>
      </c>
      <c r="EV80" s="13">
        <v>443.31635430918686</v>
      </c>
      <c r="EW80" s="13">
        <v>453.86245000737108</v>
      </c>
      <c r="EY80" s="7"/>
    </row>
    <row r="81" spans="1:153" x14ac:dyDescent="0.2">
      <c r="A81" s="15" t="s">
        <v>67</v>
      </c>
      <c r="B81" s="15" t="s">
        <v>4</v>
      </c>
      <c r="C81" s="16">
        <v>510.95854109068091</v>
      </c>
      <c r="D81" s="16">
        <v>533.50064590904162</v>
      </c>
      <c r="E81" s="16">
        <v>553.99346847118773</v>
      </c>
      <c r="F81" s="16">
        <v>575.38597592630606</v>
      </c>
      <c r="G81" s="16">
        <v>610.99850293979171</v>
      </c>
      <c r="H81" s="16">
        <v>669.6279684651513</v>
      </c>
      <c r="I81" s="16">
        <v>690.07080853324328</v>
      </c>
      <c r="J81" s="16">
        <v>645.24900699030547</v>
      </c>
      <c r="K81" s="16">
        <v>681.53629767352027</v>
      </c>
      <c r="L81" s="16">
        <v>748.47535283535967</v>
      </c>
      <c r="M81" s="16">
        <v>693.83199121080793</v>
      </c>
      <c r="N81" s="16">
        <v>710.07630177836279</v>
      </c>
      <c r="O81" s="16">
        <v>737.02936169699035</v>
      </c>
      <c r="P81" s="16">
        <v>795.32144538748526</v>
      </c>
      <c r="Q81" s="16">
        <v>826.57299979475795</v>
      </c>
      <c r="R81" s="16">
        <v>844.56669765420338</v>
      </c>
      <c r="S81" s="16">
        <v>855.82525443987038</v>
      </c>
      <c r="T81" s="16">
        <v>842.94226659744777</v>
      </c>
      <c r="U81" s="16">
        <v>889.93830663173549</v>
      </c>
      <c r="V81" s="16">
        <v>888.45132743362842</v>
      </c>
      <c r="W81" s="16">
        <v>843.15469219717761</v>
      </c>
      <c r="X81" s="16">
        <v>910.20620797063839</v>
      </c>
      <c r="Y81" s="16">
        <v>959.26402588465407</v>
      </c>
      <c r="Z81" s="16">
        <v>1023.9038863200088</v>
      </c>
      <c r="AA81" s="16">
        <v>935.22244624467294</v>
      </c>
      <c r="AB81" s="16">
        <v>794.82162044694508</v>
      </c>
      <c r="AC81" s="16">
        <v>843.56704777312302</v>
      </c>
      <c r="AD81" s="16">
        <v>917.51614772603807</v>
      </c>
      <c r="AE81" s="16">
        <v>990.75299713868333</v>
      </c>
      <c r="AF81" s="16">
        <v>986.70441512030834</v>
      </c>
      <c r="AG81" s="16">
        <v>876.85538881309685</v>
      </c>
      <c r="AH81" s="16">
        <v>825.86074925448827</v>
      </c>
      <c r="AI81" s="16">
        <v>744.38928394644404</v>
      </c>
      <c r="AJ81" s="16">
        <v>822.68686088205834</v>
      </c>
      <c r="AK81" s="16">
        <v>951.99157299979493</v>
      </c>
      <c r="AL81" s="16">
        <v>985.1049753105799</v>
      </c>
      <c r="AM81" s="16">
        <v>1035.0999649881082</v>
      </c>
      <c r="AN81" s="16">
        <v>1052.1814823310679</v>
      </c>
      <c r="AO81" s="16">
        <v>1047.770527230801</v>
      </c>
      <c r="AP81" s="16">
        <v>1029.8143162418962</v>
      </c>
      <c r="AQ81" s="16">
        <v>1011.6956621473157</v>
      </c>
      <c r="AR81" s="16">
        <v>897.18576826956757</v>
      </c>
      <c r="AS81" s="16">
        <v>951.77914740006531</v>
      </c>
      <c r="AT81" s="16">
        <v>995.9136896497605</v>
      </c>
      <c r="AU81" s="16">
        <v>1080.5715389537484</v>
      </c>
      <c r="AV81" s="16">
        <v>1035</v>
      </c>
      <c r="AW81" s="16">
        <v>1074.9999999999995</v>
      </c>
      <c r="AX81" s="16">
        <v>1262</v>
      </c>
      <c r="AY81" s="16">
        <v>1561</v>
      </c>
      <c r="AZ81" s="16">
        <v>1585.9999999999998</v>
      </c>
      <c r="BA81" s="16">
        <v>1579.0000000000002</v>
      </c>
      <c r="BB81" s="16">
        <v>1643.4579999999996</v>
      </c>
      <c r="BC81" s="16">
        <v>1396.5960010000001</v>
      </c>
      <c r="BD81" s="16">
        <v>1206.74999</v>
      </c>
      <c r="BE81" s="16">
        <v>1322.122732</v>
      </c>
      <c r="BF81" s="16">
        <v>1242.4545650000002</v>
      </c>
      <c r="BG81" s="16">
        <v>1195.9322870000001</v>
      </c>
      <c r="BH81" s="16">
        <v>1021.1462020000001</v>
      </c>
      <c r="BI81" s="16">
        <v>919.62530500000003</v>
      </c>
      <c r="BJ81" s="16">
        <v>702.81119199999989</v>
      </c>
      <c r="BK81" s="16">
        <v>678.617751</v>
      </c>
      <c r="BL81" s="16">
        <v>733.27670999999998</v>
      </c>
      <c r="BM81" s="16">
        <v>862.53700000000003</v>
      </c>
      <c r="BN81" s="16">
        <v>824.93400000000008</v>
      </c>
      <c r="BO81" s="16">
        <v>905.23727380500009</v>
      </c>
      <c r="BP81" s="16">
        <v>928.90214080999999</v>
      </c>
      <c r="BQ81" s="16">
        <v>1018.0781701750002</v>
      </c>
      <c r="BR81" s="16">
        <v>1030.4442259499997</v>
      </c>
      <c r="BS81" s="16">
        <v>1004.3070000000001</v>
      </c>
      <c r="BT81" s="16">
        <v>997.13100000000009</v>
      </c>
      <c r="BU81" s="16">
        <v>1012.4180000000001</v>
      </c>
      <c r="BV81" s="16">
        <v>1081.7740000000001</v>
      </c>
      <c r="BW81" s="16">
        <v>1193.25</v>
      </c>
      <c r="BX81" s="16">
        <v>1044.6559999999999</v>
      </c>
      <c r="BY81" s="16">
        <v>1072.6031929931571</v>
      </c>
      <c r="BZ81" s="16">
        <v>1010.8739483997779</v>
      </c>
      <c r="CA81" s="16">
        <v>1025.3910220758007</v>
      </c>
      <c r="CB81" s="16">
        <v>1039.5075749771531</v>
      </c>
      <c r="CC81" s="16">
        <v>1053.4778386424077</v>
      </c>
      <c r="CD81" s="16">
        <v>1066.9977595977143</v>
      </c>
      <c r="CE81" s="16">
        <v>1080.3326829540674</v>
      </c>
      <c r="CF81" s="16">
        <v>1092.9913214941189</v>
      </c>
      <c r="CG81" s="16">
        <v>1105.4248609416609</v>
      </c>
      <c r="CH81" s="16">
        <v>1120.3717804082917</v>
      </c>
      <c r="CI81" s="16">
        <v>1135.6176409812724</v>
      </c>
      <c r="CJ81" s="16">
        <v>1151.2073433157275</v>
      </c>
      <c r="CK81" s="16">
        <v>1167.5529053310784</v>
      </c>
      <c r="CL81" s="16">
        <v>1184.280844669629</v>
      </c>
      <c r="CM81" s="16">
        <v>1201.767661284237</v>
      </c>
      <c r="CN81" s="16">
        <v>1219.7960219730958</v>
      </c>
      <c r="CO81" s="16">
        <v>1238.7163167608051</v>
      </c>
      <c r="CP81" s="16">
        <v>1258.4847157145377</v>
      </c>
      <c r="CQ81" s="16">
        <v>1278.8564229822186</v>
      </c>
      <c r="CR81" s="16">
        <v>1300.7662460591491</v>
      </c>
      <c r="CS81" s="16">
        <v>1323.7880247859357</v>
      </c>
      <c r="CT81" s="16">
        <v>1348.2928165024459</v>
      </c>
      <c r="CU81" s="16">
        <v>1374.0735178007635</v>
      </c>
      <c r="CV81" s="16">
        <v>1400.9324368800808</v>
      </c>
      <c r="CW81" s="16">
        <v>1429.4876963103197</v>
      </c>
      <c r="CX81" s="16">
        <v>1459.1677924135147</v>
      </c>
      <c r="CY81" s="16">
        <v>1490.6194490891539</v>
      </c>
      <c r="CZ81" s="16">
        <v>1523.2824185193094</v>
      </c>
      <c r="DA81" s="16">
        <v>1557.822457820268</v>
      </c>
      <c r="DB81" s="16">
        <v>1593.4722314044084</v>
      </c>
      <c r="DC81" s="16">
        <v>1631.1135794150978</v>
      </c>
      <c r="DD81" s="16">
        <v>1669.7615060107964</v>
      </c>
      <c r="DE81" s="16">
        <v>1709.8831718605179</v>
      </c>
      <c r="DF81" s="16">
        <v>1751.5375916340854</v>
      </c>
      <c r="DG81" s="16">
        <v>1794.1442426828835</v>
      </c>
      <c r="DH81" s="16">
        <v>1837.9762877025896</v>
      </c>
      <c r="DI81" s="16">
        <v>1882.6680487844569</v>
      </c>
      <c r="DJ81" s="16">
        <v>1928.5104256075756</v>
      </c>
      <c r="DK81" s="16">
        <v>1975.3662784715416</v>
      </c>
      <c r="DL81" s="16">
        <v>2022.4141443280096</v>
      </c>
      <c r="DM81" s="16">
        <v>2070.8388025117238</v>
      </c>
      <c r="DN81" s="16">
        <v>2119.5564143759875</v>
      </c>
      <c r="DO81" s="16">
        <v>2169.4891298418297</v>
      </c>
      <c r="DP81" s="16">
        <v>2219.4212987025021</v>
      </c>
      <c r="DQ81" s="16">
        <v>2270.3701985652842</v>
      </c>
      <c r="DR81" s="16">
        <v>2321.1052329240592</v>
      </c>
      <c r="DS81" s="16">
        <v>2371.6233845892129</v>
      </c>
      <c r="DT81" s="16">
        <v>2420.704226979833</v>
      </c>
      <c r="DU81" s="16">
        <v>2468.7986493308454</v>
      </c>
      <c r="DV81" s="16">
        <v>2513.4985145836108</v>
      </c>
      <c r="DW81" s="16">
        <v>2553.6847236911526</v>
      </c>
      <c r="DX81" s="16">
        <v>2586.4546403132008</v>
      </c>
      <c r="DY81" s="16">
        <v>2609.692820762677</v>
      </c>
      <c r="DZ81" s="16">
        <v>2619.2560210490192</v>
      </c>
      <c r="EA81" s="16">
        <v>2612.3483903202214</v>
      </c>
      <c r="EB81" s="16">
        <v>2584.9059833637511</v>
      </c>
      <c r="EC81" s="16">
        <v>2534.832202748752</v>
      </c>
      <c r="ED81" s="16">
        <v>2459.8348872361239</v>
      </c>
      <c r="EE81" s="16">
        <v>2360.5901725414442</v>
      </c>
      <c r="EF81" s="16">
        <v>2239.8312638754724</v>
      </c>
      <c r="EG81" s="16">
        <v>2102.160937054352</v>
      </c>
      <c r="EH81" s="16">
        <v>1954.2639723161046</v>
      </c>
      <c r="EI81" s="16">
        <v>1804.6553006824761</v>
      </c>
      <c r="EJ81" s="16">
        <v>1661.5715564895581</v>
      </c>
      <c r="EK81" s="16">
        <v>1532.0123529044649</v>
      </c>
      <c r="EL81" s="16">
        <v>1419.8636171337057</v>
      </c>
      <c r="EM81" s="16">
        <v>1328.5828293729428</v>
      </c>
      <c r="EN81" s="16">
        <v>1257.3776480004017</v>
      </c>
      <c r="EO81" s="16">
        <v>1204.3057684908053</v>
      </c>
      <c r="EP81" s="16">
        <v>1166.8079501563479</v>
      </c>
      <c r="EQ81" s="16">
        <v>1141.5460454220156</v>
      </c>
      <c r="ER81" s="16">
        <v>1126.4956300446356</v>
      </c>
      <c r="ES81" s="16">
        <v>1118.6792042927264</v>
      </c>
      <c r="ET81" s="16">
        <v>1116.6521389684203</v>
      </c>
      <c r="EU81" s="16">
        <v>1119.7343439223041</v>
      </c>
      <c r="EV81" s="16">
        <v>1126.5907662541576</v>
      </c>
      <c r="EW81" s="16">
        <v>1137.6155327415254</v>
      </c>
    </row>
    <row r="82" spans="1:153" x14ac:dyDescent="0.2">
      <c r="A82" s="10" t="s">
        <v>26</v>
      </c>
      <c r="B82" s="10" t="s">
        <v>1</v>
      </c>
      <c r="C82" s="13">
        <v>491.68832840645399</v>
      </c>
      <c r="D82" s="13">
        <v>513.38028371312885</v>
      </c>
      <c r="E82" s="13">
        <v>533.10024308283334</v>
      </c>
      <c r="F82" s="13">
        <v>553.6859567663297</v>
      </c>
      <c r="G82" s="13">
        <v>587.95539835392583</v>
      </c>
      <c r="H82" s="13">
        <v>644.37372113603146</v>
      </c>
      <c r="I82" s="13">
        <v>664.04558304385853</v>
      </c>
      <c r="J82" s="13">
        <v>620.91418410536482</v>
      </c>
      <c r="K82" s="13">
        <v>655.83294142830482</v>
      </c>
      <c r="L82" s="13">
        <v>720.24746724751628</v>
      </c>
      <c r="M82" s="13">
        <v>667.66491705012754</v>
      </c>
      <c r="N82" s="13">
        <v>683.29659216025914</v>
      </c>
      <c r="O82" s="13">
        <v>709.2331484776081</v>
      </c>
      <c r="P82" s="13">
        <v>765.32681339204191</v>
      </c>
      <c r="Q82" s="13">
        <v>795.39975143084121</v>
      </c>
      <c r="R82" s="13">
        <v>812.7148377066793</v>
      </c>
      <c r="S82" s="13">
        <v>823.54879099454729</v>
      </c>
      <c r="T82" s="13">
        <v>811.15167019566604</v>
      </c>
      <c r="U82" s="13">
        <v>856.37530872582363</v>
      </c>
      <c r="V82" s="13">
        <v>854.94440923497302</v>
      </c>
      <c r="W82" s="13">
        <v>811.35608440864462</v>
      </c>
      <c r="X82" s="13">
        <v>875.87882951708002</v>
      </c>
      <c r="Y82" s="13">
        <v>923.08648834967755</v>
      </c>
      <c r="Z82" s="13">
        <v>985.28853092253178</v>
      </c>
      <c r="AA82" s="13">
        <v>899.95160918668273</v>
      </c>
      <c r="AB82" s="13">
        <v>764.84583877326872</v>
      </c>
      <c r="AC82" s="13">
        <v>811.7528884691327</v>
      </c>
      <c r="AD82" s="13">
        <v>882.91308331663924</v>
      </c>
      <c r="AE82" s="13">
        <v>953.38788933239402</v>
      </c>
      <c r="AF82" s="13">
        <v>949.4919949203304</v>
      </c>
      <c r="AG82" s="13">
        <v>843.78579807943311</v>
      </c>
      <c r="AH82" s="13">
        <v>794.71436259908921</v>
      </c>
      <c r="AI82" s="13">
        <v>716.31549973904464</v>
      </c>
      <c r="AJ82" s="13">
        <v>791.66017376987884</v>
      </c>
      <c r="AK82" s="13">
        <v>916.08830764652623</v>
      </c>
      <c r="AL82" s="13">
        <v>947.95287614025608</v>
      </c>
      <c r="AM82" s="13">
        <v>996.06236238305314</v>
      </c>
      <c r="AN82" s="13">
        <v>1012.49966997963</v>
      </c>
      <c r="AO82" s="13">
        <v>1008.2550689689558</v>
      </c>
      <c r="AP82" s="13">
        <v>990.97605578952584</v>
      </c>
      <c r="AQ82" s="13">
        <v>973.54072585899451</v>
      </c>
      <c r="AR82" s="13">
        <v>863.34944069803612</v>
      </c>
      <c r="AS82" s="13">
        <v>915.88389343354754</v>
      </c>
      <c r="AT82" s="13">
        <v>958.3539522712282</v>
      </c>
      <c r="AU82" s="13">
        <v>1039.8190283259523</v>
      </c>
      <c r="AV82" s="13">
        <v>995.9661674592985</v>
      </c>
      <c r="AW82" s="13">
        <v>1167.2023257778119</v>
      </c>
      <c r="AX82" s="13">
        <v>1089.8307282596033</v>
      </c>
      <c r="AY82" s="13">
        <v>1170.7435872648186</v>
      </c>
      <c r="AZ82" s="13">
        <v>1224.8519189118651</v>
      </c>
      <c r="BA82" s="13">
        <v>1132.7811724805879</v>
      </c>
      <c r="BB82" s="13">
        <v>1028.7106021701427</v>
      </c>
      <c r="BC82" s="13">
        <v>1040.259100265579</v>
      </c>
      <c r="BD82" s="13">
        <v>1089.3243711022315</v>
      </c>
      <c r="BE82" s="13">
        <v>1077.6135584478652</v>
      </c>
      <c r="BF82" s="13">
        <v>1100.0160455571311</v>
      </c>
      <c r="BG82" s="13">
        <v>833.70239158681261</v>
      </c>
      <c r="BH82" s="13">
        <v>580.50195692184968</v>
      </c>
      <c r="BI82" s="13">
        <v>392.56857692716562</v>
      </c>
      <c r="BJ82" s="13">
        <v>313.13785479685248</v>
      </c>
      <c r="BK82" s="13">
        <v>251.93650390605418</v>
      </c>
      <c r="BL82" s="13">
        <v>353.05387594793842</v>
      </c>
      <c r="BM82" s="13">
        <v>414.64902535832096</v>
      </c>
      <c r="BN82" s="13">
        <v>486.95489641401207</v>
      </c>
      <c r="BO82" s="13">
        <v>464.1363975450729</v>
      </c>
      <c r="BP82" s="13">
        <v>517.96159662169998</v>
      </c>
      <c r="BQ82" s="13">
        <v>628.25381154167439</v>
      </c>
      <c r="BR82" s="13">
        <v>651.61679227691047</v>
      </c>
      <c r="BS82" s="13">
        <v>765.26791654957037</v>
      </c>
      <c r="BT82" s="13">
        <v>534.41088055808234</v>
      </c>
      <c r="BU82" s="13">
        <v>587.82818000489965</v>
      </c>
      <c r="BV82" s="13">
        <v>735.90865011662208</v>
      </c>
      <c r="BW82" s="13">
        <v>752.5397035333076</v>
      </c>
      <c r="BX82" s="13">
        <v>704.31588481249298</v>
      </c>
      <c r="BY82" s="13">
        <v>723.15811800791903</v>
      </c>
      <c r="BZ82" s="13">
        <v>732.19369443476171</v>
      </c>
      <c r="CA82" s="13">
        <v>747.47162948963523</v>
      </c>
      <c r="CB82" s="13">
        <v>761.98724222223973</v>
      </c>
      <c r="CC82" s="13">
        <v>775.86952066140657</v>
      </c>
      <c r="CD82" s="13">
        <v>788.73622469439579</v>
      </c>
      <c r="CE82" s="13">
        <v>800.72635793888185</v>
      </c>
      <c r="CF82" s="13">
        <v>811.29392644355539</v>
      </c>
      <c r="CG82" s="13">
        <v>820.75968252142047</v>
      </c>
      <c r="CH82" s="13">
        <v>831.52698199204315</v>
      </c>
      <c r="CI82" s="13">
        <v>841.51275196398637</v>
      </c>
      <c r="CJ82" s="13">
        <v>850.70880252592906</v>
      </c>
      <c r="CK82" s="13">
        <v>859.45830111359101</v>
      </c>
      <c r="CL82" s="13">
        <v>867.41523072450218</v>
      </c>
      <c r="CM82" s="13">
        <v>874.93111019493517</v>
      </c>
      <c r="CN82" s="13">
        <v>881.84015105290746</v>
      </c>
      <c r="CO82" s="13">
        <v>888.50136271335941</v>
      </c>
      <c r="CP82" s="13">
        <v>894.92878906958504</v>
      </c>
      <c r="CQ82" s="13">
        <v>900.96308515191777</v>
      </c>
      <c r="CR82" s="13">
        <v>907.49464134983282</v>
      </c>
      <c r="CS82" s="13">
        <v>914.19235459608171</v>
      </c>
      <c r="CT82" s="13">
        <v>921.42369060710189</v>
      </c>
      <c r="CU82" s="13">
        <v>929.02892188264377</v>
      </c>
      <c r="CV82" s="13">
        <v>936.84369537704333</v>
      </c>
      <c r="CW82" s="13">
        <v>945.40317795631563</v>
      </c>
      <c r="CX82" s="13">
        <v>954.18156285764417</v>
      </c>
      <c r="CY82" s="13">
        <v>963.70406787922548</v>
      </c>
      <c r="CZ82" s="13">
        <v>973.43030165972596</v>
      </c>
      <c r="DA82" s="13">
        <v>983.87338903069758</v>
      </c>
      <c r="DB82" s="13">
        <v>994.29930831045203</v>
      </c>
      <c r="DC82" s="13">
        <v>1005.3861944896707</v>
      </c>
      <c r="DD82" s="13">
        <v>1016.2064610449233</v>
      </c>
      <c r="DE82" s="13">
        <v>1027.071004449419</v>
      </c>
      <c r="DF82" s="13">
        <v>1037.9321506684209</v>
      </c>
      <c r="DG82" s="13">
        <v>1048.2017143106277</v>
      </c>
      <c r="DH82" s="13">
        <v>1058.0054292484201</v>
      </c>
      <c r="DI82" s="13">
        <v>1066.9316133494867</v>
      </c>
      <c r="DJ82" s="13">
        <v>1075.1102374945986</v>
      </c>
      <c r="DK82" s="13">
        <v>1082.3163616635065</v>
      </c>
      <c r="DL82" s="13">
        <v>1087.7856113599992</v>
      </c>
      <c r="DM82" s="13">
        <v>1092.3907739210044</v>
      </c>
      <c r="DN82" s="13">
        <v>1095.2014190388727</v>
      </c>
      <c r="DO82" s="13">
        <v>1096.9318020897626</v>
      </c>
      <c r="DP82" s="13">
        <v>1096.6670667440922</v>
      </c>
      <c r="DQ82" s="13">
        <v>1095.3291778238927</v>
      </c>
      <c r="DR82" s="13">
        <v>1092.2054268256325</v>
      </c>
      <c r="DS82" s="13">
        <v>1087.6922952530877</v>
      </c>
      <c r="DT82" s="13">
        <v>1081.4605614563334</v>
      </c>
      <c r="DU82" s="13">
        <v>1074.6700563464256</v>
      </c>
      <c r="DV82" s="13">
        <v>1066.6422510400153</v>
      </c>
      <c r="DW82" s="13">
        <v>1058.0016133220342</v>
      </c>
      <c r="DX82" s="13">
        <v>1048.4495644314738</v>
      </c>
      <c r="DY82" s="13">
        <v>1038.6242819455656</v>
      </c>
      <c r="DZ82" s="13">
        <v>1028.0443373946619</v>
      </c>
      <c r="EA82" s="13">
        <v>1017.3532096409617</v>
      </c>
      <c r="EB82" s="13">
        <v>1006.2545175615087</v>
      </c>
      <c r="EC82" s="13">
        <v>995.39316558322753</v>
      </c>
      <c r="ED82" s="13">
        <v>984.46600499929627</v>
      </c>
      <c r="EE82" s="13">
        <v>973.92327002318052</v>
      </c>
      <c r="EF82" s="13">
        <v>964.02312358666677</v>
      </c>
      <c r="EG82" s="13">
        <v>954.6352622021659</v>
      </c>
      <c r="EH82" s="13">
        <v>945.61895862295933</v>
      </c>
      <c r="EI82" s="13">
        <v>937.20945880192448</v>
      </c>
      <c r="EJ82" s="13">
        <v>929.44287266665197</v>
      </c>
      <c r="EK82" s="13">
        <v>922.34727148174716</v>
      </c>
      <c r="EL82" s="13">
        <v>915.35729643885861</v>
      </c>
      <c r="EM82" s="13">
        <v>909.2618082180561</v>
      </c>
      <c r="EN82" s="13">
        <v>903.6763363940554</v>
      </c>
      <c r="EO82" s="13">
        <v>898.59823182379478</v>
      </c>
      <c r="EP82" s="13">
        <v>894.21699750222615</v>
      </c>
      <c r="EQ82" s="13">
        <v>890.32420029961213</v>
      </c>
      <c r="ER82" s="13">
        <v>887.30101085048227</v>
      </c>
      <c r="ES82" s="13">
        <v>884.53512894093001</v>
      </c>
      <c r="ET82" s="13">
        <v>882.00349263059616</v>
      </c>
      <c r="EU82" s="13">
        <v>879.88268675624568</v>
      </c>
      <c r="EV82" s="13">
        <v>877.74930803719326</v>
      </c>
      <c r="EW82" s="13">
        <v>876.18288959961501</v>
      </c>
    </row>
    <row r="83" spans="1:153" x14ac:dyDescent="0.2">
      <c r="A83" s="10" t="s">
        <v>26</v>
      </c>
      <c r="B83" s="10" t="s">
        <v>2</v>
      </c>
      <c r="C83" s="13">
        <v>350.47097130291741</v>
      </c>
      <c r="D83" s="13">
        <v>365.93279987718705</v>
      </c>
      <c r="E83" s="13">
        <v>379.98900767197773</v>
      </c>
      <c r="F83" s="13">
        <v>394.66231727239335</v>
      </c>
      <c r="G83" s="13">
        <v>419.08926374504779</v>
      </c>
      <c r="H83" s="13">
        <v>459.30373141160743</v>
      </c>
      <c r="I83" s="13">
        <v>473.32565577275221</v>
      </c>
      <c r="J83" s="13">
        <v>442.58198665085342</v>
      </c>
      <c r="K83" s="13">
        <v>467.47175947772661</v>
      </c>
      <c r="L83" s="13">
        <v>513.38584798790566</v>
      </c>
      <c r="M83" s="13">
        <v>475.90548415460103</v>
      </c>
      <c r="N83" s="13">
        <v>487.04760008949609</v>
      </c>
      <c r="O83" s="13">
        <v>505.53494168301035</v>
      </c>
      <c r="P83" s="13">
        <v>545.51799617246058</v>
      </c>
      <c r="Q83" s="13">
        <v>566.95371305951642</v>
      </c>
      <c r="R83" s="13">
        <v>579.29574917201546</v>
      </c>
      <c r="S83" s="13">
        <v>587.01809260073878</v>
      </c>
      <c r="T83" s="13">
        <v>578.18153757852588</v>
      </c>
      <c r="U83" s="13">
        <v>610.41653606401837</v>
      </c>
      <c r="V83" s="13">
        <v>609.39660391305483</v>
      </c>
      <c r="W83" s="13">
        <v>578.32724217152065</v>
      </c>
      <c r="X83" s="13">
        <v>624.31846840740275</v>
      </c>
      <c r="Y83" s="13">
        <v>657.9676585307858</v>
      </c>
      <c r="Z83" s="13">
        <v>702.30470909325663</v>
      </c>
      <c r="AA83" s="13">
        <v>641.47732694714114</v>
      </c>
      <c r="AB83" s="13">
        <v>545.1751618360023</v>
      </c>
      <c r="AC83" s="13">
        <v>578.6100804990989</v>
      </c>
      <c r="AD83" s="13">
        <v>629.33242057810548</v>
      </c>
      <c r="AE83" s="13">
        <v>679.56622172765924</v>
      </c>
      <c r="AF83" s="13">
        <v>676.78926360234686</v>
      </c>
      <c r="AG83" s="13">
        <v>601.44284730722222</v>
      </c>
      <c r="AH83" s="13">
        <v>566.46517413006313</v>
      </c>
      <c r="AI83" s="13">
        <v>510.58317728735892</v>
      </c>
      <c r="AJ83" s="13">
        <v>564.28817609355292</v>
      </c>
      <c r="AK83" s="13">
        <v>652.97941893531743</v>
      </c>
      <c r="AL83" s="13">
        <v>675.69219372568045</v>
      </c>
      <c r="AM83" s="13">
        <v>709.98419822992264</v>
      </c>
      <c r="AN83" s="13">
        <v>721.70056167838527</v>
      </c>
      <c r="AO83" s="13">
        <v>718.67504865914077</v>
      </c>
      <c r="AP83" s="13">
        <v>706.35872512187598</v>
      </c>
      <c r="AQ83" s="13">
        <v>693.93098042526242</v>
      </c>
      <c r="AR83" s="13">
        <v>615.38763394266391</v>
      </c>
      <c r="AS83" s="13">
        <v>652.83371434232265</v>
      </c>
      <c r="AT83" s="13">
        <v>683.10598625159128</v>
      </c>
      <c r="AU83" s="13">
        <v>741.17355198921734</v>
      </c>
      <c r="AV83" s="13">
        <v>709.91563136263096</v>
      </c>
      <c r="AW83" s="13">
        <v>735.26666209745781</v>
      </c>
      <c r="AX83" s="13">
        <v>893.35071344919993</v>
      </c>
      <c r="AY83" s="13">
        <v>1023.7133658741556</v>
      </c>
      <c r="AZ83" s="13">
        <v>1002.2055295404833</v>
      </c>
      <c r="BA83" s="13">
        <v>951.78978308312026</v>
      </c>
      <c r="BB83" s="13">
        <v>953.94722407789027</v>
      </c>
      <c r="BC83" s="13">
        <v>708.76473826157462</v>
      </c>
      <c r="BD83" s="13">
        <v>545.67411943716729</v>
      </c>
      <c r="BE83" s="13">
        <v>742.02189071376711</v>
      </c>
      <c r="BF83" s="13">
        <v>608.14179811379267</v>
      </c>
      <c r="BG83" s="13">
        <v>608.21048626137258</v>
      </c>
      <c r="BH83" s="13">
        <v>497.87940444580971</v>
      </c>
      <c r="BI83" s="13">
        <v>407.2084458826306</v>
      </c>
      <c r="BJ83" s="13">
        <v>216.16482893854013</v>
      </c>
      <c r="BK83" s="13">
        <v>199.62504117673683</v>
      </c>
      <c r="BL83" s="13">
        <v>230.01591397005302</v>
      </c>
      <c r="BM83" s="13">
        <v>247.97426787702287</v>
      </c>
      <c r="BN83" s="13">
        <v>222.94771427823059</v>
      </c>
      <c r="BO83" s="13">
        <v>263.98505704878454</v>
      </c>
      <c r="BP83" s="13">
        <v>302.77649697161803</v>
      </c>
      <c r="BQ83" s="13">
        <v>352.17623318153477</v>
      </c>
      <c r="BR83" s="13">
        <v>392.00889029958984</v>
      </c>
      <c r="BS83" s="13">
        <v>276.88004027877571</v>
      </c>
      <c r="BT83" s="13">
        <v>226.1353274168481</v>
      </c>
      <c r="BU83" s="13">
        <v>294.88937691895978</v>
      </c>
      <c r="BV83" s="13">
        <v>291.10586955415181</v>
      </c>
      <c r="BW83" s="13">
        <v>239.87261369620671</v>
      </c>
      <c r="BX83" s="13">
        <v>199.09418955667536</v>
      </c>
      <c r="BY83" s="13">
        <v>204.42046321935152</v>
      </c>
      <c r="BZ83" s="13">
        <v>701.78022870980931</v>
      </c>
      <c r="CA83" s="13">
        <v>714.81755351486208</v>
      </c>
      <c r="CB83" s="13">
        <v>727.23426404753263</v>
      </c>
      <c r="CC83" s="13">
        <v>739.14705275740562</v>
      </c>
      <c r="CD83" s="13">
        <v>750.32972984321532</v>
      </c>
      <c r="CE83" s="13">
        <v>760.90471562008315</v>
      </c>
      <c r="CF83" s="13">
        <v>770.5321978992506</v>
      </c>
      <c r="CG83" s="13">
        <v>779.45513440421928</v>
      </c>
      <c r="CH83" s="13">
        <v>789.33497506095591</v>
      </c>
      <c r="CI83" s="13">
        <v>798.79651618490607</v>
      </c>
      <c r="CJ83" s="13">
        <v>807.8637035197753</v>
      </c>
      <c r="CK83" s="13">
        <v>816.80050783231854</v>
      </c>
      <c r="CL83" s="13">
        <v>825.39889320984366</v>
      </c>
      <c r="CM83" s="13">
        <v>833.92656286466809</v>
      </c>
      <c r="CN83" s="13">
        <v>842.29386340769997</v>
      </c>
      <c r="CO83" s="13">
        <v>850.7700252405557</v>
      </c>
      <c r="CP83" s="13">
        <v>859.38295015825133</v>
      </c>
      <c r="CQ83" s="13">
        <v>868.03330609569821</v>
      </c>
      <c r="CR83" s="13">
        <v>877.35021362476982</v>
      </c>
      <c r="CS83" s="13">
        <v>887.10509844074113</v>
      </c>
      <c r="CT83" s="13">
        <v>897.55146011353645</v>
      </c>
      <c r="CU83" s="13">
        <v>908.56456531361619</v>
      </c>
      <c r="CV83" s="13">
        <v>920.00575517265679</v>
      </c>
      <c r="CW83" s="13">
        <v>932.2279934668768</v>
      </c>
      <c r="CX83" s="13">
        <v>944.82138075798866</v>
      </c>
      <c r="CY83" s="13">
        <v>958.12362749232125</v>
      </c>
      <c r="CZ83" s="13">
        <v>971.7028195189414</v>
      </c>
      <c r="DA83" s="13">
        <v>985.88737429120374</v>
      </c>
      <c r="DB83" s="13">
        <v>1000.099884529438</v>
      </c>
      <c r="DC83" s="13">
        <v>1014.7970079578081</v>
      </c>
      <c r="DD83" s="13">
        <v>1029.2620313471998</v>
      </c>
      <c r="DE83" s="13">
        <v>1043.6938860369701</v>
      </c>
      <c r="DF83" s="13">
        <v>1058.0389136953745</v>
      </c>
      <c r="DG83" s="13">
        <v>1071.8460902579318</v>
      </c>
      <c r="DH83" s="13">
        <v>1085.2072370052847</v>
      </c>
      <c r="DI83" s="13">
        <v>1097.8190086161485</v>
      </c>
      <c r="DJ83" s="13">
        <v>1109.7983708256143</v>
      </c>
      <c r="DK83" s="13">
        <v>1121.0024822319101</v>
      </c>
      <c r="DL83" s="13">
        <v>1130.8730041469389</v>
      </c>
      <c r="DM83" s="13">
        <v>1140.125773516047</v>
      </c>
      <c r="DN83" s="13">
        <v>1148.0800433235927</v>
      </c>
      <c r="DO83" s="13">
        <v>1155.3424116789611</v>
      </c>
      <c r="DP83" s="13">
        <v>1161.2332722189531</v>
      </c>
      <c r="DQ83" s="13">
        <v>1166.5266173120253</v>
      </c>
      <c r="DR83" s="13">
        <v>1170.686880754045</v>
      </c>
      <c r="DS83" s="13">
        <v>1174.0559859788773</v>
      </c>
      <c r="DT83" s="13">
        <v>1176.375416520983</v>
      </c>
      <c r="DU83" s="13">
        <v>1178.5981025955916</v>
      </c>
      <c r="DV83" s="13">
        <v>1180.1547687646016</v>
      </c>
      <c r="DW83" s="13">
        <v>1181.5343755705544</v>
      </c>
      <c r="DX83" s="13">
        <v>1182.4394020203836</v>
      </c>
      <c r="DY83" s="13">
        <v>1183.3433936767397</v>
      </c>
      <c r="DZ83" s="13">
        <v>1183.7521847436801</v>
      </c>
      <c r="EA83" s="13">
        <v>1184.1135513490299</v>
      </c>
      <c r="EB83" s="13">
        <v>1184.0532062252532</v>
      </c>
      <c r="EC83" s="13">
        <v>1184.0014062006812</v>
      </c>
      <c r="ED83" s="13">
        <v>1183.551932124632</v>
      </c>
      <c r="EE83" s="13">
        <v>1182.9532249071563</v>
      </c>
      <c r="EF83" s="13">
        <v>1182.2882761467263</v>
      </c>
      <c r="EG83" s="13">
        <v>1181.2923921178881</v>
      </c>
      <c r="EH83" s="13">
        <v>1179.6886519516265</v>
      </c>
      <c r="EI83" s="13">
        <v>1177.5486546534739</v>
      </c>
      <c r="EJ83" s="13">
        <v>1174.7772445606606</v>
      </c>
      <c r="EK83" s="13">
        <v>1171.2878499053622</v>
      </c>
      <c r="EL83" s="13">
        <v>1166.4554721104942</v>
      </c>
      <c r="EM83" s="13">
        <v>1160.9433267361455</v>
      </c>
      <c r="EN83" s="13">
        <v>1154.3462980341428</v>
      </c>
      <c r="EO83" s="13">
        <v>1146.642410594286</v>
      </c>
      <c r="EP83" s="13">
        <v>1138.0249060840142</v>
      </c>
      <c r="EQ83" s="13">
        <v>1128.3379023605667</v>
      </c>
      <c r="ER83" s="13">
        <v>1118.0245057737193</v>
      </c>
      <c r="ES83" s="13">
        <v>1106.5964682218037</v>
      </c>
      <c r="ET83" s="13">
        <v>1094.1581881237507</v>
      </c>
      <c r="EU83" s="13">
        <v>1081.0363782119093</v>
      </c>
      <c r="EV83" s="13">
        <v>1066.9912360503222</v>
      </c>
      <c r="EW83" s="13">
        <v>1052.7876978320564</v>
      </c>
    </row>
    <row r="84" spans="1:153" x14ac:dyDescent="0.2">
      <c r="A84" s="10" t="s">
        <v>26</v>
      </c>
      <c r="B84" s="10" t="s">
        <v>3</v>
      </c>
      <c r="C84" s="14">
        <v>497.1938616230122</v>
      </c>
      <c r="D84" s="14">
        <v>519.12870612101699</v>
      </c>
      <c r="E84" s="14">
        <v>539.06947384647594</v>
      </c>
      <c r="F84" s="14">
        <v>559.88568991110139</v>
      </c>
      <c r="G84" s="14">
        <v>594.53885333644143</v>
      </c>
      <c r="H84" s="14">
        <v>651.58890343879091</v>
      </c>
      <c r="I84" s="13">
        <v>671.4810351454073</v>
      </c>
      <c r="J84" s="13">
        <v>627.86668524832135</v>
      </c>
      <c r="K84" s="13">
        <v>663.1764349280362</v>
      </c>
      <c r="L84" s="13">
        <v>728.31222316296521</v>
      </c>
      <c r="M84" s="13">
        <v>675.14089556331157</v>
      </c>
      <c r="N84" s="13">
        <v>690.94760168715106</v>
      </c>
      <c r="O84" s="13">
        <v>717.17457484801366</v>
      </c>
      <c r="P84" s="13">
        <v>773.89633182317584</v>
      </c>
      <c r="Q84" s="13">
        <v>804.30600260450069</v>
      </c>
      <c r="R84" s="13">
        <v>821.8149693878305</v>
      </c>
      <c r="S84" s="13">
        <v>832.77023263212209</v>
      </c>
      <c r="T84" s="13">
        <v>820.2342987754464</v>
      </c>
      <c r="U84" s="13">
        <v>865.96431549218482</v>
      </c>
      <c r="V84" s="13">
        <v>864.5173939316179</v>
      </c>
      <c r="W84" s="13">
        <v>820.44100185552736</v>
      </c>
      <c r="X84" s="13">
        <v>885.6862211328521</v>
      </c>
      <c r="Y84" s="13">
        <v>933.42247362684714</v>
      </c>
      <c r="Z84" s="13">
        <v>996.32100499501712</v>
      </c>
      <c r="AA84" s="13">
        <v>910.02854856356475</v>
      </c>
      <c r="AB84" s="13">
        <v>773.40997163475004</v>
      </c>
      <c r="AC84" s="13">
        <v>820.84224901097878</v>
      </c>
      <c r="AD84" s="13">
        <v>892.79923888857979</v>
      </c>
      <c r="AE84" s="13">
        <v>964.06316549767416</v>
      </c>
      <c r="AF84" s="13">
        <v>960.12364797142482</v>
      </c>
      <c r="AG84" s="13">
        <v>853.23383756013891</v>
      </c>
      <c r="AH84" s="13">
        <v>803.61293933599381</v>
      </c>
      <c r="AI84" s="13">
        <v>724.33622862258403</v>
      </c>
      <c r="AJ84" s="13">
        <v>800.52455213948974</v>
      </c>
      <c r="AK84" s="13">
        <v>926.34593288525116</v>
      </c>
      <c r="AL84" s="13">
        <v>958.56729536846228</v>
      </c>
      <c r="AM84" s="13">
        <v>1007.2154732157555</v>
      </c>
      <c r="AN84" s="13">
        <v>1023.8368326552082</v>
      </c>
      <c r="AO84" s="13">
        <v>1019.5447039923503</v>
      </c>
      <c r="AP84" s="13">
        <v>1002.0722142231525</v>
      </c>
      <c r="AQ84" s="13">
        <v>984.44165739271637</v>
      </c>
      <c r="AR84" s="13">
        <v>873.01653822435935</v>
      </c>
      <c r="AS84" s="13">
        <v>926.1392298051702</v>
      </c>
      <c r="AT84" s="13">
        <v>969.08483444317085</v>
      </c>
      <c r="AU84" s="13">
        <v>1051.4620913577953</v>
      </c>
      <c r="AV84" s="13">
        <v>1007.1182011780703</v>
      </c>
      <c r="AW84" s="13">
        <v>1090.5310121247303</v>
      </c>
      <c r="AX84" s="13">
        <v>1219.818558291197</v>
      </c>
      <c r="AY84" s="13">
        <v>1217.5430468610264</v>
      </c>
      <c r="AZ84" s="13">
        <v>1288.9425515476519</v>
      </c>
      <c r="BA84" s="13">
        <v>1404.4290444362923</v>
      </c>
      <c r="BB84" s="13">
        <v>1574.6261737519669</v>
      </c>
      <c r="BC84" s="13">
        <v>1396.3171644728466</v>
      </c>
      <c r="BD84" s="13">
        <v>1207.9215094606013</v>
      </c>
      <c r="BE84" s="13">
        <v>1355.9829008383681</v>
      </c>
      <c r="BF84" s="13">
        <v>1215.7826663290764</v>
      </c>
      <c r="BG84" s="13">
        <v>1063.3327321518148</v>
      </c>
      <c r="BH84" s="13">
        <v>1111.08714163234</v>
      </c>
      <c r="BI84" s="13">
        <v>1057.6805081902039</v>
      </c>
      <c r="BJ84" s="13">
        <v>854.99027726460747</v>
      </c>
      <c r="BK84" s="13">
        <v>1101.8457909172089</v>
      </c>
      <c r="BL84" s="13">
        <v>900.51224408200858</v>
      </c>
      <c r="BM84" s="13">
        <v>907.827706764656</v>
      </c>
      <c r="BN84" s="13">
        <v>914.29238930775705</v>
      </c>
      <c r="BO84" s="13">
        <v>1111.665147551143</v>
      </c>
      <c r="BP84" s="13">
        <v>1147.7237646316819</v>
      </c>
      <c r="BQ84" s="13">
        <v>1083.227196721791</v>
      </c>
      <c r="BR84" s="13">
        <v>1062.8170640985002</v>
      </c>
      <c r="BS84" s="13">
        <v>1033.9180431716543</v>
      </c>
      <c r="BT84" s="13">
        <v>1324.2197920250696</v>
      </c>
      <c r="BU84" s="13">
        <v>1201.2354430761402</v>
      </c>
      <c r="BV84" s="13">
        <v>1113.3464803292261</v>
      </c>
      <c r="BW84" s="13">
        <v>1239.2506827704851</v>
      </c>
      <c r="BX84" s="13">
        <v>1329.5909256308314</v>
      </c>
      <c r="BY84" s="13">
        <v>1365.1608493191609</v>
      </c>
      <c r="BZ84" s="13">
        <v>1319.6316112062414</v>
      </c>
      <c r="CA84" s="13">
        <v>1318.4020414798724</v>
      </c>
      <c r="CB84" s="13">
        <v>1316.9188902136157</v>
      </c>
      <c r="CC84" s="13">
        <v>1315.4945291071417</v>
      </c>
      <c r="CD84" s="13">
        <v>1313.9449991203001</v>
      </c>
      <c r="CE84" s="13">
        <v>1312.5733970669025</v>
      </c>
      <c r="CF84" s="13">
        <v>1311.0026399813796</v>
      </c>
      <c r="CG84" s="13">
        <v>1309.6660619515678</v>
      </c>
      <c r="CH84" s="13">
        <v>1311.0044971774405</v>
      </c>
      <c r="CI84" s="13">
        <v>1313.0540149411609</v>
      </c>
      <c r="CJ84" s="13">
        <v>1315.808952816551</v>
      </c>
      <c r="CK84" s="13">
        <v>1319.5551403528007</v>
      </c>
      <c r="CL84" s="13">
        <v>1323.8441468145102</v>
      </c>
      <c r="CM84" s="13">
        <v>1328.8584335704509</v>
      </c>
      <c r="CN84" s="13">
        <v>1334.2196228215034</v>
      </c>
      <c r="CO84" s="13">
        <v>1340.0280141213807</v>
      </c>
      <c r="CP84" s="13">
        <v>1346.0131749402135</v>
      </c>
      <c r="CQ84" s="13">
        <v>1351.7149249553622</v>
      </c>
      <c r="CR84" s="13">
        <v>1357.7245543083845</v>
      </c>
      <c r="CS84" s="13">
        <v>1363.4293203664129</v>
      </c>
      <c r="CT84" s="13">
        <v>1368.9465027819679</v>
      </c>
      <c r="CU84" s="13">
        <v>1373.9066251192198</v>
      </c>
      <c r="CV84" s="13">
        <v>1377.9856050878225</v>
      </c>
      <c r="CW84" s="13">
        <v>1381.6249195505661</v>
      </c>
      <c r="CX84" s="13">
        <v>1384.2547657710165</v>
      </c>
      <c r="CY84" s="13">
        <v>1386.4301906529945</v>
      </c>
      <c r="CZ84" s="13">
        <v>1387.6831831535237</v>
      </c>
      <c r="DA84" s="13">
        <v>1388.6677597743474</v>
      </c>
      <c r="DB84" s="13">
        <v>1388.8135943737216</v>
      </c>
      <c r="DC84" s="13">
        <v>1389.0246593511911</v>
      </c>
      <c r="DD84" s="13">
        <v>1388.5938041864356</v>
      </c>
      <c r="DE84" s="13">
        <v>1388.093675054748</v>
      </c>
      <c r="DF84" s="13">
        <v>1387.7385219643038</v>
      </c>
      <c r="DG84" s="13">
        <v>1387.186137265584</v>
      </c>
      <c r="DH84" s="13">
        <v>1386.8131107371737</v>
      </c>
      <c r="DI84" s="13">
        <v>1386.4259639305674</v>
      </c>
      <c r="DJ84" s="13">
        <v>1386.3599619622546</v>
      </c>
      <c r="DK84" s="13">
        <v>1386.5547074430797</v>
      </c>
      <c r="DL84" s="13">
        <v>1386.3600330726767</v>
      </c>
      <c r="DM84" s="13">
        <v>1386.7682334819401</v>
      </c>
      <c r="DN84" s="13">
        <v>1386.8821505548258</v>
      </c>
      <c r="DO84" s="13">
        <v>1387.455239726929</v>
      </c>
      <c r="DP84" s="13">
        <v>1387.533051827515</v>
      </c>
      <c r="DQ84" s="13">
        <v>1388.0145268450287</v>
      </c>
      <c r="DR84" s="13">
        <v>1388.0927291295666</v>
      </c>
      <c r="DS84" s="13">
        <v>1388.0758846507233</v>
      </c>
      <c r="DT84" s="13">
        <v>1387.5096833682037</v>
      </c>
      <c r="DU84" s="13">
        <v>1387.4523317746498</v>
      </c>
      <c r="DV84" s="13">
        <v>1387.0688966534217</v>
      </c>
      <c r="DW84" s="13">
        <v>1386.8548713426426</v>
      </c>
      <c r="DX84" s="13">
        <v>1386.3603131823911</v>
      </c>
      <c r="DY84" s="13">
        <v>1386.0957075212646</v>
      </c>
      <c r="DZ84" s="13">
        <v>1385.4330599372915</v>
      </c>
      <c r="EA84" s="13">
        <v>1384.9003393903404</v>
      </c>
      <c r="EB84" s="13">
        <v>1384.0756358378567</v>
      </c>
      <c r="EC84" s="13">
        <v>1383.5054915871297</v>
      </c>
      <c r="ED84" s="13">
        <v>1382.7817518842639</v>
      </c>
      <c r="EE84" s="13">
        <v>1382.2727757817338</v>
      </c>
      <c r="EF84" s="13">
        <v>1382.1607814077142</v>
      </c>
      <c r="EG84" s="13">
        <v>1382.2445700367825</v>
      </c>
      <c r="EH84" s="13">
        <v>1382.3238436263782</v>
      </c>
      <c r="EI84" s="13">
        <v>1382.5881186641054</v>
      </c>
      <c r="EJ84" s="13">
        <v>1383.0343858703418</v>
      </c>
      <c r="EK84" s="13">
        <v>1383.6602202687791</v>
      </c>
      <c r="EL84" s="13">
        <v>1383.8764236306015</v>
      </c>
      <c r="EM84" s="13">
        <v>1384.4615526286507</v>
      </c>
      <c r="EN84" s="13">
        <v>1385.0225321882026</v>
      </c>
      <c r="EO84" s="13">
        <v>1385.5568605981825</v>
      </c>
      <c r="EP84" s="13">
        <v>1386.2593504053511</v>
      </c>
      <c r="EQ84" s="13">
        <v>1386.9327889696142</v>
      </c>
      <c r="ER84" s="13">
        <v>1387.9715097035514</v>
      </c>
      <c r="ES84" s="13">
        <v>1388.7858026470349</v>
      </c>
      <c r="ET84" s="13">
        <v>1389.3768969145312</v>
      </c>
      <c r="EU84" s="13">
        <v>1389.9455422807077</v>
      </c>
      <c r="EV84" s="13">
        <v>1390.1003738617728</v>
      </c>
      <c r="EW84" s="13">
        <v>1390.4416449325217</v>
      </c>
    </row>
    <row r="85" spans="1:153" x14ac:dyDescent="0.2">
      <c r="A85" s="15" t="s">
        <v>26</v>
      </c>
      <c r="B85" s="15" t="s">
        <v>4</v>
      </c>
      <c r="C85" s="16">
        <v>1339.3531613323837</v>
      </c>
      <c r="D85" s="16">
        <v>1398.4417897113331</v>
      </c>
      <c r="E85" s="16">
        <v>1452.1587246012868</v>
      </c>
      <c r="F85" s="16">
        <v>1508.2339639498246</v>
      </c>
      <c r="G85" s="16">
        <v>1601.5835154354149</v>
      </c>
      <c r="H85" s="16">
        <v>1755.26635598643</v>
      </c>
      <c r="I85" s="16">
        <v>1808.852273962018</v>
      </c>
      <c r="J85" s="16">
        <v>1691.3628560045397</v>
      </c>
      <c r="K85" s="16">
        <v>1786.4811358340676</v>
      </c>
      <c r="L85" s="16">
        <v>1961.945538398387</v>
      </c>
      <c r="M85" s="16">
        <v>1818.71129676804</v>
      </c>
      <c r="N85" s="16">
        <v>1861.2917939369063</v>
      </c>
      <c r="O85" s="16">
        <v>1931.942665008632</v>
      </c>
      <c r="P85" s="16">
        <v>2084.7411413876785</v>
      </c>
      <c r="Q85" s="16">
        <v>2166.659467094858</v>
      </c>
      <c r="R85" s="16">
        <v>2213.8255562665254</v>
      </c>
      <c r="S85" s="16">
        <v>2243.3371162274079</v>
      </c>
      <c r="T85" s="16">
        <v>2209.5675065496384</v>
      </c>
      <c r="U85" s="16">
        <v>2332.7561602820269</v>
      </c>
      <c r="V85" s="16">
        <v>2328.8584070796455</v>
      </c>
      <c r="W85" s="16">
        <v>2210.1243284356924</v>
      </c>
      <c r="X85" s="16">
        <v>2385.883519057335</v>
      </c>
      <c r="Y85" s="16">
        <v>2514.4766205073106</v>
      </c>
      <c r="Z85" s="16">
        <v>2683.9142450108056</v>
      </c>
      <c r="AA85" s="16">
        <v>2451.4574846973883</v>
      </c>
      <c r="AB85" s="16">
        <v>2083.4309722440212</v>
      </c>
      <c r="AC85" s="16">
        <v>2211.2052179792104</v>
      </c>
      <c r="AD85" s="16">
        <v>2405.0447427833242</v>
      </c>
      <c r="AE85" s="16">
        <v>2597.0172765577272</v>
      </c>
      <c r="AF85" s="16">
        <v>2586.4049064941019</v>
      </c>
      <c r="AG85" s="16">
        <v>2298.4624829467944</v>
      </c>
      <c r="AH85" s="16">
        <v>2164.7924760651463</v>
      </c>
      <c r="AI85" s="16">
        <v>1951.2349056489877</v>
      </c>
      <c r="AJ85" s="16">
        <v>2156.4729020029217</v>
      </c>
      <c r="AK85" s="16">
        <v>2495.4136594670945</v>
      </c>
      <c r="AL85" s="16">
        <v>2582.2123652343989</v>
      </c>
      <c r="AM85" s="16">
        <v>2713.2620338287315</v>
      </c>
      <c r="AN85" s="16">
        <v>2758.0370643132233</v>
      </c>
      <c r="AO85" s="16">
        <v>2746.4748216204466</v>
      </c>
      <c r="AP85" s="16">
        <v>2699.4069951345546</v>
      </c>
      <c r="AQ85" s="16">
        <v>2651.9133636769734</v>
      </c>
      <c r="AR85" s="16">
        <v>2351.7536128650595</v>
      </c>
      <c r="AS85" s="16">
        <v>2494.8568375810405</v>
      </c>
      <c r="AT85" s="16">
        <v>2610.54477296599</v>
      </c>
      <c r="AU85" s="16">
        <v>2832.4546716729647</v>
      </c>
      <c r="AV85" s="16">
        <v>2712.9999999999995</v>
      </c>
      <c r="AW85" s="16">
        <v>2993</v>
      </c>
      <c r="AX85" s="16">
        <v>3203</v>
      </c>
      <c r="AY85" s="16">
        <v>3412.0000000000009</v>
      </c>
      <c r="AZ85" s="16">
        <v>3516.0000000000005</v>
      </c>
      <c r="BA85" s="16">
        <v>3489.0000000000005</v>
      </c>
      <c r="BB85" s="16">
        <v>3557.2839999999997</v>
      </c>
      <c r="BC85" s="16">
        <v>3145.3410030000005</v>
      </c>
      <c r="BD85" s="16">
        <v>2842.92</v>
      </c>
      <c r="BE85" s="16">
        <v>3175.6183500000006</v>
      </c>
      <c r="BF85" s="16">
        <v>2923.9405100000004</v>
      </c>
      <c r="BG85" s="16">
        <v>2505.2456099999999</v>
      </c>
      <c r="BH85" s="16">
        <v>2189.4685029999991</v>
      </c>
      <c r="BI85" s="16">
        <v>1857.457531</v>
      </c>
      <c r="BJ85" s="16">
        <v>1384.2929610000001</v>
      </c>
      <c r="BK85" s="16">
        <v>1553.4073359999998</v>
      </c>
      <c r="BL85" s="16">
        <v>1483.582034</v>
      </c>
      <c r="BM85" s="16">
        <v>1570.4509999999998</v>
      </c>
      <c r="BN85" s="16">
        <v>1624.1949999999997</v>
      </c>
      <c r="BO85" s="16">
        <v>1839.7866021450004</v>
      </c>
      <c r="BP85" s="16">
        <v>1968.461858225</v>
      </c>
      <c r="BQ85" s="16">
        <v>2063.6572414450002</v>
      </c>
      <c r="BR85" s="16">
        <v>2106.4427466750003</v>
      </c>
      <c r="BS85" s="16">
        <v>2076.0660000000007</v>
      </c>
      <c r="BT85" s="16">
        <v>2084.7660000000001</v>
      </c>
      <c r="BU85" s="16">
        <v>2083.9529999999995</v>
      </c>
      <c r="BV85" s="16">
        <v>2140.3609999999999</v>
      </c>
      <c r="BW85" s="16">
        <v>2231.6629999999996</v>
      </c>
      <c r="BX85" s="16">
        <v>2233.0009999999997</v>
      </c>
      <c r="BY85" s="16">
        <v>2292.7394305464313</v>
      </c>
      <c r="BZ85" s="16">
        <v>2753.6055343508124</v>
      </c>
      <c r="CA85" s="16">
        <v>2780.6912244843697</v>
      </c>
      <c r="CB85" s="16">
        <v>2806.140396483388</v>
      </c>
      <c r="CC85" s="16">
        <v>2830.5111025259539</v>
      </c>
      <c r="CD85" s="16">
        <v>2853.0109536579112</v>
      </c>
      <c r="CE85" s="16">
        <v>2874.2044706258675</v>
      </c>
      <c r="CF85" s="16">
        <v>2892.8287643241856</v>
      </c>
      <c r="CG85" s="16">
        <v>2909.8808788772076</v>
      </c>
      <c r="CH85" s="16">
        <v>2931.8664542304396</v>
      </c>
      <c r="CI85" s="16">
        <v>2953.3632830900533</v>
      </c>
      <c r="CJ85" s="16">
        <v>2974.3814588622554</v>
      </c>
      <c r="CK85" s="16">
        <v>2995.8139492987102</v>
      </c>
      <c r="CL85" s="16">
        <v>3016.658270748856</v>
      </c>
      <c r="CM85" s="16">
        <v>3037.7161066300541</v>
      </c>
      <c r="CN85" s="16">
        <v>3058.3536372821109</v>
      </c>
      <c r="CO85" s="16">
        <v>3079.2994020752958</v>
      </c>
      <c r="CP85" s="16">
        <v>3100.3249141680499</v>
      </c>
      <c r="CQ85" s="16">
        <v>3120.7113162029782</v>
      </c>
      <c r="CR85" s="16">
        <v>3142.5694092829872</v>
      </c>
      <c r="CS85" s="16">
        <v>3164.7267734032357</v>
      </c>
      <c r="CT85" s="16">
        <v>3187.9216535026062</v>
      </c>
      <c r="CU85" s="16">
        <v>3211.5001123154798</v>
      </c>
      <c r="CV85" s="16">
        <v>3234.8350556375226</v>
      </c>
      <c r="CW85" s="16">
        <v>3259.2560909737585</v>
      </c>
      <c r="CX85" s="16">
        <v>3283.2577093866494</v>
      </c>
      <c r="CY85" s="16">
        <v>3308.2578860245412</v>
      </c>
      <c r="CZ85" s="16">
        <v>3332.8163043321911</v>
      </c>
      <c r="DA85" s="16">
        <v>3358.4285230962487</v>
      </c>
      <c r="DB85" s="16">
        <v>3383.2127872136116</v>
      </c>
      <c r="DC85" s="16">
        <v>3409.2078617986699</v>
      </c>
      <c r="DD85" s="16">
        <v>3434.0622965785587</v>
      </c>
      <c r="DE85" s="16">
        <v>3458.8585655411371</v>
      </c>
      <c r="DF85" s="16">
        <v>3483.7095863280992</v>
      </c>
      <c r="DG85" s="16">
        <v>3507.2339418341435</v>
      </c>
      <c r="DH85" s="16">
        <v>3530.0257769908785</v>
      </c>
      <c r="DI85" s="16">
        <v>3551.1765858962026</v>
      </c>
      <c r="DJ85" s="16">
        <v>3571.2685702824674</v>
      </c>
      <c r="DK85" s="16">
        <v>3589.8735513384963</v>
      </c>
      <c r="DL85" s="16">
        <v>3605.0186485796148</v>
      </c>
      <c r="DM85" s="16">
        <v>3619.2847809189916</v>
      </c>
      <c r="DN85" s="16">
        <v>3630.1636129172912</v>
      </c>
      <c r="DO85" s="16">
        <v>3639.7294534956527</v>
      </c>
      <c r="DP85" s="16">
        <v>3645.4333907905602</v>
      </c>
      <c r="DQ85" s="16">
        <v>3649.8703219809468</v>
      </c>
      <c r="DR85" s="16">
        <v>3650.985036709244</v>
      </c>
      <c r="DS85" s="16">
        <v>3649.8241658826882</v>
      </c>
      <c r="DT85" s="16">
        <v>3645.3456613455201</v>
      </c>
      <c r="DU85" s="16">
        <v>3640.720490716667</v>
      </c>
      <c r="DV85" s="16">
        <v>3633.8659164580386</v>
      </c>
      <c r="DW85" s="16">
        <v>3626.3908602352312</v>
      </c>
      <c r="DX85" s="16">
        <v>3617.2492796342485</v>
      </c>
      <c r="DY85" s="16">
        <v>3608.0633831435698</v>
      </c>
      <c r="DZ85" s="16">
        <v>3597.2295820756335</v>
      </c>
      <c r="EA85" s="16">
        <v>3586.367100380332</v>
      </c>
      <c r="EB85" s="16">
        <v>3574.3833596246186</v>
      </c>
      <c r="EC85" s="16">
        <v>3562.9000633710384</v>
      </c>
      <c r="ED85" s="16">
        <v>3550.7996890081922</v>
      </c>
      <c r="EE85" s="16">
        <v>3539.1492707120706</v>
      </c>
      <c r="EF85" s="16">
        <v>3528.4721811411073</v>
      </c>
      <c r="EG85" s="16">
        <v>3518.1722243568365</v>
      </c>
      <c r="EH85" s="16">
        <v>3507.6314542009641</v>
      </c>
      <c r="EI85" s="16">
        <v>3497.3462321195038</v>
      </c>
      <c r="EJ85" s="16">
        <v>3487.2545030976544</v>
      </c>
      <c r="EK85" s="16">
        <v>3477.2953416558885</v>
      </c>
      <c r="EL85" s="16">
        <v>3465.6891921799543</v>
      </c>
      <c r="EM85" s="16">
        <v>3454.6666875828523</v>
      </c>
      <c r="EN85" s="16">
        <v>3443.0451666164008</v>
      </c>
      <c r="EO85" s="16">
        <v>3430.7975030162634</v>
      </c>
      <c r="EP85" s="16">
        <v>3418.5012539915915</v>
      </c>
      <c r="EQ85" s="16">
        <v>3405.594891629793</v>
      </c>
      <c r="ER85" s="16">
        <v>3393.297026327753</v>
      </c>
      <c r="ES85" s="16">
        <v>3379.9173998097685</v>
      </c>
      <c r="ET85" s="16">
        <v>3365.5385776688781</v>
      </c>
      <c r="EU85" s="16">
        <v>3350.8646072488627</v>
      </c>
      <c r="EV85" s="16">
        <v>3334.8409179492883</v>
      </c>
      <c r="EW85" s="16">
        <v>3319.4122323641932</v>
      </c>
    </row>
    <row r="86" spans="1:153" x14ac:dyDescent="0.2">
      <c r="A86" s="10" t="s">
        <v>16</v>
      </c>
      <c r="B86" s="10" t="s">
        <v>1</v>
      </c>
      <c r="C86" s="13">
        <v>197.52693453568574</v>
      </c>
      <c r="D86" s="13">
        <v>206.24128708031358</v>
      </c>
      <c r="E86" s="13">
        <v>214.16342575724798</v>
      </c>
      <c r="F86" s="13">
        <v>222.43336564438928</v>
      </c>
      <c r="G86" s="13">
        <v>236.20049688174475</v>
      </c>
      <c r="H86" s="13">
        <v>258.86554241355952</v>
      </c>
      <c r="I86" s="13">
        <v>266.768358801038</v>
      </c>
      <c r="J86" s="13">
        <v>249.441095731426</v>
      </c>
      <c r="K86" s="13">
        <v>263.46907787643664</v>
      </c>
      <c r="L86" s="13">
        <v>289.34645403030106</v>
      </c>
      <c r="M86" s="13">
        <v>268.22236108259733</v>
      </c>
      <c r="N86" s="13">
        <v>274.50210515577703</v>
      </c>
      <c r="O86" s="13">
        <v>284.9216497448914</v>
      </c>
      <c r="P86" s="13">
        <v>307.45626982287848</v>
      </c>
      <c r="Q86" s="13">
        <v>319.53753130520346</v>
      </c>
      <c r="R86" s="13">
        <v>326.49355550934104</v>
      </c>
      <c r="S86" s="13">
        <v>330.84590120929096</v>
      </c>
      <c r="T86" s="13">
        <v>325.86558110202304</v>
      </c>
      <c r="U86" s="13">
        <v>344.03336376296829</v>
      </c>
      <c r="V86" s="13">
        <v>343.45852565165416</v>
      </c>
      <c r="W86" s="13">
        <v>325.94770083221078</v>
      </c>
      <c r="X86" s="13">
        <v>351.868552137351</v>
      </c>
      <c r="Y86" s="13">
        <v>370.8333792383537</v>
      </c>
      <c r="Z86" s="13">
        <v>395.82193007724499</v>
      </c>
      <c r="AA86" s="13">
        <v>361.53935801004781</v>
      </c>
      <c r="AB86" s="13">
        <v>307.26304692831917</v>
      </c>
      <c r="AC86" s="13">
        <v>326.10710972022224</v>
      </c>
      <c r="AD86" s="13">
        <v>354.69443697028186</v>
      </c>
      <c r="AE86" s="13">
        <v>383.00642159559442</v>
      </c>
      <c r="AF86" s="13">
        <v>381.44131614966346</v>
      </c>
      <c r="AG86" s="13">
        <v>338.97575449787672</v>
      </c>
      <c r="AH86" s="13">
        <v>319.26218868045635</v>
      </c>
      <c r="AI86" s="13">
        <v>287.76685686727819</v>
      </c>
      <c r="AJ86" s="13">
        <v>318.03522330000436</v>
      </c>
      <c r="AK86" s="13">
        <v>368.02198612251482</v>
      </c>
      <c r="AL86" s="13">
        <v>380.82300288707347</v>
      </c>
      <c r="AM86" s="13">
        <v>400.15012291537505</v>
      </c>
      <c r="AN86" s="13">
        <v>406.75351533694169</v>
      </c>
      <c r="AO86" s="13">
        <v>405.04832329245517</v>
      </c>
      <c r="AP86" s="13">
        <v>398.10679080540962</v>
      </c>
      <c r="AQ86" s="13">
        <v>391.10246087763227</v>
      </c>
      <c r="AR86" s="13">
        <v>346.83509573407929</v>
      </c>
      <c r="AS86" s="13">
        <v>367.93986639232708</v>
      </c>
      <c r="AT86" s="13">
        <v>385.00144798191997</v>
      </c>
      <c r="AU86" s="13">
        <v>417.72857574791419</v>
      </c>
      <c r="AV86" s="13">
        <v>400.11147833646311</v>
      </c>
      <c r="AW86" s="13">
        <v>420.90542461880352</v>
      </c>
      <c r="AX86" s="13">
        <v>389.93462676294695</v>
      </c>
      <c r="AY86" s="13">
        <v>444.15487704088684</v>
      </c>
      <c r="AZ86" s="13">
        <v>540.14066610680129</v>
      </c>
      <c r="BA86" s="13">
        <v>575.01125923379482</v>
      </c>
      <c r="BB86" s="13">
        <v>547.64742646615014</v>
      </c>
      <c r="BC86" s="13">
        <v>594.14003501954835</v>
      </c>
      <c r="BD86" s="13">
        <v>672.34579354029006</v>
      </c>
      <c r="BE86" s="13">
        <v>783.63462452297961</v>
      </c>
      <c r="BF86" s="13">
        <v>764.65056542124978</v>
      </c>
      <c r="BG86" s="13">
        <v>609.80446286915333</v>
      </c>
      <c r="BH86" s="13">
        <v>490.10387944338754</v>
      </c>
      <c r="BI86" s="13">
        <v>293.05499756959193</v>
      </c>
      <c r="BJ86" s="13">
        <v>271.70254721287853</v>
      </c>
      <c r="BK86" s="13">
        <v>235.41473054634679</v>
      </c>
      <c r="BL86" s="13">
        <v>240.53088902672022</v>
      </c>
      <c r="BM86" s="13">
        <v>340.72337483993402</v>
      </c>
      <c r="BN86" s="13">
        <v>441.62816900762778</v>
      </c>
      <c r="BO86" s="13">
        <v>350.90495282396631</v>
      </c>
      <c r="BP86" s="13">
        <v>406.9272283892069</v>
      </c>
      <c r="BQ86" s="13">
        <v>493.04964290123542</v>
      </c>
      <c r="BR86" s="13">
        <v>512.86994055652031</v>
      </c>
      <c r="BS86" s="13">
        <v>614.24376745618019</v>
      </c>
      <c r="BT86" s="13">
        <v>502.79206970179905</v>
      </c>
      <c r="BU86" s="13">
        <v>520.90228634460379</v>
      </c>
      <c r="BV86" s="13">
        <v>633.18625178108664</v>
      </c>
      <c r="BW86" s="13">
        <v>561.40184764608489</v>
      </c>
      <c r="BX86" s="13">
        <v>471.50930774994083</v>
      </c>
      <c r="BY86" s="13">
        <v>484.12337555959061</v>
      </c>
      <c r="BZ86" s="13">
        <v>348.51519877356623</v>
      </c>
      <c r="CA86" s="13">
        <v>356.34417285112795</v>
      </c>
      <c r="CB86" s="13">
        <v>363.94383609619399</v>
      </c>
      <c r="CC86" s="13">
        <v>371.3852530778895</v>
      </c>
      <c r="CD86" s="13">
        <v>378.48832055979801</v>
      </c>
      <c r="CE86" s="13">
        <v>385.32757850537382</v>
      </c>
      <c r="CF86" s="13">
        <v>391.64005386313511</v>
      </c>
      <c r="CG86" s="13">
        <v>397.58764054556741</v>
      </c>
      <c r="CH86" s="13">
        <v>404.36133954200341</v>
      </c>
      <c r="CI86" s="13">
        <v>410.94130185808899</v>
      </c>
      <c r="CJ86" s="13">
        <v>417.32743679373016</v>
      </c>
      <c r="CK86" s="13">
        <v>423.69349005267577</v>
      </c>
      <c r="CL86" s="13">
        <v>429.87139701519482</v>
      </c>
      <c r="CM86" s="13">
        <v>436.03878371122482</v>
      </c>
      <c r="CN86" s="13">
        <v>442.11629851695034</v>
      </c>
      <c r="CO86" s="13">
        <v>448.28638465726544</v>
      </c>
      <c r="CP86" s="13">
        <v>454.56043639388008</v>
      </c>
      <c r="CQ86" s="13">
        <v>460.86301083730359</v>
      </c>
      <c r="CR86" s="13">
        <v>467.64778327357271</v>
      </c>
      <c r="CS86" s="13">
        <v>474.75707571323801</v>
      </c>
      <c r="CT86" s="13">
        <v>482.38643935417349</v>
      </c>
      <c r="CU86" s="13">
        <v>490.46684527788602</v>
      </c>
      <c r="CV86" s="13">
        <v>498.92671943818277</v>
      </c>
      <c r="CW86" s="13">
        <v>508.0522915180627</v>
      </c>
      <c r="CX86" s="13">
        <v>517.58944392321428</v>
      </c>
      <c r="CY86" s="13">
        <v>527.82185564278916</v>
      </c>
      <c r="CZ86" s="13">
        <v>538.48580414203752</v>
      </c>
      <c r="DA86" s="13">
        <v>549.8590851750705</v>
      </c>
      <c r="DB86" s="13">
        <v>561.5718240192291</v>
      </c>
      <c r="DC86" s="13">
        <v>573.98409425863792</v>
      </c>
      <c r="DD86" s="13">
        <v>586.61434741799894</v>
      </c>
      <c r="DE86" s="13">
        <v>599.62096120607748</v>
      </c>
      <c r="DF86" s="13">
        <v>612.96971547448629</v>
      </c>
      <c r="DG86" s="13">
        <v>626.33066660720942</v>
      </c>
      <c r="DH86" s="13">
        <v>639.74179725068825</v>
      </c>
      <c r="DI86" s="13">
        <v>652.94425918452907</v>
      </c>
      <c r="DJ86" s="13">
        <v>665.95775989434333</v>
      </c>
      <c r="DK86" s="13">
        <v>678.60024788665032</v>
      </c>
      <c r="DL86" s="13">
        <v>690.38036726899736</v>
      </c>
      <c r="DM86" s="13">
        <v>701.68620346052921</v>
      </c>
      <c r="DN86" s="13">
        <v>711.9092287802705</v>
      </c>
      <c r="DO86" s="13">
        <v>721.33211161439976</v>
      </c>
      <c r="DP86" s="13">
        <v>729.32646556644613</v>
      </c>
      <c r="DQ86" s="13">
        <v>736.27528446140786</v>
      </c>
      <c r="DR86" s="13">
        <v>741.64355996647646</v>
      </c>
      <c r="DS86" s="13">
        <v>745.51184961434046</v>
      </c>
      <c r="DT86" s="13">
        <v>747.54959602288</v>
      </c>
      <c r="DU86" s="13">
        <v>748.27899711256032</v>
      </c>
      <c r="DV86" s="13">
        <v>747.18162853214017</v>
      </c>
      <c r="DW86" s="13">
        <v>744.49478515642113</v>
      </c>
      <c r="DX86" s="13">
        <v>739.93870681019325</v>
      </c>
      <c r="DY86" s="13">
        <v>733.79597265254415</v>
      </c>
      <c r="DZ86" s="13">
        <v>725.71937265733141</v>
      </c>
      <c r="EA86" s="13">
        <v>716.04601062271831</v>
      </c>
      <c r="EB86" s="13">
        <v>704.59127774445369</v>
      </c>
      <c r="EC86" s="13">
        <v>691.7591114905299</v>
      </c>
      <c r="ED86" s="13">
        <v>677.42624163181608</v>
      </c>
      <c r="EE86" s="13">
        <v>661.9511383484496</v>
      </c>
      <c r="EF86" s="13">
        <v>645.61303504309763</v>
      </c>
      <c r="EG86" s="13">
        <v>628.48899545986205</v>
      </c>
      <c r="EH86" s="13">
        <v>610.67534852948302</v>
      </c>
      <c r="EI86" s="13">
        <v>592.51666883813596</v>
      </c>
      <c r="EJ86" s="13">
        <v>574.25434961671999</v>
      </c>
      <c r="EK86" s="13">
        <v>556.13433498056838</v>
      </c>
      <c r="EL86" s="13">
        <v>538.04613334192982</v>
      </c>
      <c r="EM86" s="13">
        <v>520.69243584734068</v>
      </c>
      <c r="EN86" s="13">
        <v>504.05484161352069</v>
      </c>
      <c r="EO86" s="13">
        <v>488.3267908561902</v>
      </c>
      <c r="EP86" s="13">
        <v>473.79308805648907</v>
      </c>
      <c r="EQ86" s="13">
        <v>460.46952607531421</v>
      </c>
      <c r="ER86" s="13">
        <v>448.69504274123756</v>
      </c>
      <c r="ES86" s="13">
        <v>438.17783061266528</v>
      </c>
      <c r="ET86" s="13">
        <v>428.94906001154595</v>
      </c>
      <c r="EU86" s="13">
        <v>421.12835124823323</v>
      </c>
      <c r="EV86" s="13">
        <v>414.44870606147742</v>
      </c>
      <c r="EW86" s="13">
        <v>409.21810876541713</v>
      </c>
    </row>
    <row r="87" spans="1:153" x14ac:dyDescent="0.2">
      <c r="A87" s="10" t="s">
        <v>16</v>
      </c>
      <c r="B87" s="10" t="s">
        <v>2</v>
      </c>
      <c r="C87" s="13">
        <v>239.72667874626353</v>
      </c>
      <c r="D87" s="13">
        <v>250.30276953539217</v>
      </c>
      <c r="E87" s="13">
        <v>259.9173975255091</v>
      </c>
      <c r="F87" s="13">
        <v>269.95413113470437</v>
      </c>
      <c r="G87" s="13">
        <v>286.66247855655394</v>
      </c>
      <c r="H87" s="13">
        <v>314.1696947331568</v>
      </c>
      <c r="I87" s="13">
        <v>323.76087241110275</v>
      </c>
      <c r="J87" s="13">
        <v>302.73180497174332</v>
      </c>
      <c r="K87" s="13">
        <v>319.7567316079016</v>
      </c>
      <c r="L87" s="13">
        <v>351.16256218293614</v>
      </c>
      <c r="M87" s="13">
        <v>325.52550840197182</v>
      </c>
      <c r="N87" s="13">
        <v>333.14685985755239</v>
      </c>
      <c r="O87" s="13">
        <v>345.79244069577322</v>
      </c>
      <c r="P87" s="13">
        <v>373.14136726522167</v>
      </c>
      <c r="Q87" s="13">
        <v>387.80367495015008</v>
      </c>
      <c r="R87" s="13">
        <v>396.2457873317162</v>
      </c>
      <c r="S87" s="13">
        <v>401.52797014823773</v>
      </c>
      <c r="T87" s="13">
        <v>395.48365218615811</v>
      </c>
      <c r="U87" s="13">
        <v>417.53280820495678</v>
      </c>
      <c r="V87" s="13">
        <v>416.83516141786902</v>
      </c>
      <c r="W87" s="13">
        <v>395.58331601288495</v>
      </c>
      <c r="X87" s="13">
        <v>427.0419097903042</v>
      </c>
      <c r="Y87" s="13">
        <v>450.05839118615728</v>
      </c>
      <c r="Z87" s="13">
        <v>480.38550740132496</v>
      </c>
      <c r="AA87" s="13">
        <v>438.77879103189821</v>
      </c>
      <c r="AB87" s="13">
        <v>372.9068641435116</v>
      </c>
      <c r="AC87" s="13">
        <v>395.77678108829582</v>
      </c>
      <c r="AD87" s="13">
        <v>430.47151794531544</v>
      </c>
      <c r="AE87" s="13">
        <v>464.83208785389797</v>
      </c>
      <c r="AF87" s="13">
        <v>462.93261256804561</v>
      </c>
      <c r="AG87" s="13">
        <v>411.39468899419319</v>
      </c>
      <c r="AH87" s="13">
        <v>387.46950800171305</v>
      </c>
      <c r="AI87" s="13">
        <v>349.24549916295547</v>
      </c>
      <c r="AJ87" s="13">
        <v>385.9804131788535</v>
      </c>
      <c r="AK87" s="13">
        <v>446.6463707652743</v>
      </c>
      <c r="AL87" s="13">
        <v>462.18220257857308</v>
      </c>
      <c r="AM87" s="13">
        <v>485.63837732763284</v>
      </c>
      <c r="AN87" s="13">
        <v>493.65252151207784</v>
      </c>
      <c r="AO87" s="13">
        <v>491.58303146298556</v>
      </c>
      <c r="AP87" s="13">
        <v>483.15850681554775</v>
      </c>
      <c r="AQ87" s="13">
        <v>474.65776865355411</v>
      </c>
      <c r="AR87" s="13">
        <v>420.93310346975426</v>
      </c>
      <c r="AS87" s="13">
        <v>446.54670693854752</v>
      </c>
      <c r="AT87" s="13">
        <v>467.25333258555548</v>
      </c>
      <c r="AU87" s="13">
        <v>506.97229882521549</v>
      </c>
      <c r="AV87" s="13">
        <v>485.59147670329065</v>
      </c>
      <c r="AW87" s="13">
        <v>465.42373388793465</v>
      </c>
      <c r="AX87" s="13">
        <v>534.88926562556685</v>
      </c>
      <c r="AY87" s="13">
        <v>654.82003767616652</v>
      </c>
      <c r="AZ87" s="13">
        <v>640.67207206622595</v>
      </c>
      <c r="BA87" s="13">
        <v>590.26971512279147</v>
      </c>
      <c r="BB87" s="13">
        <v>564.02875563459327</v>
      </c>
      <c r="BC87" s="13">
        <v>489.61017646028967</v>
      </c>
      <c r="BD87" s="13">
        <v>424.86596627857159</v>
      </c>
      <c r="BE87" s="13">
        <v>431.11605968368076</v>
      </c>
      <c r="BF87" s="13">
        <v>379.40969246411134</v>
      </c>
      <c r="BG87" s="13">
        <v>407.46382554170259</v>
      </c>
      <c r="BH87" s="13">
        <v>440.48282408748719</v>
      </c>
      <c r="BI87" s="13">
        <v>343.31283275868941</v>
      </c>
      <c r="BJ87" s="13">
        <v>224.31143438381775</v>
      </c>
      <c r="BK87" s="13">
        <v>192.98138783311254</v>
      </c>
      <c r="BL87" s="13">
        <v>202.22964318330605</v>
      </c>
      <c r="BM87" s="13">
        <v>250.19582844412832</v>
      </c>
      <c r="BN87" s="13">
        <v>139.18466780721795</v>
      </c>
      <c r="BO87" s="13">
        <v>236.63037042867799</v>
      </c>
      <c r="BP87" s="13">
        <v>292.73587479206424</v>
      </c>
      <c r="BQ87" s="13">
        <v>251.67425575989176</v>
      </c>
      <c r="BR87" s="13">
        <v>230.54274900723644</v>
      </c>
      <c r="BS87" s="13">
        <v>134.04861836934131</v>
      </c>
      <c r="BT87" s="13">
        <v>172.588411137409</v>
      </c>
      <c r="BU87" s="13">
        <v>188.92811271108161</v>
      </c>
      <c r="BV87" s="13">
        <v>208.95968877303608</v>
      </c>
      <c r="BW87" s="13">
        <v>192.71033056847034</v>
      </c>
      <c r="BX87" s="13">
        <v>177.02358054196881</v>
      </c>
      <c r="BY87" s="13">
        <v>181.75940953232171</v>
      </c>
      <c r="BZ87" s="13">
        <v>473.66471443559931</v>
      </c>
      <c r="CA87" s="13">
        <v>483.60757457807995</v>
      </c>
      <c r="CB87" s="13">
        <v>493.25542937901628</v>
      </c>
      <c r="CC87" s="13">
        <v>502.69627630236937</v>
      </c>
      <c r="CD87" s="13">
        <v>511.78238878299089</v>
      </c>
      <c r="CE87" s="13">
        <v>520.60521932307165</v>
      </c>
      <c r="CF87" s="13">
        <v>528.93821037511225</v>
      </c>
      <c r="CG87" s="13">
        <v>536.95432623749002</v>
      </c>
      <c r="CH87" s="13">
        <v>545.8002132441361</v>
      </c>
      <c r="CI87" s="13">
        <v>554.53592248952918</v>
      </c>
      <c r="CJ87" s="13">
        <v>563.18131301350149</v>
      </c>
      <c r="CK87" s="13">
        <v>571.91996272431788</v>
      </c>
      <c r="CL87" s="13">
        <v>580.60954490947188</v>
      </c>
      <c r="CM87" s="13">
        <v>589.43328123562242</v>
      </c>
      <c r="CN87" s="13">
        <v>598.32695054410578</v>
      </c>
      <c r="CO87" s="13">
        <v>607.47174987472317</v>
      </c>
      <c r="CP87" s="13">
        <v>616.88115269048649</v>
      </c>
      <c r="CQ87" s="13">
        <v>626.4788747636776</v>
      </c>
      <c r="CR87" s="13">
        <v>636.69010767757209</v>
      </c>
      <c r="CS87" s="13">
        <v>647.34636309615234</v>
      </c>
      <c r="CT87" s="13">
        <v>658.61032701752993</v>
      </c>
      <c r="CU87" s="13">
        <v>670.38057038871921</v>
      </c>
      <c r="CV87" s="13">
        <v>682.54226889174606</v>
      </c>
      <c r="CW87" s="13">
        <v>695.31871803640024</v>
      </c>
      <c r="CX87" s="13">
        <v>708.39799897514968</v>
      </c>
      <c r="CY87" s="13">
        <v>721.98314989024948</v>
      </c>
      <c r="CZ87" s="13">
        <v>735.73302315838373</v>
      </c>
      <c r="DA87" s="13">
        <v>749.82967483969696</v>
      </c>
      <c r="DB87" s="13">
        <v>763.81001732985897</v>
      </c>
      <c r="DC87" s="13">
        <v>777.9256943115397</v>
      </c>
      <c r="DD87" s="13">
        <v>791.58912953992694</v>
      </c>
      <c r="DE87" s="13">
        <v>804.84297898595833</v>
      </c>
      <c r="DF87" s="13">
        <v>817.53745905538381</v>
      </c>
      <c r="DG87" s="13">
        <v>829.22392042965657</v>
      </c>
      <c r="DH87" s="13">
        <v>839.82312757751788</v>
      </c>
      <c r="DI87" s="13">
        <v>848.95939474791521</v>
      </c>
      <c r="DJ87" s="13">
        <v>856.54434469016269</v>
      </c>
      <c r="DK87" s="13">
        <v>862.2941602061328</v>
      </c>
      <c r="DL87" s="13">
        <v>865.61864462256199</v>
      </c>
      <c r="DM87" s="13">
        <v>866.84532083932572</v>
      </c>
      <c r="DN87" s="13">
        <v>865.30173396720784</v>
      </c>
      <c r="DO87" s="13">
        <v>861.26002411820809</v>
      </c>
      <c r="DP87" s="13">
        <v>854.08510767053667</v>
      </c>
      <c r="DQ87" s="13">
        <v>844.22924388781394</v>
      </c>
      <c r="DR87" s="13">
        <v>831.2384957790855</v>
      </c>
      <c r="DS87" s="13">
        <v>815.34940378963074</v>
      </c>
      <c r="DT87" s="13">
        <v>796.42510909293196</v>
      </c>
      <c r="DU87" s="13">
        <v>775.27762012099993</v>
      </c>
      <c r="DV87" s="13">
        <v>751.68680571353616</v>
      </c>
      <c r="DW87" s="13">
        <v>726.27459089456534</v>
      </c>
      <c r="DX87" s="13">
        <v>699.16535781413404</v>
      </c>
      <c r="DY87" s="13">
        <v>671.10501831213332</v>
      </c>
      <c r="DZ87" s="13">
        <v>642.19783143409586</v>
      </c>
      <c r="EA87" s="13">
        <v>613.26460167381447</v>
      </c>
      <c r="EB87" s="13">
        <v>584.56109716184437</v>
      </c>
      <c r="EC87" s="13">
        <v>556.91731333607459</v>
      </c>
      <c r="ED87" s="13">
        <v>530.55345879836386</v>
      </c>
      <c r="EE87" s="13">
        <v>506.11340943881078</v>
      </c>
      <c r="EF87" s="13">
        <v>484.06499515596079</v>
      </c>
      <c r="EG87" s="13">
        <v>464.56559098220168</v>
      </c>
      <c r="EH87" s="13">
        <v>447.68934336901293</v>
      </c>
      <c r="EI87" s="13">
        <v>433.66362867280986</v>
      </c>
      <c r="EJ87" s="13">
        <v>422.51459808993241</v>
      </c>
      <c r="EK87" s="13">
        <v>414.19188143978681</v>
      </c>
      <c r="EL87" s="13">
        <v>408.21955442577746</v>
      </c>
      <c r="EM87" s="13">
        <v>404.90564644901315</v>
      </c>
      <c r="EN87" s="13">
        <v>403.80174024305597</v>
      </c>
      <c r="EO87" s="13">
        <v>404.67458864999935</v>
      </c>
      <c r="EP87" s="13">
        <v>407.4012331224003</v>
      </c>
      <c r="EQ87" s="13">
        <v>411.62204409347032</v>
      </c>
      <c r="ER87" s="13">
        <v>417.35034456408903</v>
      </c>
      <c r="ES87" s="13">
        <v>424.0208101380922</v>
      </c>
      <c r="ET87" s="13">
        <v>431.45323954001651</v>
      </c>
      <c r="EU87" s="13">
        <v>439.61475768224045</v>
      </c>
      <c r="EV87" s="13">
        <v>448.13966041465028</v>
      </c>
      <c r="EW87" s="13">
        <v>457.28656122605025</v>
      </c>
    </row>
    <row r="88" spans="1:153" x14ac:dyDescent="0.2">
      <c r="A88" s="10" t="s">
        <v>16</v>
      </c>
      <c r="B88" s="10" t="s">
        <v>3</v>
      </c>
      <c r="C88" s="13">
        <v>342.76039147483891</v>
      </c>
      <c r="D88" s="13">
        <v>357.8820501826379</v>
      </c>
      <c r="E88" s="13">
        <v>371.62901264427336</v>
      </c>
      <c r="F88" s="13">
        <v>385.97950028715138</v>
      </c>
      <c r="G88" s="13">
        <v>409.86903871133495</v>
      </c>
      <c r="H88" s="13">
        <v>449.19876302230665</v>
      </c>
      <c r="I88" s="13">
        <v>462.91219630720639</v>
      </c>
      <c r="J88" s="13">
        <v>432.84490706947082</v>
      </c>
      <c r="K88" s="13">
        <v>457.18708937958627</v>
      </c>
      <c r="L88" s="13">
        <v>502.09103932286752</v>
      </c>
      <c r="M88" s="13">
        <v>465.43526685656764</v>
      </c>
      <c r="N88" s="13">
        <v>476.33224929566887</v>
      </c>
      <c r="O88" s="13">
        <v>494.4128578503931</v>
      </c>
      <c r="P88" s="13">
        <v>533.51626021839877</v>
      </c>
      <c r="Q88" s="13">
        <v>554.48037797239283</v>
      </c>
      <c r="R88" s="13">
        <v>566.55088159724357</v>
      </c>
      <c r="S88" s="13">
        <v>574.10332865695909</v>
      </c>
      <c r="T88" s="13">
        <v>565.46118335333347</v>
      </c>
      <c r="U88" s="13">
        <v>596.98699177907179</v>
      </c>
      <c r="V88" s="13">
        <v>595.9894987711848</v>
      </c>
      <c r="W88" s="13">
        <v>565.60368235446015</v>
      </c>
      <c r="X88" s="13">
        <v>610.58307294539668</v>
      </c>
      <c r="Y88" s="13">
        <v>643.49195991148247</v>
      </c>
      <c r="Z88" s="13">
        <v>686.85356772492173</v>
      </c>
      <c r="AA88" s="13">
        <v>627.36442590161266</v>
      </c>
      <c r="AB88" s="13">
        <v>533.18096845104185</v>
      </c>
      <c r="AC88" s="13">
        <v>565.88029806252962</v>
      </c>
      <c r="AD88" s="13">
        <v>615.48671504299227</v>
      </c>
      <c r="AE88" s="13">
        <v>664.6153412549711</v>
      </c>
      <c r="AF88" s="13">
        <v>661.89947793937972</v>
      </c>
      <c r="AG88" s="13">
        <v>588.21072976850337</v>
      </c>
      <c r="AH88" s="13">
        <v>554.00258720390923</v>
      </c>
      <c r="AI88" s="13">
        <v>499.35002912472436</v>
      </c>
      <c r="AJ88" s="13">
        <v>551.87348448119246</v>
      </c>
      <c r="AK88" s="13">
        <v>638.61346469643865</v>
      </c>
      <c r="AL88" s="13">
        <v>660.82654428383751</v>
      </c>
      <c r="AM88" s="13">
        <v>694.36410331371769</v>
      </c>
      <c r="AN88" s="13">
        <v>705.82269946314182</v>
      </c>
      <c r="AO88" s="13">
        <v>702.86374961621664</v>
      </c>
      <c r="AP88" s="13">
        <v>690.81839287391779</v>
      </c>
      <c r="AQ88" s="13">
        <v>678.66406630722793</v>
      </c>
      <c r="AR88" s="13">
        <v>601.84872240574782</v>
      </c>
      <c r="AS88" s="13">
        <v>638.47096569531197</v>
      </c>
      <c r="AT88" s="13">
        <v>668.07722875293177</v>
      </c>
      <c r="AU88" s="13">
        <v>724.86727184901736</v>
      </c>
      <c r="AV88" s="13">
        <v>694.29704496024624</v>
      </c>
      <c r="AW88" s="13">
        <v>720.67084149326206</v>
      </c>
      <c r="AX88" s="13">
        <v>767.17610761148626</v>
      </c>
      <c r="AY88" s="13">
        <v>786.02508528294675</v>
      </c>
      <c r="AZ88" s="13">
        <v>808.18726182697287</v>
      </c>
      <c r="BA88" s="13">
        <v>843.71902564341372</v>
      </c>
      <c r="BB88" s="13">
        <v>862.6858178992569</v>
      </c>
      <c r="BC88" s="13">
        <v>913.36979152016193</v>
      </c>
      <c r="BD88" s="13">
        <v>878.88825018113846</v>
      </c>
      <c r="BE88" s="13">
        <v>861.71375279333927</v>
      </c>
      <c r="BF88" s="13">
        <v>872.219593114639</v>
      </c>
      <c r="BG88" s="13">
        <v>884.14297958914358</v>
      </c>
      <c r="BH88" s="13">
        <v>752.22905546912534</v>
      </c>
      <c r="BI88" s="13">
        <v>739.05743167171852</v>
      </c>
      <c r="BJ88" s="13">
        <v>639.63332440330385</v>
      </c>
      <c r="BK88" s="13">
        <v>771.28265862054059</v>
      </c>
      <c r="BL88" s="13">
        <v>769.07504678997361</v>
      </c>
      <c r="BM88" s="13">
        <v>870.62279671593751</v>
      </c>
      <c r="BN88" s="13">
        <v>821.08916318515435</v>
      </c>
      <c r="BO88" s="13">
        <v>890.62193671235559</v>
      </c>
      <c r="BP88" s="13">
        <v>956.06548550372918</v>
      </c>
      <c r="BQ88" s="13">
        <v>877.00717673887266</v>
      </c>
      <c r="BR88" s="13">
        <v>883.44579967624293</v>
      </c>
      <c r="BS88" s="13">
        <v>808.53061417447907</v>
      </c>
      <c r="BT88" s="13">
        <v>953.00251916079208</v>
      </c>
      <c r="BU88" s="13">
        <v>1019.3496009443145</v>
      </c>
      <c r="BV88" s="13">
        <v>958.73305944587742</v>
      </c>
      <c r="BW88" s="13">
        <v>998.78582178544491</v>
      </c>
      <c r="BX88" s="13">
        <v>1003.63411170809</v>
      </c>
      <c r="BY88" s="13">
        <v>1030.4838653249951</v>
      </c>
      <c r="BZ88" s="13">
        <v>779.84199603514571</v>
      </c>
      <c r="CA88" s="13">
        <v>778.43650308752694</v>
      </c>
      <c r="CB88" s="13">
        <v>776.88304091856844</v>
      </c>
      <c r="CC88" s="13">
        <v>775.38161173694971</v>
      </c>
      <c r="CD88" s="13">
        <v>773.78315317612578</v>
      </c>
      <c r="CE88" s="13">
        <v>772.27972859985312</v>
      </c>
      <c r="CF88" s="13">
        <v>770.59362409869937</v>
      </c>
      <c r="CG88" s="13">
        <v>769.01526762206777</v>
      </c>
      <c r="CH88" s="13">
        <v>769.21612530192942</v>
      </c>
      <c r="CI88" s="13">
        <v>769.83839112977876</v>
      </c>
      <c r="CJ88" s="13">
        <v>770.89346130611375</v>
      </c>
      <c r="CK88" s="13">
        <v>772.60377272126061</v>
      </c>
      <c r="CL88" s="13">
        <v>774.7038149811342</v>
      </c>
      <c r="CM88" s="13">
        <v>777.37065445486951</v>
      </c>
      <c r="CN88" s="13">
        <v>780.41130560143938</v>
      </c>
      <c r="CO88" s="13">
        <v>783.96507991369435</v>
      </c>
      <c r="CP88" s="13">
        <v>787.92558197731705</v>
      </c>
      <c r="CQ88" s="13">
        <v>792.06212154597597</v>
      </c>
      <c r="CR88" s="13">
        <v>796.84447998014366</v>
      </c>
      <c r="CS88" s="13">
        <v>801.92878551763715</v>
      </c>
      <c r="CT88" s="13">
        <v>807.44808863854996</v>
      </c>
      <c r="CU88" s="13">
        <v>813.19670319380384</v>
      </c>
      <c r="CV88" s="13">
        <v>818.9827678885631</v>
      </c>
      <c r="CW88" s="13">
        <v>825.09833807343966</v>
      </c>
      <c r="CX88" s="13">
        <v>831.14472788453713</v>
      </c>
      <c r="CY88" s="13">
        <v>837.43866642455396</v>
      </c>
      <c r="CZ88" s="13">
        <v>843.59995014844753</v>
      </c>
      <c r="DA88" s="13">
        <v>849.95859547530563</v>
      </c>
      <c r="DB88" s="13">
        <v>856.02321535417286</v>
      </c>
      <c r="DC88" s="13">
        <v>862.24412025190395</v>
      </c>
      <c r="DD88" s="13">
        <v>868.01074168179184</v>
      </c>
      <c r="DE88" s="13">
        <v>873.5359031840926</v>
      </c>
      <c r="DF88" s="13">
        <v>878.79696659101319</v>
      </c>
      <c r="DG88" s="13">
        <v>883.41861985407741</v>
      </c>
      <c r="DH88" s="13">
        <v>887.50091117038392</v>
      </c>
      <c r="DI88" s="13">
        <v>890.79534027743648</v>
      </c>
      <c r="DJ88" s="13">
        <v>893.41533824042563</v>
      </c>
      <c r="DK88" s="13">
        <v>895.24727520278975</v>
      </c>
      <c r="DL88" s="13">
        <v>895.83251515094889</v>
      </c>
      <c r="DM88" s="13">
        <v>895.7876632017942</v>
      </c>
      <c r="DN88" s="13">
        <v>894.55658184943604</v>
      </c>
      <c r="DO88" s="13">
        <v>892.65798018422356</v>
      </c>
      <c r="DP88" s="13">
        <v>889.55317775788717</v>
      </c>
      <c r="DQ88" s="13">
        <v>885.89495411188545</v>
      </c>
      <c r="DR88" s="13">
        <v>881.27482469591632</v>
      </c>
      <c r="DS88" s="13">
        <v>875.99868407554459</v>
      </c>
      <c r="DT88" s="13">
        <v>869.89965259492601</v>
      </c>
      <c r="DU88" s="13">
        <v>863.7601364361326</v>
      </c>
      <c r="DV88" s="13">
        <v>857.17452825546206</v>
      </c>
      <c r="DW88" s="13">
        <v>850.56520403007016</v>
      </c>
      <c r="DX88" s="13">
        <v>843.75711393685924</v>
      </c>
      <c r="DY88" s="13">
        <v>837.16454087734746</v>
      </c>
      <c r="DZ88" s="13">
        <v>830.48375947694149</v>
      </c>
      <c r="EA88" s="13">
        <v>824.1185498599807</v>
      </c>
      <c r="EB88" s="13">
        <v>817.87268824374769</v>
      </c>
      <c r="EC88" s="13">
        <v>812.13876137739862</v>
      </c>
      <c r="ED88" s="13">
        <v>806.70903157081193</v>
      </c>
      <c r="EE88" s="13">
        <v>801.84601615213614</v>
      </c>
      <c r="EF88" s="13">
        <v>797.68803998899966</v>
      </c>
      <c r="EG88" s="13">
        <v>794.130194919926</v>
      </c>
      <c r="EH88" s="13">
        <v>791.06249082061549</v>
      </c>
      <c r="EI88" s="13">
        <v>788.60838029306615</v>
      </c>
      <c r="EJ88" s="13">
        <v>786.76780703890108</v>
      </c>
      <c r="EK88" s="13">
        <v>785.5364552560568</v>
      </c>
      <c r="EL88" s="13">
        <v>784.54833141520794</v>
      </c>
      <c r="EM88" s="13">
        <v>784.26781114247569</v>
      </c>
      <c r="EN88" s="13">
        <v>784.44049300681218</v>
      </c>
      <c r="EO88" s="13">
        <v>785.04671139289712</v>
      </c>
      <c r="EP88" s="13">
        <v>786.18264399514737</v>
      </c>
      <c r="EQ88" s="13">
        <v>787.70265201071015</v>
      </c>
      <c r="ER88" s="13">
        <v>789.81583268460963</v>
      </c>
      <c r="ES88" s="13">
        <v>792.13179682562622</v>
      </c>
      <c r="ET88" s="13">
        <v>794.61523625432164</v>
      </c>
      <c r="EU88" s="13">
        <v>797.34777272193605</v>
      </c>
      <c r="EV88" s="13">
        <v>800.05081190624333</v>
      </c>
      <c r="EW88" s="13">
        <v>803.04091882458306</v>
      </c>
    </row>
    <row r="89" spans="1:153" x14ac:dyDescent="0.2">
      <c r="A89" s="15" t="s">
        <v>16</v>
      </c>
      <c r="B89" s="15" t="s">
        <v>4</v>
      </c>
      <c r="C89" s="16">
        <v>780.01400475678815</v>
      </c>
      <c r="D89" s="16">
        <v>814.42610679834365</v>
      </c>
      <c r="E89" s="16">
        <v>845.70983592703044</v>
      </c>
      <c r="F89" s="16">
        <v>878.36699706624506</v>
      </c>
      <c r="G89" s="16">
        <v>932.73201414963364</v>
      </c>
      <c r="H89" s="16">
        <v>1022.2340001690229</v>
      </c>
      <c r="I89" s="16">
        <v>1053.4414275193471</v>
      </c>
      <c r="J89" s="16">
        <v>985.01780777264003</v>
      </c>
      <c r="K89" s="16">
        <v>1040.4128988639245</v>
      </c>
      <c r="L89" s="16">
        <v>1142.6000555361047</v>
      </c>
      <c r="M89" s="16">
        <v>1059.1831363411368</v>
      </c>
      <c r="N89" s="16">
        <v>1083.9812143089982</v>
      </c>
      <c r="O89" s="16">
        <v>1125.1269482910577</v>
      </c>
      <c r="P89" s="16">
        <v>1214.113897306499</v>
      </c>
      <c r="Q89" s="16">
        <v>1261.8215842277464</v>
      </c>
      <c r="R89" s="16">
        <v>1289.2902244383008</v>
      </c>
      <c r="S89" s="16">
        <v>1306.4772000144878</v>
      </c>
      <c r="T89" s="16">
        <v>1286.8104166415146</v>
      </c>
      <c r="U89" s="16">
        <v>1358.5531637469969</v>
      </c>
      <c r="V89" s="16">
        <v>1356.283185840708</v>
      </c>
      <c r="W89" s="16">
        <v>1287.1346991995561</v>
      </c>
      <c r="X89" s="16">
        <v>1389.4935348730519</v>
      </c>
      <c r="Y89" s="16">
        <v>1464.3837303359933</v>
      </c>
      <c r="Z89" s="16">
        <v>1563.0610052034917</v>
      </c>
      <c r="AA89" s="16">
        <v>1427.6825749435588</v>
      </c>
      <c r="AB89" s="16">
        <v>1213.3508795228727</v>
      </c>
      <c r="AC89" s="16">
        <v>1287.7641888710477</v>
      </c>
      <c r="AD89" s="16">
        <v>1400.6526699585895</v>
      </c>
      <c r="AE89" s="16">
        <v>1512.4538507044635</v>
      </c>
      <c r="AF89" s="16">
        <v>1506.2734066570888</v>
      </c>
      <c r="AG89" s="16">
        <v>1338.5811732605732</v>
      </c>
      <c r="AH89" s="16">
        <v>1260.7342838860786</v>
      </c>
      <c r="AI89" s="16">
        <v>1136.362385154958</v>
      </c>
      <c r="AJ89" s="16">
        <v>1255.8891209600504</v>
      </c>
      <c r="AK89" s="16">
        <v>1453.2818215842276</v>
      </c>
      <c r="AL89" s="16">
        <v>1503.8317497494841</v>
      </c>
      <c r="AM89" s="16">
        <v>1580.1526035567256</v>
      </c>
      <c r="AN89" s="16">
        <v>1606.2287363121613</v>
      </c>
      <c r="AO89" s="16">
        <v>1599.4951043716574</v>
      </c>
      <c r="AP89" s="16">
        <v>1572.0836904948751</v>
      </c>
      <c r="AQ89" s="16">
        <v>1544.4242958384143</v>
      </c>
      <c r="AR89" s="16">
        <v>1369.6169216095814</v>
      </c>
      <c r="AS89" s="16">
        <v>1452.9575390261866</v>
      </c>
      <c r="AT89" s="16">
        <v>1520.3320093204072</v>
      </c>
      <c r="AU89" s="16">
        <v>1649.568146422147</v>
      </c>
      <c r="AV89" s="16">
        <v>1580</v>
      </c>
      <c r="AW89" s="16">
        <v>1607.0000000000002</v>
      </c>
      <c r="AX89" s="16">
        <v>1692</v>
      </c>
      <c r="AY89" s="16">
        <v>1885</v>
      </c>
      <c r="AZ89" s="16">
        <v>1989.0000000000002</v>
      </c>
      <c r="BA89" s="16">
        <v>2009</v>
      </c>
      <c r="BB89" s="16">
        <v>1974.3620000000005</v>
      </c>
      <c r="BC89" s="16">
        <v>1997.120003</v>
      </c>
      <c r="BD89" s="16">
        <v>1976.1000100000001</v>
      </c>
      <c r="BE89" s="16">
        <v>2076.4644369999996</v>
      </c>
      <c r="BF89" s="16">
        <v>2016.2798510000002</v>
      </c>
      <c r="BG89" s="16">
        <v>1901.4112679999994</v>
      </c>
      <c r="BH89" s="16">
        <v>1682.8157590000001</v>
      </c>
      <c r="BI89" s="16">
        <v>1375.4252619999997</v>
      </c>
      <c r="BJ89" s="16">
        <v>1135.6473060000001</v>
      </c>
      <c r="BK89" s="16">
        <v>1199.6787769999999</v>
      </c>
      <c r="BL89" s="16">
        <v>1211.8355789999998</v>
      </c>
      <c r="BM89" s="16">
        <v>1461.5419999999999</v>
      </c>
      <c r="BN89" s="16">
        <v>1401.902</v>
      </c>
      <c r="BO89" s="16">
        <v>1478.1572599649999</v>
      </c>
      <c r="BP89" s="16">
        <v>1655.7285886850004</v>
      </c>
      <c r="BQ89" s="16">
        <v>1621.7310753999998</v>
      </c>
      <c r="BR89" s="16">
        <v>1626.8584892399997</v>
      </c>
      <c r="BS89" s="16">
        <v>1556.8230000000005</v>
      </c>
      <c r="BT89" s="16">
        <v>1628.3830000000003</v>
      </c>
      <c r="BU89" s="16">
        <v>1729.1799999999998</v>
      </c>
      <c r="BV89" s="16">
        <v>1800.8790000000001</v>
      </c>
      <c r="BW89" s="16">
        <v>1752.8980000000001</v>
      </c>
      <c r="BX89" s="16">
        <v>1652.1669999999997</v>
      </c>
      <c r="BY89" s="16">
        <v>1696.3666504169073</v>
      </c>
      <c r="BZ89" s="16">
        <v>1602.0219092443112</v>
      </c>
      <c r="CA89" s="16">
        <v>1618.3882505167348</v>
      </c>
      <c r="CB89" s="16">
        <v>1634.0823063937787</v>
      </c>
      <c r="CC89" s="16">
        <v>1649.4631411172086</v>
      </c>
      <c r="CD89" s="16">
        <v>1664.0538625189147</v>
      </c>
      <c r="CE89" s="16">
        <v>1678.2125264282986</v>
      </c>
      <c r="CF89" s="16">
        <v>1691.1718883369467</v>
      </c>
      <c r="CG89" s="16">
        <v>1703.5572344051252</v>
      </c>
      <c r="CH89" s="16">
        <v>1719.3776780880689</v>
      </c>
      <c r="CI89" s="16">
        <v>1735.3156154773969</v>
      </c>
      <c r="CJ89" s="16">
        <v>1751.4022111133454</v>
      </c>
      <c r="CK89" s="16">
        <v>1768.2172254982543</v>
      </c>
      <c r="CL89" s="16">
        <v>1785.1847569058009</v>
      </c>
      <c r="CM89" s="16">
        <v>1802.8427194017167</v>
      </c>
      <c r="CN89" s="16">
        <v>1820.8545546624955</v>
      </c>
      <c r="CO89" s="16">
        <v>1839.723214445683</v>
      </c>
      <c r="CP89" s="16">
        <v>1859.3671710616836</v>
      </c>
      <c r="CQ89" s="16">
        <v>1879.4040071469572</v>
      </c>
      <c r="CR89" s="16">
        <v>1901.1823709312885</v>
      </c>
      <c r="CS89" s="16">
        <v>1924.0322243270275</v>
      </c>
      <c r="CT89" s="16">
        <v>1948.4448550102534</v>
      </c>
      <c r="CU89" s="16">
        <v>1974.0441188604091</v>
      </c>
      <c r="CV89" s="16">
        <v>2000.4517562184919</v>
      </c>
      <c r="CW89" s="16">
        <v>2028.4693476279026</v>
      </c>
      <c r="CX89" s="16">
        <v>2057.1321707829011</v>
      </c>
      <c r="CY89" s="16">
        <v>2087.2436719575926</v>
      </c>
      <c r="CZ89" s="16">
        <v>2117.8187774488688</v>
      </c>
      <c r="DA89" s="16">
        <v>2149.6473554900731</v>
      </c>
      <c r="DB89" s="16">
        <v>2181.4050567032609</v>
      </c>
      <c r="DC89" s="16">
        <v>2214.1539088220816</v>
      </c>
      <c r="DD89" s="16">
        <v>2246.2142186397177</v>
      </c>
      <c r="DE89" s="16">
        <v>2277.9998433761284</v>
      </c>
      <c r="DF89" s="16">
        <v>2309.3041411208833</v>
      </c>
      <c r="DG89" s="16">
        <v>2338.9732068909434</v>
      </c>
      <c r="DH89" s="16">
        <v>2367.06583599859</v>
      </c>
      <c r="DI89" s="16">
        <v>2392.6989942098808</v>
      </c>
      <c r="DJ89" s="16">
        <v>2415.9174428249316</v>
      </c>
      <c r="DK89" s="16">
        <v>2436.1416832955729</v>
      </c>
      <c r="DL89" s="16">
        <v>2451.8315270425082</v>
      </c>
      <c r="DM89" s="16">
        <v>2464.3191875016491</v>
      </c>
      <c r="DN89" s="16">
        <v>2471.7675445969144</v>
      </c>
      <c r="DO89" s="16">
        <v>2475.2501159168314</v>
      </c>
      <c r="DP89" s="16">
        <v>2472.96475099487</v>
      </c>
      <c r="DQ89" s="16">
        <v>2466.3994824611073</v>
      </c>
      <c r="DR89" s="16">
        <v>2454.1568804414783</v>
      </c>
      <c r="DS89" s="16">
        <v>2436.8599374795158</v>
      </c>
      <c r="DT89" s="16">
        <v>2413.874357710738</v>
      </c>
      <c r="DU89" s="16">
        <v>2387.3167536696928</v>
      </c>
      <c r="DV89" s="16">
        <v>2356.0429625011384</v>
      </c>
      <c r="DW89" s="16">
        <v>2321.3345800810566</v>
      </c>
      <c r="DX89" s="16">
        <v>2282.8611785611865</v>
      </c>
      <c r="DY89" s="16">
        <v>2242.0655318420249</v>
      </c>
      <c r="DZ89" s="16">
        <v>2198.4009635683688</v>
      </c>
      <c r="EA89" s="16">
        <v>2153.4291621565135</v>
      </c>
      <c r="EB89" s="16">
        <v>2107.0250631500458</v>
      </c>
      <c r="EC89" s="16">
        <v>2060.8151862040031</v>
      </c>
      <c r="ED89" s="16">
        <v>2014.6887320009919</v>
      </c>
      <c r="EE89" s="16">
        <v>1969.9105639393965</v>
      </c>
      <c r="EF89" s="16">
        <v>1927.3660701880581</v>
      </c>
      <c r="EG89" s="16">
        <v>1887.1847813619897</v>
      </c>
      <c r="EH89" s="16">
        <v>1849.4271827191114</v>
      </c>
      <c r="EI89" s="16">
        <v>1814.788677804012</v>
      </c>
      <c r="EJ89" s="16">
        <v>1783.5367547455535</v>
      </c>
      <c r="EK89" s="16">
        <v>1755.862671676412</v>
      </c>
      <c r="EL89" s="16">
        <v>1730.8140191829152</v>
      </c>
      <c r="EM89" s="16">
        <v>1709.8658934388295</v>
      </c>
      <c r="EN89" s="16">
        <v>1692.2970748633888</v>
      </c>
      <c r="EO89" s="16">
        <v>1678.0480908990867</v>
      </c>
      <c r="EP89" s="16">
        <v>1667.3769651740367</v>
      </c>
      <c r="EQ89" s="16">
        <v>1659.7942221794947</v>
      </c>
      <c r="ER89" s="16">
        <v>1655.8612199899362</v>
      </c>
      <c r="ES89" s="16">
        <v>1654.3304375763837</v>
      </c>
      <c r="ET89" s="16">
        <v>1655.0175358058841</v>
      </c>
      <c r="EU89" s="16">
        <v>1658.0908816524097</v>
      </c>
      <c r="EV89" s="16">
        <v>1662.639178382371</v>
      </c>
      <c r="EW89" s="16">
        <v>1669.5455888160504</v>
      </c>
    </row>
    <row r="90" spans="1:153" x14ac:dyDescent="0.2">
      <c r="A90" s="10" t="s">
        <v>18</v>
      </c>
      <c r="B90" s="10" t="s">
        <v>1</v>
      </c>
      <c r="C90" s="13">
        <v>80.149471809490507</v>
      </c>
      <c r="D90" s="13">
        <v>83.685449094084206</v>
      </c>
      <c r="E90" s="13">
        <v>86.899973898260299</v>
      </c>
      <c r="F90" s="13">
        <v>90.255624181644109</v>
      </c>
      <c r="G90" s="13">
        <v>95.84184106695011</v>
      </c>
      <c r="H90" s="13">
        <v>105.03851812865391</v>
      </c>
      <c r="I90" s="13">
        <v>108.24520262842957</v>
      </c>
      <c r="J90" s="13">
        <v>101.21440965734443</v>
      </c>
      <c r="K90" s="13">
        <v>106.90647065205623</v>
      </c>
      <c r="L90" s="13">
        <v>117.40659832033141</v>
      </c>
      <c r="M90" s="13">
        <v>108.83518553456189</v>
      </c>
      <c r="N90" s="13">
        <v>111.38328446470146</v>
      </c>
      <c r="O90" s="13">
        <v>115.61116861263305</v>
      </c>
      <c r="P90" s="13">
        <v>124.75492361963396</v>
      </c>
      <c r="Q90" s="13">
        <v>129.65707394600247</v>
      </c>
      <c r="R90" s="13">
        <v>132.4795835301571</v>
      </c>
      <c r="S90" s="13">
        <v>134.24561209635382</v>
      </c>
      <c r="T90" s="13">
        <v>132.22477363714316</v>
      </c>
      <c r="U90" s="13">
        <v>139.59661984964694</v>
      </c>
      <c r="V90" s="13">
        <v>139.36337079373416</v>
      </c>
      <c r="W90" s="13">
        <v>132.25809493084498</v>
      </c>
      <c r="X90" s="13">
        <v>142.77586328402111</v>
      </c>
      <c r="Y90" s="13">
        <v>150.47112205304265</v>
      </c>
      <c r="Z90" s="13">
        <v>160.61059571889808</v>
      </c>
      <c r="AA90" s="13">
        <v>146.69993563643607</v>
      </c>
      <c r="AB90" s="13">
        <v>124.67652057562967</v>
      </c>
      <c r="AC90" s="13">
        <v>132.32277744214849</v>
      </c>
      <c r="AD90" s="13">
        <v>143.92250780258394</v>
      </c>
      <c r="AE90" s="13">
        <v>155.41051382531322</v>
      </c>
      <c r="AF90" s="13">
        <v>154.77544916887842</v>
      </c>
      <c r="AG90" s="13">
        <v>137.54442017283455</v>
      </c>
      <c r="AH90" s="13">
        <v>129.54534960829636</v>
      </c>
      <c r="AI90" s="13">
        <v>116.76565343559629</v>
      </c>
      <c r="AJ90" s="13">
        <v>129.04749027886908</v>
      </c>
      <c r="AK90" s="13">
        <v>149.33035776278018</v>
      </c>
      <c r="AL90" s="13">
        <v>154.52455942806469</v>
      </c>
      <c r="AM90" s="13">
        <v>162.3668239045943</v>
      </c>
      <c r="AN90" s="13">
        <v>165.04624793344107</v>
      </c>
      <c r="AO90" s="13">
        <v>164.35434107010317</v>
      </c>
      <c r="AP90" s="13">
        <v>161.53771171424887</v>
      </c>
      <c r="AQ90" s="13">
        <v>158.69560136909317</v>
      </c>
      <c r="AR90" s="13">
        <v>140.73346398770923</v>
      </c>
      <c r="AS90" s="13">
        <v>149.29703646907834</v>
      </c>
      <c r="AT90" s="13">
        <v>156.22002525465757</v>
      </c>
      <c r="AU90" s="13">
        <v>169.499540832885</v>
      </c>
      <c r="AV90" s="13">
        <v>162.35114329579341</v>
      </c>
      <c r="AW90" s="13">
        <v>182.29824813543206</v>
      </c>
      <c r="AX90" s="13">
        <v>176.14329818062396</v>
      </c>
      <c r="AY90" s="13">
        <v>193.03161130858723</v>
      </c>
      <c r="AZ90" s="13">
        <v>215.71794309592775</v>
      </c>
      <c r="BA90" s="13">
        <v>208.17774033513459</v>
      </c>
      <c r="BB90" s="13">
        <v>226.64016007433224</v>
      </c>
      <c r="BC90" s="13">
        <v>189.89452988936267</v>
      </c>
      <c r="BD90" s="13">
        <v>259.03684911866094</v>
      </c>
      <c r="BE90" s="13">
        <v>268.61580217575886</v>
      </c>
      <c r="BF90" s="13">
        <v>322.87734422858591</v>
      </c>
      <c r="BG90" s="13">
        <v>342.12951457346094</v>
      </c>
      <c r="BH90" s="13">
        <v>345.10598076913971</v>
      </c>
      <c r="BI90" s="13">
        <v>175.91385125726649</v>
      </c>
      <c r="BJ90" s="13">
        <v>144.52526424233389</v>
      </c>
      <c r="BK90" s="13">
        <v>115.93467911540587</v>
      </c>
      <c r="BL90" s="13">
        <v>112.5887486966884</v>
      </c>
      <c r="BM90" s="13">
        <v>125.09617676209504</v>
      </c>
      <c r="BN90" s="13">
        <v>129.27150486664632</v>
      </c>
      <c r="BO90" s="13">
        <v>126.00715236854936</v>
      </c>
      <c r="BP90" s="13">
        <v>151.94330218700043</v>
      </c>
      <c r="BQ90" s="13">
        <v>169.55814007365751</v>
      </c>
      <c r="BR90" s="13">
        <v>184.88766755110839</v>
      </c>
      <c r="BS90" s="13">
        <v>202.43361974112946</v>
      </c>
      <c r="BT90" s="13">
        <v>159.27404140763366</v>
      </c>
      <c r="BU90" s="13">
        <v>203.17765096757481</v>
      </c>
      <c r="BV90" s="13">
        <v>197.0350428333623</v>
      </c>
      <c r="BW90" s="13">
        <v>201.20494199484321</v>
      </c>
      <c r="BX90" s="13">
        <v>190.28251259477753</v>
      </c>
      <c r="BY90" s="13">
        <v>195.37305158819652</v>
      </c>
      <c r="BZ90" s="13">
        <v>150.78240535473924</v>
      </c>
      <c r="CA90" s="13">
        <v>154.61637925769537</v>
      </c>
      <c r="CB90" s="13">
        <v>158.39575462253379</v>
      </c>
      <c r="CC90" s="13">
        <v>162.15121206656295</v>
      </c>
      <c r="CD90" s="13">
        <v>165.81195916343495</v>
      </c>
      <c r="CE90" s="13">
        <v>169.41019800252434</v>
      </c>
      <c r="CF90" s="13">
        <v>172.84136945343198</v>
      </c>
      <c r="CG90" s="13">
        <v>176.17307435447037</v>
      </c>
      <c r="CH90" s="13">
        <v>179.89224811665736</v>
      </c>
      <c r="CI90" s="13">
        <v>183.58808797960228</v>
      </c>
      <c r="CJ90" s="13">
        <v>187.26344677516499</v>
      </c>
      <c r="CK90" s="13">
        <v>190.99234233838979</v>
      </c>
      <c r="CL90" s="13">
        <v>194.70949756416121</v>
      </c>
      <c r="CM90" s="13">
        <v>198.49096526120593</v>
      </c>
      <c r="CN90" s="13">
        <v>202.30791881190271</v>
      </c>
      <c r="CO90" s="13">
        <v>206.23908511438276</v>
      </c>
      <c r="CP90" s="13">
        <v>210.29343541293747</v>
      </c>
      <c r="CQ90" s="13">
        <v>214.44422019938975</v>
      </c>
      <c r="CR90" s="13">
        <v>218.8835711723932</v>
      </c>
      <c r="CS90" s="13">
        <v>223.55205826377824</v>
      </c>
      <c r="CT90" s="13">
        <v>228.53668683115575</v>
      </c>
      <c r="CU90" s="13">
        <v>233.81530768952325</v>
      </c>
      <c r="CV90" s="13">
        <v>239.36459661650224</v>
      </c>
      <c r="CW90" s="13">
        <v>245.31101521851997</v>
      </c>
      <c r="CX90" s="13">
        <v>251.55565861636387</v>
      </c>
      <c r="CY90" s="13">
        <v>258.224982009011</v>
      </c>
      <c r="CZ90" s="13">
        <v>265.21569584540885</v>
      </c>
      <c r="DA90" s="13">
        <v>272.652432832052</v>
      </c>
      <c r="DB90" s="13">
        <v>280.38568608581772</v>
      </c>
      <c r="DC90" s="13">
        <v>288.57460812262252</v>
      </c>
      <c r="DD90" s="13">
        <v>297.01936120944811</v>
      </c>
      <c r="DE90" s="13">
        <v>305.79064875476615</v>
      </c>
      <c r="DF90" s="13">
        <v>314.87568596116398</v>
      </c>
      <c r="DG90" s="13">
        <v>324.13123506125157</v>
      </c>
      <c r="DH90" s="13">
        <v>333.56913307124159</v>
      </c>
      <c r="DI90" s="13">
        <v>343.06887634965642</v>
      </c>
      <c r="DJ90" s="13">
        <v>352.62675308987673</v>
      </c>
      <c r="DK90" s="13">
        <v>362.14651574788877</v>
      </c>
      <c r="DL90" s="13">
        <v>371.38876275714938</v>
      </c>
      <c r="DM90" s="13">
        <v>380.49673878957401</v>
      </c>
      <c r="DN90" s="13">
        <v>389.16641021366013</v>
      </c>
      <c r="DO90" s="13">
        <v>397.48371339281584</v>
      </c>
      <c r="DP90" s="13">
        <v>405.12005050702282</v>
      </c>
      <c r="DQ90" s="13">
        <v>412.1952597821255</v>
      </c>
      <c r="DR90" s="13">
        <v>418.40856832856662</v>
      </c>
      <c r="DS90" s="13">
        <v>423.73195423636207</v>
      </c>
      <c r="DT90" s="13">
        <v>427.94433332773406</v>
      </c>
      <c r="DU90" s="13">
        <v>431.21532209910583</v>
      </c>
      <c r="DV90" s="13">
        <v>433.2323199401726</v>
      </c>
      <c r="DW90" s="13">
        <v>434.03261637568721</v>
      </c>
      <c r="DX90" s="13">
        <v>433.41374120466935</v>
      </c>
      <c r="DY90" s="13">
        <v>431.44223376228547</v>
      </c>
      <c r="DZ90" s="13">
        <v>427.89322859414824</v>
      </c>
      <c r="EA90" s="13">
        <v>422.87684320058179</v>
      </c>
      <c r="EB90" s="13">
        <v>416.26671216183968</v>
      </c>
      <c r="EC90" s="13">
        <v>408.23552043550444</v>
      </c>
      <c r="ED90" s="13">
        <v>398.71932942728381</v>
      </c>
      <c r="EE90" s="13">
        <v>387.90794741763602</v>
      </c>
      <c r="EF90" s="13">
        <v>375.97511454002233</v>
      </c>
      <c r="EG90" s="13">
        <v>363.01598793373705</v>
      </c>
      <c r="EH90" s="13">
        <v>349.15376739975909</v>
      </c>
      <c r="EI90" s="13">
        <v>334.65247011978499</v>
      </c>
      <c r="EJ90" s="13">
        <v>319.74007797706872</v>
      </c>
      <c r="EK90" s="13">
        <v>304.65752157627139</v>
      </c>
      <c r="EL90" s="13">
        <v>289.471788057097</v>
      </c>
      <c r="EM90" s="13">
        <v>274.66013480093898</v>
      </c>
      <c r="EN90" s="13">
        <v>260.33303731176056</v>
      </c>
      <c r="EO90" s="13">
        <v>246.69839498247529</v>
      </c>
      <c r="EP90" s="13">
        <v>233.99769180606381</v>
      </c>
      <c r="EQ90" s="13">
        <v>222.31959162620842</v>
      </c>
      <c r="ER90" s="13">
        <v>211.89880362883196</v>
      </c>
      <c r="ES90" s="13">
        <v>202.62919901334317</v>
      </c>
      <c r="ET90" s="13">
        <v>194.54954960132818</v>
      </c>
      <c r="EU90" s="13">
        <v>187.72586905181379</v>
      </c>
      <c r="EV90" s="13">
        <v>182.01049425054953</v>
      </c>
      <c r="EW90" s="13">
        <v>177.53626385773896</v>
      </c>
    </row>
    <row r="91" spans="1:153" x14ac:dyDescent="0.2">
      <c r="A91" s="10" t="s">
        <v>18</v>
      </c>
      <c r="B91" s="10" t="s">
        <v>2</v>
      </c>
      <c r="C91" s="13">
        <v>186.13563870181281</v>
      </c>
      <c r="D91" s="13">
        <v>194.34743817402114</v>
      </c>
      <c r="E91" s="13">
        <v>201.81271042148325</v>
      </c>
      <c r="F91" s="13">
        <v>209.60572632859001</v>
      </c>
      <c r="G91" s="13">
        <v>222.57891285619186</v>
      </c>
      <c r="H91" s="13">
        <v>243.93687467637005</v>
      </c>
      <c r="I91" s="13">
        <v>251.38393894274077</v>
      </c>
      <c r="J91" s="13">
        <v>235.05593189905386</v>
      </c>
      <c r="K91" s="13">
        <v>248.27492617138918</v>
      </c>
      <c r="L91" s="13">
        <v>272.65996484800775</v>
      </c>
      <c r="M91" s="13">
        <v>252.75408951986645</v>
      </c>
      <c r="N91" s="13">
        <v>258.67168337456201</v>
      </c>
      <c r="O91" s="13">
        <v>268.49033717808379</v>
      </c>
      <c r="P91" s="13">
        <v>289.72539512589526</v>
      </c>
      <c r="Q91" s="13">
        <v>301.10993530327494</v>
      </c>
      <c r="R91" s="13">
        <v>307.66480849616852</v>
      </c>
      <c r="S91" s="13">
        <v>311.76615623699979</v>
      </c>
      <c r="T91" s="13">
        <v>307.07304911069895</v>
      </c>
      <c r="U91" s="13">
        <v>324.19310333186053</v>
      </c>
      <c r="V91" s="13">
        <v>323.65141589439219</v>
      </c>
      <c r="W91" s="13">
        <v>307.15043303033724</v>
      </c>
      <c r="X91" s="13">
        <v>331.57643966441145</v>
      </c>
      <c r="Y91" s="13">
        <v>349.44757310559203</v>
      </c>
      <c r="Z91" s="13">
        <v>372.99504465200761</v>
      </c>
      <c r="AA91" s="13">
        <v>340.68953420064264</v>
      </c>
      <c r="AB91" s="13">
        <v>289.5433153149815</v>
      </c>
      <c r="AC91" s="13">
        <v>307.30064887434105</v>
      </c>
      <c r="AD91" s="13">
        <v>334.23935689902453</v>
      </c>
      <c r="AE91" s="13">
        <v>360.91860119315578</v>
      </c>
      <c r="AF91" s="13">
        <v>359.44375472475474</v>
      </c>
      <c r="AG91" s="13">
        <v>319.42716428119417</v>
      </c>
      <c r="AH91" s="13">
        <v>300.85047157272294</v>
      </c>
      <c r="AI91" s="13">
        <v>271.17146239378815</v>
      </c>
      <c r="AJ91" s="13">
        <v>299.69426477342085</v>
      </c>
      <c r="AK91" s="13">
        <v>346.79831185679762</v>
      </c>
      <c r="AL91" s="13">
        <v>358.86109932983089</v>
      </c>
      <c r="AM91" s="13">
        <v>377.07363241647477</v>
      </c>
      <c r="AN91" s="13">
        <v>383.29620995445077</v>
      </c>
      <c r="AO91" s="13">
        <v>381.68935562313726</v>
      </c>
      <c r="AP91" s="13">
        <v>375.14813841606224</v>
      </c>
      <c r="AQ91" s="13">
        <v>368.54774527044026</v>
      </c>
      <c r="AR91" s="13">
        <v>326.83326059010926</v>
      </c>
      <c r="AS91" s="13">
        <v>346.72092793715927</v>
      </c>
      <c r="AT91" s="13">
        <v>362.79857524083985</v>
      </c>
      <c r="AU91" s="13">
        <v>393.63834321434945</v>
      </c>
      <c r="AV91" s="13">
        <v>377.03721645429187</v>
      </c>
      <c r="AW91" s="13">
        <v>384.99206535946956</v>
      </c>
      <c r="AX91" s="13">
        <v>427.45863896655698</v>
      </c>
      <c r="AY91" s="13">
        <v>441.07763660085595</v>
      </c>
      <c r="AZ91" s="13">
        <v>441.64971182712253</v>
      </c>
      <c r="BA91" s="13">
        <v>360.98195068928084</v>
      </c>
      <c r="BB91" s="13">
        <v>348.74749142116082</v>
      </c>
      <c r="BC91" s="13">
        <v>314.97824506160475</v>
      </c>
      <c r="BD91" s="13">
        <v>305.60250852560938</v>
      </c>
      <c r="BE91" s="13">
        <v>303.44605021860821</v>
      </c>
      <c r="BF91" s="13">
        <v>363.92656135752947</v>
      </c>
      <c r="BG91" s="13">
        <v>366.9109849423827</v>
      </c>
      <c r="BH91" s="13">
        <v>402.0785739169873</v>
      </c>
      <c r="BI91" s="13">
        <v>384.56391017846624</v>
      </c>
      <c r="BJ91" s="13">
        <v>213.66564872270186</v>
      </c>
      <c r="BK91" s="13">
        <v>209.71533616838076</v>
      </c>
      <c r="BL91" s="13">
        <v>186.49685691058778</v>
      </c>
      <c r="BM91" s="13">
        <v>163.81429010412</v>
      </c>
      <c r="BN91" s="13">
        <v>132.72667547581943</v>
      </c>
      <c r="BO91" s="13">
        <v>196.54121831040896</v>
      </c>
      <c r="BP91" s="13">
        <v>145.83408344445343</v>
      </c>
      <c r="BQ91" s="13">
        <v>117.57659070382063</v>
      </c>
      <c r="BR91" s="13">
        <v>72.348250155677391</v>
      </c>
      <c r="BS91" s="13">
        <v>59.953392482341201</v>
      </c>
      <c r="BT91" s="13">
        <v>105.81172445215687</v>
      </c>
      <c r="BU91" s="13">
        <v>117.12439854098949</v>
      </c>
      <c r="BV91" s="13">
        <v>178.99910933791432</v>
      </c>
      <c r="BW91" s="13">
        <v>98.177063438046929</v>
      </c>
      <c r="BX91" s="13">
        <v>76.609263490624485</v>
      </c>
      <c r="BY91" s="13">
        <v>78.65875525809254</v>
      </c>
      <c r="BZ91" s="13">
        <v>318.02719772714772</v>
      </c>
      <c r="CA91" s="13">
        <v>322.5748845616472</v>
      </c>
      <c r="CB91" s="13">
        <v>326.71841706539999</v>
      </c>
      <c r="CC91" s="13">
        <v>330.5169659348212</v>
      </c>
      <c r="CD91" s="13">
        <v>333.85335309896618</v>
      </c>
      <c r="CE91" s="13">
        <v>336.78990779933156</v>
      </c>
      <c r="CF91" s="13">
        <v>339.15282101901903</v>
      </c>
      <c r="CG91" s="13">
        <v>341.06634292643867</v>
      </c>
      <c r="CH91" s="13">
        <v>343.36940636297732</v>
      </c>
      <c r="CI91" s="13">
        <v>345.35707286229444</v>
      </c>
      <c r="CJ91" s="13">
        <v>347.03766050142076</v>
      </c>
      <c r="CK91" s="13">
        <v>348.53888600346909</v>
      </c>
      <c r="CL91" s="13">
        <v>349.75056037159811</v>
      </c>
      <c r="CM91" s="13">
        <v>350.8002879784035</v>
      </c>
      <c r="CN91" s="13">
        <v>351.63650861091082</v>
      </c>
      <c r="CO91" s="13">
        <v>352.38550109923017</v>
      </c>
      <c r="CP91" s="13">
        <v>353.05320711114837</v>
      </c>
      <c r="CQ91" s="13">
        <v>353.58422939668526</v>
      </c>
      <c r="CR91" s="13">
        <v>354.27953807573067</v>
      </c>
      <c r="CS91" s="13">
        <v>355.02023861070484</v>
      </c>
      <c r="CT91" s="13">
        <v>355.92385874323736</v>
      </c>
      <c r="CU91" s="13">
        <v>356.92595452602473</v>
      </c>
      <c r="CV91" s="13">
        <v>357.95892772336083</v>
      </c>
      <c r="CW91" s="13">
        <v>359.19166621172917</v>
      </c>
      <c r="CX91" s="13">
        <v>360.43056970617181</v>
      </c>
      <c r="CY91" s="13">
        <v>361.83848493715413</v>
      </c>
      <c r="CZ91" s="13">
        <v>363.21542437641983</v>
      </c>
      <c r="DA91" s="13">
        <v>364.71878825124804</v>
      </c>
      <c r="DB91" s="13">
        <v>366.08309698187077</v>
      </c>
      <c r="DC91" s="13">
        <v>367.52202425546056</v>
      </c>
      <c r="DD91" s="13">
        <v>368.70666043957681</v>
      </c>
      <c r="DE91" s="13">
        <v>369.72904856099194</v>
      </c>
      <c r="DF91" s="13">
        <v>370.56184107784065</v>
      </c>
      <c r="DG91" s="13">
        <v>370.99836609343038</v>
      </c>
      <c r="DH91" s="13">
        <v>371.07633831617932</v>
      </c>
      <c r="DI91" s="13">
        <v>370.65649418608882</v>
      </c>
      <c r="DJ91" s="13">
        <v>369.78643701477267</v>
      </c>
      <c r="DK91" s="13">
        <v>368.39939627869171</v>
      </c>
      <c r="DL91" s="13">
        <v>366.25380294453498</v>
      </c>
      <c r="DM91" s="13">
        <v>363.6622378539505</v>
      </c>
      <c r="DN91" s="13">
        <v>360.33923111993499</v>
      </c>
      <c r="DO91" s="13">
        <v>356.55479341660975</v>
      </c>
      <c r="DP91" s="13">
        <v>352.04054146255658</v>
      </c>
      <c r="DQ91" s="13">
        <v>347.1448935507542</v>
      </c>
      <c r="DR91" s="13">
        <v>341.67601654826649</v>
      </c>
      <c r="DS91" s="13">
        <v>335.81408976918465</v>
      </c>
      <c r="DT91" s="13">
        <v>329.50071502316496</v>
      </c>
      <c r="DU91" s="13">
        <v>323.17007541251587</v>
      </c>
      <c r="DV91" s="13">
        <v>316.64810984707947</v>
      </c>
      <c r="DW91" s="13">
        <v>310.18907476198365</v>
      </c>
      <c r="DX91" s="13">
        <v>303.74050521850222</v>
      </c>
      <c r="DY91" s="13">
        <v>297.5532716233829</v>
      </c>
      <c r="DZ91" s="13">
        <v>291.50669098907747</v>
      </c>
      <c r="EA91" s="13">
        <v>285.84197838049295</v>
      </c>
      <c r="EB91" s="13">
        <v>280.48719891172004</v>
      </c>
      <c r="EC91" s="13">
        <v>275.66918156956308</v>
      </c>
      <c r="ED91" s="13">
        <v>271.29960284211847</v>
      </c>
      <c r="EE91" s="13">
        <v>267.5264659377608</v>
      </c>
      <c r="EF91" s="13">
        <v>264.4272427775104</v>
      </c>
      <c r="EG91" s="13">
        <v>261.94740434053892</v>
      </c>
      <c r="EH91" s="13">
        <v>260.02345370886906</v>
      </c>
      <c r="EI91" s="13">
        <v>258.70636364470192</v>
      </c>
      <c r="EJ91" s="13">
        <v>257.97815845156947</v>
      </c>
      <c r="EK91" s="13">
        <v>257.81426386105159</v>
      </c>
      <c r="EL91" s="13">
        <v>258.00030386287835</v>
      </c>
      <c r="EM91" s="13">
        <v>258.74761185636817</v>
      </c>
      <c r="EN91" s="13">
        <v>259.89584961661967</v>
      </c>
      <c r="EO91" s="13">
        <v>261.40564071763583</v>
      </c>
      <c r="EP91" s="13">
        <v>263.29827921152537</v>
      </c>
      <c r="EQ91" s="13">
        <v>265.47241729613961</v>
      </c>
      <c r="ER91" s="13">
        <v>268.01212151729123</v>
      </c>
      <c r="ES91" s="13">
        <v>270.69603310073217</v>
      </c>
      <c r="ET91" s="13">
        <v>273.48939929236803</v>
      </c>
      <c r="EU91" s="13">
        <v>276.42152447533226</v>
      </c>
      <c r="EV91" s="13">
        <v>279.34017062777275</v>
      </c>
      <c r="EW91" s="13">
        <v>282.40312254030141</v>
      </c>
    </row>
    <row r="92" spans="1:153" x14ac:dyDescent="0.2">
      <c r="A92" s="10" t="s">
        <v>18</v>
      </c>
      <c r="B92" s="10" t="s">
        <v>3</v>
      </c>
      <c r="C92" s="13">
        <v>160.74787310554595</v>
      </c>
      <c r="D92" s="13">
        <v>167.83963322592464</v>
      </c>
      <c r="E92" s="13">
        <v>174.28668788081436</v>
      </c>
      <c r="F92" s="13">
        <v>181.01678395957728</v>
      </c>
      <c r="G92" s="13">
        <v>192.2205069878917</v>
      </c>
      <c r="H92" s="13">
        <v>210.66537311029572</v>
      </c>
      <c r="I92" s="13">
        <v>217.09670324163693</v>
      </c>
      <c r="J92" s="13">
        <v>202.99573674950923</v>
      </c>
      <c r="K92" s="13">
        <v>214.41174084572859</v>
      </c>
      <c r="L92" s="13">
        <v>235.47080900807259</v>
      </c>
      <c r="M92" s="13">
        <v>218.27997363866243</v>
      </c>
      <c r="N92" s="13">
        <v>223.39044379192862</v>
      </c>
      <c r="O92" s="13">
        <v>231.86989311546344</v>
      </c>
      <c r="P92" s="13">
        <v>250.20861870391502</v>
      </c>
      <c r="Q92" s="13">
        <v>260.04037705262181</v>
      </c>
      <c r="R92" s="13">
        <v>265.70120553008599</v>
      </c>
      <c r="S92" s="13">
        <v>269.24315445938817</v>
      </c>
      <c r="T92" s="13">
        <v>265.19015851475933</v>
      </c>
      <c r="U92" s="13">
        <v>279.97514178124726</v>
      </c>
      <c r="V92" s="13">
        <v>279.50733720567905</v>
      </c>
      <c r="W92" s="13">
        <v>265.2569877398405</v>
      </c>
      <c r="X92" s="13">
        <v>286.3514360801687</v>
      </c>
      <c r="Y92" s="13">
        <v>301.78505594303272</v>
      </c>
      <c r="Z92" s="13">
        <v>322.12079602214521</v>
      </c>
      <c r="AA92" s="13">
        <v>294.2215601161987</v>
      </c>
      <c r="AB92" s="13">
        <v>250.05137346842992</v>
      </c>
      <c r="AC92" s="13">
        <v>265.38671505911572</v>
      </c>
      <c r="AD92" s="13">
        <v>288.65114764913852</v>
      </c>
      <c r="AE92" s="13">
        <v>311.69150577859494</v>
      </c>
      <c r="AF92" s="13">
        <v>310.41781937116554</v>
      </c>
      <c r="AG92" s="13">
        <v>275.85924774242437</v>
      </c>
      <c r="AH92" s="13">
        <v>259.81630259205554</v>
      </c>
      <c r="AI92" s="13">
        <v>234.18532920798177</v>
      </c>
      <c r="AJ92" s="13">
        <v>258.81779534672501</v>
      </c>
      <c r="AK92" s="13">
        <v>299.49713776672434</v>
      </c>
      <c r="AL92" s="13">
        <v>309.91463461761316</v>
      </c>
      <c r="AM92" s="13">
        <v>325.64308929701184</v>
      </c>
      <c r="AN92" s="13">
        <v>331.01694521971564</v>
      </c>
      <c r="AO92" s="13">
        <v>329.62925601655945</v>
      </c>
      <c r="AP92" s="13">
        <v>323.98022093175672</v>
      </c>
      <c r="AQ92" s="13">
        <v>318.28008114542126</v>
      </c>
      <c r="AR92" s="13">
        <v>282.25519769578142</v>
      </c>
      <c r="AS92" s="13">
        <v>299.43030854164311</v>
      </c>
      <c r="AT92" s="13">
        <v>313.31506283497879</v>
      </c>
      <c r="AU92" s="13">
        <v>339.94847459527011</v>
      </c>
      <c r="AV92" s="13">
        <v>325.61164024991473</v>
      </c>
      <c r="AW92" s="13">
        <v>363.70968650509849</v>
      </c>
      <c r="AX92" s="13">
        <v>364.39806285281924</v>
      </c>
      <c r="AY92" s="13">
        <v>327.89075209055687</v>
      </c>
      <c r="AZ92" s="13">
        <v>371.63234507694983</v>
      </c>
      <c r="BA92" s="13">
        <v>366.84030897558455</v>
      </c>
      <c r="BB92" s="13">
        <v>375.24034650450699</v>
      </c>
      <c r="BC92" s="13">
        <v>404.28422304903256</v>
      </c>
      <c r="BD92" s="13">
        <v>413.93064435572961</v>
      </c>
      <c r="BE92" s="13">
        <v>401.81049660563303</v>
      </c>
      <c r="BF92" s="13">
        <v>379.73436841388468</v>
      </c>
      <c r="BG92" s="13">
        <v>466.7562164841562</v>
      </c>
      <c r="BH92" s="13">
        <v>439.486531313873</v>
      </c>
      <c r="BI92" s="13">
        <v>502.37425356426712</v>
      </c>
      <c r="BJ92" s="13">
        <v>446.68787603496418</v>
      </c>
      <c r="BK92" s="13">
        <v>448.87285971621333</v>
      </c>
      <c r="BL92" s="13">
        <v>459.1040583927238</v>
      </c>
      <c r="BM92" s="13">
        <v>443.74853313378509</v>
      </c>
      <c r="BN92" s="13">
        <v>475.07581965753428</v>
      </c>
      <c r="BO92" s="13">
        <v>465.13587082604147</v>
      </c>
      <c r="BP92" s="13">
        <v>398.81833278354611</v>
      </c>
      <c r="BQ92" s="13">
        <v>443.78976298752207</v>
      </c>
      <c r="BR92" s="13">
        <v>421.18151928821413</v>
      </c>
      <c r="BS92" s="13">
        <v>378.41498777652924</v>
      </c>
      <c r="BT92" s="13">
        <v>454.87123414020959</v>
      </c>
      <c r="BU92" s="13">
        <v>480.3909504914356</v>
      </c>
      <c r="BV92" s="13">
        <v>455.24284782872354</v>
      </c>
      <c r="BW92" s="13">
        <v>471.44399456710988</v>
      </c>
      <c r="BX92" s="13">
        <v>525.20022391459793</v>
      </c>
      <c r="BY92" s="13">
        <v>539.25065967315447</v>
      </c>
      <c r="BZ92" s="13">
        <v>397.63699165916842</v>
      </c>
      <c r="CA92" s="13">
        <v>396.51902566641729</v>
      </c>
      <c r="CB92" s="13">
        <v>395.31131320972054</v>
      </c>
      <c r="CC92" s="13">
        <v>394.10698394914652</v>
      </c>
      <c r="CD92" s="13">
        <v>392.82840983347705</v>
      </c>
      <c r="CE92" s="13">
        <v>391.56430967618508</v>
      </c>
      <c r="CF92" s="13">
        <v>390.17427567808409</v>
      </c>
      <c r="CG92" s="13">
        <v>388.7976584055541</v>
      </c>
      <c r="CH92" s="13">
        <v>388.25651675106565</v>
      </c>
      <c r="CI92" s="13">
        <v>387.89142726643695</v>
      </c>
      <c r="CJ92" s="13">
        <v>387.71905579444137</v>
      </c>
      <c r="CK92" s="13">
        <v>387.86659506184878</v>
      </c>
      <c r="CL92" s="13">
        <v>388.22754658133999</v>
      </c>
      <c r="CM92" s="13">
        <v>388.91950430384895</v>
      </c>
      <c r="CN92" s="13">
        <v>389.88206697290661</v>
      </c>
      <c r="CO92" s="13">
        <v>391.22131078131133</v>
      </c>
      <c r="CP92" s="13">
        <v>392.92137702946275</v>
      </c>
      <c r="CQ92" s="13">
        <v>394.90078663029635</v>
      </c>
      <c r="CR92" s="13">
        <v>397.41854225583666</v>
      </c>
      <c r="CS92" s="13">
        <v>400.32052622332776</v>
      </c>
      <c r="CT92" s="13">
        <v>403.67728621839706</v>
      </c>
      <c r="CU92" s="13">
        <v>407.37795813481716</v>
      </c>
      <c r="CV92" s="13">
        <v>411.30502268901546</v>
      </c>
      <c r="CW92" s="13">
        <v>415.56984376666514</v>
      </c>
      <c r="CX92" s="13">
        <v>419.92950633549844</v>
      </c>
      <c r="CY92" s="13">
        <v>424.49043145429823</v>
      </c>
      <c r="CZ92" s="13">
        <v>429.00734487249065</v>
      </c>
      <c r="DA92" s="13">
        <v>433.5892413580732</v>
      </c>
      <c r="DB92" s="13">
        <v>437.93769661966508</v>
      </c>
      <c r="DC92" s="13">
        <v>442.23146978648219</v>
      </c>
      <c r="DD92" s="13">
        <v>446.12713383927621</v>
      </c>
      <c r="DE92" s="13">
        <v>449.7038253049941</v>
      </c>
      <c r="DF92" s="13">
        <v>452.9343128815126</v>
      </c>
      <c r="DG92" s="13">
        <v>455.62570065947875</v>
      </c>
      <c r="DH92" s="13">
        <v>457.83411912721931</v>
      </c>
      <c r="DI92" s="13">
        <v>459.44994550363845</v>
      </c>
      <c r="DJ92" s="13">
        <v>460.55273861245587</v>
      </c>
      <c r="DK92" s="13">
        <v>461.11326107286368</v>
      </c>
      <c r="DL92" s="13">
        <v>460.93149145304415</v>
      </c>
      <c r="DM92" s="13">
        <v>460.34953881789988</v>
      </c>
      <c r="DN92" s="13">
        <v>459.11824105616688</v>
      </c>
      <c r="DO92" s="13">
        <v>457.52733655656266</v>
      </c>
      <c r="DP92" s="13">
        <v>455.33004139629702</v>
      </c>
      <c r="DQ92" s="13">
        <v>452.87595754824724</v>
      </c>
      <c r="DR92" s="13">
        <v>449.97471991031489</v>
      </c>
      <c r="DS92" s="13">
        <v>446.79162722451292</v>
      </c>
      <c r="DT92" s="13">
        <v>443.24884499830296</v>
      </c>
      <c r="DU92" s="13">
        <v>439.74433245799446</v>
      </c>
      <c r="DV92" s="13">
        <v>436.07255691750106</v>
      </c>
      <c r="DW92" s="13">
        <v>432.44392394613533</v>
      </c>
      <c r="DX92" s="13">
        <v>428.76497510307672</v>
      </c>
      <c r="DY92" s="13">
        <v>425.23939796991181</v>
      </c>
      <c r="DZ92" s="13">
        <v>421.70710799998415</v>
      </c>
      <c r="EA92" s="13">
        <v>418.36640082414669</v>
      </c>
      <c r="EB92" s="13">
        <v>415.11238766466704</v>
      </c>
      <c r="EC92" s="13">
        <v>412.13950955531254</v>
      </c>
      <c r="ED92" s="13">
        <v>409.33918636031376</v>
      </c>
      <c r="EE92" s="13">
        <v>406.84249641596034</v>
      </c>
      <c r="EF92" s="13">
        <v>404.71890746003919</v>
      </c>
      <c r="EG92" s="13">
        <v>402.91561317030209</v>
      </c>
      <c r="EH92" s="13">
        <v>401.37806560783065</v>
      </c>
      <c r="EI92" s="13">
        <v>400.17088837321353</v>
      </c>
      <c r="EJ92" s="13">
        <v>399.29644645451117</v>
      </c>
      <c r="EK92" s="13">
        <v>398.75505858277393</v>
      </c>
      <c r="EL92" s="13">
        <v>398.36304135623868</v>
      </c>
      <c r="EM92" s="13">
        <v>398.35824608925031</v>
      </c>
      <c r="EN92" s="13">
        <v>398.61265051450027</v>
      </c>
      <c r="EO92" s="13">
        <v>399.1166734362123</v>
      </c>
      <c r="EP92" s="13">
        <v>399.91873791861144</v>
      </c>
      <c r="EQ92" s="13">
        <v>400.94328931239579</v>
      </c>
      <c r="ER92" s="13">
        <v>402.29426261208573</v>
      </c>
      <c r="ES92" s="13">
        <v>403.76959968449955</v>
      </c>
      <c r="ET92" s="13">
        <v>405.34702010856199</v>
      </c>
      <c r="EU92" s="13">
        <v>407.06310479238164</v>
      </c>
      <c r="EV92" s="13">
        <v>408.77050547816907</v>
      </c>
      <c r="EW92" s="13">
        <v>410.62464420720062</v>
      </c>
    </row>
    <row r="93" spans="1:153" x14ac:dyDescent="0.2">
      <c r="A93" s="15" t="s">
        <v>18</v>
      </c>
      <c r="B93" s="15" t="s">
        <v>4</v>
      </c>
      <c r="C93" s="16">
        <v>427.03298361684926</v>
      </c>
      <c r="D93" s="16">
        <v>445.87252049403003</v>
      </c>
      <c r="E93" s="16">
        <v>462.9993722005579</v>
      </c>
      <c r="F93" s="16">
        <v>480.87813446981136</v>
      </c>
      <c r="G93" s="16">
        <v>510.64126091103367</v>
      </c>
      <c r="H93" s="16">
        <v>559.64076591531966</v>
      </c>
      <c r="I93" s="16">
        <v>576.72584481280728</v>
      </c>
      <c r="J93" s="16">
        <v>539.26607830590751</v>
      </c>
      <c r="K93" s="16">
        <v>569.59313766917398</v>
      </c>
      <c r="L93" s="16">
        <v>625.53737217641174</v>
      </c>
      <c r="M93" s="16">
        <v>579.86924869309075</v>
      </c>
      <c r="N93" s="16">
        <v>593.44541163119209</v>
      </c>
      <c r="O93" s="16">
        <v>615.9713989061803</v>
      </c>
      <c r="P93" s="16">
        <v>664.68893744944421</v>
      </c>
      <c r="Q93" s="16">
        <v>690.80738630189921</v>
      </c>
      <c r="R93" s="16">
        <v>705.84559755641158</v>
      </c>
      <c r="S93" s="16">
        <v>715.25492279274181</v>
      </c>
      <c r="T93" s="16">
        <v>704.48798126260147</v>
      </c>
      <c r="U93" s="16">
        <v>743.7648649627547</v>
      </c>
      <c r="V93" s="16">
        <v>742.52212389380543</v>
      </c>
      <c r="W93" s="16">
        <v>704.66551570102274</v>
      </c>
      <c r="X93" s="16">
        <v>760.70373902860126</v>
      </c>
      <c r="Y93" s="16">
        <v>801.70375110166742</v>
      </c>
      <c r="Z93" s="16">
        <v>855.7264363930509</v>
      </c>
      <c r="AA93" s="16">
        <v>781.61102995327747</v>
      </c>
      <c r="AB93" s="16">
        <v>664.27120935904111</v>
      </c>
      <c r="AC93" s="16">
        <v>705.01014137560526</v>
      </c>
      <c r="AD93" s="16">
        <v>766.81301235074693</v>
      </c>
      <c r="AE93" s="16">
        <v>828.02062079706388</v>
      </c>
      <c r="AF93" s="16">
        <v>824.6370232647987</v>
      </c>
      <c r="AG93" s="16">
        <v>732.83083219645312</v>
      </c>
      <c r="AH93" s="16">
        <v>690.21212377307484</v>
      </c>
      <c r="AI93" s="16">
        <v>622.12244503736622</v>
      </c>
      <c r="AJ93" s="16">
        <v>687.55955039901494</v>
      </c>
      <c r="AK93" s="16">
        <v>795.62580738630209</v>
      </c>
      <c r="AL93" s="16">
        <v>823.30029337550877</v>
      </c>
      <c r="AM93" s="16">
        <v>865.08354561808096</v>
      </c>
      <c r="AN93" s="16">
        <v>879.35940310760748</v>
      </c>
      <c r="AO93" s="16">
        <v>875.67295270979992</v>
      </c>
      <c r="AP93" s="16">
        <v>860.66607106206789</v>
      </c>
      <c r="AQ93" s="16">
        <v>845.52342778495472</v>
      </c>
      <c r="AR93" s="16">
        <v>749.82192227359997</v>
      </c>
      <c r="AS93" s="16">
        <v>795.4482729478807</v>
      </c>
      <c r="AT93" s="16">
        <v>832.33366333047616</v>
      </c>
      <c r="AU93" s="16">
        <v>903.08635864250459</v>
      </c>
      <c r="AV93" s="16">
        <v>865</v>
      </c>
      <c r="AW93" s="16">
        <v>931.00000000000011</v>
      </c>
      <c r="AX93" s="16">
        <v>968.00000000000023</v>
      </c>
      <c r="AY93" s="16">
        <v>962</v>
      </c>
      <c r="AZ93" s="16">
        <v>1029</v>
      </c>
      <c r="BA93" s="16">
        <v>936</v>
      </c>
      <c r="BB93" s="16">
        <v>950.62799800000005</v>
      </c>
      <c r="BC93" s="16">
        <v>909.15699799999993</v>
      </c>
      <c r="BD93" s="16">
        <v>978.57000199999993</v>
      </c>
      <c r="BE93" s="16">
        <v>973.8723490000001</v>
      </c>
      <c r="BF93" s="16">
        <v>1066.538274</v>
      </c>
      <c r="BG93" s="16">
        <v>1175.7967159999998</v>
      </c>
      <c r="BH93" s="16">
        <v>1186.6710860000001</v>
      </c>
      <c r="BI93" s="16">
        <v>1062.8520149999999</v>
      </c>
      <c r="BJ93" s="16">
        <v>804.87878899999987</v>
      </c>
      <c r="BK93" s="16">
        <v>774.52287499999989</v>
      </c>
      <c r="BL93" s="16">
        <v>758.18966399999999</v>
      </c>
      <c r="BM93" s="16">
        <v>732.65900000000011</v>
      </c>
      <c r="BN93" s="16">
        <v>737.07400000000007</v>
      </c>
      <c r="BO93" s="16">
        <v>787.68424150499982</v>
      </c>
      <c r="BP93" s="16">
        <v>696.59571841499996</v>
      </c>
      <c r="BQ93" s="16">
        <v>730.92449376500019</v>
      </c>
      <c r="BR93" s="16">
        <v>678.41743699499989</v>
      </c>
      <c r="BS93" s="16">
        <v>640.80199999999991</v>
      </c>
      <c r="BT93" s="16">
        <v>719.95700000000011</v>
      </c>
      <c r="BU93" s="16">
        <v>800.69299999999998</v>
      </c>
      <c r="BV93" s="16">
        <v>831.27700000000016</v>
      </c>
      <c r="BW93" s="16">
        <v>770.82600000000002</v>
      </c>
      <c r="BX93" s="16">
        <v>792.09199999999987</v>
      </c>
      <c r="BY93" s="16">
        <v>813.28246651944346</v>
      </c>
      <c r="BZ93" s="16">
        <v>866.44659474105538</v>
      </c>
      <c r="CA93" s="16">
        <v>873.71028948575986</v>
      </c>
      <c r="CB93" s="16">
        <v>880.42548489765431</v>
      </c>
      <c r="CC93" s="16">
        <v>886.77516195053067</v>
      </c>
      <c r="CD93" s="16">
        <v>892.49372209587818</v>
      </c>
      <c r="CE93" s="16">
        <v>897.76441547804097</v>
      </c>
      <c r="CF93" s="16">
        <v>902.1684661505351</v>
      </c>
      <c r="CG93" s="16">
        <v>906.03707568646314</v>
      </c>
      <c r="CH93" s="16">
        <v>911.51817123070032</v>
      </c>
      <c r="CI93" s="16">
        <v>916.83658810833367</v>
      </c>
      <c r="CJ93" s="16">
        <v>922.02016307102713</v>
      </c>
      <c r="CK93" s="16">
        <v>927.39782340370766</v>
      </c>
      <c r="CL93" s="16">
        <v>932.68760451709932</v>
      </c>
      <c r="CM93" s="16">
        <v>938.21075754345839</v>
      </c>
      <c r="CN93" s="16">
        <v>943.82649439572015</v>
      </c>
      <c r="CO93" s="16">
        <v>949.84589699492426</v>
      </c>
      <c r="CP93" s="16">
        <v>956.26801955354858</v>
      </c>
      <c r="CQ93" s="16">
        <v>962.92923622637136</v>
      </c>
      <c r="CR93" s="16">
        <v>970.58165150396053</v>
      </c>
      <c r="CS93" s="16">
        <v>978.89282309781083</v>
      </c>
      <c r="CT93" s="16">
        <v>988.13783179279017</v>
      </c>
      <c r="CU93" s="16">
        <v>998.11922035036514</v>
      </c>
      <c r="CV93" s="16">
        <v>1008.6285470288785</v>
      </c>
      <c r="CW93" s="16">
        <v>1020.0725251969143</v>
      </c>
      <c r="CX93" s="16">
        <v>1031.9157346580341</v>
      </c>
      <c r="CY93" s="16">
        <v>1044.5538984004634</v>
      </c>
      <c r="CZ93" s="16">
        <v>1057.4384650943193</v>
      </c>
      <c r="DA93" s="16">
        <v>1070.9604624413732</v>
      </c>
      <c r="DB93" s="16">
        <v>1084.4064796873536</v>
      </c>
      <c r="DC93" s="16">
        <v>1098.3281021645653</v>
      </c>
      <c r="DD93" s="16">
        <v>1111.8531554883011</v>
      </c>
      <c r="DE93" s="16">
        <v>1125.2235226207522</v>
      </c>
      <c r="DF93" s="16">
        <v>1138.3718399205172</v>
      </c>
      <c r="DG93" s="16">
        <v>1150.7553018141607</v>
      </c>
      <c r="DH93" s="16">
        <v>1162.4795905146402</v>
      </c>
      <c r="DI93" s="16">
        <v>1173.1753160393837</v>
      </c>
      <c r="DJ93" s="16">
        <v>1182.9659287171053</v>
      </c>
      <c r="DK93" s="16">
        <v>1191.6591730994442</v>
      </c>
      <c r="DL93" s="16">
        <v>1198.5740571547285</v>
      </c>
      <c r="DM93" s="16">
        <v>1204.5085154614244</v>
      </c>
      <c r="DN93" s="16">
        <v>1208.623882389762</v>
      </c>
      <c r="DO93" s="16">
        <v>1211.5658433659883</v>
      </c>
      <c r="DP93" s="16">
        <v>1212.4906333658764</v>
      </c>
      <c r="DQ93" s="16">
        <v>1212.216110881127</v>
      </c>
      <c r="DR93" s="16">
        <v>1210.059304787148</v>
      </c>
      <c r="DS93" s="16">
        <v>1206.3376712300596</v>
      </c>
      <c r="DT93" s="16">
        <v>1200.693893349202</v>
      </c>
      <c r="DU93" s="16">
        <v>1194.1297299696162</v>
      </c>
      <c r="DV93" s="16">
        <v>1185.9529867047531</v>
      </c>
      <c r="DW93" s="16">
        <v>1176.6656150838062</v>
      </c>
      <c r="DX93" s="16">
        <v>1165.9192215262483</v>
      </c>
      <c r="DY93" s="16">
        <v>1154.2349033555802</v>
      </c>
      <c r="DZ93" s="16">
        <v>1141.1070275832099</v>
      </c>
      <c r="EA93" s="16">
        <v>1127.0852224052214</v>
      </c>
      <c r="EB93" s="16">
        <v>1111.8662987382268</v>
      </c>
      <c r="EC93" s="16">
        <v>1096.0442115603801</v>
      </c>
      <c r="ED93" s="16">
        <v>1079.358118629716</v>
      </c>
      <c r="EE93" s="16">
        <v>1062.2769097713572</v>
      </c>
      <c r="EF93" s="16">
        <v>1045.1212647775719</v>
      </c>
      <c r="EG93" s="16">
        <v>1027.8790054445781</v>
      </c>
      <c r="EH93" s="16">
        <v>1010.5552867164588</v>
      </c>
      <c r="EI93" s="16">
        <v>993.52972213770045</v>
      </c>
      <c r="EJ93" s="16">
        <v>977.01468288314936</v>
      </c>
      <c r="EK93" s="16">
        <v>961.22684402009691</v>
      </c>
      <c r="EL93" s="16">
        <v>945.83513327621404</v>
      </c>
      <c r="EM93" s="16">
        <v>931.76599274655746</v>
      </c>
      <c r="EN93" s="16">
        <v>918.84153744288051</v>
      </c>
      <c r="EO93" s="16">
        <v>907.22070913632342</v>
      </c>
      <c r="EP93" s="16">
        <v>897.21470893620062</v>
      </c>
      <c r="EQ93" s="16">
        <v>888.73529823474382</v>
      </c>
      <c r="ER93" s="16">
        <v>882.20518775820892</v>
      </c>
      <c r="ES93" s="16">
        <v>877.09483179857489</v>
      </c>
      <c r="ET93" s="16">
        <v>873.38596900225821</v>
      </c>
      <c r="EU93" s="16">
        <v>871.21049831952769</v>
      </c>
      <c r="EV93" s="16">
        <v>870.12117035649135</v>
      </c>
      <c r="EW93" s="16">
        <v>870.56403060524099</v>
      </c>
    </row>
    <row r="94" spans="1:153" x14ac:dyDescent="0.2">
      <c r="A94" s="10" t="s">
        <v>20</v>
      </c>
      <c r="B94" s="10" t="s">
        <v>1</v>
      </c>
      <c r="C94" s="13">
        <v>200.11457954243954</v>
      </c>
      <c r="D94" s="13">
        <v>208.94309196557813</v>
      </c>
      <c r="E94" s="13">
        <v>216.96901235024959</v>
      </c>
      <c r="F94" s="13">
        <v>225.34729021522369</v>
      </c>
      <c r="G94" s="13">
        <v>239.29477381053692</v>
      </c>
      <c r="H94" s="13">
        <v>262.25673627692623</v>
      </c>
      <c r="I94" s="13">
        <v>270.26308124602531</v>
      </c>
      <c r="J94" s="13">
        <v>252.70882733150304</v>
      </c>
      <c r="K94" s="13">
        <v>266.92057903704324</v>
      </c>
      <c r="L94" s="13">
        <v>293.13695434233898</v>
      </c>
      <c r="M94" s="13">
        <v>271.73613126784613</v>
      </c>
      <c r="N94" s="13">
        <v>278.09814132886623</v>
      </c>
      <c r="O94" s="13">
        <v>288.65418417626643</v>
      </c>
      <c r="P94" s="13">
        <v>311.48401258754222</v>
      </c>
      <c r="Q94" s="13">
        <v>323.72354117416626</v>
      </c>
      <c r="R94" s="13">
        <v>330.77069078021924</v>
      </c>
      <c r="S94" s="13">
        <v>335.18005313789541</v>
      </c>
      <c r="T94" s="13">
        <v>330.13448977411718</v>
      </c>
      <c r="U94" s="13">
        <v>348.54027426603756</v>
      </c>
      <c r="V94" s="13">
        <v>347.95790565275956</v>
      </c>
      <c r="W94" s="13">
        <v>330.21768529029981</v>
      </c>
      <c r="X94" s="13">
        <v>356.47810528063337</v>
      </c>
      <c r="Y94" s="13">
        <v>375.69137566491401</v>
      </c>
      <c r="Z94" s="13">
        <v>401.00728185388067</v>
      </c>
      <c r="AA94" s="13">
        <v>366.27560077460424</v>
      </c>
      <c r="AB94" s="13">
        <v>311.28825843181858</v>
      </c>
      <c r="AC94" s="13">
        <v>330.37918246877183</v>
      </c>
      <c r="AD94" s="13">
        <v>359.34100980809239</v>
      </c>
      <c r="AE94" s="13">
        <v>388.02388747550674</v>
      </c>
      <c r="AF94" s="13">
        <v>386.43827881414478</v>
      </c>
      <c r="AG94" s="13">
        <v>343.41640923996988</v>
      </c>
      <c r="AH94" s="13">
        <v>323.44459150225998</v>
      </c>
      <c r="AI94" s="13">
        <v>291.53666411929777</v>
      </c>
      <c r="AJ94" s="13">
        <v>322.20155261341449</v>
      </c>
      <c r="AK94" s="13">
        <v>372.84315269913418</v>
      </c>
      <c r="AL94" s="13">
        <v>385.81186551582891</v>
      </c>
      <c r="AM94" s="13">
        <v>405.39217494209146</v>
      </c>
      <c r="AN94" s="13">
        <v>412.08207321394866</v>
      </c>
      <c r="AO94" s="13">
        <v>410.35454278968712</v>
      </c>
      <c r="AP94" s="13">
        <v>403.32207474531339</v>
      </c>
      <c r="AQ94" s="13">
        <v>396.22598660032946</v>
      </c>
      <c r="AR94" s="13">
        <v>351.37870952403114</v>
      </c>
      <c r="AS94" s="13">
        <v>372.75995718295167</v>
      </c>
      <c r="AT94" s="13">
        <v>390.04504913335381</v>
      </c>
      <c r="AU94" s="13">
        <v>423.20090925905458</v>
      </c>
      <c r="AV94" s="13">
        <v>405.35302411094665</v>
      </c>
      <c r="AW94" s="13">
        <v>486.75672119532476</v>
      </c>
      <c r="AX94" s="13">
        <v>467.88252886683637</v>
      </c>
      <c r="AY94" s="13">
        <v>489.5787923470395</v>
      </c>
      <c r="AZ94" s="13">
        <v>519.19531443743188</v>
      </c>
      <c r="BA94" s="13">
        <v>514.68711299393794</v>
      </c>
      <c r="BB94" s="13">
        <v>478.75763417625609</v>
      </c>
      <c r="BC94" s="13">
        <v>575.43164821506377</v>
      </c>
      <c r="BD94" s="13">
        <v>668.77207262747879</v>
      </c>
      <c r="BE94" s="13">
        <v>703.89326684899152</v>
      </c>
      <c r="BF94" s="13">
        <v>737.53729141106498</v>
      </c>
      <c r="BG94" s="13">
        <v>653.82104044877792</v>
      </c>
      <c r="BH94" s="13">
        <v>527.42001947009555</v>
      </c>
      <c r="BI94" s="13">
        <v>365.40081571261442</v>
      </c>
      <c r="BJ94" s="13">
        <v>297.48830243119278</v>
      </c>
      <c r="BK94" s="13">
        <v>290.94364170376184</v>
      </c>
      <c r="BL94" s="13">
        <v>252.23306054193307</v>
      </c>
      <c r="BM94" s="13">
        <v>391.24295245354335</v>
      </c>
      <c r="BN94" s="13">
        <v>362.21349325316146</v>
      </c>
      <c r="BO94" s="13">
        <v>382.20462294128509</v>
      </c>
      <c r="BP94" s="13">
        <v>409.63274131995195</v>
      </c>
      <c r="BQ94" s="13">
        <v>538.55640744666175</v>
      </c>
      <c r="BR94" s="13">
        <v>528.89488555902074</v>
      </c>
      <c r="BS94" s="13">
        <v>494.56746401501402</v>
      </c>
      <c r="BT94" s="13">
        <v>440.88629829659067</v>
      </c>
      <c r="BU94" s="13">
        <v>449.26574128099935</v>
      </c>
      <c r="BV94" s="13">
        <v>514.45882643289156</v>
      </c>
      <c r="BW94" s="13">
        <v>504.9097113079473</v>
      </c>
      <c r="BX94" s="13">
        <v>487.17816384004641</v>
      </c>
      <c r="BY94" s="13">
        <v>500.21141322251265</v>
      </c>
      <c r="BZ94" s="13">
        <v>359.4717020419339</v>
      </c>
      <c r="CA94" s="13">
        <v>367.93804024816563</v>
      </c>
      <c r="CB94" s="13">
        <v>376.20291928596635</v>
      </c>
      <c r="CC94" s="13">
        <v>384.33896449699387</v>
      </c>
      <c r="CD94" s="13">
        <v>392.16664183235116</v>
      </c>
      <c r="CE94" s="13">
        <v>399.76217458360406</v>
      </c>
      <c r="CF94" s="13">
        <v>406.86261366848703</v>
      </c>
      <c r="CG94" s="13">
        <v>413.63199898887251</v>
      </c>
      <c r="CH94" s="13">
        <v>421.27050939623223</v>
      </c>
      <c r="CI94" s="13">
        <v>428.75498021983367</v>
      </c>
      <c r="CJ94" s="13">
        <v>436.08742957756476</v>
      </c>
      <c r="CK94" s="13">
        <v>443.44516085227588</v>
      </c>
      <c r="CL94" s="13">
        <v>450.66129654837641</v>
      </c>
      <c r="CM94" s="13">
        <v>457.91732834330469</v>
      </c>
      <c r="CN94" s="13">
        <v>465.13578144902203</v>
      </c>
      <c r="CO94" s="13">
        <v>472.50332320338202</v>
      </c>
      <c r="CP94" s="13">
        <v>480.03415079584011</v>
      </c>
      <c r="CQ94" s="13">
        <v>487.6544933054829</v>
      </c>
      <c r="CR94" s="13">
        <v>495.82563177204793</v>
      </c>
      <c r="CS94" s="13">
        <v>504.39096120644172</v>
      </c>
      <c r="CT94" s="13">
        <v>513.55111575189949</v>
      </c>
      <c r="CU94" s="13">
        <v>523.2388149272374</v>
      </c>
      <c r="CV94" s="13">
        <v>533.38366308918557</v>
      </c>
      <c r="CW94" s="13">
        <v>544.27828605950344</v>
      </c>
      <c r="CX94" s="13">
        <v>555.66673087519666</v>
      </c>
      <c r="CY94" s="13">
        <v>567.83917907832802</v>
      </c>
      <c r="CZ94" s="13">
        <v>580.52909611516952</v>
      </c>
      <c r="DA94" s="13">
        <v>594.02083197986212</v>
      </c>
      <c r="DB94" s="13">
        <v>607.938486278661</v>
      </c>
      <c r="DC94" s="13">
        <v>622.65010264220473</v>
      </c>
      <c r="DD94" s="13">
        <v>637.6638409691659</v>
      </c>
      <c r="DE94" s="13">
        <v>653.14023169220309</v>
      </c>
      <c r="DF94" s="13">
        <v>669.04231954451097</v>
      </c>
      <c r="DG94" s="13">
        <v>685.02807984301035</v>
      </c>
      <c r="DH94" s="13">
        <v>701.13055038695165</v>
      </c>
      <c r="DI94" s="13">
        <v>717.07562734308158</v>
      </c>
      <c r="DJ94" s="13">
        <v>732.87293077680806</v>
      </c>
      <c r="DK94" s="13">
        <v>748.32165653886477</v>
      </c>
      <c r="DL94" s="13">
        <v>762.8972267101708</v>
      </c>
      <c r="DM94" s="13">
        <v>776.98022949750884</v>
      </c>
      <c r="DN94" s="13">
        <v>789.91712360252131</v>
      </c>
      <c r="DO94" s="13">
        <v>801.97347499861644</v>
      </c>
      <c r="DP94" s="13">
        <v>812.4657695059359</v>
      </c>
      <c r="DQ94" s="13">
        <v>821.75799527612253</v>
      </c>
      <c r="DR94" s="13">
        <v>829.25608844716044</v>
      </c>
      <c r="DS94" s="13">
        <v>835.00422170999082</v>
      </c>
      <c r="DT94" s="13">
        <v>838.61527573678904</v>
      </c>
      <c r="DU94" s="13">
        <v>840.59497997871222</v>
      </c>
      <c r="DV94" s="13">
        <v>840.35956116946181</v>
      </c>
      <c r="DW94" s="13">
        <v>838.11921465595515</v>
      </c>
      <c r="DX94" s="13">
        <v>833.54342373271356</v>
      </c>
      <c r="DY94" s="13">
        <v>826.89844502133201</v>
      </c>
      <c r="DZ94" s="13">
        <v>817.79146633985511</v>
      </c>
      <c r="EA94" s="13">
        <v>806.55991203425947</v>
      </c>
      <c r="EB94" s="13">
        <v>792.99773456702678</v>
      </c>
      <c r="EC94" s="13">
        <v>777.53308889119944</v>
      </c>
      <c r="ED94" s="13">
        <v>760.04521665053471</v>
      </c>
      <c r="EE94" s="13">
        <v>740.9369509673852</v>
      </c>
      <c r="EF94" s="13">
        <v>720.53925665308634</v>
      </c>
      <c r="EG94" s="13">
        <v>698.9782133967019</v>
      </c>
      <c r="EH94" s="13">
        <v>676.40956038996228</v>
      </c>
      <c r="EI94" s="13">
        <v>653.26298373100872</v>
      </c>
      <c r="EJ94" s="13">
        <v>629.86448641364404</v>
      </c>
      <c r="EK94" s="13">
        <v>606.54902296042565</v>
      </c>
      <c r="EL94" s="13">
        <v>583.26971688308549</v>
      </c>
      <c r="EM94" s="13">
        <v>560.85219045877602</v>
      </c>
      <c r="EN94" s="13">
        <v>539.34359400270478</v>
      </c>
      <c r="EO94" s="13">
        <v>519.01221491867909</v>
      </c>
      <c r="EP94" s="13">
        <v>500.21656071548205</v>
      </c>
      <c r="EQ94" s="13">
        <v>483.01553341968247</v>
      </c>
      <c r="ER94" s="13">
        <v>467.80550177491386</v>
      </c>
      <c r="ES94" s="13">
        <v>454.29155469351099</v>
      </c>
      <c r="ET94" s="13">
        <v>442.51582054781466</v>
      </c>
      <c r="EU94" s="13">
        <v>432.60576814455999</v>
      </c>
      <c r="EV94" s="13">
        <v>424.26267425975675</v>
      </c>
      <c r="EW94" s="13">
        <v>417.80088569506188</v>
      </c>
    </row>
    <row r="95" spans="1:153" x14ac:dyDescent="0.2">
      <c r="A95" s="10" t="s">
        <v>20</v>
      </c>
      <c r="B95" s="10" t="s">
        <v>2</v>
      </c>
      <c r="C95" s="13">
        <v>349.00260278554339</v>
      </c>
      <c r="D95" s="13">
        <v>364.39965092388974</v>
      </c>
      <c r="E95" s="13">
        <v>378.3969674132955</v>
      </c>
      <c r="F95" s="13">
        <v>393.00880023638246</v>
      </c>
      <c r="G95" s="13">
        <v>417.33340511126443</v>
      </c>
      <c r="H95" s="13">
        <v>457.37938618949113</v>
      </c>
      <c r="I95" s="13">
        <v>471.34256288258126</v>
      </c>
      <c r="J95" s="13">
        <v>440.72770053654563</v>
      </c>
      <c r="K95" s="13">
        <v>465.51319266168855</v>
      </c>
      <c r="L95" s="13">
        <v>511.23491487738772</v>
      </c>
      <c r="M95" s="13">
        <v>473.91158255533207</v>
      </c>
      <c r="N95" s="13">
        <v>485.00701635790978</v>
      </c>
      <c r="O95" s="13">
        <v>503.41690152110988</v>
      </c>
      <c r="P95" s="13">
        <v>543.23243897420616</v>
      </c>
      <c r="Q95" s="13">
        <v>564.57834662055006</v>
      </c>
      <c r="R95" s="13">
        <v>576.86867329417464</v>
      </c>
      <c r="S95" s="13">
        <v>584.55866241426884</v>
      </c>
      <c r="T95" s="13">
        <v>575.75912991391669</v>
      </c>
      <c r="U95" s="13">
        <v>607.85907339968207</v>
      </c>
      <c r="V95" s="13">
        <v>606.84341445929226</v>
      </c>
      <c r="W95" s="13">
        <v>575.90422404825813</v>
      </c>
      <c r="X95" s="13">
        <v>621.70276080566748</v>
      </c>
      <c r="Y95" s="13">
        <v>655.21097088945237</v>
      </c>
      <c r="Z95" s="13">
        <v>699.36226247463276</v>
      </c>
      <c r="AA95" s="13">
        <v>638.78972886163717</v>
      </c>
      <c r="AB95" s="13">
        <v>542.89104101104999</v>
      </c>
      <c r="AC95" s="13">
        <v>576.18587736786208</v>
      </c>
      <c r="AD95" s="13">
        <v>626.69570601682744</v>
      </c>
      <c r="AE95" s="13">
        <v>676.71904256829532</v>
      </c>
      <c r="AF95" s="13">
        <v>673.95371906672972</v>
      </c>
      <c r="AG95" s="13">
        <v>598.92298171406753</v>
      </c>
      <c r="AH95" s="13">
        <v>564.09185452305235</v>
      </c>
      <c r="AI95" s="13">
        <v>508.44398652858547</v>
      </c>
      <c r="AJ95" s="13">
        <v>561.92397745701021</v>
      </c>
      <c r="AK95" s="13">
        <v>650.24363052552906</v>
      </c>
      <c r="AL95" s="13">
        <v>672.86124558462973</v>
      </c>
      <c r="AM95" s="13">
        <v>707.00957684933246</v>
      </c>
      <c r="AN95" s="13">
        <v>718.67685224019692</v>
      </c>
      <c r="AO95" s="13">
        <v>715.66401521534317</v>
      </c>
      <c r="AP95" s="13">
        <v>703.39929338895524</v>
      </c>
      <c r="AQ95" s="13">
        <v>691.02361722454168</v>
      </c>
      <c r="AR95" s="13">
        <v>612.80934386544743</v>
      </c>
      <c r="AS95" s="13">
        <v>650.09853639118774</v>
      </c>
      <c r="AT95" s="13">
        <v>680.24397653788344</v>
      </c>
      <c r="AU95" s="13">
        <v>738.06825654747138</v>
      </c>
      <c r="AV95" s="13">
        <v>706.9412972567012</v>
      </c>
      <c r="AW95" s="13">
        <v>672.85730235758831</v>
      </c>
      <c r="AX95" s="13">
        <v>725.69583805520017</v>
      </c>
      <c r="AY95" s="13">
        <v>813.95868464673458</v>
      </c>
      <c r="AZ95" s="13">
        <v>865.25416025503353</v>
      </c>
      <c r="BA95" s="13">
        <v>795.10395369648472</v>
      </c>
      <c r="BB95" s="13">
        <v>795.50571660639537</v>
      </c>
      <c r="BC95" s="13">
        <v>626.26173072534436</v>
      </c>
      <c r="BD95" s="13">
        <v>536.34695055122756</v>
      </c>
      <c r="BE95" s="13">
        <v>582.24288932293177</v>
      </c>
      <c r="BF95" s="13">
        <v>582.83437176313464</v>
      </c>
      <c r="BG95" s="13">
        <v>537.63978186572035</v>
      </c>
      <c r="BH95" s="13">
        <v>504.916798819821</v>
      </c>
      <c r="BI95" s="13">
        <v>401.37329197734971</v>
      </c>
      <c r="BJ95" s="13">
        <v>285.18666577230704</v>
      </c>
      <c r="BK95" s="13">
        <v>212.77770953734523</v>
      </c>
      <c r="BL95" s="13">
        <v>218.8907112664715</v>
      </c>
      <c r="BM95" s="13">
        <v>211.80429739232324</v>
      </c>
      <c r="BN95" s="13">
        <v>245.11038320781557</v>
      </c>
      <c r="BO95" s="13">
        <v>265.42414042913282</v>
      </c>
      <c r="BP95" s="13">
        <v>295.87959040942741</v>
      </c>
      <c r="BQ95" s="13">
        <v>371.21299724808239</v>
      </c>
      <c r="BR95" s="13">
        <v>349.52641840229467</v>
      </c>
      <c r="BS95" s="13">
        <v>315.19266275161567</v>
      </c>
      <c r="BT95" s="13">
        <v>343.63231730519107</v>
      </c>
      <c r="BU95" s="13">
        <v>444.51140846047372</v>
      </c>
      <c r="BV95" s="13">
        <v>548.10319803721222</v>
      </c>
      <c r="BW95" s="13">
        <v>468.05133744307852</v>
      </c>
      <c r="BX95" s="13">
        <v>360.53178610593517</v>
      </c>
      <c r="BY95" s="13">
        <v>370.17692422457924</v>
      </c>
      <c r="BZ95" s="13">
        <v>625.4967241700142</v>
      </c>
      <c r="CA95" s="13">
        <v>635.82754978300363</v>
      </c>
      <c r="CB95" s="13">
        <v>645.48756935195706</v>
      </c>
      <c r="CC95" s="13">
        <v>654.59035579393822</v>
      </c>
      <c r="CD95" s="13">
        <v>662.91532861900487</v>
      </c>
      <c r="CE95" s="13">
        <v>670.58099910306191</v>
      </c>
      <c r="CF95" s="13">
        <v>677.25739660896215</v>
      </c>
      <c r="CG95" s="13">
        <v>683.1788600506261</v>
      </c>
      <c r="CH95" s="13">
        <v>689.9404841532014</v>
      </c>
      <c r="CI95" s="13">
        <v>696.20390439900802</v>
      </c>
      <c r="CJ95" s="13">
        <v>701.98335171386861</v>
      </c>
      <c r="CK95" s="13">
        <v>707.52038253175124</v>
      </c>
      <c r="CL95" s="13">
        <v>712.60204405288823</v>
      </c>
      <c r="CM95" s="13">
        <v>717.46831984184246</v>
      </c>
      <c r="CN95" s="13">
        <v>722.01571134043479</v>
      </c>
      <c r="CO95" s="13">
        <v>726.47993104437774</v>
      </c>
      <c r="CP95" s="13">
        <v>730.86480852476234</v>
      </c>
      <c r="CQ95" s="13">
        <v>735.0534975721821</v>
      </c>
      <c r="CR95" s="13">
        <v>739.61356684810744</v>
      </c>
      <c r="CS95" s="13">
        <v>744.30212618293444</v>
      </c>
      <c r="CT95" s="13">
        <v>749.32922339743527</v>
      </c>
      <c r="CU95" s="13">
        <v>754.55020808141126</v>
      </c>
      <c r="CV95" s="13">
        <v>759.80980647057004</v>
      </c>
      <c r="CW95" s="13">
        <v>765.40972308155324</v>
      </c>
      <c r="CX95" s="13">
        <v>770.94417460515251</v>
      </c>
      <c r="CY95" s="13">
        <v>776.70016272628709</v>
      </c>
      <c r="CZ95" s="13">
        <v>782.25516014788445</v>
      </c>
      <c r="DA95" s="13">
        <v>787.88632339228934</v>
      </c>
      <c r="DB95" s="13">
        <v>793.04168596700765</v>
      </c>
      <c r="DC95" s="13">
        <v>798.11388046937645</v>
      </c>
      <c r="DD95" s="13">
        <v>802.42838089446741</v>
      </c>
      <c r="DE95" s="13">
        <v>806.14430318080849</v>
      </c>
      <c r="DF95" s="13">
        <v>809.19020157293562</v>
      </c>
      <c r="DG95" s="13">
        <v>811.14068789891462</v>
      </c>
      <c r="DH95" s="13">
        <v>812.06013073682698</v>
      </c>
      <c r="DI95" s="13">
        <v>811.66281944145157</v>
      </c>
      <c r="DJ95" s="13">
        <v>810.04017107586697</v>
      </c>
      <c r="DK95" s="13">
        <v>807.05697252490063</v>
      </c>
      <c r="DL95" s="13">
        <v>802.22415984953113</v>
      </c>
      <c r="DM95" s="13">
        <v>796.17442690281314</v>
      </c>
      <c r="DN95" s="13">
        <v>788.33084931447229</v>
      </c>
      <c r="DO95" s="13">
        <v>779.24493213828828</v>
      </c>
      <c r="DP95" s="13">
        <v>768.37261837156257</v>
      </c>
      <c r="DQ95" s="13">
        <v>756.4310333751564</v>
      </c>
      <c r="DR95" s="13">
        <v>743.03496952585556</v>
      </c>
      <c r="DS95" s="13">
        <v>728.56467941277515</v>
      </c>
      <c r="DT95" s="13">
        <v>712.91435346108483</v>
      </c>
      <c r="DU95" s="13">
        <v>697.00240931899316</v>
      </c>
      <c r="DV95" s="13">
        <v>680.49783674976788</v>
      </c>
      <c r="DW95" s="13">
        <v>663.96271273145248</v>
      </c>
      <c r="DX95" s="13">
        <v>647.32989539347909</v>
      </c>
      <c r="DY95" s="13">
        <v>631.16971095879853</v>
      </c>
      <c r="DZ95" s="13">
        <v>615.2836837979703</v>
      </c>
      <c r="EA95" s="13">
        <v>600.23196501898929</v>
      </c>
      <c r="EB95" s="13">
        <v>585.92240056408627</v>
      </c>
      <c r="EC95" s="13">
        <v>572.8874387968317</v>
      </c>
      <c r="ED95" s="13">
        <v>560.99624408780073</v>
      </c>
      <c r="EE95" s="13">
        <v>550.60752623997541</v>
      </c>
      <c r="EF95" s="13">
        <v>541.9243918626089</v>
      </c>
      <c r="EG95" s="13">
        <v>534.86233808584075</v>
      </c>
      <c r="EH95" s="13">
        <v>529.30612741316872</v>
      </c>
      <c r="EI95" s="13">
        <v>525.36934034448495</v>
      </c>
      <c r="EJ95" s="13">
        <v>523.00887382189831</v>
      </c>
      <c r="EK95" s="13">
        <v>522.15694878201612</v>
      </c>
      <c r="EL95" s="13">
        <v>522.33675840294745</v>
      </c>
      <c r="EM95" s="13">
        <v>523.96130623266799</v>
      </c>
      <c r="EN95" s="13">
        <v>526.6562101870586</v>
      </c>
      <c r="EO95" s="13">
        <v>530.29993415780336</v>
      </c>
      <c r="EP95" s="13">
        <v>534.89934501867538</v>
      </c>
      <c r="EQ95" s="13">
        <v>540.2055100400612</v>
      </c>
      <c r="ER95" s="13">
        <v>546.36459163642576</v>
      </c>
      <c r="ES95" s="13">
        <v>552.88444865871861</v>
      </c>
      <c r="ET95" s="13">
        <v>559.67215829912311</v>
      </c>
      <c r="EU95" s="13">
        <v>566.77570292992459</v>
      </c>
      <c r="EV95" s="13">
        <v>573.86578861851012</v>
      </c>
      <c r="EW95" s="13">
        <v>581.27108160823991</v>
      </c>
    </row>
    <row r="96" spans="1:153" x14ac:dyDescent="0.2">
      <c r="A96" s="10" t="s">
        <v>20</v>
      </c>
      <c r="B96" s="10" t="s">
        <v>3</v>
      </c>
      <c r="C96" s="13">
        <v>554.75073832782641</v>
      </c>
      <c r="D96" s="13">
        <v>579.22483609856806</v>
      </c>
      <c r="E96" s="13">
        <v>601.47401589015135</v>
      </c>
      <c r="F96" s="13">
        <v>624.69998894087746</v>
      </c>
      <c r="G96" s="13">
        <v>663.36472211527541</v>
      </c>
      <c r="H96" s="13">
        <v>727.01908283607361</v>
      </c>
      <c r="I96" s="13">
        <v>749.21399633548231</v>
      </c>
      <c r="J96" s="13">
        <v>700.55069882791554</v>
      </c>
      <c r="K96" s="13">
        <v>739.94802694667055</v>
      </c>
      <c r="L96" s="13">
        <v>812.62415874149497</v>
      </c>
      <c r="M96" s="13">
        <v>753.29753482162062</v>
      </c>
      <c r="N96" s="13">
        <v>770.93407977836353</v>
      </c>
      <c r="O96" s="13">
        <v>800.19717783351302</v>
      </c>
      <c r="P96" s="13">
        <v>863.4852410821328</v>
      </c>
      <c r="Q96" s="13">
        <v>897.41524026429749</v>
      </c>
      <c r="R96" s="13">
        <v>916.95110544715112</v>
      </c>
      <c r="S96" s="13">
        <v>929.1745877594783</v>
      </c>
      <c r="T96" s="13">
        <v>915.18745095147676</v>
      </c>
      <c r="U96" s="13">
        <v>966.21133216863836</v>
      </c>
      <c r="V96" s="13">
        <v>964.59690997644429</v>
      </c>
      <c r="W96" s="13">
        <v>915.41808269321882</v>
      </c>
      <c r="X96" s="13">
        <v>988.21631364543612</v>
      </c>
      <c r="Y96" s="13">
        <v>1041.4786794147997</v>
      </c>
      <c r="Z96" s="13">
        <v>1111.6585617695928</v>
      </c>
      <c r="AA96" s="13">
        <v>1015.3765928788201</v>
      </c>
      <c r="AB96" s="13">
        <v>862.9425781603868</v>
      </c>
      <c r="AC96" s="13">
        <v>915.86577960365923</v>
      </c>
      <c r="AD96" s="13">
        <v>996.15275887597033</v>
      </c>
      <c r="AE96" s="13">
        <v>1075.6664434847937</v>
      </c>
      <c r="AF96" s="13">
        <v>1071.2708738186516</v>
      </c>
      <c r="AG96" s="13">
        <v>952.00713019193847</v>
      </c>
      <c r="AH96" s="13">
        <v>896.64194560080944</v>
      </c>
      <c r="AI96" s="13">
        <v>808.18788935622183</v>
      </c>
      <c r="AJ96" s="13">
        <v>893.19603604772283</v>
      </c>
      <c r="AK96" s="13">
        <v>1033.5829339033962</v>
      </c>
      <c r="AL96" s="13">
        <v>1069.5343524690645</v>
      </c>
      <c r="AM96" s="13">
        <v>1123.8142112167018</v>
      </c>
      <c r="AN96" s="13">
        <v>1142.3597165673691</v>
      </c>
      <c r="AO96" s="13">
        <v>1137.5707162829613</v>
      </c>
      <c r="AP96" s="13">
        <v>1118.0755508192385</v>
      </c>
      <c r="AQ96" s="13">
        <v>1098.4040199059482</v>
      </c>
      <c r="AR96" s="13">
        <v>974.0799445339544</v>
      </c>
      <c r="AS96" s="13">
        <v>1033.3523021616543</v>
      </c>
      <c r="AT96" s="13">
        <v>1081.2694381518204</v>
      </c>
      <c r="AU96" s="13">
        <v>1173.1829705225384</v>
      </c>
      <c r="AV96" s="13">
        <v>1123.7056786323524</v>
      </c>
      <c r="AW96" s="13">
        <v>1108.3859764470872</v>
      </c>
      <c r="AX96" s="13">
        <v>1119.4216330779634</v>
      </c>
      <c r="AY96" s="13">
        <v>1055.4625230062263</v>
      </c>
      <c r="AZ96" s="13">
        <v>1207.5505253075344</v>
      </c>
      <c r="BA96" s="13">
        <v>1251.2089333095769</v>
      </c>
      <c r="BB96" s="13">
        <v>1396.8196392173484</v>
      </c>
      <c r="BC96" s="13">
        <v>1297.4586210595915</v>
      </c>
      <c r="BD96" s="13">
        <v>1333.480986821294</v>
      </c>
      <c r="BE96" s="13">
        <v>1336.9251138280772</v>
      </c>
      <c r="BF96" s="13">
        <v>1495.1352468258008</v>
      </c>
      <c r="BG96" s="13">
        <v>1434.6229676855019</v>
      </c>
      <c r="BH96" s="13">
        <v>1343.6174497100835</v>
      </c>
      <c r="BI96" s="13">
        <v>1312.7476293100358</v>
      </c>
      <c r="BJ96" s="13">
        <v>1146.3075697964998</v>
      </c>
      <c r="BK96" s="13">
        <v>1058.7401867588931</v>
      </c>
      <c r="BL96" s="13">
        <v>937.34105419159539</v>
      </c>
      <c r="BM96" s="13">
        <v>850.27075015413379</v>
      </c>
      <c r="BN96" s="13">
        <v>874.98812353902338</v>
      </c>
      <c r="BO96" s="13">
        <v>895.72969691458184</v>
      </c>
      <c r="BP96" s="13">
        <v>938.32624408562037</v>
      </c>
      <c r="BQ96" s="13">
        <v>893.6339903352557</v>
      </c>
      <c r="BR96" s="13">
        <v>942.11846122368479</v>
      </c>
      <c r="BS96" s="13">
        <v>955.99387323337066</v>
      </c>
      <c r="BT96" s="13">
        <v>986.12538439821867</v>
      </c>
      <c r="BU96" s="13">
        <v>1072.6878502585269</v>
      </c>
      <c r="BV96" s="13">
        <v>976.34097552989624</v>
      </c>
      <c r="BW96" s="13">
        <v>1083.9079512489741</v>
      </c>
      <c r="BX96" s="13">
        <v>1132.832050054019</v>
      </c>
      <c r="BY96" s="13">
        <v>1163.1381756414787</v>
      </c>
      <c r="BZ96" s="13">
        <v>732.41455100598978</v>
      </c>
      <c r="CA96" s="13">
        <v>746.91673773482034</v>
      </c>
      <c r="CB96" s="13">
        <v>760.52452434266161</v>
      </c>
      <c r="CC96" s="13">
        <v>773.56126757213497</v>
      </c>
      <c r="CD96" s="13">
        <v>785.86279569868202</v>
      </c>
      <c r="CE96" s="13">
        <v>797.73192818692041</v>
      </c>
      <c r="CF96" s="13">
        <v>808.83427954502986</v>
      </c>
      <c r="CG96" s="13">
        <v>819.60696769038623</v>
      </c>
      <c r="CH96" s="13">
        <v>832.30168448162294</v>
      </c>
      <c r="CI96" s="13">
        <v>845.12875747150247</v>
      </c>
      <c r="CJ96" s="13">
        <v>858.14760296490567</v>
      </c>
      <c r="CK96" s="13">
        <v>871.69074837333028</v>
      </c>
      <c r="CL96" s="13">
        <v>885.44820615196659</v>
      </c>
      <c r="CM96" s="13">
        <v>899.6755385494107</v>
      </c>
      <c r="CN96" s="13">
        <v>914.13125021841552</v>
      </c>
      <c r="CO96" s="13">
        <v>928.97617308088229</v>
      </c>
      <c r="CP96" s="13">
        <v>944.0253668037185</v>
      </c>
      <c r="CQ96" s="13">
        <v>958.9072565362294</v>
      </c>
      <c r="CR96" s="13">
        <v>974.09851702948799</v>
      </c>
      <c r="CS96" s="13">
        <v>989.01937281354913</v>
      </c>
      <c r="CT96" s="13">
        <v>1003.6669437802339</v>
      </c>
      <c r="CU96" s="13">
        <v>1017.6024062993092</v>
      </c>
      <c r="CV96" s="13">
        <v>1030.4055987070897</v>
      </c>
      <c r="CW96" s="13">
        <v>1042.2604933090697</v>
      </c>
      <c r="CX96" s="13">
        <v>1052.5207072713674</v>
      </c>
      <c r="CY96" s="13">
        <v>1061.4457303618547</v>
      </c>
      <c r="CZ96" s="13">
        <v>1068.4804802142826</v>
      </c>
      <c r="DA96" s="13">
        <v>1073.9750345919165</v>
      </c>
      <c r="DB96" s="13">
        <v>1077.3294243337223</v>
      </c>
      <c r="DC96" s="13">
        <v>1079.1250790704216</v>
      </c>
      <c r="DD96" s="13">
        <v>1078.7108369213602</v>
      </c>
      <c r="DE96" s="13">
        <v>1076.465740601423</v>
      </c>
      <c r="DF96" s="13">
        <v>1072.519768772916</v>
      </c>
      <c r="DG96" s="13">
        <v>1066.614969779308</v>
      </c>
      <c r="DH96" s="13">
        <v>1059.0829257528021</v>
      </c>
      <c r="DI96" s="13">
        <v>1049.8594890885797</v>
      </c>
      <c r="DJ96" s="13">
        <v>1039.3184445359584</v>
      </c>
      <c r="DK96" s="13">
        <v>1027.569121123197</v>
      </c>
      <c r="DL96" s="13">
        <v>1014.316852784068</v>
      </c>
      <c r="DM96" s="13">
        <v>1000.5169417523721</v>
      </c>
      <c r="DN96" s="13">
        <v>985.74010521074524</v>
      </c>
      <c r="DO96" s="13">
        <v>970.79288966413878</v>
      </c>
      <c r="DP96" s="13">
        <v>955.23108243031311</v>
      </c>
      <c r="DQ96" s="13">
        <v>939.96904048793658</v>
      </c>
      <c r="DR96" s="13">
        <v>924.66569318340044</v>
      </c>
      <c r="DS96" s="13">
        <v>909.78029872986372</v>
      </c>
      <c r="DT96" s="13">
        <v>895.20033084972238</v>
      </c>
      <c r="DU96" s="13">
        <v>881.87715074083826</v>
      </c>
      <c r="DV96" s="13">
        <v>869.37185282447172</v>
      </c>
      <c r="DW96" s="13">
        <v>858.17262337876309</v>
      </c>
      <c r="DX96" s="13">
        <v>848.06269413387781</v>
      </c>
      <c r="DY96" s="13">
        <v>839.47944415053644</v>
      </c>
      <c r="DZ96" s="13">
        <v>832.02537392005615</v>
      </c>
      <c r="EA96" s="13">
        <v>826.09460368246073</v>
      </c>
      <c r="EB96" s="13">
        <v>821.38715182716987</v>
      </c>
      <c r="EC96" s="13">
        <v>818.26119680958072</v>
      </c>
      <c r="ED96" s="13">
        <v>816.38656733318203</v>
      </c>
      <c r="EE96" s="13">
        <v>815.95923014824075</v>
      </c>
      <c r="EF96" s="13">
        <v>817.02901210436539</v>
      </c>
      <c r="EG96" s="13">
        <v>819.36822881206899</v>
      </c>
      <c r="EH96" s="13">
        <v>822.74238823373162</v>
      </c>
      <c r="EI96" s="13">
        <v>827.17873123444588</v>
      </c>
      <c r="EJ96" s="13">
        <v>832.56526361319993</v>
      </c>
      <c r="EK96" s="13">
        <v>838.78610796072462</v>
      </c>
      <c r="EL96" s="13">
        <v>845.32276462693699</v>
      </c>
      <c r="EM96" s="13">
        <v>852.58892053741147</v>
      </c>
      <c r="EN96" s="13">
        <v>860.19696994265541</v>
      </c>
      <c r="EO96" s="13">
        <v>868.02678924819338</v>
      </c>
      <c r="EP96" s="13">
        <v>876.09263509556331</v>
      </c>
      <c r="EQ96" s="13">
        <v>884.14546318639623</v>
      </c>
      <c r="ER96" s="13">
        <v>892.33847649438394</v>
      </c>
      <c r="ES96" s="13">
        <v>900.16619909042493</v>
      </c>
      <c r="ET96" s="13">
        <v>907.52804482720967</v>
      </c>
      <c r="EU96" s="13">
        <v>914.46295680730691</v>
      </c>
      <c r="EV96" s="13">
        <v>920.62088063093688</v>
      </c>
      <c r="EW96" s="13">
        <v>926.3227654648872</v>
      </c>
    </row>
    <row r="97" spans="1:155" x14ac:dyDescent="0.2">
      <c r="A97" s="15" t="s">
        <v>20</v>
      </c>
      <c r="B97" s="15" t="s">
        <v>4</v>
      </c>
      <c r="C97" s="16">
        <v>1103.8679206558095</v>
      </c>
      <c r="D97" s="16">
        <v>1152.5675789880361</v>
      </c>
      <c r="E97" s="16">
        <v>1196.8399956536964</v>
      </c>
      <c r="F97" s="16">
        <v>1243.0560793924838</v>
      </c>
      <c r="G97" s="16">
        <v>1319.9929010370768</v>
      </c>
      <c r="H97" s="16">
        <v>1446.6552053024911</v>
      </c>
      <c r="I97" s="16">
        <v>1490.8196404640889</v>
      </c>
      <c r="J97" s="16">
        <v>1393.9872266959642</v>
      </c>
      <c r="K97" s="16">
        <v>1472.3817986454023</v>
      </c>
      <c r="L97" s="16">
        <v>1616.9960279612217</v>
      </c>
      <c r="M97" s="16">
        <v>1498.945248644799</v>
      </c>
      <c r="N97" s="16">
        <v>1534.0392374651396</v>
      </c>
      <c r="O97" s="16">
        <v>1592.2682635308893</v>
      </c>
      <c r="P97" s="16">
        <v>1718.2016926438812</v>
      </c>
      <c r="Q97" s="16">
        <v>1785.7171280590137</v>
      </c>
      <c r="R97" s="16">
        <v>1824.5904695215449</v>
      </c>
      <c r="S97" s="16">
        <v>1848.9133033116425</v>
      </c>
      <c r="T97" s="16">
        <v>1821.0810706395105</v>
      </c>
      <c r="U97" s="16">
        <v>1922.6106798343581</v>
      </c>
      <c r="V97" s="16">
        <v>1919.3982300884961</v>
      </c>
      <c r="W97" s="16">
        <v>1821.5399920317768</v>
      </c>
      <c r="X97" s="16">
        <v>1966.397179731737</v>
      </c>
      <c r="Y97" s="16">
        <v>2072.3810259691663</v>
      </c>
      <c r="Z97" s="16">
        <v>2212.028106098106</v>
      </c>
      <c r="AA97" s="16">
        <v>2020.4419225150614</v>
      </c>
      <c r="AB97" s="16">
        <v>1717.1218776032554</v>
      </c>
      <c r="AC97" s="16">
        <v>1822.4308394402933</v>
      </c>
      <c r="AD97" s="16">
        <v>1982.1894747008901</v>
      </c>
      <c r="AE97" s="16">
        <v>2140.409373528596</v>
      </c>
      <c r="AF97" s="16">
        <v>2131.662871699526</v>
      </c>
      <c r="AG97" s="16">
        <v>1894.3465211459759</v>
      </c>
      <c r="AH97" s="16">
        <v>1784.1783916261218</v>
      </c>
      <c r="AI97" s="16">
        <v>1608.1685400041051</v>
      </c>
      <c r="AJ97" s="16">
        <v>1777.3215661181475</v>
      </c>
      <c r="AK97" s="16">
        <v>2056.6697171280593</v>
      </c>
      <c r="AL97" s="16">
        <v>2128.2074635695235</v>
      </c>
      <c r="AM97" s="16">
        <v>2236.215963008126</v>
      </c>
      <c r="AN97" s="16">
        <v>2273.1186420215145</v>
      </c>
      <c r="AO97" s="16">
        <v>2263.5892742879914</v>
      </c>
      <c r="AP97" s="16">
        <v>2224.796918953507</v>
      </c>
      <c r="AQ97" s="16">
        <v>2185.6536237308192</v>
      </c>
      <c r="AR97" s="16">
        <v>1938.2679979234331</v>
      </c>
      <c r="AS97" s="16">
        <v>2056.2107957357939</v>
      </c>
      <c r="AT97" s="16">
        <v>2151.5584638230575</v>
      </c>
      <c r="AU97" s="16">
        <v>2334.4521363290642</v>
      </c>
      <c r="AV97" s="16">
        <v>2236</v>
      </c>
      <c r="AW97" s="16">
        <v>2268</v>
      </c>
      <c r="AX97" s="16">
        <v>2313</v>
      </c>
      <c r="AY97" s="16">
        <v>2359.0000000000005</v>
      </c>
      <c r="AZ97" s="16">
        <v>2592</v>
      </c>
      <c r="BA97" s="16">
        <v>2560.9999999999995</v>
      </c>
      <c r="BB97" s="16">
        <v>2671.0829899999999</v>
      </c>
      <c r="BC97" s="16">
        <v>2499.1519999999996</v>
      </c>
      <c r="BD97" s="16">
        <v>2538.6000100000001</v>
      </c>
      <c r="BE97" s="16">
        <v>2623.0612700000001</v>
      </c>
      <c r="BF97" s="16">
        <v>2815.5069100000001</v>
      </c>
      <c r="BG97" s="16">
        <v>2626.0837900000001</v>
      </c>
      <c r="BH97" s="16">
        <v>2375.9542680000004</v>
      </c>
      <c r="BI97" s="16">
        <v>2079.521737</v>
      </c>
      <c r="BJ97" s="16">
        <v>1728.9825379999997</v>
      </c>
      <c r="BK97" s="16">
        <v>1562.461538</v>
      </c>
      <c r="BL97" s="16">
        <v>1408.4648259999999</v>
      </c>
      <c r="BM97" s="16">
        <v>1453.3180000000004</v>
      </c>
      <c r="BN97" s="16">
        <v>1482.3120000000004</v>
      </c>
      <c r="BO97" s="16">
        <v>1543.3584602849996</v>
      </c>
      <c r="BP97" s="16">
        <v>1643.8385758149998</v>
      </c>
      <c r="BQ97" s="16">
        <v>1803.40339503</v>
      </c>
      <c r="BR97" s="16">
        <v>1820.5397651850003</v>
      </c>
      <c r="BS97" s="16">
        <v>1765.7540000000004</v>
      </c>
      <c r="BT97" s="16">
        <v>1770.6440000000002</v>
      </c>
      <c r="BU97" s="16">
        <v>1966.4649999999999</v>
      </c>
      <c r="BV97" s="16">
        <v>2038.903</v>
      </c>
      <c r="BW97" s="16">
        <v>2056.8689999999997</v>
      </c>
      <c r="BX97" s="16">
        <v>1980.5420000000006</v>
      </c>
      <c r="BY97" s="16">
        <v>2033.5265130885705</v>
      </c>
      <c r="BZ97" s="16">
        <v>1717.3829772179379</v>
      </c>
      <c r="CA97" s="16">
        <v>1750.6823277659896</v>
      </c>
      <c r="CB97" s="16">
        <v>1782.215012980585</v>
      </c>
      <c r="CC97" s="16">
        <v>1812.490587863067</v>
      </c>
      <c r="CD97" s="16">
        <v>1840.944766150038</v>
      </c>
      <c r="CE97" s="16">
        <v>1868.0751018735864</v>
      </c>
      <c r="CF97" s="16">
        <v>1892.954289822479</v>
      </c>
      <c r="CG97" s="16">
        <v>1916.4178267298848</v>
      </c>
      <c r="CH97" s="16">
        <v>1943.5126780310566</v>
      </c>
      <c r="CI97" s="16">
        <v>1970.0876420903442</v>
      </c>
      <c r="CJ97" s="16">
        <v>1996.218384256339</v>
      </c>
      <c r="CK97" s="16">
        <v>2022.6562917573574</v>
      </c>
      <c r="CL97" s="16">
        <v>2048.7115467532312</v>
      </c>
      <c r="CM97" s="16">
        <v>2075.0611867345579</v>
      </c>
      <c r="CN97" s="16">
        <v>2101.2827430078723</v>
      </c>
      <c r="CO97" s="16">
        <v>2127.9594273286421</v>
      </c>
      <c r="CP97" s="16">
        <v>2154.9243261243209</v>
      </c>
      <c r="CQ97" s="16">
        <v>2181.6152474138944</v>
      </c>
      <c r="CR97" s="16">
        <v>2209.5377156496434</v>
      </c>
      <c r="CS97" s="16">
        <v>2237.7124602029253</v>
      </c>
      <c r="CT97" s="16">
        <v>2266.5472829295686</v>
      </c>
      <c r="CU97" s="16">
        <v>2295.3914293079579</v>
      </c>
      <c r="CV97" s="16">
        <v>2323.5990682668453</v>
      </c>
      <c r="CW97" s="16">
        <v>2351.9485024501264</v>
      </c>
      <c r="CX97" s="16">
        <v>2379.1316127517166</v>
      </c>
      <c r="CY97" s="16">
        <v>2405.9850721664698</v>
      </c>
      <c r="CZ97" s="16">
        <v>2431.2647364773366</v>
      </c>
      <c r="DA97" s="16">
        <v>2455.8821899640679</v>
      </c>
      <c r="DB97" s="16">
        <v>2478.3095965793909</v>
      </c>
      <c r="DC97" s="16">
        <v>2499.8890621820028</v>
      </c>
      <c r="DD97" s="16">
        <v>2518.8030587849935</v>
      </c>
      <c r="DE97" s="16">
        <v>2535.7502754744346</v>
      </c>
      <c r="DF97" s="16">
        <v>2550.7522898903626</v>
      </c>
      <c r="DG97" s="16">
        <v>2562.783737521233</v>
      </c>
      <c r="DH97" s="16">
        <v>2572.2736068765807</v>
      </c>
      <c r="DI97" s="16">
        <v>2578.5979358731129</v>
      </c>
      <c r="DJ97" s="16">
        <v>2582.2315463886334</v>
      </c>
      <c r="DK97" s="16">
        <v>2582.9477501869624</v>
      </c>
      <c r="DL97" s="16">
        <v>2579.43823934377</v>
      </c>
      <c r="DM97" s="16">
        <v>2573.6715981526941</v>
      </c>
      <c r="DN97" s="16">
        <v>2563.9880781277388</v>
      </c>
      <c r="DO97" s="16">
        <v>2552.0112968010435</v>
      </c>
      <c r="DP97" s="16">
        <v>2536.0694703078116</v>
      </c>
      <c r="DQ97" s="16">
        <v>2518.1580691392155</v>
      </c>
      <c r="DR97" s="16">
        <v>2496.9567511564164</v>
      </c>
      <c r="DS97" s="16">
        <v>2473.3491998526297</v>
      </c>
      <c r="DT97" s="16">
        <v>2446.7299600475963</v>
      </c>
      <c r="DU97" s="16">
        <v>2419.4745400385436</v>
      </c>
      <c r="DV97" s="16">
        <v>2390.2292507437014</v>
      </c>
      <c r="DW97" s="16">
        <v>2360.2545507661707</v>
      </c>
      <c r="DX97" s="16">
        <v>2328.9360132600705</v>
      </c>
      <c r="DY97" s="16">
        <v>2297.547600130667</v>
      </c>
      <c r="DZ97" s="16">
        <v>2265.1005240578816</v>
      </c>
      <c r="EA97" s="16">
        <v>2232.8864807357095</v>
      </c>
      <c r="EB97" s="16">
        <v>2200.3072869582829</v>
      </c>
      <c r="EC97" s="16">
        <v>2168.6817244976119</v>
      </c>
      <c r="ED97" s="16">
        <v>2137.4280280715175</v>
      </c>
      <c r="EE97" s="16">
        <v>2107.5037073556014</v>
      </c>
      <c r="EF97" s="16">
        <v>2079.4926606200606</v>
      </c>
      <c r="EG97" s="16">
        <v>2053.2087802946116</v>
      </c>
      <c r="EH97" s="16">
        <v>2028.4580760368626</v>
      </c>
      <c r="EI97" s="16">
        <v>2005.8110553099395</v>
      </c>
      <c r="EJ97" s="16">
        <v>1985.4386238487423</v>
      </c>
      <c r="EK97" s="16">
        <v>1967.4920797031664</v>
      </c>
      <c r="EL97" s="16">
        <v>1950.9292399129699</v>
      </c>
      <c r="EM97" s="16">
        <v>1937.4024172288555</v>
      </c>
      <c r="EN97" s="16">
        <v>1926.1967741324188</v>
      </c>
      <c r="EO97" s="16">
        <v>1917.3389383246758</v>
      </c>
      <c r="EP97" s="16">
        <v>1911.2085408297207</v>
      </c>
      <c r="EQ97" s="16">
        <v>1907.3665066461399</v>
      </c>
      <c r="ER97" s="16">
        <v>1906.5085699057236</v>
      </c>
      <c r="ES97" s="16">
        <v>1907.3422024426545</v>
      </c>
      <c r="ET97" s="16">
        <v>1909.7160236741474</v>
      </c>
      <c r="EU97" s="16">
        <v>1913.8444278817915</v>
      </c>
      <c r="EV97" s="16">
        <v>1918.7493435092038</v>
      </c>
      <c r="EW97" s="16">
        <v>1925.394732768189</v>
      </c>
    </row>
    <row r="98" spans="1:155" x14ac:dyDescent="0.2">
      <c r="A98" s="10" t="s">
        <v>68</v>
      </c>
      <c r="B98" s="10" t="s">
        <v>1</v>
      </c>
      <c r="C98" s="13">
        <v>34.195223828248672</v>
      </c>
      <c r="D98" s="13">
        <v>35.703824346361714</v>
      </c>
      <c r="E98" s="13">
        <v>37.075279362828127</v>
      </c>
      <c r="F98" s="13">
        <v>38.506944599529639</v>
      </c>
      <c r="G98" s="13">
        <v>40.890265817169428</v>
      </c>
      <c r="H98" s="13">
        <v>44.81396516915747</v>
      </c>
      <c r="I98" s="13">
        <v>46.18207517338859</v>
      </c>
      <c r="J98" s="13">
        <v>43.182435451397737</v>
      </c>
      <c r="K98" s="13">
        <v>45.610914334213859</v>
      </c>
      <c r="L98" s="13">
        <v>50.090721970317844</v>
      </c>
      <c r="M98" s="13">
        <v>46.433787344093702</v>
      </c>
      <c r="N98" s="13">
        <v>47.520916320560978</v>
      </c>
      <c r="O98" s="13">
        <v>49.324714168437829</v>
      </c>
      <c r="P98" s="13">
        <v>53.225834687837704</v>
      </c>
      <c r="Q98" s="13">
        <v>55.31730358794897</v>
      </c>
      <c r="R98" s="13">
        <v>56.521507992651181</v>
      </c>
      <c r="S98" s="13">
        <v>57.274971998648887</v>
      </c>
      <c r="T98" s="13">
        <v>56.412795095004455</v>
      </c>
      <c r="U98" s="13">
        <v>59.557942849230159</v>
      </c>
      <c r="V98" s="13">
        <v>59.458428735230456</v>
      </c>
      <c r="W98" s="13">
        <v>56.427011397004406</v>
      </c>
      <c r="X98" s="13">
        <v>60.914345310637785</v>
      </c>
      <c r="Y98" s="13">
        <v>64.197474819568953</v>
      </c>
      <c r="Z98" s="13">
        <v>68.523411892849879</v>
      </c>
      <c r="AA98" s="13">
        <v>62.588523934397379</v>
      </c>
      <c r="AB98" s="13">
        <v>53.192384565484865</v>
      </c>
      <c r="AC98" s="13">
        <v>56.454607747945502</v>
      </c>
      <c r="AD98" s="13">
        <v>61.403553350048057</v>
      </c>
      <c r="AE98" s="13">
        <v>66.304832527797814</v>
      </c>
      <c r="AF98" s="13">
        <v>66.033886536739814</v>
      </c>
      <c r="AG98" s="13">
        <v>58.68238589664459</v>
      </c>
      <c r="AH98" s="13">
        <v>55.269637163596173</v>
      </c>
      <c r="AI98" s="13">
        <v>49.817267220083387</v>
      </c>
      <c r="AJ98" s="13">
        <v>55.057228886655643</v>
      </c>
      <c r="AK98" s="13">
        <v>63.710775539335138</v>
      </c>
      <c r="AL98" s="13">
        <v>65.926846145210746</v>
      </c>
      <c r="AM98" s="13">
        <v>69.272694633553471</v>
      </c>
      <c r="AN98" s="13">
        <v>70.415852564961753</v>
      </c>
      <c r="AO98" s="13">
        <v>70.120655235197944</v>
      </c>
      <c r="AP98" s="13">
        <v>68.918959589672198</v>
      </c>
      <c r="AQ98" s="13">
        <v>67.706392654381773</v>
      </c>
      <c r="AR98" s="13">
        <v>60.042969623346323</v>
      </c>
      <c r="AS98" s="13">
        <v>63.69655923733518</v>
      </c>
      <c r="AT98" s="13">
        <v>66.650205041090885</v>
      </c>
      <c r="AU98" s="13">
        <v>72.315819514603021</v>
      </c>
      <c r="AV98" s="13">
        <v>69.266004609082898</v>
      </c>
      <c r="AW98" s="13">
        <v>69.015163884121449</v>
      </c>
      <c r="AX98" s="13">
        <v>64.346546764734143</v>
      </c>
      <c r="AY98" s="13">
        <v>66.701682057404796</v>
      </c>
      <c r="AZ98" s="13">
        <v>68.074467115570897</v>
      </c>
      <c r="BA98" s="13">
        <v>80.112734231523831</v>
      </c>
      <c r="BB98" s="13">
        <v>95.208193689834886</v>
      </c>
      <c r="BC98" s="13">
        <v>76.710322583809983</v>
      </c>
      <c r="BD98" s="13">
        <v>79.027925034170892</v>
      </c>
      <c r="BE98" s="13">
        <v>64.240129586146907</v>
      </c>
      <c r="BF98" s="13">
        <v>83.095028439570285</v>
      </c>
      <c r="BG98" s="13">
        <v>96.647000828407059</v>
      </c>
      <c r="BH98" s="13">
        <v>96.573824034320211</v>
      </c>
      <c r="BI98" s="13">
        <v>64.81286984063064</v>
      </c>
      <c r="BJ98" s="13">
        <v>47.969107204440576</v>
      </c>
      <c r="BK98" s="13">
        <v>41.594444690212839</v>
      </c>
      <c r="BL98" s="13">
        <v>49.583800799938274</v>
      </c>
      <c r="BM98" s="13">
        <v>63.717913005680536</v>
      </c>
      <c r="BN98" s="13">
        <v>70.361442028965286</v>
      </c>
      <c r="BO98" s="13">
        <v>64.087435716575911</v>
      </c>
      <c r="BP98" s="13">
        <v>72.825475049462909</v>
      </c>
      <c r="BQ98" s="13">
        <v>76.628197982032731</v>
      </c>
      <c r="BR98" s="13">
        <v>81.92828355459288</v>
      </c>
      <c r="BS98" s="13">
        <v>102.90212062325168</v>
      </c>
      <c r="BT98" s="13">
        <v>52.930274061927882</v>
      </c>
      <c r="BU98" s="13">
        <v>90.038783898401462</v>
      </c>
      <c r="BV98" s="13">
        <v>113.40308962590821</v>
      </c>
      <c r="BW98" s="13">
        <v>122.86432291727239</v>
      </c>
      <c r="BX98" s="13">
        <v>95.243061691634594</v>
      </c>
      <c r="BY98" s="13">
        <v>97.791054740404022</v>
      </c>
      <c r="BZ98" s="13">
        <v>71.099866652521996</v>
      </c>
      <c r="CA98" s="13">
        <v>74.038164339253854</v>
      </c>
      <c r="CB98" s="13">
        <v>77.107516760737781</v>
      </c>
      <c r="CC98" s="13">
        <v>80.334703972808711</v>
      </c>
      <c r="CD98" s="13">
        <v>83.704604362614191</v>
      </c>
      <c r="CE98" s="13">
        <v>87.245674799286462</v>
      </c>
      <c r="CF98" s="13">
        <v>90.928865692226282</v>
      </c>
      <c r="CG98" s="13">
        <v>94.797462109837397</v>
      </c>
      <c r="CH98" s="13">
        <v>99.073873207059478</v>
      </c>
      <c r="CI98" s="13">
        <v>103.59895723712361</v>
      </c>
      <c r="CJ98" s="13">
        <v>108.38664834048632</v>
      </c>
      <c r="CK98" s="13">
        <v>113.47922217308496</v>
      </c>
      <c r="CL98" s="13">
        <v>118.8553199410344</v>
      </c>
      <c r="CM98" s="13">
        <v>124.54964306532565</v>
      </c>
      <c r="CN98" s="13">
        <v>130.54446022380307</v>
      </c>
      <c r="CO98" s="13">
        <v>136.86029596559001</v>
      </c>
      <c r="CP98" s="13">
        <v>143.47559983393876</v>
      </c>
      <c r="CQ98" s="13">
        <v>150.33753836010601</v>
      </c>
      <c r="CR98" s="13">
        <v>157.47448057745623</v>
      </c>
      <c r="CS98" s="13">
        <v>164.77945273021669</v>
      </c>
      <c r="CT98" s="13">
        <v>172.18601295824465</v>
      </c>
      <c r="CU98" s="13">
        <v>179.54702714714222</v>
      </c>
      <c r="CV98" s="13">
        <v>186.6797353703505</v>
      </c>
      <c r="CW98" s="13">
        <v>193.43724442791608</v>
      </c>
      <c r="CX98" s="13">
        <v>199.52903451414386</v>
      </c>
      <c r="CY98" s="13">
        <v>204.74245430510564</v>
      </c>
      <c r="CZ98" s="13">
        <v>208.72969051531436</v>
      </c>
      <c r="DA98" s="13">
        <v>211.24950970898863</v>
      </c>
      <c r="DB98" s="13">
        <v>211.93770188826693</v>
      </c>
      <c r="DC98" s="13">
        <v>210.63219734494578</v>
      </c>
      <c r="DD98" s="13">
        <v>207.06412875397018</v>
      </c>
      <c r="DE98" s="13">
        <v>201.21770834182826</v>
      </c>
      <c r="DF98" s="13">
        <v>193.1778612796279</v>
      </c>
      <c r="DG98" s="13">
        <v>183.12104896665005</v>
      </c>
      <c r="DH98" s="13">
        <v>171.4674930244928</v>
      </c>
      <c r="DI98" s="13">
        <v>158.70526083066852</v>
      </c>
      <c r="DJ98" s="13">
        <v>145.47832097912215</v>
      </c>
      <c r="DK98" s="13">
        <v>132.41151599396653</v>
      </c>
      <c r="DL98" s="13">
        <v>120.01501829633708</v>
      </c>
      <c r="DM98" s="13">
        <v>108.90021020181121</v>
      </c>
      <c r="DN98" s="13">
        <v>99.291335068091939</v>
      </c>
      <c r="DO98" s="13">
        <v>91.446962455895118</v>
      </c>
      <c r="DP98" s="13">
        <v>85.243996171719118</v>
      </c>
      <c r="DQ98" s="13">
        <v>80.654168134722568</v>
      </c>
      <c r="DR98" s="13">
        <v>77.340934106900022</v>
      </c>
      <c r="DS98" s="13">
        <v>75.063419991380215</v>
      </c>
      <c r="DT98" s="13">
        <v>73.485632606021682</v>
      </c>
      <c r="DU98" s="13">
        <v>72.494246003981971</v>
      </c>
      <c r="DV98" s="13">
        <v>71.791529211364832</v>
      </c>
      <c r="DW98" s="13">
        <v>71.302532189052727</v>
      </c>
      <c r="DX98" s="13">
        <v>70.885164648345381</v>
      </c>
      <c r="DY98" s="13">
        <v>70.555382491229466</v>
      </c>
      <c r="DZ98" s="13">
        <v>70.21404411923686</v>
      </c>
      <c r="EA98" s="13">
        <v>69.92026398298367</v>
      </c>
      <c r="EB98" s="13">
        <v>69.623403519421117</v>
      </c>
      <c r="EC98" s="13">
        <v>69.395325323774159</v>
      </c>
      <c r="ED98" s="13">
        <v>69.191330916402876</v>
      </c>
      <c r="EE98" s="13">
        <v>69.062262871269922</v>
      </c>
      <c r="EF98" s="13">
        <v>69.035769483920376</v>
      </c>
      <c r="EG98" s="13">
        <v>69.092530983238248</v>
      </c>
      <c r="EH98" s="13">
        <v>69.213595023969901</v>
      </c>
      <c r="EI98" s="13">
        <v>69.427724662617038</v>
      </c>
      <c r="EJ98" s="13">
        <v>69.740353546192637</v>
      </c>
      <c r="EK98" s="13">
        <v>70.157231922692517</v>
      </c>
      <c r="EL98" s="13">
        <v>70.613347094526034</v>
      </c>
      <c r="EM98" s="13">
        <v>71.209620959243694</v>
      </c>
      <c r="EN98" s="13">
        <v>71.905022063918295</v>
      </c>
      <c r="EO98" s="13">
        <v>72.705867235796177</v>
      </c>
      <c r="EP98" s="13">
        <v>73.642011690099025</v>
      </c>
      <c r="EQ98" s="13">
        <v>74.695665644372639</v>
      </c>
      <c r="ER98" s="13">
        <v>75.919606438892515</v>
      </c>
      <c r="ES98" s="13">
        <v>77.247577966429162</v>
      </c>
      <c r="ET98" s="13">
        <v>78.683505872624664</v>
      </c>
      <c r="EU98" s="13">
        <v>80.253938760433812</v>
      </c>
      <c r="EV98" s="13">
        <v>81.913134871128932</v>
      </c>
      <c r="EW98" s="13">
        <v>83.73227487899203</v>
      </c>
    </row>
    <row r="99" spans="1:155" x14ac:dyDescent="0.2">
      <c r="A99" s="10" t="s">
        <v>68</v>
      </c>
      <c r="B99" s="10" t="s">
        <v>2</v>
      </c>
      <c r="C99" s="13">
        <v>29.15269419701951</v>
      </c>
      <c r="D99" s="13">
        <v>30.438831986054339</v>
      </c>
      <c r="E99" s="13">
        <v>31.608048157904186</v>
      </c>
      <c r="F99" s="13">
        <v>32.828595771444995</v>
      </c>
      <c r="G99" s="13">
        <v>34.860465338379178</v>
      </c>
      <c r="H99" s="13">
        <v>38.205564288573981</v>
      </c>
      <c r="I99" s="13">
        <v>39.371928713663209</v>
      </c>
      <c r="J99" s="13">
        <v>36.814624806086755</v>
      </c>
      <c r="K99" s="13">
        <v>38.88499295428916</v>
      </c>
      <c r="L99" s="13">
        <v>42.704194803435271</v>
      </c>
      <c r="M99" s="13">
        <v>39.586522657399073</v>
      </c>
      <c r="N99" s="13">
        <v>40.513340354597119</v>
      </c>
      <c r="O99" s="13">
        <v>42.05114479525573</v>
      </c>
      <c r="P99" s="13">
        <v>45.376994454816412</v>
      </c>
      <c r="Q99" s="13">
        <v>47.160049116887421</v>
      </c>
      <c r="R99" s="13">
        <v>48.186677950706802</v>
      </c>
      <c r="S99" s="13">
        <v>48.829033908534065</v>
      </c>
      <c r="T99" s="13">
        <v>48.093996180986991</v>
      </c>
      <c r="U99" s="13">
        <v>50.775351072649961</v>
      </c>
      <c r="V99" s="13">
        <v>50.690511606521831</v>
      </c>
      <c r="W99" s="13">
        <v>48.10611610471959</v>
      </c>
      <c r="X99" s="13">
        <v>51.93173438407706</v>
      </c>
      <c r="Y99" s="13">
        <v>54.730723829615172</v>
      </c>
      <c r="Z99" s="13">
        <v>58.418745327773252</v>
      </c>
      <c r="AA99" s="13">
        <v>53.359033637762053</v>
      </c>
      <c r="AB99" s="13">
        <v>45.348476987210319</v>
      </c>
      <c r="AC99" s="13">
        <v>48.129643015494615</v>
      </c>
      <c r="AD99" s="13">
        <v>52.348802347816189</v>
      </c>
      <c r="AE99" s="13">
        <v>56.527324288799072</v>
      </c>
      <c r="AF99" s="13">
        <v>56.296332801189713</v>
      </c>
      <c r="AG99" s="13">
        <v>50.028906358060453</v>
      </c>
      <c r="AH99" s="13">
        <v>47.119411725548737</v>
      </c>
      <c r="AI99" s="13">
        <v>42.47106450575545</v>
      </c>
      <c r="AJ99" s="13">
        <v>46.938325806250042</v>
      </c>
      <c r="AK99" s="13">
        <v>54.315794675946506</v>
      </c>
      <c r="AL99" s="13">
        <v>56.205076904850216</v>
      </c>
      <c r="AM99" s="13">
        <v>59.057536602149739</v>
      </c>
      <c r="AN99" s="13">
        <v>60.032121057588</v>
      </c>
      <c r="AO99" s="13">
        <v>59.780454405964228</v>
      </c>
      <c r="AP99" s="13">
        <v>58.755964382215296</v>
      </c>
      <c r="AQ99" s="13">
        <v>57.722206181494407</v>
      </c>
      <c r="AR99" s="13">
        <v>51.188854352938321</v>
      </c>
      <c r="AS99" s="13">
        <v>54.303674752213915</v>
      </c>
      <c r="AT99" s="13">
        <v>56.821767141831991</v>
      </c>
      <c r="AU99" s="13">
        <v>61.65191321761413</v>
      </c>
      <c r="AV99" s="13">
        <v>59.051833108628514</v>
      </c>
      <c r="AW99" s="13">
        <v>57.639103100209105</v>
      </c>
      <c r="AX99" s="13">
        <v>72.463862237694642</v>
      </c>
      <c r="AY99" s="13">
        <v>85.795292303604512</v>
      </c>
      <c r="AZ99" s="13">
        <v>85.83889180709825</v>
      </c>
      <c r="BA99" s="13">
        <v>64.48634507743985</v>
      </c>
      <c r="BB99" s="13">
        <v>67.632892100630158</v>
      </c>
      <c r="BC99" s="13">
        <v>56.179154598874547</v>
      </c>
      <c r="BD99" s="13">
        <v>86.106623746531483</v>
      </c>
      <c r="BE99" s="13">
        <v>99.342182349165853</v>
      </c>
      <c r="BF99" s="13">
        <v>75.466428646586223</v>
      </c>
      <c r="BG99" s="13">
        <v>81.081793388712583</v>
      </c>
      <c r="BH99" s="13">
        <v>85.298336302788371</v>
      </c>
      <c r="BI99" s="13">
        <v>69.015570046967696</v>
      </c>
      <c r="BJ99" s="13">
        <v>34.578263745361866</v>
      </c>
      <c r="BK99" s="13">
        <v>27.375000753607821</v>
      </c>
      <c r="BL99" s="13">
        <v>25.811002686600052</v>
      </c>
      <c r="BM99" s="13">
        <v>28.775481829825029</v>
      </c>
      <c r="BN99" s="13">
        <v>16.683978882093854</v>
      </c>
      <c r="BO99" s="13">
        <v>21.081657059615935</v>
      </c>
      <c r="BP99" s="13">
        <v>21.153783643860681</v>
      </c>
      <c r="BQ99" s="13">
        <v>27.43116471407459</v>
      </c>
      <c r="BR99" s="13">
        <v>23.855127663451785</v>
      </c>
      <c r="BS99" s="13">
        <v>20.945296802810468</v>
      </c>
      <c r="BT99" s="13">
        <v>27.976117709648914</v>
      </c>
      <c r="BU99" s="13">
        <v>30.716912978639279</v>
      </c>
      <c r="BV99" s="13">
        <v>47.209059608455178</v>
      </c>
      <c r="BW99" s="13">
        <v>29.569065240253941</v>
      </c>
      <c r="BX99" s="13">
        <v>28.546444133168713</v>
      </c>
      <c r="BY99" s="13">
        <v>29.31013379125524</v>
      </c>
      <c r="BZ99" s="13">
        <v>71.370397462790606</v>
      </c>
      <c r="CA99" s="13">
        <v>74.696405311469334</v>
      </c>
      <c r="CB99" s="13">
        <v>78.293386300696966</v>
      </c>
      <c r="CC99" s="13">
        <v>82.213866506857812</v>
      </c>
      <c r="CD99" s="13">
        <v>86.48310813619446</v>
      </c>
      <c r="CE99" s="13">
        <v>91.163909541241082</v>
      </c>
      <c r="CF99" s="13">
        <v>96.280583533202844</v>
      </c>
      <c r="CG99" s="13">
        <v>101.91767230899131</v>
      </c>
      <c r="CH99" s="13">
        <v>108.30384179120301</v>
      </c>
      <c r="CI99" s="13">
        <v>115.38267264429578</v>
      </c>
      <c r="CJ99" s="13">
        <v>123.23480022340345</v>
      </c>
      <c r="CK99" s="13">
        <v>131.96774015568735</v>
      </c>
      <c r="CL99" s="13">
        <v>141.64214932166396</v>
      </c>
      <c r="CM99" s="13">
        <v>152.36177839915126</v>
      </c>
      <c r="CN99" s="13">
        <v>164.1827785005944</v>
      </c>
      <c r="CO99" s="13">
        <v>177.17728121452365</v>
      </c>
      <c r="CP99" s="13">
        <v>191.35705338744447</v>
      </c>
      <c r="CQ99" s="13">
        <v>206.66344375108565</v>
      </c>
      <c r="CR99" s="13">
        <v>223.03926200404931</v>
      </c>
      <c r="CS99" s="13">
        <v>240.21865916323804</v>
      </c>
      <c r="CT99" s="13">
        <v>257.83912254962252</v>
      </c>
      <c r="CU99" s="13">
        <v>275.30095808700753</v>
      </c>
      <c r="CV99" s="13">
        <v>291.77258259235896</v>
      </c>
      <c r="CW99" s="13">
        <v>306.24476175411564</v>
      </c>
      <c r="CX99" s="13">
        <v>317.38995260154206</v>
      </c>
      <c r="CY99" s="13">
        <v>323.85129633679117</v>
      </c>
      <c r="CZ99" s="13">
        <v>324.20128603294143</v>
      </c>
      <c r="DA99" s="13">
        <v>317.410686987806</v>
      </c>
      <c r="DB99" s="13">
        <v>302.89792646167098</v>
      </c>
      <c r="DC99" s="13">
        <v>281.0933103650932</v>
      </c>
      <c r="DD99" s="13">
        <v>253.22143820770452</v>
      </c>
      <c r="DE99" s="13">
        <v>221.53506600980108</v>
      </c>
      <c r="DF99" s="13">
        <v>188.77891069181078</v>
      </c>
      <c r="DG99" s="13">
        <v>157.64092483556851</v>
      </c>
      <c r="DH99" s="13">
        <v>130.38675072993283</v>
      </c>
      <c r="DI99" s="13">
        <v>108.33744346723506</v>
      </c>
      <c r="DJ99" s="13">
        <v>91.904435303651553</v>
      </c>
      <c r="DK99" s="13">
        <v>80.618924682126817</v>
      </c>
      <c r="DL99" s="13">
        <v>73.41073768912247</v>
      </c>
      <c r="DM99" s="13">
        <v>69.23176338272242</v>
      </c>
      <c r="DN99" s="13">
        <v>66.88145456827624</v>
      </c>
      <c r="DO99" s="13">
        <v>65.614239253352935</v>
      </c>
      <c r="DP99" s="13">
        <v>64.754391660420879</v>
      </c>
      <c r="DQ99" s="13">
        <v>64.104746883853295</v>
      </c>
      <c r="DR99" s="13">
        <v>63.421494327996697</v>
      </c>
      <c r="DS99" s="13">
        <v>62.697643863544727</v>
      </c>
      <c r="DT99" s="13">
        <v>61.876448382157832</v>
      </c>
      <c r="DU99" s="13">
        <v>61.108379054854595</v>
      </c>
      <c r="DV99" s="13">
        <v>60.313091309375523</v>
      </c>
      <c r="DW99" s="13">
        <v>59.577719559652905</v>
      </c>
      <c r="DX99" s="13">
        <v>58.871483987677493</v>
      </c>
      <c r="DY99" s="13">
        <v>58.282071947687655</v>
      </c>
      <c r="DZ99" s="13">
        <v>57.755036228292738</v>
      </c>
      <c r="EA99" s="13">
        <v>57.377825934010616</v>
      </c>
      <c r="EB99" s="13">
        <v>57.119288238169247</v>
      </c>
      <c r="EC99" s="13">
        <v>57.066404449482434</v>
      </c>
      <c r="ED99" s="13">
        <v>57.187503400642527</v>
      </c>
      <c r="EE99" s="13">
        <v>57.545330007596931</v>
      </c>
      <c r="EF99" s="13">
        <v>58.178621670960638</v>
      </c>
      <c r="EG99" s="13">
        <v>59.078356689436987</v>
      </c>
      <c r="EH99" s="13">
        <v>60.234981578305451</v>
      </c>
      <c r="EI99" s="13">
        <v>61.685572411981411</v>
      </c>
      <c r="EJ99" s="13">
        <v>63.442535053938627</v>
      </c>
      <c r="EK99" s="13">
        <v>65.5169278548492</v>
      </c>
      <c r="EL99" s="13">
        <v>67.846992455151849</v>
      </c>
      <c r="EM99" s="13">
        <v>70.534403522011416</v>
      </c>
      <c r="EN99" s="13">
        <v>73.535890509447199</v>
      </c>
      <c r="EO99" s="13">
        <v>76.852029768535431</v>
      </c>
      <c r="EP99" s="13">
        <v>80.50293605312072</v>
      </c>
      <c r="EQ99" s="13">
        <v>84.456626951698127</v>
      </c>
      <c r="ER99" s="13">
        <v>88.746867845689849</v>
      </c>
      <c r="ES99" s="13">
        <v>93.283328058914776</v>
      </c>
      <c r="ET99" s="13">
        <v>98.040712602498388</v>
      </c>
      <c r="EU99" s="13">
        <v>103.01130954842483</v>
      </c>
      <c r="EV99" s="13">
        <v>108.11039321643875</v>
      </c>
      <c r="EW99" s="13">
        <v>113.36597307778356</v>
      </c>
    </row>
    <row r="100" spans="1:155" x14ac:dyDescent="0.2">
      <c r="A100" s="10" t="s">
        <v>68</v>
      </c>
      <c r="B100" s="10" t="s">
        <v>3</v>
      </c>
      <c r="C100" s="13">
        <v>71.920333432554571</v>
      </c>
      <c r="D100" s="13">
        <v>75.093263454132128</v>
      </c>
      <c r="E100" s="13">
        <v>77.977745291929935</v>
      </c>
      <c r="F100" s="13">
        <v>80.988862917728596</v>
      </c>
      <c r="G100" s="13">
        <v>86.001529526096718</v>
      </c>
      <c r="H100" s="13">
        <v>94.253961710820647</v>
      </c>
      <c r="I100" s="13">
        <v>97.131408227062835</v>
      </c>
      <c r="J100" s="13">
        <v>90.822483622074614</v>
      </c>
      <c r="K100" s="13">
        <v>95.93012707144338</v>
      </c>
      <c r="L100" s="13">
        <v>105.35218146478653</v>
      </c>
      <c r="M100" s="13">
        <v>97.660816174122061</v>
      </c>
      <c r="N100" s="13">
        <v>99.947295679693482</v>
      </c>
      <c r="O100" s="13">
        <v>103.74109282855314</v>
      </c>
      <c r="P100" s="13">
        <v>111.94603659277674</v>
      </c>
      <c r="Q100" s="13">
        <v>116.34487139541837</v>
      </c>
      <c r="R100" s="13">
        <v>118.87758715543593</v>
      </c>
      <c r="S100" s="13">
        <v>120.46229333583582</v>
      </c>
      <c r="T100" s="13">
        <v>118.6489392048788</v>
      </c>
      <c r="U100" s="13">
        <v>125.2639002975358</v>
      </c>
      <c r="V100" s="13">
        <v>125.05459948125656</v>
      </c>
      <c r="W100" s="13">
        <v>118.6788393214901</v>
      </c>
      <c r="X100" s="13">
        <v>128.11672318833337</v>
      </c>
      <c r="Y100" s="13">
        <v>135.02189129515907</v>
      </c>
      <c r="Z100" s="13">
        <v>144.12032089694443</v>
      </c>
      <c r="AA100" s="13">
        <v>131.63790162691336</v>
      </c>
      <c r="AB100" s="13">
        <v>111.8756833772207</v>
      </c>
      <c r="AC100" s="13">
        <v>118.73688072432385</v>
      </c>
      <c r="AD100" s="13">
        <v>129.1456389658405</v>
      </c>
      <c r="AE100" s="13">
        <v>139.4541438751898</v>
      </c>
      <c r="AF100" s="13">
        <v>138.88428282918585</v>
      </c>
      <c r="AG100" s="13">
        <v>123.42240488035635</v>
      </c>
      <c r="AH100" s="13">
        <v>116.244618063251</v>
      </c>
      <c r="AI100" s="13">
        <v>104.77704392761588</v>
      </c>
      <c r="AJ100" s="13">
        <v>115.79787514447011</v>
      </c>
      <c r="AK100" s="13">
        <v>133.99825200881864</v>
      </c>
      <c r="AL100" s="13">
        <v>138.65915253940653</v>
      </c>
      <c r="AM100" s="13">
        <v>145.69623292539978</v>
      </c>
      <c r="AN100" s="13">
        <v>148.10055406702759</v>
      </c>
      <c r="AO100" s="13">
        <v>147.47968693974551</v>
      </c>
      <c r="AP100" s="13">
        <v>144.95224767089462</v>
      </c>
      <c r="AQ100" s="13">
        <v>142.40194360698806</v>
      </c>
      <c r="AR100" s="13">
        <v>126.28402192309844</v>
      </c>
      <c r="AS100" s="13">
        <v>133.96835189220729</v>
      </c>
      <c r="AT100" s="13">
        <v>140.18054082580596</v>
      </c>
      <c r="AU100" s="13">
        <v>152.09661671061087</v>
      </c>
      <c r="AV100" s="13">
        <v>145.68216228228854</v>
      </c>
      <c r="AW100" s="13">
        <v>146.34573301566945</v>
      </c>
      <c r="AX100" s="13">
        <v>167.18959099757123</v>
      </c>
      <c r="AY100" s="13">
        <v>161.50302563899075</v>
      </c>
      <c r="AZ100" s="13">
        <v>181.08664107733085</v>
      </c>
      <c r="BA100" s="13">
        <v>174.4009206910363</v>
      </c>
      <c r="BB100" s="13">
        <v>190.76691420953495</v>
      </c>
      <c r="BC100" s="13">
        <v>189.63052281731547</v>
      </c>
      <c r="BD100" s="13">
        <v>193.12544921929765</v>
      </c>
      <c r="BE100" s="13">
        <v>243.76427006468731</v>
      </c>
      <c r="BF100" s="13">
        <v>221.47327191384352</v>
      </c>
      <c r="BG100" s="13">
        <v>217.99841578288039</v>
      </c>
      <c r="BH100" s="13">
        <v>221.89015466289146</v>
      </c>
      <c r="BI100" s="13">
        <v>215.85258301240162</v>
      </c>
      <c r="BJ100" s="13">
        <v>172.87099225019759</v>
      </c>
      <c r="BK100" s="13">
        <v>190.04257715617933</v>
      </c>
      <c r="BL100" s="13">
        <v>198.45035161346161</v>
      </c>
      <c r="BM100" s="13">
        <v>219.14660516449442</v>
      </c>
      <c r="BN100" s="13">
        <v>226.23857908894084</v>
      </c>
      <c r="BO100" s="13">
        <v>236.09958875380829</v>
      </c>
      <c r="BP100" s="13">
        <v>218.97880638667647</v>
      </c>
      <c r="BQ100" s="13">
        <v>230.62050196389268</v>
      </c>
      <c r="BR100" s="13">
        <v>227.35760040695538</v>
      </c>
      <c r="BS100" s="13">
        <v>205.58858257393794</v>
      </c>
      <c r="BT100" s="13">
        <v>257.82160822842326</v>
      </c>
      <c r="BU100" s="13">
        <v>272.85130312295922</v>
      </c>
      <c r="BV100" s="13">
        <v>251.99585076563676</v>
      </c>
      <c r="BW100" s="13">
        <v>241.26461184247364</v>
      </c>
      <c r="BX100" s="13">
        <v>300.05049417519677</v>
      </c>
      <c r="BY100" s="13">
        <v>308.0776046004529</v>
      </c>
      <c r="BZ100" s="13">
        <v>187.63471003744235</v>
      </c>
      <c r="CA100" s="13">
        <v>187.41047649428219</v>
      </c>
      <c r="CB100" s="13">
        <v>187.11913873075537</v>
      </c>
      <c r="CC100" s="13">
        <v>186.80682295801125</v>
      </c>
      <c r="CD100" s="13">
        <v>186.43706539766026</v>
      </c>
      <c r="CE100" s="13">
        <v>186.05619227993702</v>
      </c>
      <c r="CF100" s="13">
        <v>185.59920550182323</v>
      </c>
      <c r="CG100" s="13">
        <v>185.13943223898059</v>
      </c>
      <c r="CH100" s="13">
        <v>185.08694384246519</v>
      </c>
      <c r="CI100" s="13">
        <v>185.12376269065135</v>
      </c>
      <c r="CJ100" s="13">
        <v>185.26347929387157</v>
      </c>
      <c r="CK100" s="13">
        <v>185.57303871958538</v>
      </c>
      <c r="CL100" s="13">
        <v>186.00257177209096</v>
      </c>
      <c r="CM100" s="13">
        <v>186.6105507029024</v>
      </c>
      <c r="CN100" s="13">
        <v>187.36547493117905</v>
      </c>
      <c r="CO100" s="13">
        <v>188.31600762618291</v>
      </c>
      <c r="CP100" s="13">
        <v>189.4491551530682</v>
      </c>
      <c r="CQ100" s="13">
        <v>190.71870125762871</v>
      </c>
      <c r="CR100" s="13">
        <v>192.24723838253703</v>
      </c>
      <c r="CS100" s="13">
        <v>193.95437568157104</v>
      </c>
      <c r="CT100" s="13">
        <v>195.87330674557052</v>
      </c>
      <c r="CU100" s="13">
        <v>197.95056925069184</v>
      </c>
      <c r="CV100" s="13">
        <v>200.13306135394487</v>
      </c>
      <c r="CW100" s="13">
        <v>202.48526042789126</v>
      </c>
      <c r="CX100" s="13">
        <v>204.89939705017241</v>
      </c>
      <c r="CY100" s="13">
        <v>207.44411090102949</v>
      </c>
      <c r="CZ100" s="13">
        <v>210.01487778760384</v>
      </c>
      <c r="DA100" s="13">
        <v>212.6834491523914</v>
      </c>
      <c r="DB100" s="13">
        <v>215.31708519058157</v>
      </c>
      <c r="DC100" s="13">
        <v>218.01714305208043</v>
      </c>
      <c r="DD100" s="13">
        <v>220.61968998669727</v>
      </c>
      <c r="DE100" s="13">
        <v>223.16496535017905</v>
      </c>
      <c r="DF100" s="13">
        <v>225.63319234337177</v>
      </c>
      <c r="DG100" s="13">
        <v>227.91470003815266</v>
      </c>
      <c r="DH100" s="13">
        <v>230.01744603148472</v>
      </c>
      <c r="DI100" s="13">
        <v>231.86107483872729</v>
      </c>
      <c r="DJ100" s="13">
        <v>233.45573201316802</v>
      </c>
      <c r="DK100" s="13">
        <v>234.75503278468568</v>
      </c>
      <c r="DL100" s="13">
        <v>235.62685412592145</v>
      </c>
      <c r="DM100" s="13">
        <v>236.21185572066133</v>
      </c>
      <c r="DN100" s="13">
        <v>236.35819292271844</v>
      </c>
      <c r="DO100" s="13">
        <v>236.188279963073</v>
      </c>
      <c r="DP100" s="13">
        <v>235.56150841447379</v>
      </c>
      <c r="DQ100" s="13">
        <v>234.64192546746381</v>
      </c>
      <c r="DR100" s="13">
        <v>233.32936869366313</v>
      </c>
      <c r="DS100" s="13">
        <v>231.70772306166145</v>
      </c>
      <c r="DT100" s="13">
        <v>229.74446329209422</v>
      </c>
      <c r="DU100" s="13">
        <v>227.65012792613015</v>
      </c>
      <c r="DV100" s="13">
        <v>225.33656749466354</v>
      </c>
      <c r="DW100" s="13">
        <v>222.92682961937498</v>
      </c>
      <c r="DX100" s="13">
        <v>220.39344876553696</v>
      </c>
      <c r="DY100" s="13">
        <v>217.85878841063641</v>
      </c>
      <c r="DZ100" s="13">
        <v>215.26292103412197</v>
      </c>
      <c r="EA100" s="13">
        <v>212.72495921015434</v>
      </c>
      <c r="EB100" s="13">
        <v>210.21085408540966</v>
      </c>
      <c r="EC100" s="13">
        <v>207.83504049793737</v>
      </c>
      <c r="ED100" s="13">
        <v>205.55819147715374</v>
      </c>
      <c r="EE100" s="13">
        <v>203.4591259602912</v>
      </c>
      <c r="EF100" s="13">
        <v>201.58373065900196</v>
      </c>
      <c r="EG100" s="13">
        <v>199.91461459620768</v>
      </c>
      <c r="EH100" s="13">
        <v>198.43166219892009</v>
      </c>
      <c r="EI100" s="13">
        <v>197.17279359691747</v>
      </c>
      <c r="EJ100" s="13">
        <v>196.14323087366029</v>
      </c>
      <c r="EK100" s="13">
        <v>195.34589340349521</v>
      </c>
      <c r="EL100" s="13">
        <v>194.69047640616373</v>
      </c>
      <c r="EM100" s="13">
        <v>194.29697275567196</v>
      </c>
      <c r="EN100" s="13">
        <v>194.10140084584782</v>
      </c>
      <c r="EO100" s="13">
        <v>194.09857273901252</v>
      </c>
      <c r="EP100" s="13">
        <v>194.31189947751773</v>
      </c>
      <c r="EQ100" s="13">
        <v>194.70236220864354</v>
      </c>
      <c r="ER100" s="13">
        <v>195.32046263087796</v>
      </c>
      <c r="ES100" s="13">
        <v>196.06326380916107</v>
      </c>
      <c r="ET100" s="13">
        <v>196.91751838917116</v>
      </c>
      <c r="EU100" s="13">
        <v>197.89907200827292</v>
      </c>
      <c r="EV100" s="13">
        <v>198.93139282409902</v>
      </c>
      <c r="EW100" s="13">
        <v>200.08893203297521</v>
      </c>
    </row>
    <row r="101" spans="1:155" x14ac:dyDescent="0.2">
      <c r="A101" s="15" t="s">
        <v>68</v>
      </c>
      <c r="B101" s="15" t="s">
        <v>4</v>
      </c>
      <c r="C101" s="16">
        <v>135.26825145782277</v>
      </c>
      <c r="D101" s="16">
        <v>141.23591978654818</v>
      </c>
      <c r="E101" s="16">
        <v>146.66107281266227</v>
      </c>
      <c r="F101" s="16">
        <v>152.32440328870322</v>
      </c>
      <c r="G101" s="16">
        <v>161.75226068164534</v>
      </c>
      <c r="H101" s="16">
        <v>177.27349116855208</v>
      </c>
      <c r="I101" s="16">
        <v>182.68541211411463</v>
      </c>
      <c r="J101" s="16">
        <v>170.81954387955909</v>
      </c>
      <c r="K101" s="16">
        <v>180.42603435994641</v>
      </c>
      <c r="L101" s="16">
        <v>198.14709823853963</v>
      </c>
      <c r="M101" s="16">
        <v>183.68112617561485</v>
      </c>
      <c r="N101" s="16">
        <v>187.9815523548516</v>
      </c>
      <c r="O101" s="16">
        <v>195.11695179224671</v>
      </c>
      <c r="P101" s="16">
        <v>210.54886573543087</v>
      </c>
      <c r="Q101" s="16">
        <v>218.82222410025474</v>
      </c>
      <c r="R101" s="16">
        <v>223.58577309879394</v>
      </c>
      <c r="S101" s="16">
        <v>226.56629924301876</v>
      </c>
      <c r="T101" s="16">
        <v>223.15573048087026</v>
      </c>
      <c r="U101" s="16">
        <v>235.59719421941591</v>
      </c>
      <c r="V101" s="16">
        <v>235.20353982300884</v>
      </c>
      <c r="W101" s="16">
        <v>223.21196682321408</v>
      </c>
      <c r="X101" s="16">
        <v>240.9628028830482</v>
      </c>
      <c r="Y101" s="16">
        <v>253.95008994434318</v>
      </c>
      <c r="Z101" s="16">
        <v>271.06247811756759</v>
      </c>
      <c r="AA101" s="16">
        <v>247.5854591990728</v>
      </c>
      <c r="AB101" s="16">
        <v>210.41654492991589</v>
      </c>
      <c r="AC101" s="16">
        <v>223.32113148776398</v>
      </c>
      <c r="AD101" s="16">
        <v>242.89799466370476</v>
      </c>
      <c r="AE101" s="16">
        <v>262.28630069178666</v>
      </c>
      <c r="AF101" s="16">
        <v>261.21450216711537</v>
      </c>
      <c r="AG101" s="16">
        <v>232.1336971350614</v>
      </c>
      <c r="AH101" s="16">
        <v>218.63366695239591</v>
      </c>
      <c r="AI101" s="16">
        <v>197.06537565345474</v>
      </c>
      <c r="AJ101" s="16">
        <v>217.79342983737581</v>
      </c>
      <c r="AK101" s="16">
        <v>252.02482222410029</v>
      </c>
      <c r="AL101" s="16">
        <v>260.79107558946748</v>
      </c>
      <c r="AM101" s="16">
        <v>274.02646416110298</v>
      </c>
      <c r="AN101" s="16">
        <v>278.54852768957733</v>
      </c>
      <c r="AO101" s="16">
        <v>277.38079658090771</v>
      </c>
      <c r="AP101" s="16">
        <v>272.62717164278212</v>
      </c>
      <c r="AQ101" s="16">
        <v>267.83054244286427</v>
      </c>
      <c r="AR101" s="16">
        <v>237.51584589938307</v>
      </c>
      <c r="AS101" s="16">
        <v>251.96858588175638</v>
      </c>
      <c r="AT101" s="16">
        <v>263.65251300872887</v>
      </c>
      <c r="AU101" s="16">
        <v>286.06434944282802</v>
      </c>
      <c r="AV101" s="16">
        <v>274</v>
      </c>
      <c r="AW101" s="16">
        <v>273</v>
      </c>
      <c r="AX101" s="16">
        <v>304</v>
      </c>
      <c r="AY101" s="16">
        <v>314.00000000000006</v>
      </c>
      <c r="AZ101" s="16">
        <v>335</v>
      </c>
      <c r="BA101" s="16">
        <v>319</v>
      </c>
      <c r="BB101" s="16">
        <v>353.608</v>
      </c>
      <c r="BC101" s="16">
        <v>322.52</v>
      </c>
      <c r="BD101" s="16">
        <v>358.259998</v>
      </c>
      <c r="BE101" s="16">
        <v>407.34658200000007</v>
      </c>
      <c r="BF101" s="16">
        <v>380.03472900000003</v>
      </c>
      <c r="BG101" s="16">
        <v>395.72721000000001</v>
      </c>
      <c r="BH101" s="16">
        <v>403.76231500000006</v>
      </c>
      <c r="BI101" s="16">
        <v>349.68102289999996</v>
      </c>
      <c r="BJ101" s="16">
        <v>255.41836320000004</v>
      </c>
      <c r="BK101" s="16">
        <v>259.01202260000002</v>
      </c>
      <c r="BL101" s="16">
        <v>273.84515509999994</v>
      </c>
      <c r="BM101" s="16">
        <v>311.64</v>
      </c>
      <c r="BN101" s="16">
        <v>313.28399999999999</v>
      </c>
      <c r="BO101" s="16">
        <v>321.26868153000015</v>
      </c>
      <c r="BP101" s="16">
        <v>312.95806508000004</v>
      </c>
      <c r="BQ101" s="16">
        <v>334.67986466000002</v>
      </c>
      <c r="BR101" s="16">
        <v>333.14101162500003</v>
      </c>
      <c r="BS101" s="16">
        <v>329.43600000000009</v>
      </c>
      <c r="BT101" s="16">
        <v>338.72800000000007</v>
      </c>
      <c r="BU101" s="16">
        <v>393.60699999999997</v>
      </c>
      <c r="BV101" s="16">
        <v>412.60800000000017</v>
      </c>
      <c r="BW101" s="16">
        <v>393.69799999999998</v>
      </c>
      <c r="BX101" s="16">
        <v>423.84000000000009</v>
      </c>
      <c r="BY101" s="16">
        <v>435.17879313211216</v>
      </c>
      <c r="BZ101" s="16">
        <v>330.10497415275495</v>
      </c>
      <c r="CA101" s="16">
        <v>336.14504614500538</v>
      </c>
      <c r="CB101" s="16">
        <v>342.52004179219011</v>
      </c>
      <c r="CC101" s="16">
        <v>349.35539343767778</v>
      </c>
      <c r="CD101" s="16">
        <v>356.62477789646891</v>
      </c>
      <c r="CE101" s="16">
        <v>364.46577662046457</v>
      </c>
      <c r="CF101" s="16">
        <v>372.80865472725236</v>
      </c>
      <c r="CG101" s="16">
        <v>381.8545666578093</v>
      </c>
      <c r="CH101" s="16">
        <v>392.46465884072768</v>
      </c>
      <c r="CI101" s="16">
        <v>404.10539257207074</v>
      </c>
      <c r="CJ101" s="16">
        <v>416.88492785776134</v>
      </c>
      <c r="CK101" s="16">
        <v>431.0200010483577</v>
      </c>
      <c r="CL101" s="16">
        <v>446.50004103478932</v>
      </c>
      <c r="CM101" s="16">
        <v>463.52197216737932</v>
      </c>
      <c r="CN101" s="16">
        <v>482.09271365557652</v>
      </c>
      <c r="CO101" s="16">
        <v>502.35358480629657</v>
      </c>
      <c r="CP101" s="16">
        <v>524.28180837445143</v>
      </c>
      <c r="CQ101" s="16">
        <v>547.71968336882037</v>
      </c>
      <c r="CR101" s="16">
        <v>572.76098096404257</v>
      </c>
      <c r="CS101" s="16">
        <v>598.95248757502577</v>
      </c>
      <c r="CT101" s="16">
        <v>625.89844225343768</v>
      </c>
      <c r="CU101" s="16">
        <v>652.79855448484159</v>
      </c>
      <c r="CV101" s="16">
        <v>678.58537931665433</v>
      </c>
      <c r="CW101" s="16">
        <v>702.16726660992299</v>
      </c>
      <c r="CX101" s="16">
        <v>721.81838416585833</v>
      </c>
      <c r="CY101" s="16">
        <v>736.03786154292629</v>
      </c>
      <c r="CZ101" s="16">
        <v>742.94585433585962</v>
      </c>
      <c r="DA101" s="16">
        <v>741.34364584918603</v>
      </c>
      <c r="DB101" s="16">
        <v>730.15271354051947</v>
      </c>
      <c r="DC101" s="16">
        <v>709.74265076211941</v>
      </c>
      <c r="DD101" s="16">
        <v>680.90525694837197</v>
      </c>
      <c r="DE101" s="16">
        <v>645.91773970180839</v>
      </c>
      <c r="DF101" s="16">
        <v>607.58996431481046</v>
      </c>
      <c r="DG101" s="16">
        <v>568.67667384037122</v>
      </c>
      <c r="DH101" s="16">
        <v>531.87168978591035</v>
      </c>
      <c r="DI101" s="16">
        <v>498.90377913663087</v>
      </c>
      <c r="DJ101" s="16">
        <v>470.83848829594172</v>
      </c>
      <c r="DK101" s="16">
        <v>447.78547346077903</v>
      </c>
      <c r="DL101" s="16">
        <v>429.052610111381</v>
      </c>
      <c r="DM101" s="16">
        <v>414.34382930519496</v>
      </c>
      <c r="DN101" s="16">
        <v>402.53098255908662</v>
      </c>
      <c r="DO101" s="16">
        <v>393.24948167232105</v>
      </c>
      <c r="DP101" s="16">
        <v>385.55989624661379</v>
      </c>
      <c r="DQ101" s="16">
        <v>379.40084048603967</v>
      </c>
      <c r="DR101" s="16">
        <v>374.09179712855985</v>
      </c>
      <c r="DS101" s="16">
        <v>369.4687869165864</v>
      </c>
      <c r="DT101" s="16">
        <v>365.10654428027374</v>
      </c>
      <c r="DU101" s="16">
        <v>361.25275298496672</v>
      </c>
      <c r="DV101" s="16">
        <v>357.4411880154039</v>
      </c>
      <c r="DW101" s="16">
        <v>353.80708136808062</v>
      </c>
      <c r="DX101" s="16">
        <v>350.15009740155983</v>
      </c>
      <c r="DY101" s="16">
        <v>346.69624284955353</v>
      </c>
      <c r="DZ101" s="16">
        <v>343.23200138165157</v>
      </c>
      <c r="EA101" s="16">
        <v>340.02304912714862</v>
      </c>
      <c r="EB101" s="16">
        <v>336.95354584300003</v>
      </c>
      <c r="EC101" s="16">
        <v>334.29677027119396</v>
      </c>
      <c r="ED101" s="16">
        <v>331.93702579419914</v>
      </c>
      <c r="EE101" s="16">
        <v>330.06671883915806</v>
      </c>
      <c r="EF101" s="16">
        <v>328.79812181388297</v>
      </c>
      <c r="EG101" s="16">
        <v>328.08550226888292</v>
      </c>
      <c r="EH101" s="16">
        <v>327.88023880119545</v>
      </c>
      <c r="EI101" s="16">
        <v>328.28609067151592</v>
      </c>
      <c r="EJ101" s="16">
        <v>329.32611947379155</v>
      </c>
      <c r="EK101" s="16">
        <v>331.02005318103693</v>
      </c>
      <c r="EL101" s="16">
        <v>333.15081595584161</v>
      </c>
      <c r="EM101" s="16">
        <v>336.04099723692707</v>
      </c>
      <c r="EN101" s="16">
        <v>339.54231341921331</v>
      </c>
      <c r="EO101" s="16">
        <v>343.65646974334413</v>
      </c>
      <c r="EP101" s="16">
        <v>348.45684722073747</v>
      </c>
      <c r="EQ101" s="16">
        <v>353.8546548047143</v>
      </c>
      <c r="ER101" s="16">
        <v>359.98693691546032</v>
      </c>
      <c r="ES101" s="16">
        <v>366.59416983450501</v>
      </c>
      <c r="ET101" s="16">
        <v>373.64173686429422</v>
      </c>
      <c r="EU101" s="16">
        <v>381.16432031713157</v>
      </c>
      <c r="EV101" s="16">
        <v>388.9549209116667</v>
      </c>
      <c r="EW101" s="16">
        <v>397.1871799897508</v>
      </c>
    </row>
    <row r="102" spans="1:155" x14ac:dyDescent="0.2">
      <c r="A102" s="10" t="s">
        <v>17</v>
      </c>
      <c r="B102" s="10" t="s">
        <v>1</v>
      </c>
      <c r="C102" s="13">
        <v>80.858777011546991</v>
      </c>
      <c r="D102" s="13">
        <v>84.426046917610208</v>
      </c>
      <c r="E102" s="13">
        <v>87.669019559485847</v>
      </c>
      <c r="F102" s="13">
        <v>91.054366610029206</v>
      </c>
      <c r="G102" s="13">
        <v>96.690020286459443</v>
      </c>
      <c r="H102" s="13">
        <v>105.96808591797198</v>
      </c>
      <c r="I102" s="13">
        <v>109.20314887047719</v>
      </c>
      <c r="J102" s="13">
        <v>102.11013492754552</v>
      </c>
      <c r="K102" s="13">
        <v>107.85256941047655</v>
      </c>
      <c r="L102" s="13">
        <v>118.44562089982279</v>
      </c>
      <c r="M102" s="13">
        <v>109.79835299560193</v>
      </c>
      <c r="N102" s="13">
        <v>112.36900204099115</v>
      </c>
      <c r="O102" s="13">
        <v>116.63430203399469</v>
      </c>
      <c r="P102" s="13">
        <v>125.8589772622568</v>
      </c>
      <c r="Q102" s="13">
        <v>130.80451054111717</v>
      </c>
      <c r="R102" s="13">
        <v>133.6519987144714</v>
      </c>
      <c r="S102" s="13">
        <v>135.43365624516039</v>
      </c>
      <c r="T102" s="13">
        <v>133.39493380993247</v>
      </c>
      <c r="U102" s="13">
        <v>140.83201924047776</v>
      </c>
      <c r="V102" s="13">
        <v>140.59670598170754</v>
      </c>
      <c r="W102" s="13">
        <v>133.42854998975679</v>
      </c>
      <c r="X102" s="13">
        <v>144.0393982801865</v>
      </c>
      <c r="Y102" s="13">
        <v>151.80275839726198</v>
      </c>
      <c r="Z102" s="13">
        <v>162.0319641755685</v>
      </c>
      <c r="AA102" s="13">
        <v>147.99819781008591</v>
      </c>
      <c r="AB102" s="13">
        <v>125.77988036855253</v>
      </c>
      <c r="AC102" s="13">
        <v>133.49380492706283</v>
      </c>
      <c r="AD102" s="13">
        <v>145.19619035061166</v>
      </c>
      <c r="AE102" s="13">
        <v>156.78586270063187</v>
      </c>
      <c r="AF102" s="13">
        <v>156.14517786162716</v>
      </c>
      <c r="AG102" s="13">
        <v>138.76165804776815</v>
      </c>
      <c r="AH102" s="13">
        <v>130.69179746758854</v>
      </c>
      <c r="AI102" s="13">
        <v>117.79900379379025</v>
      </c>
      <c r="AJ102" s="13">
        <v>130.18953219256636</v>
      </c>
      <c r="AK102" s="13">
        <v>150.65189859386464</v>
      </c>
      <c r="AL102" s="13">
        <v>155.89206780177346</v>
      </c>
      <c r="AM102" s="13">
        <v>163.80373459454449</v>
      </c>
      <c r="AN102" s="13">
        <v>166.50687093688839</v>
      </c>
      <c r="AO102" s="13">
        <v>165.80884084994807</v>
      </c>
      <c r="AP102" s="13">
        <v>162.96728494362168</v>
      </c>
      <c r="AQ102" s="13">
        <v>160.10002254684139</v>
      </c>
      <c r="AR102" s="13">
        <v>141.97892419918989</v>
      </c>
      <c r="AS102" s="13">
        <v>150.61828241404032</v>
      </c>
      <c r="AT102" s="13">
        <v>157.6025381281286</v>
      </c>
      <c r="AU102" s="13">
        <v>170.99957449929173</v>
      </c>
      <c r="AV102" s="13">
        <v>163.78791521580359</v>
      </c>
      <c r="AW102" s="13">
        <v>149.52209542684869</v>
      </c>
      <c r="AX102" s="13">
        <v>170.93535240571759</v>
      </c>
      <c r="AY102" s="13">
        <v>169.82623681021909</v>
      </c>
      <c r="AZ102" s="13">
        <v>204.36588052362447</v>
      </c>
      <c r="BA102" s="13">
        <v>198.32504190654885</v>
      </c>
      <c r="BB102" s="13">
        <v>172.44402213707792</v>
      </c>
      <c r="BC102" s="13">
        <v>197.46452553221741</v>
      </c>
      <c r="BD102" s="13">
        <v>203.70508378573771</v>
      </c>
      <c r="BE102" s="13">
        <v>246.0267380854232</v>
      </c>
      <c r="BF102" s="13">
        <v>237.90468231342436</v>
      </c>
      <c r="BG102" s="13">
        <v>205.05213542208355</v>
      </c>
      <c r="BH102" s="13">
        <v>208.12713410731945</v>
      </c>
      <c r="BI102" s="13">
        <v>188.59588884719133</v>
      </c>
      <c r="BJ102" s="13">
        <v>155.27705553036054</v>
      </c>
      <c r="BK102" s="13">
        <v>121.82731747440155</v>
      </c>
      <c r="BL102" s="13">
        <v>143.76975180903298</v>
      </c>
      <c r="BM102" s="13">
        <v>157.803253319307</v>
      </c>
      <c r="BN102" s="13">
        <v>218.94737364788818</v>
      </c>
      <c r="BO102" s="13">
        <v>191.07515003056142</v>
      </c>
      <c r="BP102" s="13">
        <v>189.9323623519401</v>
      </c>
      <c r="BQ102" s="13">
        <v>204.66462674218502</v>
      </c>
      <c r="BR102" s="13">
        <v>219.05059008491807</v>
      </c>
      <c r="BS102" s="13">
        <v>268.8296682449145</v>
      </c>
      <c r="BT102" s="13">
        <v>157.35017004939169</v>
      </c>
      <c r="BU102" s="13">
        <v>193.07805749975984</v>
      </c>
      <c r="BV102" s="13">
        <v>199.06186789552385</v>
      </c>
      <c r="BW102" s="13">
        <v>192.48866793172482</v>
      </c>
      <c r="BX102" s="13">
        <v>169.7323277156375</v>
      </c>
      <c r="BY102" s="13">
        <v>174.27309723196316</v>
      </c>
      <c r="BZ102" s="13">
        <v>142.39696197456942</v>
      </c>
      <c r="CA102" s="13">
        <v>145.95369436726105</v>
      </c>
      <c r="CB102" s="13">
        <v>149.45984002675686</v>
      </c>
      <c r="CC102" s="13">
        <v>152.9475588334808</v>
      </c>
      <c r="CD102" s="13">
        <v>156.34799096754614</v>
      </c>
      <c r="CE102" s="13">
        <v>159.69510532610184</v>
      </c>
      <c r="CF102" s="13">
        <v>162.88694383624897</v>
      </c>
      <c r="CG102" s="13">
        <v>165.99300025843695</v>
      </c>
      <c r="CH102" s="13">
        <v>169.49847972848329</v>
      </c>
      <c r="CI102" s="13">
        <v>172.99681633402179</v>
      </c>
      <c r="CJ102" s="13">
        <v>176.49281403215537</v>
      </c>
      <c r="CK102" s="13">
        <v>180.06162789053269</v>
      </c>
      <c r="CL102" s="13">
        <v>183.640323062893</v>
      </c>
      <c r="CM102" s="13">
        <v>187.30566418625313</v>
      </c>
      <c r="CN102" s="13">
        <v>191.03038484631179</v>
      </c>
      <c r="CO102" s="13">
        <v>194.89306493335062</v>
      </c>
      <c r="CP102" s="13">
        <v>198.90285391196085</v>
      </c>
      <c r="CQ102" s="13">
        <v>203.03323191486015</v>
      </c>
      <c r="CR102" s="13">
        <v>207.47242998863112</v>
      </c>
      <c r="CS102" s="13">
        <v>212.16007692246603</v>
      </c>
      <c r="CT102" s="13">
        <v>217.17904194143739</v>
      </c>
      <c r="CU102" s="13">
        <v>222.50393959440771</v>
      </c>
      <c r="CV102" s="13">
        <v>228.10738600767581</v>
      </c>
      <c r="CW102" s="13">
        <v>234.10777505658007</v>
      </c>
      <c r="CX102" s="13">
        <v>240.40134149370715</v>
      </c>
      <c r="CY102" s="13">
        <v>247.10389144726469</v>
      </c>
      <c r="CZ102" s="13">
        <v>254.10487541288785</v>
      </c>
      <c r="DA102" s="13">
        <v>261.51526724731593</v>
      </c>
      <c r="DB102" s="13">
        <v>269.17627439972057</v>
      </c>
      <c r="DC102" s="13">
        <v>277.2288610896976</v>
      </c>
      <c r="DD102" s="13">
        <v>285.46110605550712</v>
      </c>
      <c r="DE102" s="13">
        <v>293.92282067345513</v>
      </c>
      <c r="DF102" s="13">
        <v>302.57928904669097</v>
      </c>
      <c r="DG102" s="13">
        <v>311.26529870655031</v>
      </c>
      <c r="DH102" s="13">
        <v>319.96317342137627</v>
      </c>
      <c r="DI102" s="13">
        <v>328.52217951211423</v>
      </c>
      <c r="DJ102" s="13">
        <v>336.90110895983707</v>
      </c>
      <c r="DK102" s="13">
        <v>344.96430975105613</v>
      </c>
      <c r="DL102" s="13">
        <v>352.43297949207954</v>
      </c>
      <c r="DM102" s="13">
        <v>359.39736603446909</v>
      </c>
      <c r="DN102" s="13">
        <v>365.5106544983355</v>
      </c>
      <c r="DO102" s="13">
        <v>370.80504452274181</v>
      </c>
      <c r="DP102" s="13">
        <v>374.91261217030114</v>
      </c>
      <c r="DQ102" s="13">
        <v>377.90661165005804</v>
      </c>
      <c r="DR102" s="13">
        <v>379.46229387724088</v>
      </c>
      <c r="DS102" s="13">
        <v>379.53423141422536</v>
      </c>
      <c r="DT102" s="13">
        <v>377.91039358654962</v>
      </c>
      <c r="DU102" s="13">
        <v>374.78080056536419</v>
      </c>
      <c r="DV102" s="13">
        <v>369.90033178421072</v>
      </c>
      <c r="DW102" s="13">
        <v>363.39513670915767</v>
      </c>
      <c r="DX102" s="13">
        <v>355.1979148384853</v>
      </c>
      <c r="DY102" s="13">
        <v>345.53583325325235</v>
      </c>
      <c r="DZ102" s="13">
        <v>334.393006551094</v>
      </c>
      <c r="EA102" s="13">
        <v>322.10163582423775</v>
      </c>
      <c r="EB102" s="13">
        <v>308.7902095651516</v>
      </c>
      <c r="EC102" s="13">
        <v>294.87769145729908</v>
      </c>
      <c r="ED102" s="13">
        <v>280.55491190653993</v>
      </c>
      <c r="EE102" s="13">
        <v>266.2289281753765</v>
      </c>
      <c r="EF102" s="13">
        <v>252.2532353222341</v>
      </c>
      <c r="EG102" s="13">
        <v>238.85776301635633</v>
      </c>
      <c r="EH102" s="13">
        <v>226.23757231009949</v>
      </c>
      <c r="EI102" s="13">
        <v>214.64736180562977</v>
      </c>
      <c r="EJ102" s="13">
        <v>204.23680871561737</v>
      </c>
      <c r="EK102" s="13">
        <v>195.09883456187526</v>
      </c>
      <c r="EL102" s="13">
        <v>187.11119540207801</v>
      </c>
      <c r="EM102" s="13">
        <v>180.47053170593063</v>
      </c>
      <c r="EN102" s="13">
        <v>175.01234436952291</v>
      </c>
      <c r="EO102" s="13">
        <v>170.64419086491034</v>
      </c>
      <c r="EP102" s="13">
        <v>167.30437475002691</v>
      </c>
      <c r="EQ102" s="13">
        <v>164.81385364353264</v>
      </c>
      <c r="ER102" s="13">
        <v>163.15206540680447</v>
      </c>
      <c r="ES102" s="13">
        <v>162.04029803340018</v>
      </c>
      <c r="ET102" s="13">
        <v>161.37293165971278</v>
      </c>
      <c r="EU102" s="13">
        <v>161.11491008544181</v>
      </c>
      <c r="EV102" s="13">
        <v>161.09041356240778</v>
      </c>
      <c r="EW102" s="13">
        <v>161.40752537655862</v>
      </c>
    </row>
    <row r="103" spans="1:155" x14ac:dyDescent="0.2">
      <c r="A103" s="10" t="s">
        <v>17</v>
      </c>
      <c r="B103" s="10" t="s">
        <v>2</v>
      </c>
      <c r="C103" s="13">
        <v>157.60984932601212</v>
      </c>
      <c r="D103" s="13">
        <v>164.56316834936999</v>
      </c>
      <c r="E103" s="13">
        <v>170.88436746151348</v>
      </c>
      <c r="F103" s="13">
        <v>177.4830826322389</v>
      </c>
      <c r="G103" s="13">
        <v>188.46809328443948</v>
      </c>
      <c r="H103" s="13">
        <v>206.55288976869397</v>
      </c>
      <c r="I103" s="13">
        <v>212.85867132202736</v>
      </c>
      <c r="J103" s="13">
        <v>199.03297545906472</v>
      </c>
      <c r="K103" s="13">
        <v>210.22612315520175</v>
      </c>
      <c r="L103" s="13">
        <v>230.87408879163632</v>
      </c>
      <c r="M103" s="13">
        <v>214.01884262248785</v>
      </c>
      <c r="N103" s="13">
        <v>219.02954923577229</v>
      </c>
      <c r="O103" s="13">
        <v>227.34346782412203</v>
      </c>
      <c r="P103" s="13">
        <v>245.32419578640827</v>
      </c>
      <c r="Q103" s="13">
        <v>254.96402443242712</v>
      </c>
      <c r="R103" s="13">
        <v>260.51434560406534</v>
      </c>
      <c r="S103" s="13">
        <v>263.9871507260417</v>
      </c>
      <c r="T103" s="13">
        <v>260.01327494273687</v>
      </c>
      <c r="U103" s="13">
        <v>274.50963461393911</v>
      </c>
      <c r="V103" s="13">
        <v>274.05096223933845</v>
      </c>
      <c r="W103" s="13">
        <v>260.07879956767982</v>
      </c>
      <c r="X103" s="13">
        <v>280.76145471143712</v>
      </c>
      <c r="Y103" s="13">
        <v>295.89378868355629</v>
      </c>
      <c r="Z103" s="13">
        <v>315.83254661472603</v>
      </c>
      <c r="AA103" s="13">
        <v>288.4779428958953</v>
      </c>
      <c r="AB103" s="13">
        <v>245.17002019830721</v>
      </c>
      <c r="AC103" s="13">
        <v>260.20599442786323</v>
      </c>
      <c r="AD103" s="13">
        <v>283.01627268741515</v>
      </c>
      <c r="AE103" s="13">
        <v>305.60685073392312</v>
      </c>
      <c r="AF103" s="13">
        <v>304.35802847030448</v>
      </c>
      <c r="AG103" s="13">
        <v>270.47408859539382</v>
      </c>
      <c r="AH103" s="13">
        <v>254.74432421938309</v>
      </c>
      <c r="AI103" s="13">
        <v>229.61370335891016</v>
      </c>
      <c r="AJ103" s="13">
        <v>253.76530923494136</v>
      </c>
      <c r="AK103" s="13">
        <v>293.65053387668587</v>
      </c>
      <c r="AL103" s="13">
        <v>303.86466658838117</v>
      </c>
      <c r="AM103" s="13">
        <v>319.2860797881898</v>
      </c>
      <c r="AN103" s="13">
        <v>324.55503051154352</v>
      </c>
      <c r="AO103" s="13">
        <v>323.19443094655162</v>
      </c>
      <c r="AP103" s="13">
        <v>317.65567294402109</v>
      </c>
      <c r="AQ103" s="13">
        <v>312.06680787535754</v>
      </c>
      <c r="AR103" s="13">
        <v>276.74518064140449</v>
      </c>
      <c r="AS103" s="13">
        <v>293.58500925174292</v>
      </c>
      <c r="AT103" s="13">
        <v>307.19871368106658</v>
      </c>
      <c r="AU103" s="13">
        <v>333.31220391568377</v>
      </c>
      <c r="AV103" s="13">
        <v>319.25524467056948</v>
      </c>
      <c r="AW103" s="13">
        <v>317.23424085634105</v>
      </c>
      <c r="AX103" s="13">
        <v>338.27346244988235</v>
      </c>
      <c r="AY103" s="13">
        <v>395.60477053106058</v>
      </c>
      <c r="AZ103" s="13">
        <v>386.056215815435</v>
      </c>
      <c r="BA103" s="13">
        <v>338.65402761553605</v>
      </c>
      <c r="BB103" s="13">
        <v>370.4637624822376</v>
      </c>
      <c r="BC103" s="13">
        <v>334.97011954446623</v>
      </c>
      <c r="BD103" s="13">
        <v>291.30376863775678</v>
      </c>
      <c r="BE103" s="13">
        <v>291.71781317158741</v>
      </c>
      <c r="BF103" s="13">
        <v>264.77012465514457</v>
      </c>
      <c r="BG103" s="13">
        <v>274.0191532424829</v>
      </c>
      <c r="BH103" s="13">
        <v>279.04888684414442</v>
      </c>
      <c r="BI103" s="13">
        <v>277.27030345730776</v>
      </c>
      <c r="BJ103" s="13">
        <v>201.19422083479844</v>
      </c>
      <c r="BK103" s="13">
        <v>173.12565088229906</v>
      </c>
      <c r="BL103" s="13">
        <v>156.82353566950414</v>
      </c>
      <c r="BM103" s="13">
        <v>182.89053977926847</v>
      </c>
      <c r="BN103" s="13">
        <v>239.87895384278755</v>
      </c>
      <c r="BO103" s="13">
        <v>247.34686993883847</v>
      </c>
      <c r="BP103" s="13">
        <v>239.25898297597791</v>
      </c>
      <c r="BQ103" s="13">
        <v>273.21950739201264</v>
      </c>
      <c r="BR103" s="13">
        <v>281.65259326525836</v>
      </c>
      <c r="BS103" s="13">
        <v>275.62178907328166</v>
      </c>
      <c r="BT103" s="13">
        <v>269.14812507081376</v>
      </c>
      <c r="BU103" s="13">
        <v>203.00324385273993</v>
      </c>
      <c r="BV103" s="13">
        <v>332.56271417363109</v>
      </c>
      <c r="BW103" s="13">
        <v>312.53687397332897</v>
      </c>
      <c r="BX103" s="13">
        <v>260.51779178727207</v>
      </c>
      <c r="BY103" s="13">
        <v>267.48730232971855</v>
      </c>
      <c r="BZ103" s="13">
        <v>272.69546930796787</v>
      </c>
      <c r="CA103" s="13">
        <v>276.08209146112495</v>
      </c>
      <c r="CB103" s="13">
        <v>279.09899789967312</v>
      </c>
      <c r="CC103" s="13">
        <v>281.80125791461251</v>
      </c>
      <c r="CD103" s="13">
        <v>284.07961890925435</v>
      </c>
      <c r="CE103" s="13">
        <v>285.99204871544862</v>
      </c>
      <c r="CF103" s="13">
        <v>287.37676435146932</v>
      </c>
      <c r="CG103" s="13">
        <v>288.34957228547864</v>
      </c>
      <c r="CH103" s="13">
        <v>289.69065500404758</v>
      </c>
      <c r="CI103" s="13">
        <v>290.7441882322637</v>
      </c>
      <c r="CJ103" s="13">
        <v>291.51845125943873</v>
      </c>
      <c r="CK103" s="13">
        <v>292.13294539391427</v>
      </c>
      <c r="CL103" s="13">
        <v>292.48655513278936</v>
      </c>
      <c r="CM103" s="13">
        <v>292.69944930343627</v>
      </c>
      <c r="CN103" s="13">
        <v>292.72589316240192</v>
      </c>
      <c r="CO103" s="13">
        <v>292.68553620048988</v>
      </c>
      <c r="CP103" s="13">
        <v>292.58670579749378</v>
      </c>
      <c r="CQ103" s="13">
        <v>292.38131154598523</v>
      </c>
      <c r="CR103" s="13">
        <v>292.35137985729307</v>
      </c>
      <c r="CS103" s="13">
        <v>292.39022227731039</v>
      </c>
      <c r="CT103" s="13">
        <v>292.61014217458433</v>
      </c>
      <c r="CU103" s="13">
        <v>292.95536495523629</v>
      </c>
      <c r="CV103" s="13">
        <v>293.36777348408941</v>
      </c>
      <c r="CW103" s="13">
        <v>294.0080353796875</v>
      </c>
      <c r="CX103" s="13">
        <v>294.70308131593629</v>
      </c>
      <c r="CY103" s="13">
        <v>295.60965379275876</v>
      </c>
      <c r="CZ103" s="13">
        <v>296.55149668971717</v>
      </c>
      <c r="DA103" s="13">
        <v>297.68312544139189</v>
      </c>
      <c r="DB103" s="13">
        <v>298.77192032512903</v>
      </c>
      <c r="DC103" s="13">
        <v>300.02781838545343</v>
      </c>
      <c r="DD103" s="13">
        <v>301.16436740762583</v>
      </c>
      <c r="DE103" s="13">
        <v>302.28365414845757</v>
      </c>
      <c r="DF103" s="13">
        <v>303.37941316369324</v>
      </c>
      <c r="DG103" s="13">
        <v>304.28219730470664</v>
      </c>
      <c r="DH103" s="13">
        <v>305.04658875839232</v>
      </c>
      <c r="DI103" s="13">
        <v>305.56449829064513</v>
      </c>
      <c r="DJ103" s="13">
        <v>305.89683871189845</v>
      </c>
      <c r="DK103" s="13">
        <v>305.99709732849078</v>
      </c>
      <c r="DL103" s="13">
        <v>305.65586888363032</v>
      </c>
      <c r="DM103" s="13">
        <v>305.16379605772454</v>
      </c>
      <c r="DN103" s="13">
        <v>304.26105880507384</v>
      </c>
      <c r="DO103" s="13">
        <v>303.1870646487223</v>
      </c>
      <c r="DP103" s="13">
        <v>301.6851136393052</v>
      </c>
      <c r="DQ103" s="13">
        <v>300.05203914125741</v>
      </c>
      <c r="DR103" s="13">
        <v>298.08759478718275</v>
      </c>
      <c r="DS103" s="13">
        <v>295.92304364979282</v>
      </c>
      <c r="DT103" s="13">
        <v>293.46803360784179</v>
      </c>
      <c r="DU103" s="13">
        <v>291.07345851558421</v>
      </c>
      <c r="DV103" s="13">
        <v>288.53627247417171</v>
      </c>
      <c r="DW103" s="13">
        <v>286.03881048592666</v>
      </c>
      <c r="DX103" s="13">
        <v>283.48533745789973</v>
      </c>
      <c r="DY103" s="13">
        <v>281.05459438036632</v>
      </c>
      <c r="DZ103" s="13">
        <v>278.59172976638365</v>
      </c>
      <c r="EA103" s="13">
        <v>276.27149242589439</v>
      </c>
      <c r="EB103" s="13">
        <v>273.99026164813768</v>
      </c>
      <c r="EC103" s="13">
        <v>271.91878948546946</v>
      </c>
      <c r="ED103" s="13">
        <v>269.94958031498754</v>
      </c>
      <c r="EE103" s="13">
        <v>268.19443197154396</v>
      </c>
      <c r="EF103" s="13">
        <v>266.70822340075392</v>
      </c>
      <c r="EG103" s="13">
        <v>265.43380337222334</v>
      </c>
      <c r="EH103" s="13">
        <v>264.31270509102978</v>
      </c>
      <c r="EI103" s="13">
        <v>263.39587172359097</v>
      </c>
      <c r="EJ103" s="13">
        <v>262.6780380633827</v>
      </c>
      <c r="EK103" s="13">
        <v>262.15319365162213</v>
      </c>
      <c r="EL103" s="13">
        <v>261.6489630820397</v>
      </c>
      <c r="EM103" s="13">
        <v>261.37948928085098</v>
      </c>
      <c r="EN103" s="13">
        <v>261.2270963898336</v>
      </c>
      <c r="EO103" s="13">
        <v>261.18460852760109</v>
      </c>
      <c r="EP103" s="13">
        <v>261.30022184183326</v>
      </c>
      <c r="EQ103" s="13">
        <v>261.51181742031622</v>
      </c>
      <c r="ER103" s="13">
        <v>261.92341314812074</v>
      </c>
      <c r="ES103" s="13">
        <v>262.36308347509839</v>
      </c>
      <c r="ET103" s="13">
        <v>262.82517620716317</v>
      </c>
      <c r="EU103" s="13">
        <v>263.3598065767037</v>
      </c>
      <c r="EV103" s="13">
        <v>263.85178915770302</v>
      </c>
      <c r="EW103" s="13">
        <v>264.4627887416973</v>
      </c>
    </row>
    <row r="104" spans="1:155" x14ac:dyDescent="0.2">
      <c r="A104" s="10" t="s">
        <v>17</v>
      </c>
      <c r="B104" s="10" t="s">
        <v>3</v>
      </c>
      <c r="C104" s="13">
        <v>245.83120826143409</v>
      </c>
      <c r="D104" s="13">
        <v>256.67661433376361</v>
      </c>
      <c r="E104" s="13">
        <v>266.53607439951776</v>
      </c>
      <c r="F104" s="13">
        <v>276.82838880962203</v>
      </c>
      <c r="G104" s="13">
        <v>293.96220660681672</v>
      </c>
      <c r="H104" s="13">
        <v>322.16988138030354</v>
      </c>
      <c r="I104" s="13">
        <v>332.00529398248267</v>
      </c>
      <c r="J104" s="13">
        <v>310.4407310215924</v>
      </c>
      <c r="K104" s="13">
        <v>327.8991895770497</v>
      </c>
      <c r="L104" s="13">
        <v>360.10475516988191</v>
      </c>
      <c r="M104" s="13">
        <v>333.81486561650217</v>
      </c>
      <c r="N104" s="13">
        <v>341.63029127838035</v>
      </c>
      <c r="O104" s="13">
        <v>354.59788601120459</v>
      </c>
      <c r="P104" s="13">
        <v>382.64324040556005</v>
      </c>
      <c r="Q104" s="13">
        <v>397.6789170058351</v>
      </c>
      <c r="R104" s="13">
        <v>406.33600389283873</v>
      </c>
      <c r="S104" s="13">
        <v>411.75269506310974</v>
      </c>
      <c r="T104" s="13">
        <v>405.55446132665094</v>
      </c>
      <c r="U104" s="13">
        <v>428.16508895305407</v>
      </c>
      <c r="V104" s="13">
        <v>427.44967691169757</v>
      </c>
      <c r="W104" s="13">
        <v>405.6566630468447</v>
      </c>
      <c r="X104" s="13">
        <v>437.9163354327207</v>
      </c>
      <c r="Y104" s="13">
        <v>461.51892093159307</v>
      </c>
      <c r="Z104" s="13">
        <v>492.61830319997483</v>
      </c>
      <c r="AA104" s="13">
        <v>449.95209095201324</v>
      </c>
      <c r="AB104" s="13">
        <v>382.40276576981</v>
      </c>
      <c r="AC104" s="13">
        <v>405.85505462133852</v>
      </c>
      <c r="AD104" s="13">
        <v>441.43327698056595</v>
      </c>
      <c r="AE104" s="13">
        <v>476.6688229838494</v>
      </c>
      <c r="AF104" s="13">
        <v>474.72097843427355</v>
      </c>
      <c r="AG104" s="13">
        <v>421.8706653622952</v>
      </c>
      <c r="AH104" s="13">
        <v>397.33624064989118</v>
      </c>
      <c r="AI104" s="13">
        <v>358.1388750226248</v>
      </c>
      <c r="AJ104" s="13">
        <v>395.80922671287811</v>
      </c>
      <c r="AK104" s="13">
        <v>458.02001498142909</v>
      </c>
      <c r="AL104" s="13">
        <v>473.95145959987326</v>
      </c>
      <c r="AM104" s="13">
        <v>498.00493504077707</v>
      </c>
      <c r="AN104" s="13">
        <v>506.22315571753677</v>
      </c>
      <c r="AO104" s="13">
        <v>504.10096705704211</v>
      </c>
      <c r="AP104" s="13">
        <v>495.46191576771974</v>
      </c>
      <c r="AQ104" s="13">
        <v>486.74471022177863</v>
      </c>
      <c r="AR104" s="13">
        <v>431.65197117143055</v>
      </c>
      <c r="AS104" s="13">
        <v>457.91781326123527</v>
      </c>
      <c r="AT104" s="13">
        <v>479.15172359796918</v>
      </c>
      <c r="AU104" s="13">
        <v>519.88211502814249</v>
      </c>
      <c r="AV104" s="13">
        <v>497.95684011362698</v>
      </c>
      <c r="AW104" s="13">
        <v>525.24366371681026</v>
      </c>
      <c r="AX104" s="13">
        <v>510.79118514440006</v>
      </c>
      <c r="AY104" s="13">
        <v>494.56899265872022</v>
      </c>
      <c r="AZ104" s="13">
        <v>523.57790366094059</v>
      </c>
      <c r="BA104" s="13">
        <v>541.02093047791504</v>
      </c>
      <c r="BB104" s="13">
        <v>656.28921438068426</v>
      </c>
      <c r="BC104" s="13">
        <v>650.90935692331641</v>
      </c>
      <c r="BD104" s="13">
        <v>670.14114757650555</v>
      </c>
      <c r="BE104" s="13">
        <v>770.3049357429893</v>
      </c>
      <c r="BF104" s="13">
        <v>858.85717703143121</v>
      </c>
      <c r="BG104" s="13">
        <v>826.99576233543303</v>
      </c>
      <c r="BH104" s="13">
        <v>735.25820104853608</v>
      </c>
      <c r="BI104" s="13">
        <v>669.57045169550111</v>
      </c>
      <c r="BJ104" s="13">
        <v>661.8079716348409</v>
      </c>
      <c r="BK104" s="13">
        <v>692.96937164329938</v>
      </c>
      <c r="BL104" s="13">
        <v>730.88792352146277</v>
      </c>
      <c r="BM104" s="13">
        <v>784.80320690142435</v>
      </c>
      <c r="BN104" s="13">
        <v>748.68767250932422</v>
      </c>
      <c r="BO104" s="13">
        <v>821.79039404060006</v>
      </c>
      <c r="BP104" s="13">
        <v>879.99885600208199</v>
      </c>
      <c r="BQ104" s="13">
        <v>835.38896982580206</v>
      </c>
      <c r="BR104" s="13">
        <v>816.17654168482386</v>
      </c>
      <c r="BS104" s="13">
        <v>732.36954268180364</v>
      </c>
      <c r="BT104" s="13">
        <v>825.54770487979454</v>
      </c>
      <c r="BU104" s="13">
        <v>968.01669864750011</v>
      </c>
      <c r="BV104" s="13">
        <v>997.09641793084529</v>
      </c>
      <c r="BW104" s="13">
        <v>950.23145809494633</v>
      </c>
      <c r="BX104" s="13">
        <v>1011.7468804970905</v>
      </c>
      <c r="BY104" s="13">
        <v>1038.8136712200433</v>
      </c>
      <c r="BZ104" s="13">
        <v>539.36222440137863</v>
      </c>
      <c r="CA104" s="13">
        <v>538.5935196761784</v>
      </c>
      <c r="CB104" s="13">
        <v>537.66986014154463</v>
      </c>
      <c r="CC104" s="13">
        <v>536.74059627860697</v>
      </c>
      <c r="CD104" s="13">
        <v>535.67911356651166</v>
      </c>
      <c r="CE104" s="13">
        <v>534.63582902785129</v>
      </c>
      <c r="CF104" s="13">
        <v>533.394151654913</v>
      </c>
      <c r="CG104" s="13">
        <v>532.19910202076062</v>
      </c>
      <c r="CH104" s="13">
        <v>532.40112539473557</v>
      </c>
      <c r="CI104" s="13">
        <v>532.95603087079871</v>
      </c>
      <c r="CJ104" s="13">
        <v>533.92129819859474</v>
      </c>
      <c r="CK104" s="13">
        <v>535.5324819893176</v>
      </c>
      <c r="CL104" s="13">
        <v>537.64756538115398</v>
      </c>
      <c r="CM104" s="13">
        <v>540.4803451741318</v>
      </c>
      <c r="CN104" s="13">
        <v>543.95328907471412</v>
      </c>
      <c r="CO104" s="13">
        <v>548.24812030506291</v>
      </c>
      <c r="CP104" s="13">
        <v>553.34471685150857</v>
      </c>
      <c r="CQ104" s="13">
        <v>559.11353679969034</v>
      </c>
      <c r="CR104" s="13">
        <v>565.96145004721257</v>
      </c>
      <c r="CS104" s="13">
        <v>573.63693460861759</v>
      </c>
      <c r="CT104" s="13">
        <v>582.24525505380734</v>
      </c>
      <c r="CU104" s="13">
        <v>591.60634911962916</v>
      </c>
      <c r="CV104" s="13">
        <v>601.53295311561305</v>
      </c>
      <c r="CW104" s="13">
        <v>612.20009454515457</v>
      </c>
      <c r="CX104" s="13">
        <v>623.22484618244926</v>
      </c>
      <c r="CY104" s="13">
        <v>634.77090638772279</v>
      </c>
      <c r="CZ104" s="13">
        <v>646.44317187472552</v>
      </c>
      <c r="DA104" s="13">
        <v>658.39199277228909</v>
      </c>
      <c r="DB104" s="13">
        <v>670.11623755648543</v>
      </c>
      <c r="DC104" s="13">
        <v>681.84518275728988</v>
      </c>
      <c r="DD104" s="13">
        <v>692.97541250057475</v>
      </c>
      <c r="DE104" s="13">
        <v>703.54722790643427</v>
      </c>
      <c r="DF104" s="13">
        <v>713.42048552810957</v>
      </c>
      <c r="DG104" s="13">
        <v>722.187791506949</v>
      </c>
      <c r="DH104" s="13">
        <v>729.82459900582035</v>
      </c>
      <c r="DI104" s="13">
        <v>736.05019705752056</v>
      </c>
      <c r="DJ104" s="13">
        <v>740.88492627394589</v>
      </c>
      <c r="DK104" s="13">
        <v>744.19356251767022</v>
      </c>
      <c r="DL104" s="13">
        <v>745.59558749558346</v>
      </c>
      <c r="DM104" s="13">
        <v>745.57080429265625</v>
      </c>
      <c r="DN104" s="13">
        <v>743.70929790104128</v>
      </c>
      <c r="DO104" s="13">
        <v>740.45856497084606</v>
      </c>
      <c r="DP104" s="13">
        <v>735.46293941125623</v>
      </c>
      <c r="DQ104" s="13">
        <v>729.30864954825665</v>
      </c>
      <c r="DR104" s="13">
        <v>721.76973152410937</v>
      </c>
      <c r="DS104" s="13">
        <v>713.18402595879888</v>
      </c>
      <c r="DT104" s="13">
        <v>703.52753840150399</v>
      </c>
      <c r="DU104" s="13">
        <v>693.5146097030447</v>
      </c>
      <c r="DV104" s="13">
        <v>682.93654410963791</v>
      </c>
      <c r="DW104" s="13">
        <v>672.22324298918829</v>
      </c>
      <c r="DX104" s="13">
        <v>661.3355512272974</v>
      </c>
      <c r="DY104" s="13">
        <v>650.68379723108956</v>
      </c>
      <c r="DZ104" s="13">
        <v>640.11356595673715</v>
      </c>
      <c r="EA104" s="13">
        <v>630.00963359900197</v>
      </c>
      <c r="EB104" s="13">
        <v>620.28284565138165</v>
      </c>
      <c r="EC104" s="13">
        <v>611.29083486588206</v>
      </c>
      <c r="ED104" s="13">
        <v>602.91768800651334</v>
      </c>
      <c r="EE104" s="13">
        <v>595.40312012971117</v>
      </c>
      <c r="EF104" s="13">
        <v>588.88282431745756</v>
      </c>
      <c r="EG104" s="13">
        <v>583.29714916105149</v>
      </c>
      <c r="EH104" s="13">
        <v>578.57597798262577</v>
      </c>
      <c r="EI104" s="13">
        <v>574.82356309917668</v>
      </c>
      <c r="EJ104" s="13">
        <v>572.04294731985283</v>
      </c>
      <c r="EK104" s="13">
        <v>570.22857163432491</v>
      </c>
      <c r="EL104" s="13">
        <v>569.09052320874616</v>
      </c>
      <c r="EM104" s="13">
        <v>568.97558970209502</v>
      </c>
      <c r="EN104" s="13">
        <v>569.67068670761364</v>
      </c>
      <c r="EO104" s="13">
        <v>571.1396762076547</v>
      </c>
      <c r="EP104" s="13">
        <v>573.43156097155588</v>
      </c>
      <c r="EQ104" s="13">
        <v>576.40455982048297</v>
      </c>
      <c r="ER104" s="13">
        <v>580.18677248691529</v>
      </c>
      <c r="ES104" s="13">
        <v>584.44003058301314</v>
      </c>
      <c r="ET104" s="13">
        <v>589.09693052892544</v>
      </c>
      <c r="EU104" s="13">
        <v>594.1772955464985</v>
      </c>
      <c r="EV104" s="13">
        <v>599.42062169554993</v>
      </c>
      <c r="EW104" s="13">
        <v>605.02346426921576</v>
      </c>
    </row>
    <row r="105" spans="1:155" x14ac:dyDescent="0.2">
      <c r="A105" s="15" t="s">
        <v>17</v>
      </c>
      <c r="B105" s="15" t="s">
        <v>4</v>
      </c>
      <c r="C105" s="16">
        <v>484.29983459899319</v>
      </c>
      <c r="D105" s="16">
        <v>505.66582960074379</v>
      </c>
      <c r="E105" s="16">
        <v>525.08946142051707</v>
      </c>
      <c r="F105" s="16">
        <v>545.36583805189014</v>
      </c>
      <c r="G105" s="16">
        <v>579.12032017771571</v>
      </c>
      <c r="H105" s="16">
        <v>634.69085706696956</v>
      </c>
      <c r="I105" s="16">
        <v>654.06711417498718</v>
      </c>
      <c r="J105" s="16">
        <v>611.58384140820272</v>
      </c>
      <c r="K105" s="16">
        <v>645.97788214272805</v>
      </c>
      <c r="L105" s="16">
        <v>709.42446486134099</v>
      </c>
      <c r="M105" s="16">
        <v>657.6320612345919</v>
      </c>
      <c r="N105" s="16">
        <v>673.0288425551438</v>
      </c>
      <c r="O105" s="16">
        <v>698.57565586932128</v>
      </c>
      <c r="P105" s="16">
        <v>753.82641345422508</v>
      </c>
      <c r="Q105" s="16">
        <v>783.44745197937937</v>
      </c>
      <c r="R105" s="16">
        <v>800.50234821137542</v>
      </c>
      <c r="S105" s="16">
        <v>811.17350203431181</v>
      </c>
      <c r="T105" s="16">
        <v>798.96267007932033</v>
      </c>
      <c r="U105" s="16">
        <v>843.50674280747103</v>
      </c>
      <c r="V105" s="16">
        <v>842.09734513274361</v>
      </c>
      <c r="W105" s="16">
        <v>799.16401260428131</v>
      </c>
      <c r="X105" s="16">
        <v>862.71718842434439</v>
      </c>
      <c r="Y105" s="16">
        <v>909.21546801241129</v>
      </c>
      <c r="Z105" s="16">
        <v>970.48281399026928</v>
      </c>
      <c r="AA105" s="16">
        <v>886.4282316579945</v>
      </c>
      <c r="AB105" s="16">
        <v>753.3526663366697</v>
      </c>
      <c r="AC105" s="16">
        <v>799.55485397626467</v>
      </c>
      <c r="AD105" s="16">
        <v>869.64574001859273</v>
      </c>
      <c r="AE105" s="16">
        <v>939.06153641840433</v>
      </c>
      <c r="AF105" s="16">
        <v>935.22418476620521</v>
      </c>
      <c r="AG105" s="16">
        <v>831.10641200545717</v>
      </c>
      <c r="AH105" s="16">
        <v>782.7723623368629</v>
      </c>
      <c r="AI105" s="16">
        <v>705.55158217532517</v>
      </c>
      <c r="AJ105" s="16">
        <v>779.76406814038592</v>
      </c>
      <c r="AK105" s="16">
        <v>902.32244745197954</v>
      </c>
      <c r="AL105" s="16">
        <v>933.70819399002789</v>
      </c>
      <c r="AM105" s="16">
        <v>981.0947494235113</v>
      </c>
      <c r="AN105" s="16">
        <v>997.28505716596874</v>
      </c>
      <c r="AO105" s="16">
        <v>993.1042388535418</v>
      </c>
      <c r="AP105" s="16">
        <v>976.08487365536257</v>
      </c>
      <c r="AQ105" s="16">
        <v>958.91154064397756</v>
      </c>
      <c r="AR105" s="16">
        <v>850.3760760120249</v>
      </c>
      <c r="AS105" s="16">
        <v>902.12110492701845</v>
      </c>
      <c r="AT105" s="16">
        <v>943.95297540716433</v>
      </c>
      <c r="AU105" s="16">
        <v>1024.193893443118</v>
      </c>
      <c r="AV105" s="16">
        <v>981</v>
      </c>
      <c r="AW105" s="16">
        <v>992</v>
      </c>
      <c r="AX105" s="16">
        <v>1020</v>
      </c>
      <c r="AY105" s="16">
        <v>1059.9999999999998</v>
      </c>
      <c r="AZ105" s="16">
        <v>1114</v>
      </c>
      <c r="BA105" s="16">
        <v>1078</v>
      </c>
      <c r="BB105" s="16">
        <v>1199.1969989999998</v>
      </c>
      <c r="BC105" s="16">
        <v>1183.344002</v>
      </c>
      <c r="BD105" s="16">
        <v>1165.1500000000001</v>
      </c>
      <c r="BE105" s="16">
        <v>1308.0494869999998</v>
      </c>
      <c r="BF105" s="16">
        <v>1361.5319840000002</v>
      </c>
      <c r="BG105" s="16">
        <v>1306.0670509999995</v>
      </c>
      <c r="BH105" s="16">
        <v>1222.4342219999999</v>
      </c>
      <c r="BI105" s="16">
        <v>1135.4366440000003</v>
      </c>
      <c r="BJ105" s="16">
        <v>1018.2792479999998</v>
      </c>
      <c r="BK105" s="16">
        <v>987.92233999999996</v>
      </c>
      <c r="BL105" s="16">
        <v>1031.4812109999998</v>
      </c>
      <c r="BM105" s="16">
        <v>1125.4969999999998</v>
      </c>
      <c r="BN105" s="16">
        <v>1207.5139999999999</v>
      </c>
      <c r="BO105" s="16">
        <v>1260.21241401</v>
      </c>
      <c r="BP105" s="16">
        <v>1309.19020133</v>
      </c>
      <c r="BQ105" s="16">
        <v>1313.2731039599998</v>
      </c>
      <c r="BR105" s="16">
        <v>1316.8797250350003</v>
      </c>
      <c r="BS105" s="16">
        <v>1276.8209999999999</v>
      </c>
      <c r="BT105" s="16">
        <v>1252.046</v>
      </c>
      <c r="BU105" s="16">
        <v>1364.098</v>
      </c>
      <c r="BV105" s="16">
        <v>1528.7210000000002</v>
      </c>
      <c r="BW105" s="16">
        <v>1455.2570000000001</v>
      </c>
      <c r="BX105" s="16">
        <v>1441.9970000000001</v>
      </c>
      <c r="BY105" s="16">
        <v>1480.5740707817249</v>
      </c>
      <c r="BZ105" s="16">
        <v>954.45465568391592</v>
      </c>
      <c r="CA105" s="16">
        <v>960.6293055045644</v>
      </c>
      <c r="CB105" s="16">
        <v>966.22869806797462</v>
      </c>
      <c r="CC105" s="16">
        <v>971.48941302670028</v>
      </c>
      <c r="CD105" s="16">
        <v>976.10672344331215</v>
      </c>
      <c r="CE105" s="16">
        <v>980.32298306940174</v>
      </c>
      <c r="CF105" s="16">
        <v>983.6578598426313</v>
      </c>
      <c r="CG105" s="16">
        <v>986.54167456467621</v>
      </c>
      <c r="CH105" s="16">
        <v>991.59026012726645</v>
      </c>
      <c r="CI105" s="16">
        <v>996.6970354370842</v>
      </c>
      <c r="CJ105" s="16">
        <v>1001.9325634901888</v>
      </c>
      <c r="CK105" s="16">
        <v>1007.7270552737646</v>
      </c>
      <c r="CL105" s="16">
        <v>1013.7744435768363</v>
      </c>
      <c r="CM105" s="16">
        <v>1020.4854586638212</v>
      </c>
      <c r="CN105" s="16">
        <v>1027.7095670834278</v>
      </c>
      <c r="CO105" s="16">
        <v>1035.8267214389034</v>
      </c>
      <c r="CP105" s="16">
        <v>1044.8342765609632</v>
      </c>
      <c r="CQ105" s="16">
        <v>1054.5280802605357</v>
      </c>
      <c r="CR105" s="16">
        <v>1065.7852598931368</v>
      </c>
      <c r="CS105" s="16">
        <v>1078.187233808394</v>
      </c>
      <c r="CT105" s="16">
        <v>1092.0344391698291</v>
      </c>
      <c r="CU105" s="16">
        <v>1107.0656536692732</v>
      </c>
      <c r="CV105" s="16">
        <v>1123.0081126073783</v>
      </c>
      <c r="CW105" s="16">
        <v>1140.3159049814221</v>
      </c>
      <c r="CX105" s="16">
        <v>1158.3292689920927</v>
      </c>
      <c r="CY105" s="16">
        <v>1177.4844516277462</v>
      </c>
      <c r="CZ105" s="16">
        <v>1197.0995439773305</v>
      </c>
      <c r="DA105" s="16">
        <v>1217.5903854609969</v>
      </c>
      <c r="DB105" s="16">
        <v>1238.064432281335</v>
      </c>
      <c r="DC105" s="16">
        <v>1259.1018622324409</v>
      </c>
      <c r="DD105" s="16">
        <v>1279.6008859637077</v>
      </c>
      <c r="DE105" s="16">
        <v>1299.753702728347</v>
      </c>
      <c r="DF105" s="16">
        <v>1319.3791877384938</v>
      </c>
      <c r="DG105" s="16">
        <v>1337.735287518206</v>
      </c>
      <c r="DH105" s="16">
        <v>1354.8343611855889</v>
      </c>
      <c r="DI105" s="16">
        <v>1370.1368748602799</v>
      </c>
      <c r="DJ105" s="16">
        <v>1383.6828739456814</v>
      </c>
      <c r="DK105" s="16">
        <v>1395.1549695972171</v>
      </c>
      <c r="DL105" s="16">
        <v>1403.6844358712933</v>
      </c>
      <c r="DM105" s="16">
        <v>1410.1319663848499</v>
      </c>
      <c r="DN105" s="16">
        <v>1413.4810112044506</v>
      </c>
      <c r="DO105" s="16">
        <v>1414.4506741423102</v>
      </c>
      <c r="DP105" s="16">
        <v>1412.0606652208626</v>
      </c>
      <c r="DQ105" s="16">
        <v>1407.2673003395721</v>
      </c>
      <c r="DR105" s="16">
        <v>1399.319620188533</v>
      </c>
      <c r="DS105" s="16">
        <v>1388.6413010228171</v>
      </c>
      <c r="DT105" s="16">
        <v>1374.9059655958954</v>
      </c>
      <c r="DU105" s="16">
        <v>1359.3688687839931</v>
      </c>
      <c r="DV105" s="16">
        <v>1341.3731483680203</v>
      </c>
      <c r="DW105" s="16">
        <v>1321.6571901842726</v>
      </c>
      <c r="DX105" s="16">
        <v>1300.0188035236824</v>
      </c>
      <c r="DY105" s="16">
        <v>1277.2742248647082</v>
      </c>
      <c r="DZ105" s="16">
        <v>1253.0983022742148</v>
      </c>
      <c r="EA105" s="16">
        <v>1228.3827618491341</v>
      </c>
      <c r="EB105" s="16">
        <v>1203.0633168646709</v>
      </c>
      <c r="EC105" s="16">
        <v>1178.0873158086506</v>
      </c>
      <c r="ED105" s="16">
        <v>1153.4221802280408</v>
      </c>
      <c r="EE105" s="16">
        <v>1129.8264802766316</v>
      </c>
      <c r="EF105" s="16">
        <v>1107.8442830404456</v>
      </c>
      <c r="EG105" s="16">
        <v>1087.5887155496312</v>
      </c>
      <c r="EH105" s="16">
        <v>1069.1262553837551</v>
      </c>
      <c r="EI105" s="16">
        <v>1052.8667966283974</v>
      </c>
      <c r="EJ105" s="16">
        <v>1038.9577940988529</v>
      </c>
      <c r="EK105" s="16">
        <v>1027.4805998478223</v>
      </c>
      <c r="EL105" s="16">
        <v>1017.8506816928639</v>
      </c>
      <c r="EM105" s="16">
        <v>1010.8256106888766</v>
      </c>
      <c r="EN105" s="16">
        <v>1005.9101274669702</v>
      </c>
      <c r="EO105" s="16">
        <v>1002.9684756001661</v>
      </c>
      <c r="EP105" s="16">
        <v>1002.0361575634161</v>
      </c>
      <c r="EQ105" s="16">
        <v>1002.7302308843318</v>
      </c>
      <c r="ER105" s="16">
        <v>1005.2622510418405</v>
      </c>
      <c r="ES105" s="16">
        <v>1008.8434120915117</v>
      </c>
      <c r="ET105" s="16">
        <v>1013.2950383958014</v>
      </c>
      <c r="EU105" s="16">
        <v>1018.652012208644</v>
      </c>
      <c r="EV105" s="16">
        <v>1024.3628244156607</v>
      </c>
      <c r="EW105" s="16">
        <v>1030.8937783874717</v>
      </c>
    </row>
    <row r="106" spans="1:155" x14ac:dyDescent="0.2">
      <c r="A106" s="10" t="s">
        <v>69</v>
      </c>
      <c r="B106" s="10" t="s">
        <v>1</v>
      </c>
      <c r="C106" s="13">
        <v>290.30301139829822</v>
      </c>
      <c r="D106" s="13">
        <v>303.1103927918208</v>
      </c>
      <c r="E106" s="13">
        <v>314.75346678593218</v>
      </c>
      <c r="F106" s="13">
        <v>326.90770012612654</v>
      </c>
      <c r="G106" s="13">
        <v>347.14109090857619</v>
      </c>
      <c r="H106" s="13">
        <v>380.45164162831441</v>
      </c>
      <c r="I106" s="13">
        <v>392.06631788097678</v>
      </c>
      <c r="J106" s="13">
        <v>366.60064323653921</v>
      </c>
      <c r="K106" s="13">
        <v>387.21740352855107</v>
      </c>
      <c r="L106" s="13">
        <v>425.24907876419428</v>
      </c>
      <c r="M106" s="13">
        <v>394.20324792501788</v>
      </c>
      <c r="N106" s="13">
        <v>403.43251389595986</v>
      </c>
      <c r="O106" s="13">
        <v>418.74599597236124</v>
      </c>
      <c r="P106" s="13">
        <v>451.86486193731832</v>
      </c>
      <c r="Q106" s="13">
        <v>469.62054977833827</v>
      </c>
      <c r="R106" s="13">
        <v>479.84373669999701</v>
      </c>
      <c r="S106" s="13">
        <v>486.24032796139608</v>
      </c>
      <c r="T106" s="13">
        <v>478.92081010290281</v>
      </c>
      <c r="U106" s="13">
        <v>505.62178650037413</v>
      </c>
      <c r="V106" s="13">
        <v>504.77695369226484</v>
      </c>
      <c r="W106" s="13">
        <v>479.04150050406133</v>
      </c>
      <c r="X106" s="13">
        <v>517.13707065796484</v>
      </c>
      <c r="Y106" s="13">
        <v>545.00945389020956</v>
      </c>
      <c r="Z106" s="13">
        <v>581.73483301919623</v>
      </c>
      <c r="AA106" s="13">
        <v>531.3501402532155</v>
      </c>
      <c r="AB106" s="13">
        <v>451.58088452282783</v>
      </c>
      <c r="AC106" s="13">
        <v>479.27578187101597</v>
      </c>
      <c r="AD106" s="13">
        <v>521.29024034488873</v>
      </c>
      <c r="AE106" s="13">
        <v>562.90003100311242</v>
      </c>
      <c r="AF106" s="13">
        <v>560.59981394573924</v>
      </c>
      <c r="AG106" s="13">
        <v>498.18867767608481</v>
      </c>
      <c r="AH106" s="13">
        <v>469.21588196268925</v>
      </c>
      <c r="AI106" s="13">
        <v>422.92756340073419</v>
      </c>
      <c r="AJ106" s="13">
        <v>467.41262538067451</v>
      </c>
      <c r="AK106" s="13">
        <v>540.87758250937247</v>
      </c>
      <c r="AL106" s="13">
        <v>559.69108621936959</v>
      </c>
      <c r="AM106" s="13">
        <v>588.09592710378399</v>
      </c>
      <c r="AN106" s="13">
        <v>597.80085524399749</v>
      </c>
      <c r="AO106" s="13">
        <v>595.29475456111868</v>
      </c>
      <c r="AP106" s="13">
        <v>585.09286594554669</v>
      </c>
      <c r="AQ106" s="13">
        <v>574.79868467026529</v>
      </c>
      <c r="AR106" s="13">
        <v>509.73945901048671</v>
      </c>
      <c r="AS106" s="13">
        <v>540.75689210821395</v>
      </c>
      <c r="AT106" s="13">
        <v>565.83209780772711</v>
      </c>
      <c r="AU106" s="13">
        <v>613.93077238705916</v>
      </c>
      <c r="AV106" s="13">
        <v>588.03913162088577</v>
      </c>
      <c r="AW106" s="13">
        <v>663.55733943133737</v>
      </c>
      <c r="AX106" s="13">
        <v>647.97022810819942</v>
      </c>
      <c r="AY106" s="13">
        <v>578.99244354833536</v>
      </c>
      <c r="AZ106" s="13">
        <v>576.72514986940541</v>
      </c>
      <c r="BA106" s="13">
        <v>592.16338709715637</v>
      </c>
      <c r="BB106" s="13">
        <v>733.4363510182684</v>
      </c>
      <c r="BC106" s="13">
        <v>745.84548938967055</v>
      </c>
      <c r="BD106" s="13">
        <v>787.36706252403951</v>
      </c>
      <c r="BE106" s="13">
        <v>858.84133207086995</v>
      </c>
      <c r="BF106" s="13">
        <v>962.0062075582108</v>
      </c>
      <c r="BG106" s="13">
        <v>956.01407454812977</v>
      </c>
      <c r="BH106" s="13">
        <v>479.00187311891318</v>
      </c>
      <c r="BI106" s="13">
        <v>326.80660034986863</v>
      </c>
      <c r="BJ106" s="13">
        <v>168.11209796468518</v>
      </c>
      <c r="BK106" s="13">
        <v>163.89229574090842</v>
      </c>
      <c r="BL106" s="13">
        <v>185.08324143995304</v>
      </c>
      <c r="BM106" s="13">
        <v>267.65023678385592</v>
      </c>
      <c r="BN106" s="13">
        <v>280.66443594898448</v>
      </c>
      <c r="BO106" s="13">
        <v>352.94449812083224</v>
      </c>
      <c r="BP106" s="13">
        <v>388.7392709265194</v>
      </c>
      <c r="BQ106" s="13">
        <v>454.71690893493218</v>
      </c>
      <c r="BR106" s="13">
        <v>490.30339607028839</v>
      </c>
      <c r="BS106" s="13">
        <v>442.76104663284895</v>
      </c>
      <c r="BT106" s="13">
        <v>306.80804720326216</v>
      </c>
      <c r="BU106" s="13">
        <v>381.12466337738516</v>
      </c>
      <c r="BV106" s="13">
        <v>430.42445636410878</v>
      </c>
      <c r="BW106" s="13">
        <v>380.56209993147593</v>
      </c>
      <c r="BX106" s="13">
        <v>396.8774832123953</v>
      </c>
      <c r="BY106" s="13">
        <v>407.49496075330376</v>
      </c>
      <c r="BZ106" s="13">
        <v>416.1013898033998</v>
      </c>
      <c r="CA106" s="13">
        <v>423.76899610645341</v>
      </c>
      <c r="CB106" s="13">
        <v>430.9374668991004</v>
      </c>
      <c r="CC106" s="13">
        <v>437.68937122276839</v>
      </c>
      <c r="CD106" s="13">
        <v>443.78752747947874</v>
      </c>
      <c r="CE106" s="13">
        <v>449.32076434719784</v>
      </c>
      <c r="CF106" s="13">
        <v>453.95043939665629</v>
      </c>
      <c r="CG106" s="13">
        <v>457.87906185661268</v>
      </c>
      <c r="CH106" s="13">
        <v>462.6036369125286</v>
      </c>
      <c r="CI106" s="13">
        <v>466.82553564304544</v>
      </c>
      <c r="CJ106" s="13">
        <v>470.54042894639133</v>
      </c>
      <c r="CK106" s="13">
        <v>473.96185412345949</v>
      </c>
      <c r="CL106" s="13">
        <v>476.87530628335662</v>
      </c>
      <c r="CM106" s="13">
        <v>479.49917849442863</v>
      </c>
      <c r="CN106" s="13">
        <v>481.73120311465027</v>
      </c>
      <c r="CO106" s="13">
        <v>483.79409728610335</v>
      </c>
      <c r="CP106" s="13">
        <v>485.69722068367264</v>
      </c>
      <c r="CQ106" s="13">
        <v>487.34398445567786</v>
      </c>
      <c r="CR106" s="13">
        <v>489.28499612842279</v>
      </c>
      <c r="CS106" s="13">
        <v>491.31848061136407</v>
      </c>
      <c r="CT106" s="13">
        <v>493.67379813388834</v>
      </c>
      <c r="CU106" s="13">
        <v>496.25748922906496</v>
      </c>
      <c r="CV106" s="13">
        <v>498.97556276748946</v>
      </c>
      <c r="CW106" s="13">
        <v>502.16335007078305</v>
      </c>
      <c r="CX106" s="13">
        <v>505.50846381559677</v>
      </c>
      <c r="CY106" s="13">
        <v>509.34166908334737</v>
      </c>
      <c r="CZ106" s="13">
        <v>513.34461403299065</v>
      </c>
      <c r="DA106" s="13">
        <v>517.84082899897476</v>
      </c>
      <c r="DB106" s="13">
        <v>522.3960472188337</v>
      </c>
      <c r="DC106" s="13">
        <v>527.43241319616936</v>
      </c>
      <c r="DD106" s="13">
        <v>532.39866005101067</v>
      </c>
      <c r="DE106" s="13">
        <v>537.49239062529523</v>
      </c>
      <c r="DF106" s="13">
        <v>542.69178163686593</v>
      </c>
      <c r="DG106" s="13">
        <v>547.64857465453679</v>
      </c>
      <c r="DH106" s="13">
        <v>552.44232937715424</v>
      </c>
      <c r="DI106" s="13">
        <v>556.82798608242592</v>
      </c>
      <c r="DJ106" s="13">
        <v>560.88276781465538</v>
      </c>
      <c r="DK106" s="13">
        <v>564.46918749684119</v>
      </c>
      <c r="DL106" s="13">
        <v>567.12859112172009</v>
      </c>
      <c r="DM106" s="13">
        <v>569.37387430886156</v>
      </c>
      <c r="DN106" s="13">
        <v>570.64549036556127</v>
      </c>
      <c r="DO106" s="13">
        <v>571.35735117772856</v>
      </c>
      <c r="DP106" s="13">
        <v>570.96014806051244</v>
      </c>
      <c r="DQ106" s="13">
        <v>569.98687708935176</v>
      </c>
      <c r="DR106" s="13">
        <v>568.00811810711457</v>
      </c>
      <c r="DS106" s="13">
        <v>565.24660881701129</v>
      </c>
      <c r="DT106" s="13">
        <v>561.50080401141895</v>
      </c>
      <c r="DU106" s="13">
        <v>557.4361659804199</v>
      </c>
      <c r="DV106" s="13">
        <v>552.64731828836375</v>
      </c>
      <c r="DW106" s="13">
        <v>547.48720514168235</v>
      </c>
      <c r="DX106" s="13">
        <v>541.77480506881693</v>
      </c>
      <c r="DY106" s="13">
        <v>535.87068896978599</v>
      </c>
      <c r="DZ106" s="13">
        <v>529.49225427545753</v>
      </c>
      <c r="EA106" s="13">
        <v>523.00449481068063</v>
      </c>
      <c r="EB106" s="13">
        <v>516.23523561289767</v>
      </c>
      <c r="EC106" s="13">
        <v>509.55068586792186</v>
      </c>
      <c r="ED106" s="13">
        <v>502.77839447660517</v>
      </c>
      <c r="EE106" s="13">
        <v>496.1752909732968</v>
      </c>
      <c r="EF106" s="13">
        <v>489.88894872245146</v>
      </c>
      <c r="EG106" s="13">
        <v>483.8494625800231</v>
      </c>
      <c r="EH106" s="13">
        <v>477.98431192345015</v>
      </c>
      <c r="EI106" s="13">
        <v>472.43331202313857</v>
      </c>
      <c r="EJ106" s="13">
        <v>467.22548922932037</v>
      </c>
      <c r="EK106" s="13">
        <v>462.38656879687915</v>
      </c>
      <c r="EL106" s="13">
        <v>457.61600959667703</v>
      </c>
      <c r="EM106" s="13">
        <v>453.36333188840945</v>
      </c>
      <c r="EN106" s="13">
        <v>449.42895949118247</v>
      </c>
      <c r="EO106" s="13">
        <v>445.82539923313016</v>
      </c>
      <c r="EP106" s="13">
        <v>442.66977320977458</v>
      </c>
      <c r="EQ106" s="13">
        <v>439.86112274406332</v>
      </c>
      <c r="ER106" s="13">
        <v>437.61880058143288</v>
      </c>
      <c r="ES106" s="13">
        <v>435.62165973882657</v>
      </c>
      <c r="ET106" s="13">
        <v>433.86937414120621</v>
      </c>
      <c r="EU106" s="13">
        <v>432.46743768605666</v>
      </c>
      <c r="EV106" s="13">
        <v>431.19689489372831</v>
      </c>
      <c r="EW106" s="13">
        <v>430.37565215834911</v>
      </c>
    </row>
    <row r="107" spans="1:155" x14ac:dyDescent="0.2">
      <c r="A107" s="10" t="s">
        <v>69</v>
      </c>
      <c r="B107" s="10" t="s">
        <v>2</v>
      </c>
      <c r="C107" s="13">
        <v>224.86208035775084</v>
      </c>
      <c r="D107" s="13">
        <v>234.78238538735107</v>
      </c>
      <c r="E107" s="13">
        <v>243.80084450516944</v>
      </c>
      <c r="F107" s="13">
        <v>253.21523597450181</v>
      </c>
      <c r="G107" s="13">
        <v>268.88755822193008</v>
      </c>
      <c r="H107" s="13">
        <v>294.68914979559094</v>
      </c>
      <c r="I107" s="13">
        <v>303.68561267165859</v>
      </c>
      <c r="J107" s="13">
        <v>283.96048288164974</v>
      </c>
      <c r="K107" s="13">
        <v>299.92975439271345</v>
      </c>
      <c r="L107" s="13">
        <v>329.38822115744097</v>
      </c>
      <c r="M107" s="13">
        <v>305.34082986340445</v>
      </c>
      <c r="N107" s="13">
        <v>312.48960843240684</v>
      </c>
      <c r="O107" s="13">
        <v>324.35108179651309</v>
      </c>
      <c r="P107" s="13">
        <v>350.00419873835619</v>
      </c>
      <c r="Q107" s="13">
        <v>363.7573488930293</v>
      </c>
      <c r="R107" s="13">
        <v>371.67599592330879</v>
      </c>
      <c r="S107" s="13">
        <v>376.63064937767126</v>
      </c>
      <c r="T107" s="13">
        <v>370.96111806640857</v>
      </c>
      <c r="U107" s="13">
        <v>391.6430843725762</v>
      </c>
      <c r="V107" s="13">
        <v>390.98869618049065</v>
      </c>
      <c r="W107" s="13">
        <v>371.05460209384938</v>
      </c>
      <c r="X107" s="13">
        <v>400.56256040251606</v>
      </c>
      <c r="Y107" s="13">
        <v>422.1518716809033</v>
      </c>
      <c r="Z107" s="13">
        <v>450.59851132509505</v>
      </c>
      <c r="AA107" s="13">
        <v>411.57167939877979</v>
      </c>
      <c r="AB107" s="13">
        <v>349.78423632084844</v>
      </c>
      <c r="AC107" s="13">
        <v>371.23607108829333</v>
      </c>
      <c r="AD107" s="13">
        <v>403.7795107585672</v>
      </c>
      <c r="AE107" s="13">
        <v>436.0095039838925</v>
      </c>
      <c r="AF107" s="13">
        <v>434.22780840207963</v>
      </c>
      <c r="AG107" s="13">
        <v>385.88556809431049</v>
      </c>
      <c r="AH107" s="13">
        <v>363.44390244808073</v>
      </c>
      <c r="AI107" s="13">
        <v>327.59002839431497</v>
      </c>
      <c r="AJ107" s="13">
        <v>362.04714109690639</v>
      </c>
      <c r="AK107" s="13">
        <v>418.95141850616528</v>
      </c>
      <c r="AL107" s="13">
        <v>433.52392866605476</v>
      </c>
      <c r="AM107" s="13">
        <v>455.52566947726899</v>
      </c>
      <c r="AN107" s="13">
        <v>463.04288509559683</v>
      </c>
      <c r="AO107" s="13">
        <v>461.10171676109087</v>
      </c>
      <c r="AP107" s="13">
        <v>453.1995669121244</v>
      </c>
      <c r="AQ107" s="13">
        <v>445.22592927746791</v>
      </c>
      <c r="AR107" s="13">
        <v>394.83253942643881</v>
      </c>
      <c r="AS107" s="13">
        <v>418.85793447872453</v>
      </c>
      <c r="AT107" s="13">
        <v>438.28061594466021</v>
      </c>
      <c r="AU107" s="13">
        <v>475.53675041003794</v>
      </c>
      <c r="AV107" s="13">
        <v>455.48167699376739</v>
      </c>
      <c r="AW107" s="13">
        <v>574.2182779406661</v>
      </c>
      <c r="AX107" s="13">
        <v>668.13261109230461</v>
      </c>
      <c r="AY107" s="13">
        <v>787.08109747883952</v>
      </c>
      <c r="AZ107" s="13">
        <v>690.24502682488628</v>
      </c>
      <c r="BA107" s="13">
        <v>698.40309230747312</v>
      </c>
      <c r="BB107" s="13">
        <v>555.03331890276718</v>
      </c>
      <c r="BC107" s="13">
        <v>466.44175823830102</v>
      </c>
      <c r="BD107" s="13">
        <v>486.14907590344654</v>
      </c>
      <c r="BE107" s="13">
        <v>624.59109620037486</v>
      </c>
      <c r="BF107" s="13">
        <v>771.48949654612102</v>
      </c>
      <c r="BG107" s="13">
        <v>900.43834090194389</v>
      </c>
      <c r="BH107" s="13">
        <v>987.20020105448702</v>
      </c>
      <c r="BI107" s="13">
        <v>638.42347039700849</v>
      </c>
      <c r="BJ107" s="13">
        <v>315.60719282979079</v>
      </c>
      <c r="BK107" s="13">
        <v>146.44961131735658</v>
      </c>
      <c r="BL107" s="13">
        <v>86.207222942546593</v>
      </c>
      <c r="BM107" s="13">
        <v>96.251920182122888</v>
      </c>
      <c r="BN107" s="13">
        <v>101.92139762962378</v>
      </c>
      <c r="BO107" s="13">
        <v>165.90516918573624</v>
      </c>
      <c r="BP107" s="13">
        <v>236.5856503860538</v>
      </c>
      <c r="BQ107" s="13">
        <v>242.060333697977</v>
      </c>
      <c r="BR107" s="13">
        <v>293.09478736344516</v>
      </c>
      <c r="BS107" s="13">
        <v>277.32630198601737</v>
      </c>
      <c r="BT107" s="13">
        <v>384.00542406091029</v>
      </c>
      <c r="BU107" s="13">
        <v>451.96800923267455</v>
      </c>
      <c r="BV107" s="13">
        <v>365.56350034571983</v>
      </c>
      <c r="BW107" s="13">
        <v>437.50243313088578</v>
      </c>
      <c r="BX107" s="13">
        <v>412.63017059285914</v>
      </c>
      <c r="BY107" s="13">
        <v>423.6690724058559</v>
      </c>
      <c r="BZ107" s="13">
        <v>400.78009812563323</v>
      </c>
      <c r="CA107" s="13">
        <v>405.59336115133192</v>
      </c>
      <c r="CB107" s="13">
        <v>409.87248341261147</v>
      </c>
      <c r="CC107" s="13">
        <v>413.70284858599189</v>
      </c>
      <c r="CD107" s="13">
        <v>416.91848466604279</v>
      </c>
      <c r="CE107" s="13">
        <v>419.60997580317417</v>
      </c>
      <c r="CF107" s="13">
        <v>421.531950356999</v>
      </c>
      <c r="CG107" s="13">
        <v>422.86516515865515</v>
      </c>
      <c r="CH107" s="13">
        <v>424.80993263840355</v>
      </c>
      <c r="CI107" s="13">
        <v>426.36765041272156</v>
      </c>
      <c r="CJ107" s="13">
        <v>427.55876380652626</v>
      </c>
      <c r="CK107" s="13">
        <v>428.5761069036671</v>
      </c>
      <c r="CL107" s="13">
        <v>429.27627289214433</v>
      </c>
      <c r="CM107" s="13">
        <v>429.8572023929155</v>
      </c>
      <c r="CN107" s="13">
        <v>430.26445770455393</v>
      </c>
      <c r="CO107" s="13">
        <v>430.69919190457222</v>
      </c>
      <c r="CP107" s="13">
        <v>431.19341073308533</v>
      </c>
      <c r="CQ107" s="13">
        <v>431.69356509590216</v>
      </c>
      <c r="CR107" s="13">
        <v>432.65337908648871</v>
      </c>
      <c r="CS107" s="13">
        <v>433.92943963076323</v>
      </c>
      <c r="CT107" s="13">
        <v>435.71302155981539</v>
      </c>
      <c r="CU107" s="13">
        <v>437.93441171509767</v>
      </c>
      <c r="CV107" s="13">
        <v>440.51593913959368</v>
      </c>
      <c r="CW107" s="13">
        <v>443.71065700034887</v>
      </c>
      <c r="CX107" s="13">
        <v>447.25161899062368</v>
      </c>
      <c r="CY107" s="13">
        <v>451.37098154827981</v>
      </c>
      <c r="CZ107" s="13">
        <v>455.77978568776598</v>
      </c>
      <c r="DA107" s="13">
        <v>460.68872015452871</v>
      </c>
      <c r="DB107" s="13">
        <v>465.7032487348406</v>
      </c>
      <c r="DC107" s="13">
        <v>471.10152274494249</v>
      </c>
      <c r="DD107" s="13">
        <v>476.38938312075334</v>
      </c>
      <c r="DE107" s="13">
        <v>481.66493787841682</v>
      </c>
      <c r="DF107" s="13">
        <v>486.85518339364353</v>
      </c>
      <c r="DG107" s="13">
        <v>491.63320374479736</v>
      </c>
      <c r="DH107" s="13">
        <v>496.01774452285099</v>
      </c>
      <c r="DI107" s="13">
        <v>499.77908842395482</v>
      </c>
      <c r="DJ107" s="13">
        <v>502.95317438860729</v>
      </c>
      <c r="DK107" s="13">
        <v>505.41693271710756</v>
      </c>
      <c r="DL107" s="13">
        <v>506.80382376759007</v>
      </c>
      <c r="DM107" s="13">
        <v>507.52994485772069</v>
      </c>
      <c r="DN107" s="13">
        <v>507.17110323282395</v>
      </c>
      <c r="DO107" s="13">
        <v>506.08607949003999</v>
      </c>
      <c r="DP107" s="13">
        <v>503.87707474612398</v>
      </c>
      <c r="DQ107" s="13">
        <v>501.01337591955962</v>
      </c>
      <c r="DR107" s="13">
        <v>497.20451424007115</v>
      </c>
      <c r="DS107" s="13">
        <v>492.6817965839582</v>
      </c>
      <c r="DT107" s="13">
        <v>487.34050363967253</v>
      </c>
      <c r="DU107" s="13">
        <v>481.76562735580956</v>
      </c>
      <c r="DV107" s="13">
        <v>475.68797872600044</v>
      </c>
      <c r="DW107" s="13">
        <v>469.43845363463333</v>
      </c>
      <c r="DX107" s="13">
        <v>462.91802174616896</v>
      </c>
      <c r="DY107" s="13">
        <v>456.45320358993195</v>
      </c>
      <c r="DZ107" s="13">
        <v>449.85155815133476</v>
      </c>
      <c r="EA107" s="13">
        <v>443.42945837927618</v>
      </c>
      <c r="EB107" s="13">
        <v>437.06782579473656</v>
      </c>
      <c r="EC107" s="13">
        <v>431.0691895052405</v>
      </c>
      <c r="ED107" s="13">
        <v>425.29942075256986</v>
      </c>
      <c r="EE107" s="13">
        <v>419.95970969557311</v>
      </c>
      <c r="EF107" s="13">
        <v>415.15770849179535</v>
      </c>
      <c r="EG107" s="13">
        <v>410.82198742228502</v>
      </c>
      <c r="EH107" s="13">
        <v>406.87418546925983</v>
      </c>
      <c r="EI107" s="13">
        <v>403.40139721742889</v>
      </c>
      <c r="EJ107" s="13">
        <v>400.39955353075129</v>
      </c>
      <c r="EK107" s="13">
        <v>397.86017465096302</v>
      </c>
      <c r="EL107" s="13">
        <v>395.51384603188853</v>
      </c>
      <c r="EM107" s="13">
        <v>393.68952055601403</v>
      </c>
      <c r="EN107" s="13">
        <v>392.19960830638229</v>
      </c>
      <c r="EO107" s="13">
        <v>391.02745923328257</v>
      </c>
      <c r="EP107" s="13">
        <v>390.24223607655586</v>
      </c>
      <c r="EQ107" s="13">
        <v>389.74197029295465</v>
      </c>
      <c r="ER107" s="13">
        <v>389.68315296113724</v>
      </c>
      <c r="ES107" s="13">
        <v>389.79432638079379</v>
      </c>
      <c r="ET107" s="13">
        <v>390.0629122540231</v>
      </c>
      <c r="EU107" s="13">
        <v>390.56357785371802</v>
      </c>
      <c r="EV107" s="13">
        <v>391.11484200963605</v>
      </c>
      <c r="EW107" s="13">
        <v>391.96563930342745</v>
      </c>
    </row>
    <row r="108" spans="1:155" x14ac:dyDescent="0.2">
      <c r="A108" s="10" t="s">
        <v>69</v>
      </c>
      <c r="B108" s="10" t="s">
        <v>3</v>
      </c>
      <c r="C108" s="13">
        <v>216.96197726567061</v>
      </c>
      <c r="D108" s="13">
        <v>226.53375117648889</v>
      </c>
      <c r="E108" s="13">
        <v>235.2353638226873</v>
      </c>
      <c r="F108" s="13">
        <v>244.31899848749933</v>
      </c>
      <c r="G108" s="13">
        <v>259.4407033909539</v>
      </c>
      <c r="H108" s="13">
        <v>284.33580493727283</v>
      </c>
      <c r="I108" s="13">
        <v>293.01619413799273</v>
      </c>
      <c r="J108" s="13">
        <v>273.98406940511848</v>
      </c>
      <c r="K108" s="13">
        <v>289.39229082253325</v>
      </c>
      <c r="L108" s="13">
        <v>317.81579017965822</v>
      </c>
      <c r="M108" s="13">
        <v>294.61325841025229</v>
      </c>
      <c r="N108" s="13">
        <v>301.51087819077543</v>
      </c>
      <c r="O108" s="13">
        <v>312.95562116507421</v>
      </c>
      <c r="P108" s="13">
        <v>337.70746445441301</v>
      </c>
      <c r="Q108" s="13">
        <v>350.97742373986563</v>
      </c>
      <c r="R108" s="13">
        <v>358.6178641121374</v>
      </c>
      <c r="S108" s="13">
        <v>363.39844520617692</v>
      </c>
      <c r="T108" s="13">
        <v>357.92810213408507</v>
      </c>
      <c r="U108" s="13">
        <v>377.88344674527548</v>
      </c>
      <c r="V108" s="13">
        <v>377.25204924228916</v>
      </c>
      <c r="W108" s="13">
        <v>358.01830177736889</v>
      </c>
      <c r="X108" s="13">
        <v>386.48955388682054</v>
      </c>
      <c r="Y108" s="13">
        <v>407.32036562400043</v>
      </c>
      <c r="Z108" s="13">
        <v>434.76758648911289</v>
      </c>
      <c r="AA108" s="13">
        <v>397.1118883488262</v>
      </c>
      <c r="AB108" s="13">
        <v>337.49522999962767</v>
      </c>
      <c r="AC108" s="13">
        <v>358.19339520256676</v>
      </c>
      <c r="AD108" s="13">
        <v>389.59348278805595</v>
      </c>
      <c r="AE108" s="13">
        <v>420.69113627547608</v>
      </c>
      <c r="AF108" s="13">
        <v>418.97203719171489</v>
      </c>
      <c r="AG108" s="13">
        <v>372.32820989126958</v>
      </c>
      <c r="AH108" s="13">
        <v>350.67498964179657</v>
      </c>
      <c r="AI108" s="13">
        <v>316.08077351178815</v>
      </c>
      <c r="AJ108" s="13">
        <v>349.32730085390972</v>
      </c>
      <c r="AK108" s="13">
        <v>404.2323543068739</v>
      </c>
      <c r="AL108" s="13">
        <v>418.29288693640189</v>
      </c>
      <c r="AM108" s="13">
        <v>439.52163827630426</v>
      </c>
      <c r="AN108" s="13">
        <v>446.77475076859275</v>
      </c>
      <c r="AO108" s="13">
        <v>444.90178170511228</v>
      </c>
      <c r="AP108" s="13">
        <v>437.27725891694939</v>
      </c>
      <c r="AQ108" s="13">
        <v>429.58375993098133</v>
      </c>
      <c r="AR108" s="13">
        <v>380.96084633966279</v>
      </c>
      <c r="AS108" s="13">
        <v>404.14215466359013</v>
      </c>
      <c r="AT108" s="13">
        <v>422.88245702113454</v>
      </c>
      <c r="AU108" s="13">
        <v>458.82966780039936</v>
      </c>
      <c r="AV108" s="13">
        <v>439.47919138534712</v>
      </c>
      <c r="AW108" s="13">
        <v>545.22438262799665</v>
      </c>
      <c r="AX108" s="13">
        <v>581.89716079949608</v>
      </c>
      <c r="AY108" s="13">
        <v>579.926458972825</v>
      </c>
      <c r="AZ108" s="13">
        <v>586.02982330570831</v>
      </c>
      <c r="BA108" s="13">
        <v>671.43352059537062</v>
      </c>
      <c r="BB108" s="13">
        <v>655.48333007896429</v>
      </c>
      <c r="BC108" s="13">
        <v>631.95775237202815</v>
      </c>
      <c r="BD108" s="13">
        <v>660.19385157251406</v>
      </c>
      <c r="BE108" s="13">
        <v>898.99417172875508</v>
      </c>
      <c r="BF108" s="13">
        <v>868.01100589566795</v>
      </c>
      <c r="BG108" s="13">
        <v>769.5674545499262</v>
      </c>
      <c r="BH108" s="13">
        <v>757.42242582660015</v>
      </c>
      <c r="BI108" s="13">
        <v>684.9300382531228</v>
      </c>
      <c r="BJ108" s="13">
        <v>523.84211120552402</v>
      </c>
      <c r="BK108" s="13">
        <v>548.42597994173502</v>
      </c>
      <c r="BL108" s="13">
        <v>620.38387961750004</v>
      </c>
      <c r="BM108" s="13">
        <v>670.96084303402097</v>
      </c>
      <c r="BN108" s="13">
        <v>681.60116642139144</v>
      </c>
      <c r="BO108" s="13">
        <v>592.0128801534313</v>
      </c>
      <c r="BP108" s="13">
        <v>507.15973176742676</v>
      </c>
      <c r="BQ108" s="13">
        <v>619.49989093209081</v>
      </c>
      <c r="BR108" s="13">
        <v>535.18704940126634</v>
      </c>
      <c r="BS108" s="13">
        <v>626.84865138113378</v>
      </c>
      <c r="BT108" s="13">
        <v>868.14052873582784</v>
      </c>
      <c r="BU108" s="13">
        <v>805.24232738994033</v>
      </c>
      <c r="BV108" s="13">
        <v>923.62104329017131</v>
      </c>
      <c r="BW108" s="13">
        <v>922.82546693763868</v>
      </c>
      <c r="BX108" s="13">
        <v>786.91434619474524</v>
      </c>
      <c r="BY108" s="13">
        <v>807.96629736545458</v>
      </c>
      <c r="BZ108" s="13">
        <v>497.62640530311546</v>
      </c>
      <c r="CA108" s="13">
        <v>496.96022823803287</v>
      </c>
      <c r="CB108" s="13">
        <v>496.23500778247035</v>
      </c>
      <c r="CC108" s="13">
        <v>495.61743768395536</v>
      </c>
      <c r="CD108" s="13">
        <v>495.02469893844318</v>
      </c>
      <c r="CE108" s="13">
        <v>494.62917836732959</v>
      </c>
      <c r="CF108" s="13">
        <v>494.26563786190309</v>
      </c>
      <c r="CG108" s="13">
        <v>494.18851503383848</v>
      </c>
      <c r="CH108" s="13">
        <v>495.66203104920714</v>
      </c>
      <c r="CI108" s="13">
        <v>497.74206308904104</v>
      </c>
      <c r="CJ108" s="13">
        <v>500.48326406377964</v>
      </c>
      <c r="CK108" s="13">
        <v>504.08996333273899</v>
      </c>
      <c r="CL108" s="13">
        <v>508.4035022759781</v>
      </c>
      <c r="CM108" s="13">
        <v>513.57621142673088</v>
      </c>
      <c r="CN108" s="13">
        <v>519.47608263683287</v>
      </c>
      <c r="CO108" s="13">
        <v>526.19490865312764</v>
      </c>
      <c r="CP108" s="13">
        <v>533.62574326186223</v>
      </c>
      <c r="CQ108" s="13">
        <v>541.55091244245341</v>
      </c>
      <c r="CR108" s="13">
        <v>550.24224699621846</v>
      </c>
      <c r="CS108" s="13">
        <v>559.36376617164206</v>
      </c>
      <c r="CT108" s="13">
        <v>568.9139413286357</v>
      </c>
      <c r="CU108" s="13">
        <v>578.63895651154962</v>
      </c>
      <c r="CV108" s="13">
        <v>588.29518494348304</v>
      </c>
      <c r="CW108" s="13">
        <v>597.99624450907504</v>
      </c>
      <c r="CX108" s="13">
        <v>607.36620478218538</v>
      </c>
      <c r="CY108" s="13">
        <v>616.56342637670969</v>
      </c>
      <c r="CZ108" s="13">
        <v>625.25842480419669</v>
      </c>
      <c r="DA108" s="13">
        <v>633.65408866537473</v>
      </c>
      <c r="DB108" s="13">
        <v>641.37398637868318</v>
      </c>
      <c r="DC108" s="13">
        <v>648.73683491723204</v>
      </c>
      <c r="DD108" s="13">
        <v>655.30211821062403</v>
      </c>
      <c r="DE108" s="13">
        <v>661.23101852422042</v>
      </c>
      <c r="DF108" s="13">
        <v>666.51602081271994</v>
      </c>
      <c r="DG108" s="13">
        <v>670.89380369945866</v>
      </c>
      <c r="DH108" s="13">
        <v>674.44302648394296</v>
      </c>
      <c r="DI108" s="13">
        <v>676.98778878163284</v>
      </c>
      <c r="DJ108" s="13">
        <v>678.61232649796875</v>
      </c>
      <c r="DK108" s="13">
        <v>679.23640798191263</v>
      </c>
      <c r="DL108" s="13">
        <v>678.53220174448143</v>
      </c>
      <c r="DM108" s="13">
        <v>676.95283187354653</v>
      </c>
      <c r="DN108" s="13">
        <v>674.10929516379838</v>
      </c>
      <c r="DO108" s="13">
        <v>670.39633034658618</v>
      </c>
      <c r="DP108" s="13">
        <v>665.45258859797468</v>
      </c>
      <c r="DQ108" s="13">
        <v>659.78554408749187</v>
      </c>
      <c r="DR108" s="13">
        <v>653.14394951808572</v>
      </c>
      <c r="DS108" s="13">
        <v>645.79946583438505</v>
      </c>
      <c r="DT108" s="13">
        <v>637.68810523085631</v>
      </c>
      <c r="DU108" s="13">
        <v>629.43511059731827</v>
      </c>
      <c r="DV108" s="13">
        <v>620.81060877548589</v>
      </c>
      <c r="DW108" s="13">
        <v>612.18286958861063</v>
      </c>
      <c r="DX108" s="13">
        <v>603.48799387714462</v>
      </c>
      <c r="DY108" s="13">
        <v>595.08451130219692</v>
      </c>
      <c r="DZ108" s="13">
        <v>586.80904426104462</v>
      </c>
      <c r="EA108" s="13">
        <v>579.00324041528438</v>
      </c>
      <c r="EB108" s="13">
        <v>571.57001495552322</v>
      </c>
      <c r="EC108" s="13">
        <v>564.82999109238881</v>
      </c>
      <c r="ED108" s="13">
        <v>558.66389020861243</v>
      </c>
      <c r="EE108" s="13">
        <v>553.28396965555294</v>
      </c>
      <c r="EF108" s="13">
        <v>548.80550927787772</v>
      </c>
      <c r="EG108" s="13">
        <v>545.16130009074914</v>
      </c>
      <c r="EH108" s="13">
        <v>542.27356442313248</v>
      </c>
      <c r="EI108" s="13">
        <v>540.22608003543428</v>
      </c>
      <c r="EJ108" s="13">
        <v>539.00755065270278</v>
      </c>
      <c r="EK108" s="13">
        <v>538.59806701731577</v>
      </c>
      <c r="EL108" s="13">
        <v>538.71248214176012</v>
      </c>
      <c r="EM108" s="13">
        <v>539.65904449817754</v>
      </c>
      <c r="EN108" s="13">
        <v>541.22496740654969</v>
      </c>
      <c r="EO108" s="13">
        <v>543.36346534266704</v>
      </c>
      <c r="EP108" s="13">
        <v>546.1087530790137</v>
      </c>
      <c r="EQ108" s="13">
        <v>549.31938548128892</v>
      </c>
      <c r="ER108" s="13">
        <v>553.1079993963649</v>
      </c>
      <c r="ES108" s="13">
        <v>557.15557924856694</v>
      </c>
      <c r="ET108" s="13">
        <v>561.39860337656864</v>
      </c>
      <c r="EU108" s="13">
        <v>565.85815518939125</v>
      </c>
      <c r="EV108" s="13">
        <v>570.29735606508621</v>
      </c>
      <c r="EW108" s="13">
        <v>574.90858916268917</v>
      </c>
    </row>
    <row r="109" spans="1:155" x14ac:dyDescent="0.2">
      <c r="A109" s="15" t="s">
        <v>69</v>
      </c>
      <c r="B109" s="15" t="s">
        <v>4</v>
      </c>
      <c r="C109" s="16">
        <v>732.12706902171965</v>
      </c>
      <c r="D109" s="16">
        <v>764.4265293556607</v>
      </c>
      <c r="E109" s="16">
        <v>793.78967511378892</v>
      </c>
      <c r="F109" s="16">
        <v>824.44193458812765</v>
      </c>
      <c r="G109" s="16">
        <v>875.46935252146011</v>
      </c>
      <c r="H109" s="16">
        <v>959.47659636117805</v>
      </c>
      <c r="I109" s="16">
        <v>988.76812469062816</v>
      </c>
      <c r="J109" s="16">
        <v>924.54519552330737</v>
      </c>
      <c r="K109" s="16">
        <v>976.53944874379783</v>
      </c>
      <c r="L109" s="16">
        <v>1072.4530901012936</v>
      </c>
      <c r="M109" s="16">
        <v>994.15733619867456</v>
      </c>
      <c r="N109" s="16">
        <v>1017.4330005191421</v>
      </c>
      <c r="O109" s="16">
        <v>1056.0526989339485</v>
      </c>
      <c r="P109" s="16">
        <v>1139.5765251300875</v>
      </c>
      <c r="Q109" s="16">
        <v>1184.3553224112331</v>
      </c>
      <c r="R109" s="16">
        <v>1210.1375967354431</v>
      </c>
      <c r="S109" s="16">
        <v>1226.2694225452442</v>
      </c>
      <c r="T109" s="16">
        <v>1207.8100303033964</v>
      </c>
      <c r="U109" s="16">
        <v>1275.1483176182257</v>
      </c>
      <c r="V109" s="16">
        <v>1273.0176991150447</v>
      </c>
      <c r="W109" s="16">
        <v>1208.1144043752795</v>
      </c>
      <c r="X109" s="16">
        <v>1304.1891849473013</v>
      </c>
      <c r="Y109" s="16">
        <v>1374.4816911951134</v>
      </c>
      <c r="Z109" s="16">
        <v>1467.1009308334042</v>
      </c>
      <c r="AA109" s="16">
        <v>1340.0337080008214</v>
      </c>
      <c r="AB109" s="16">
        <v>1138.8603508433039</v>
      </c>
      <c r="AC109" s="16">
        <v>1208.7052481618762</v>
      </c>
      <c r="AD109" s="16">
        <v>1314.6632338915119</v>
      </c>
      <c r="AE109" s="16">
        <v>1419.600671262481</v>
      </c>
      <c r="AF109" s="16">
        <v>1413.7996595395339</v>
      </c>
      <c r="AG109" s="16">
        <v>1256.4024556616648</v>
      </c>
      <c r="AH109" s="16">
        <v>1183.3347740525667</v>
      </c>
      <c r="AI109" s="16">
        <v>1066.5983653068374</v>
      </c>
      <c r="AJ109" s="16">
        <v>1178.7870673314906</v>
      </c>
      <c r="AK109" s="16">
        <v>1364.0613553224116</v>
      </c>
      <c r="AL109" s="16">
        <v>1411.5079018218262</v>
      </c>
      <c r="AM109" s="16">
        <v>1483.1432348573571</v>
      </c>
      <c r="AN109" s="16">
        <v>1507.6184911081868</v>
      </c>
      <c r="AO109" s="16">
        <v>1501.2982530273216</v>
      </c>
      <c r="AP109" s="16">
        <v>1475.5696917746204</v>
      </c>
      <c r="AQ109" s="16">
        <v>1449.6083738787145</v>
      </c>
      <c r="AR109" s="16">
        <v>1285.5328447765883</v>
      </c>
      <c r="AS109" s="16">
        <v>1363.7569812505287</v>
      </c>
      <c r="AT109" s="16">
        <v>1426.9951707735217</v>
      </c>
      <c r="AU109" s="16">
        <v>1548.2971905974964</v>
      </c>
      <c r="AV109" s="16">
        <v>1483.0000000000002</v>
      </c>
      <c r="AW109" s="16">
        <v>1783.0000000000002</v>
      </c>
      <c r="AX109" s="16">
        <v>1898.0000000000002</v>
      </c>
      <c r="AY109" s="16">
        <v>1946</v>
      </c>
      <c r="AZ109" s="16">
        <v>1853</v>
      </c>
      <c r="BA109" s="16">
        <v>1962</v>
      </c>
      <c r="BB109" s="16">
        <v>1943.953</v>
      </c>
      <c r="BC109" s="16">
        <v>1844.2449999999997</v>
      </c>
      <c r="BD109" s="16">
        <v>1933.7099900000003</v>
      </c>
      <c r="BE109" s="16">
        <v>2382.4265999999998</v>
      </c>
      <c r="BF109" s="16">
        <v>2601.5067099999997</v>
      </c>
      <c r="BG109" s="16">
        <v>2626.0198700000001</v>
      </c>
      <c r="BH109" s="16">
        <v>2223.6245000000004</v>
      </c>
      <c r="BI109" s="16">
        <v>1650.1601089999999</v>
      </c>
      <c r="BJ109" s="16">
        <v>1007.561402</v>
      </c>
      <c r="BK109" s="16">
        <v>858.76788699999997</v>
      </c>
      <c r="BL109" s="16">
        <v>891.67434399999968</v>
      </c>
      <c r="BM109" s="16">
        <v>1034.8629999999998</v>
      </c>
      <c r="BN109" s="16">
        <v>1064.1869999999997</v>
      </c>
      <c r="BO109" s="16">
        <v>1110.8625474599999</v>
      </c>
      <c r="BP109" s="16">
        <v>1132.48465308</v>
      </c>
      <c r="BQ109" s="16">
        <v>1316.277133565</v>
      </c>
      <c r="BR109" s="16">
        <v>1318.5852328349997</v>
      </c>
      <c r="BS109" s="16">
        <v>1346.9360000000001</v>
      </c>
      <c r="BT109" s="16">
        <v>1558.9540000000002</v>
      </c>
      <c r="BU109" s="16">
        <v>1638.335</v>
      </c>
      <c r="BV109" s="16">
        <v>1719.6089999999999</v>
      </c>
      <c r="BW109" s="16">
        <v>1740.8900000000003</v>
      </c>
      <c r="BX109" s="16">
        <v>1596.4219999999996</v>
      </c>
      <c r="BY109" s="16">
        <v>1639.1303305246142</v>
      </c>
      <c r="BZ109" s="16">
        <v>1314.5078932321485</v>
      </c>
      <c r="CA109" s="16">
        <v>1326.3225854958182</v>
      </c>
      <c r="CB109" s="16">
        <v>1337.0449580941822</v>
      </c>
      <c r="CC109" s="16">
        <v>1347.0096574927156</v>
      </c>
      <c r="CD109" s="16">
        <v>1355.7307110839647</v>
      </c>
      <c r="CE109" s="16">
        <v>1363.5599185177016</v>
      </c>
      <c r="CF109" s="16">
        <v>1369.7480276155584</v>
      </c>
      <c r="CG109" s="16">
        <v>1374.9327420491063</v>
      </c>
      <c r="CH109" s="16">
        <v>1383.0756006001393</v>
      </c>
      <c r="CI109" s="16">
        <v>1390.935249144808</v>
      </c>
      <c r="CJ109" s="16">
        <v>1398.5824568166972</v>
      </c>
      <c r="CK109" s="16">
        <v>1406.6279243598656</v>
      </c>
      <c r="CL109" s="16">
        <v>1414.5550814514791</v>
      </c>
      <c r="CM109" s="16">
        <v>1422.932592314075</v>
      </c>
      <c r="CN109" s="16">
        <v>1431.4717434560371</v>
      </c>
      <c r="CO109" s="16">
        <v>1440.6881978438032</v>
      </c>
      <c r="CP109" s="16">
        <v>1450.5163746786202</v>
      </c>
      <c r="CQ109" s="16">
        <v>1460.5884619940334</v>
      </c>
      <c r="CR109" s="16">
        <v>1472.18062221113</v>
      </c>
      <c r="CS109" s="16">
        <v>1484.6116864137693</v>
      </c>
      <c r="CT109" s="16">
        <v>1498.3007610223394</v>
      </c>
      <c r="CU109" s="16">
        <v>1512.8308574557122</v>
      </c>
      <c r="CV109" s="16">
        <v>1527.7866868505662</v>
      </c>
      <c r="CW109" s="16">
        <v>1543.870251580207</v>
      </c>
      <c r="CX109" s="16">
        <v>1560.1262875884058</v>
      </c>
      <c r="CY109" s="16">
        <v>1577.2760770083369</v>
      </c>
      <c r="CZ109" s="16">
        <v>1594.3828245249533</v>
      </c>
      <c r="DA109" s="16">
        <v>1612.1836378188782</v>
      </c>
      <c r="DB109" s="16">
        <v>1629.4732823323575</v>
      </c>
      <c r="DC109" s="16">
        <v>1647.2707708583439</v>
      </c>
      <c r="DD109" s="16">
        <v>1664.090161382388</v>
      </c>
      <c r="DE109" s="16">
        <v>1680.3883470279325</v>
      </c>
      <c r="DF109" s="16">
        <v>1696.0629858432294</v>
      </c>
      <c r="DG109" s="16">
        <v>1710.1755820987928</v>
      </c>
      <c r="DH109" s="16">
        <v>1722.9031003839482</v>
      </c>
      <c r="DI109" s="16">
        <v>1733.5948632880136</v>
      </c>
      <c r="DJ109" s="16">
        <v>1742.4482687012314</v>
      </c>
      <c r="DK109" s="16">
        <v>1749.1225281958614</v>
      </c>
      <c r="DL109" s="16">
        <v>1752.4646166337916</v>
      </c>
      <c r="DM109" s="16">
        <v>1753.8566510401288</v>
      </c>
      <c r="DN109" s="16">
        <v>1751.9258887621836</v>
      </c>
      <c r="DO109" s="16">
        <v>1747.8397610143547</v>
      </c>
      <c r="DP109" s="16">
        <v>1740.2898114046111</v>
      </c>
      <c r="DQ109" s="16">
        <v>1730.7857970964033</v>
      </c>
      <c r="DR109" s="16">
        <v>1718.3565818652714</v>
      </c>
      <c r="DS109" s="16">
        <v>1703.7278712353545</v>
      </c>
      <c r="DT109" s="16">
        <v>1686.5294128819478</v>
      </c>
      <c r="DU109" s="16">
        <v>1668.6369039335477</v>
      </c>
      <c r="DV109" s="16">
        <v>1649.1459057898501</v>
      </c>
      <c r="DW109" s="16">
        <v>1629.1085283649263</v>
      </c>
      <c r="DX109" s="16">
        <v>1608.1808206921305</v>
      </c>
      <c r="DY109" s="16">
        <v>1587.4084038619148</v>
      </c>
      <c r="DZ109" s="16">
        <v>1566.1528566878369</v>
      </c>
      <c r="EA109" s="16">
        <v>1545.4371936052412</v>
      </c>
      <c r="EB109" s="16">
        <v>1524.8730763631575</v>
      </c>
      <c r="EC109" s="16">
        <v>1505.4498664655512</v>
      </c>
      <c r="ED109" s="16">
        <v>1486.7417054377875</v>
      </c>
      <c r="EE109" s="16">
        <v>1469.4189703244228</v>
      </c>
      <c r="EF109" s="16">
        <v>1453.8521664921245</v>
      </c>
      <c r="EG109" s="16">
        <v>1439.8327500930573</v>
      </c>
      <c r="EH109" s="16">
        <v>1427.1320618158425</v>
      </c>
      <c r="EI109" s="16">
        <v>1416.0607892760017</v>
      </c>
      <c r="EJ109" s="16">
        <v>1406.6325934127744</v>
      </c>
      <c r="EK109" s="16">
        <v>1398.8448104651579</v>
      </c>
      <c r="EL109" s="16">
        <v>1391.8423377703257</v>
      </c>
      <c r="EM109" s="16">
        <v>1386.711896942601</v>
      </c>
      <c r="EN109" s="16">
        <v>1382.8535352041145</v>
      </c>
      <c r="EO109" s="16">
        <v>1380.2163238090798</v>
      </c>
      <c r="EP109" s="16">
        <v>1379.0207623653441</v>
      </c>
      <c r="EQ109" s="16">
        <v>1378.9224785183069</v>
      </c>
      <c r="ER109" s="16">
        <v>1380.409952938935</v>
      </c>
      <c r="ES109" s="16">
        <v>1382.5715653681873</v>
      </c>
      <c r="ET109" s="16">
        <v>1385.330889771798</v>
      </c>
      <c r="EU109" s="16">
        <v>1388.8891707291659</v>
      </c>
      <c r="EV109" s="16">
        <v>1392.6090929684506</v>
      </c>
      <c r="EW109" s="16">
        <v>1397.2498806244657</v>
      </c>
    </row>
    <row r="110" spans="1:155" x14ac:dyDescent="0.2">
      <c r="A110" s="10" t="s">
        <v>70</v>
      </c>
      <c r="B110" s="10" t="s">
        <v>1</v>
      </c>
      <c r="C110" s="13">
        <v>30.096991617960203</v>
      </c>
      <c r="D110" s="13">
        <v>31.424789247727151</v>
      </c>
      <c r="E110" s="13">
        <v>32.631878002060738</v>
      </c>
      <c r="F110" s="13">
        <v>33.891960896828486</v>
      </c>
      <c r="G110" s="13">
        <v>35.989645622347219</v>
      </c>
      <c r="H110" s="13">
        <v>39.443097107306485</v>
      </c>
      <c r="I110" s="13">
        <v>40.647241742727061</v>
      </c>
      <c r="J110" s="13">
        <v>38.007103107486465</v>
      </c>
      <c r="K110" s="13">
        <v>40.144533438330818</v>
      </c>
      <c r="L110" s="13">
        <v>44.08744469257779</v>
      </c>
      <c r="M110" s="13">
        <v>40.868786690930975</v>
      </c>
      <c r="N110" s="13">
        <v>41.825625337658813</v>
      </c>
      <c r="O110" s="13">
        <v>43.413241461498785</v>
      </c>
      <c r="P110" s="13">
        <v>46.846820143795242</v>
      </c>
      <c r="Q110" s="13">
        <v>48.687630494153957</v>
      </c>
      <c r="R110" s="13">
        <v>49.747513302837113</v>
      </c>
      <c r="S110" s="13">
        <v>50.410676087992336</v>
      </c>
      <c r="T110" s="13">
        <v>49.651829438164327</v>
      </c>
      <c r="U110" s="13">
        <v>52.420037246120806</v>
      </c>
      <c r="V110" s="13">
        <v>52.332449708458796</v>
      </c>
      <c r="W110" s="13">
        <v>49.664341943544613</v>
      </c>
      <c r="X110" s="13">
        <v>53.613877465345858</v>
      </c>
      <c r="Y110" s="13">
        <v>56.503530178463947</v>
      </c>
      <c r="Z110" s="13">
        <v>60.311011962712513</v>
      </c>
      <c r="AA110" s="13">
        <v>55.087408981306737</v>
      </c>
      <c r="AB110" s="13">
        <v>46.817378954665152</v>
      </c>
      <c r="AC110" s="13">
        <v>49.688630924576934</v>
      </c>
      <c r="AD110" s="13">
        <v>54.044454856373385</v>
      </c>
      <c r="AE110" s="13">
        <v>58.35832509365946</v>
      </c>
      <c r="AF110" s="13">
        <v>58.11985146170575</v>
      </c>
      <c r="AG110" s="13">
        <v>51.649414120640763</v>
      </c>
      <c r="AH110" s="13">
        <v>48.645676799643589</v>
      </c>
      <c r="AI110" s="13">
        <v>43.846762971439325</v>
      </c>
      <c r="AJ110" s="13">
        <v>48.458725248667534</v>
      </c>
      <c r="AK110" s="13">
        <v>56.075160876621169</v>
      </c>
      <c r="AL110" s="13">
        <v>58.025639656489467</v>
      </c>
      <c r="AM110" s="13">
        <v>60.97049459922647</v>
      </c>
      <c r="AN110" s="13">
        <v>61.976647237747208</v>
      </c>
      <c r="AO110" s="13">
        <v>61.716828743674185</v>
      </c>
      <c r="AP110" s="13">
        <v>60.659154024175791</v>
      </c>
      <c r="AQ110" s="13">
        <v>59.591910918210125</v>
      </c>
      <c r="AR110" s="13">
        <v>52.846934488507074</v>
      </c>
      <c r="AS110" s="13">
        <v>56.062648371240883</v>
      </c>
      <c r="AT110" s="13">
        <v>58.662305371427607</v>
      </c>
      <c r="AU110" s="13">
        <v>63.648906780336176</v>
      </c>
      <c r="AV110" s="13">
        <v>60.964606361400442</v>
      </c>
      <c r="AW110" s="13">
        <v>85.2534971135658</v>
      </c>
      <c r="AX110" s="13">
        <v>92.914159037740035</v>
      </c>
      <c r="AY110" s="13">
        <v>101.70509447248048</v>
      </c>
      <c r="AZ110" s="13">
        <v>104.31664877195594</v>
      </c>
      <c r="BA110" s="13">
        <v>110.82063217120924</v>
      </c>
      <c r="BB110" s="13">
        <v>112.73035965775789</v>
      </c>
      <c r="BC110" s="13">
        <v>131.90511526412712</v>
      </c>
      <c r="BD110" s="13">
        <v>147.68976771411147</v>
      </c>
      <c r="BE110" s="13">
        <v>154.00819490400531</v>
      </c>
      <c r="BF110" s="13">
        <v>144.0847206630601</v>
      </c>
      <c r="BG110" s="13">
        <v>135.98454113734559</v>
      </c>
      <c r="BH110" s="13">
        <v>110.97574506008323</v>
      </c>
      <c r="BI110" s="13">
        <v>63.730336402338509</v>
      </c>
      <c r="BJ110" s="13">
        <v>64.681348362069116</v>
      </c>
      <c r="BK110" s="13">
        <v>53.774368355709917</v>
      </c>
      <c r="BL110" s="13">
        <v>58.895754210331148</v>
      </c>
      <c r="BM110" s="13">
        <v>63.298943770136788</v>
      </c>
      <c r="BN110" s="13">
        <v>58.735744158558049</v>
      </c>
      <c r="BO110" s="13">
        <v>68.078726903437925</v>
      </c>
      <c r="BP110" s="13">
        <v>65.146544920203368</v>
      </c>
      <c r="BQ110" s="13">
        <v>73.096884690557474</v>
      </c>
      <c r="BR110" s="13">
        <v>68.763292173102926</v>
      </c>
      <c r="BS110" s="13">
        <v>95.327707578716982</v>
      </c>
      <c r="BT110" s="13">
        <v>63.441647969885878</v>
      </c>
      <c r="BU110" s="13">
        <v>73.091332381919784</v>
      </c>
      <c r="BV110" s="13">
        <v>81.953364860453121</v>
      </c>
      <c r="BW110" s="13">
        <v>82.282849200688432</v>
      </c>
      <c r="BX110" s="13">
        <v>80.290152523436291</v>
      </c>
      <c r="BY110" s="13">
        <v>82.438117392275885</v>
      </c>
      <c r="BZ110" s="13">
        <v>50.845815958900857</v>
      </c>
      <c r="CA110" s="13">
        <v>51.795358649909758</v>
      </c>
      <c r="CB110" s="13">
        <v>52.704650534496977</v>
      </c>
      <c r="CC110" s="13">
        <v>53.586762532178909</v>
      </c>
      <c r="CD110" s="13">
        <v>54.412521698365708</v>
      </c>
      <c r="CE110" s="13">
        <v>55.195829951078849</v>
      </c>
      <c r="CF110" s="13">
        <v>55.894009748095414</v>
      </c>
      <c r="CG110" s="13">
        <v>56.536029442302606</v>
      </c>
      <c r="CH110" s="13">
        <v>57.323069205660431</v>
      </c>
      <c r="CI110" s="13">
        <v>58.085713341515657</v>
      </c>
      <c r="CJ110" s="13">
        <v>58.826136942908306</v>
      </c>
      <c r="CK110" s="13">
        <v>59.575782546726259</v>
      </c>
      <c r="CL110" s="13">
        <v>60.309367217575527</v>
      </c>
      <c r="CM110" s="13">
        <v>61.059628976012391</v>
      </c>
      <c r="CN110" s="13">
        <v>61.816901689861879</v>
      </c>
      <c r="CO110" s="13">
        <v>62.615441747185287</v>
      </c>
      <c r="CP110" s="13">
        <v>63.461498256835512</v>
      </c>
      <c r="CQ110" s="13">
        <v>64.347501942073905</v>
      </c>
      <c r="CR110" s="13">
        <v>65.353708227699826</v>
      </c>
      <c r="CS110" s="13">
        <v>66.459737377530473</v>
      </c>
      <c r="CT110" s="13">
        <v>67.703958552941913</v>
      </c>
      <c r="CU110" s="13">
        <v>69.081591995449344</v>
      </c>
      <c r="CV110" s="13">
        <v>70.587979912937953</v>
      </c>
      <c r="CW110" s="13">
        <v>72.27743230386659</v>
      </c>
      <c r="CX110" s="13">
        <v>74.116001553493334</v>
      </c>
      <c r="CY110" s="13">
        <v>76.157922011707342</v>
      </c>
      <c r="CZ110" s="13">
        <v>78.368088054672626</v>
      </c>
      <c r="DA110" s="13">
        <v>80.799704628320796</v>
      </c>
      <c r="DB110" s="13">
        <v>83.400357502372572</v>
      </c>
      <c r="DC110" s="13">
        <v>86.236095862631373</v>
      </c>
      <c r="DD110" s="13">
        <v>89.235800740352715</v>
      </c>
      <c r="DE110" s="13">
        <v>92.431724317409135</v>
      </c>
      <c r="DF110" s="13">
        <v>95.824016157933329</v>
      </c>
      <c r="DG110" s="13">
        <v>99.36400355416481</v>
      </c>
      <c r="DH110" s="13">
        <v>103.06138987201939</v>
      </c>
      <c r="DI110" s="13">
        <v>106.876347954415</v>
      </c>
      <c r="DJ110" s="13">
        <v>110.8123056552331</v>
      </c>
      <c r="DK110" s="13">
        <v>114.83789802887259</v>
      </c>
      <c r="DL110" s="13">
        <v>118.86909427653518</v>
      </c>
      <c r="DM110" s="13">
        <v>122.96110750763728</v>
      </c>
      <c r="DN110" s="13">
        <v>127.00421553596061</v>
      </c>
      <c r="DO110" s="13">
        <v>131.02893784229764</v>
      </c>
      <c r="DP110" s="13">
        <v>134.91319600058341</v>
      </c>
      <c r="DQ110" s="13">
        <v>138.69388774482013</v>
      </c>
      <c r="DR110" s="13">
        <v>142.25271347735361</v>
      </c>
      <c r="DS110" s="13">
        <v>145.56524934581103</v>
      </c>
      <c r="DT110" s="13">
        <v>148.53323830188765</v>
      </c>
      <c r="DU110" s="13">
        <v>151.19212512552986</v>
      </c>
      <c r="DV110" s="13">
        <v>153.40045733701209</v>
      </c>
      <c r="DW110" s="13">
        <v>155.13607444011177</v>
      </c>
      <c r="DX110" s="13">
        <v>156.28764932512331</v>
      </c>
      <c r="DY110" s="13">
        <v>156.83587861209617</v>
      </c>
      <c r="DZ110" s="13">
        <v>156.65769788160378</v>
      </c>
      <c r="EA110" s="13">
        <v>155.74949626367834</v>
      </c>
      <c r="EB110" s="13">
        <v>154.02907354969739</v>
      </c>
      <c r="EC110" s="13">
        <v>151.52725785781877</v>
      </c>
      <c r="ED110" s="13">
        <v>148.20346282783066</v>
      </c>
      <c r="EE110" s="13">
        <v>144.12086491146692</v>
      </c>
      <c r="EF110" s="13">
        <v>139.35417977350971</v>
      </c>
      <c r="EG110" s="13">
        <v>133.96912453583354</v>
      </c>
      <c r="EH110" s="13">
        <v>128.05930428875945</v>
      </c>
      <c r="EI110" s="13">
        <v>121.78304619594564</v>
      </c>
      <c r="EJ110" s="13">
        <v>115.29728172200066</v>
      </c>
      <c r="EK110" s="13">
        <v>108.76865593485036</v>
      </c>
      <c r="EL110" s="13">
        <v>102.30168723370662</v>
      </c>
      <c r="EM110" s="13">
        <v>96.134035236860655</v>
      </c>
      <c r="EN110" s="13">
        <v>90.360135963773246</v>
      </c>
      <c r="EO110" s="13">
        <v>85.087255701871982</v>
      </c>
      <c r="EP110" s="13">
        <v>80.410265314421849</v>
      </c>
      <c r="EQ110" s="13">
        <v>76.347204537416474</v>
      </c>
      <c r="ER110" s="13">
        <v>72.944674966580351</v>
      </c>
      <c r="ES110" s="13">
        <v>70.115256022407266</v>
      </c>
      <c r="ET110" s="13">
        <v>67.810889802407473</v>
      </c>
      <c r="EU110" s="13">
        <v>65.989157185924341</v>
      </c>
      <c r="EV110" s="13">
        <v>64.537609461766806</v>
      </c>
      <c r="EW110" s="13">
        <v>63.448398603217356</v>
      </c>
      <c r="EY110" s="7"/>
    </row>
    <row r="111" spans="1:155" x14ac:dyDescent="0.2">
      <c r="A111" s="10" t="s">
        <v>70</v>
      </c>
      <c r="B111" s="10" t="s">
        <v>2</v>
      </c>
      <c r="C111" s="13">
        <v>47.244448574744681</v>
      </c>
      <c r="D111" s="13">
        <v>49.32874549164179</v>
      </c>
      <c r="E111" s="13">
        <v>51.223560870639155</v>
      </c>
      <c r="F111" s="13">
        <v>53.201563266275436</v>
      </c>
      <c r="G111" s="13">
        <v>56.494382674898908</v>
      </c>
      <c r="H111" s="13">
        <v>61.915403259201128</v>
      </c>
      <c r="I111" s="13">
        <v>63.805597137274098</v>
      </c>
      <c r="J111" s="13">
        <v>59.661266183332913</v>
      </c>
      <c r="K111" s="13">
        <v>63.016475854435562</v>
      </c>
      <c r="L111" s="13">
        <v>69.205820967416599</v>
      </c>
      <c r="M111" s="13">
        <v>64.153365081833996</v>
      </c>
      <c r="N111" s="13">
        <v>65.655352882258725</v>
      </c>
      <c r="O111" s="13">
        <v>68.147497255732702</v>
      </c>
      <c r="P111" s="13">
        <v>73.53732270879533</v>
      </c>
      <c r="Q111" s="13">
        <v>76.4269161617663</v>
      </c>
      <c r="R111" s="13">
        <v>78.09065649454449</v>
      </c>
      <c r="S111" s="13">
        <v>79.131649577761948</v>
      </c>
      <c r="T111" s="13">
        <v>77.940457714502017</v>
      </c>
      <c r="U111" s="13">
        <v>82.285823958653893</v>
      </c>
      <c r="V111" s="13">
        <v>82.148334306153487</v>
      </c>
      <c r="W111" s="13">
        <v>77.960099093430642</v>
      </c>
      <c r="X111" s="13">
        <v>84.159842583491553</v>
      </c>
      <c r="Y111" s="13">
        <v>88.69584574077426</v>
      </c>
      <c r="Z111" s="13">
        <v>94.672601811233633</v>
      </c>
      <c r="AA111" s="13">
        <v>86.472903796145658</v>
      </c>
      <c r="AB111" s="13">
        <v>73.491107699551492</v>
      </c>
      <c r="AC111" s="13">
        <v>77.998226476056814</v>
      </c>
      <c r="AD111" s="13">
        <v>84.835737093682681</v>
      </c>
      <c r="AE111" s="13">
        <v>91.607391323136056</v>
      </c>
      <c r="AF111" s="13">
        <v>91.233049748260981</v>
      </c>
      <c r="AG111" s="13">
        <v>81.07614609169643</v>
      </c>
      <c r="AH111" s="13">
        <v>76.361059773593851</v>
      </c>
      <c r="AI111" s="13">
        <v>68.828013266848217</v>
      </c>
      <c r="AJ111" s="13">
        <v>76.067594464895478</v>
      </c>
      <c r="AK111" s="13">
        <v>88.023417356276411</v>
      </c>
      <c r="AL111" s="13">
        <v>91.085161718680695</v>
      </c>
      <c r="AM111" s="13">
        <v>95.707818018295626</v>
      </c>
      <c r="AN111" s="13">
        <v>97.287215959203778</v>
      </c>
      <c r="AO111" s="13">
        <v>96.879368502626903</v>
      </c>
      <c r="AP111" s="13">
        <v>95.219094295542021</v>
      </c>
      <c r="AQ111" s="13">
        <v>93.543800210452886</v>
      </c>
      <c r="AR111" s="13">
        <v>82.955941592689555</v>
      </c>
      <c r="AS111" s="13">
        <v>88.003775977347786</v>
      </c>
      <c r="AT111" s="13">
        <v>92.084561293578702</v>
      </c>
      <c r="AU111" s="13">
        <v>99.912228484253788</v>
      </c>
      <c r="AV111" s="13">
        <v>95.698575016446839</v>
      </c>
      <c r="AW111" s="13">
        <v>92.310327233156031</v>
      </c>
      <c r="AX111" s="13">
        <v>85.064551619909537</v>
      </c>
      <c r="AY111" s="13">
        <v>102.20923143809082</v>
      </c>
      <c r="AZ111" s="13">
        <v>92.189718740713403</v>
      </c>
      <c r="BA111" s="13">
        <v>78.025174232069347</v>
      </c>
      <c r="BB111" s="13">
        <v>67.359123928275039</v>
      </c>
      <c r="BC111" s="13">
        <v>47.159942935730328</v>
      </c>
      <c r="BD111" s="13">
        <v>39.733647066824545</v>
      </c>
      <c r="BE111" s="13">
        <v>29.858230711113251</v>
      </c>
      <c r="BF111" s="13">
        <v>37.957944789339351</v>
      </c>
      <c r="BG111" s="13">
        <v>105.37829658716365</v>
      </c>
      <c r="BH111" s="13">
        <v>85.141864451220997</v>
      </c>
      <c r="BI111" s="13">
        <v>89.104934631354979</v>
      </c>
      <c r="BJ111" s="13">
        <v>32.299498366036488</v>
      </c>
      <c r="BK111" s="13">
        <v>33.577005775008715</v>
      </c>
      <c r="BL111" s="13">
        <v>43.178382549984377</v>
      </c>
      <c r="BM111" s="13">
        <v>41.161063102916067</v>
      </c>
      <c r="BN111" s="13">
        <v>23.893743209770598</v>
      </c>
      <c r="BO111" s="13">
        <v>18.857897046911027</v>
      </c>
      <c r="BP111" s="13">
        <v>24.796052278084307</v>
      </c>
      <c r="BQ111" s="13">
        <v>20.088608234041907</v>
      </c>
      <c r="BR111" s="13">
        <v>26.941453464813883</v>
      </c>
      <c r="BS111" s="13">
        <v>19.774409724075742</v>
      </c>
      <c r="BT111" s="13">
        <v>29.476719808069134</v>
      </c>
      <c r="BU111" s="13">
        <v>31.748776362511755</v>
      </c>
      <c r="BV111" s="13">
        <v>35.808306289565458</v>
      </c>
      <c r="BW111" s="13">
        <v>24.159044674069285</v>
      </c>
      <c r="BX111" s="13">
        <v>27.759030306541778</v>
      </c>
      <c r="BY111" s="13">
        <v>28.501654651091393</v>
      </c>
      <c r="BZ111" s="13">
        <v>93.953805169597217</v>
      </c>
      <c r="CA111" s="13">
        <v>95.846429758999875</v>
      </c>
      <c r="CB111" s="13">
        <v>97.660895438893021</v>
      </c>
      <c r="CC111" s="13">
        <v>99.411184022380439</v>
      </c>
      <c r="CD111" s="13">
        <v>101.0683605171298</v>
      </c>
      <c r="CE111" s="13">
        <v>102.64675762171646</v>
      </c>
      <c r="CF111" s="13">
        <v>104.10270437332383</v>
      </c>
      <c r="CG111" s="13">
        <v>105.46494681950662</v>
      </c>
      <c r="CH111" s="13">
        <v>106.9394397961787</v>
      </c>
      <c r="CI111" s="13">
        <v>108.35200950664967</v>
      </c>
      <c r="CJ111" s="13">
        <v>109.70271021436838</v>
      </c>
      <c r="CK111" s="13">
        <v>111.02108397378379</v>
      </c>
      <c r="CL111" s="13">
        <v>112.27689082754114</v>
      </c>
      <c r="CM111" s="13">
        <v>113.49889640661695</v>
      </c>
      <c r="CN111" s="13">
        <v>114.67045694156423</v>
      </c>
      <c r="CO111" s="13">
        <v>115.81950744704773</v>
      </c>
      <c r="CP111" s="13">
        <v>116.9433357352118</v>
      </c>
      <c r="CQ111" s="13">
        <v>118.0229884025448</v>
      </c>
      <c r="CR111" s="13">
        <v>119.13129588095126</v>
      </c>
      <c r="CS111" s="13">
        <v>120.233353382102</v>
      </c>
      <c r="CT111" s="13">
        <v>121.35543244083601</v>
      </c>
      <c r="CU111" s="13">
        <v>122.4767200409442</v>
      </c>
      <c r="CV111" s="13">
        <v>123.5753343336828</v>
      </c>
      <c r="CW111" s="13">
        <v>124.69242225780272</v>
      </c>
      <c r="CX111" s="13">
        <v>125.77356425193102</v>
      </c>
      <c r="CY111" s="13">
        <v>126.85981277960309</v>
      </c>
      <c r="CZ111" s="13">
        <v>127.89554841006793</v>
      </c>
      <c r="DA111" s="13">
        <v>128.92214385871193</v>
      </c>
      <c r="DB111" s="13">
        <v>129.86655564138255</v>
      </c>
      <c r="DC111" s="13">
        <v>130.78719608232132</v>
      </c>
      <c r="DD111" s="13">
        <v>131.59355601741572</v>
      </c>
      <c r="DE111" s="13">
        <v>132.31121572184747</v>
      </c>
      <c r="DF111" s="13">
        <v>132.93337688247357</v>
      </c>
      <c r="DG111" s="13">
        <v>133.40226203793191</v>
      </c>
      <c r="DH111" s="13">
        <v>133.72857530050533</v>
      </c>
      <c r="DI111" s="13">
        <v>133.87227081034598</v>
      </c>
      <c r="DJ111" s="13">
        <v>133.84627135422488</v>
      </c>
      <c r="DK111" s="13">
        <v>133.63012282736418</v>
      </c>
      <c r="DL111" s="13">
        <v>133.15051805662551</v>
      </c>
      <c r="DM111" s="13">
        <v>132.49600222859044</v>
      </c>
      <c r="DN111" s="13">
        <v>131.57825095643875</v>
      </c>
      <c r="DO111" s="13">
        <v>130.4728299826711</v>
      </c>
      <c r="DP111" s="13">
        <v>129.09348497566589</v>
      </c>
      <c r="DQ111" s="13">
        <v>127.53912245392621</v>
      </c>
      <c r="DR111" s="13">
        <v>125.74491816732098</v>
      </c>
      <c r="DS111" s="13">
        <v>123.75884571587721</v>
      </c>
      <c r="DT111" s="13">
        <v>121.55576794399803</v>
      </c>
      <c r="DU111" s="13">
        <v>119.26462576510403</v>
      </c>
      <c r="DV111" s="13">
        <v>116.82641763372521</v>
      </c>
      <c r="DW111" s="13">
        <v>114.31715552819969</v>
      </c>
      <c r="DX111" s="13">
        <v>111.71791550587113</v>
      </c>
      <c r="DY111" s="13">
        <v>109.10801046697998</v>
      </c>
      <c r="DZ111" s="13">
        <v>106.45024553585517</v>
      </c>
      <c r="EA111" s="13">
        <v>103.82572146028633</v>
      </c>
      <c r="EB111" s="13">
        <v>101.21714546736621</v>
      </c>
      <c r="EC111" s="13">
        <v>98.706658212850925</v>
      </c>
      <c r="ED111" s="13">
        <v>96.276259595638294</v>
      </c>
      <c r="EE111" s="13">
        <v>93.987369389186824</v>
      </c>
      <c r="EF111" s="13">
        <v>91.880659971130626</v>
      </c>
      <c r="EG111" s="13">
        <v>89.954666237647871</v>
      </c>
      <c r="EH111" s="13">
        <v>88.205602391455614</v>
      </c>
      <c r="EI111" s="13">
        <v>86.668276665001031</v>
      </c>
      <c r="EJ111" s="13">
        <v>85.354687502195702</v>
      </c>
      <c r="EK111" s="13">
        <v>84.274093572576021</v>
      </c>
      <c r="EL111" s="13">
        <v>83.370729301011124</v>
      </c>
      <c r="EM111" s="13">
        <v>82.730476945695045</v>
      </c>
      <c r="EN111" s="13">
        <v>82.312324551655365</v>
      </c>
      <c r="EO111" s="13">
        <v>82.113564610639514</v>
      </c>
      <c r="EP111" s="13">
        <v>82.149510759587429</v>
      </c>
      <c r="EQ111" s="13">
        <v>82.391276451305202</v>
      </c>
      <c r="ER111" s="13">
        <v>82.870105782812971</v>
      </c>
      <c r="ES111" s="13">
        <v>83.510973406119774</v>
      </c>
      <c r="ET111" s="13">
        <v>84.299637794639239</v>
      </c>
      <c r="EU111" s="13">
        <v>85.241511893425013</v>
      </c>
      <c r="EV111" s="13">
        <v>86.278474510704655</v>
      </c>
      <c r="EW111" s="13">
        <v>87.456427239176264</v>
      </c>
      <c r="EY111" s="7"/>
    </row>
    <row r="112" spans="1:155" x14ac:dyDescent="0.2">
      <c r="A112" s="10" t="s">
        <v>70</v>
      </c>
      <c r="B112" s="10" t="s">
        <v>3</v>
      </c>
      <c r="C112" s="13">
        <v>48.0532162681965</v>
      </c>
      <c r="D112" s="13">
        <v>50.173193821883778</v>
      </c>
      <c r="E112" s="13">
        <v>52.100446143417663</v>
      </c>
      <c r="F112" s="13">
        <v>54.112309542482315</v>
      </c>
      <c r="G112" s="13">
        <v>57.461498028074743</v>
      </c>
      <c r="H112" s="13">
        <v>62.975319913829019</v>
      </c>
      <c r="I112" s="13">
        <v>64.897871619944524</v>
      </c>
      <c r="J112" s="13">
        <v>60.682594743516447</v>
      </c>
      <c r="K112" s="13">
        <v>64.095241537256939</v>
      </c>
      <c r="L112" s="13">
        <v>70.390540736316112</v>
      </c>
      <c r="M112" s="13">
        <v>65.251592930177267</v>
      </c>
      <c r="N112" s="13">
        <v>66.779292941149251</v>
      </c>
      <c r="O112" s="13">
        <v>69.314099805508164</v>
      </c>
      <c r="P112" s="13">
        <v>74.796192537188404</v>
      </c>
      <c r="Q112" s="13">
        <v>77.735252327527576</v>
      </c>
      <c r="R112" s="13">
        <v>79.427473878142706</v>
      </c>
      <c r="S112" s="13">
        <v>80.486287501131756</v>
      </c>
      <c r="T112" s="13">
        <v>79.274703877045496</v>
      </c>
      <c r="U112" s="13">
        <v>83.694457524172918</v>
      </c>
      <c r="V112" s="13">
        <v>83.554614215476249</v>
      </c>
      <c r="W112" s="13">
        <v>79.294681492573588</v>
      </c>
      <c r="X112" s="13">
        <v>85.600557076324122</v>
      </c>
      <c r="Y112" s="13">
        <v>90.214211109459512</v>
      </c>
      <c r="Z112" s="13">
        <v>96.293281999273418</v>
      </c>
      <c r="AA112" s="13">
        <v>87.953215093220976</v>
      </c>
      <c r="AB112" s="13">
        <v>74.749186383004641</v>
      </c>
      <c r="AC112" s="13">
        <v>79.333461569775196</v>
      </c>
      <c r="AD112" s="13">
        <v>86.288022081261516</v>
      </c>
      <c r="AE112" s="13">
        <v>93.175598823035983</v>
      </c>
      <c r="AF112" s="13">
        <v>92.79484897414757</v>
      </c>
      <c r="AG112" s="13">
        <v>82.464071438413171</v>
      </c>
      <c r="AH112" s="13">
        <v>77.668268557815736</v>
      </c>
      <c r="AI112" s="13">
        <v>70.00626542586393</v>
      </c>
      <c r="AJ112" s="13">
        <v>77.369779478748896</v>
      </c>
      <c r="AK112" s="13">
        <v>89.530271566085901</v>
      </c>
      <c r="AL112" s="13">
        <v>92.644429280759567</v>
      </c>
      <c r="AM112" s="13">
        <v>97.346219852989506</v>
      </c>
      <c r="AN112" s="13">
        <v>98.952655172219266</v>
      </c>
      <c r="AO112" s="13">
        <v>98.537825861547631</v>
      </c>
      <c r="AP112" s="13">
        <v>96.849129772496298</v>
      </c>
      <c r="AQ112" s="13">
        <v>95.145156683335244</v>
      </c>
      <c r="AR112" s="13">
        <v>84.376046759837337</v>
      </c>
      <c r="AS112" s="13">
        <v>89.510293950557809</v>
      </c>
      <c r="AT112" s="13">
        <v>93.660937364983226</v>
      </c>
      <c r="AU112" s="13">
        <v>101.62260472985646</v>
      </c>
      <c r="AV112" s="13">
        <v>97.336818622152734</v>
      </c>
      <c r="AW112" s="13">
        <v>97.436175653278127</v>
      </c>
      <c r="AX112" s="13">
        <v>83.021289342350443</v>
      </c>
      <c r="AY112" s="13">
        <v>85.085674089428721</v>
      </c>
      <c r="AZ112" s="13">
        <v>83.493632487330657</v>
      </c>
      <c r="BA112" s="13">
        <v>80.154193596721399</v>
      </c>
      <c r="BB112" s="13">
        <v>79.766516413967054</v>
      </c>
      <c r="BC112" s="13">
        <v>64.971941800142531</v>
      </c>
      <c r="BD112" s="13">
        <v>42.546584219063966</v>
      </c>
      <c r="BE112" s="13">
        <v>36.780111384881451</v>
      </c>
      <c r="BF112" s="13">
        <v>46.923277547600499</v>
      </c>
      <c r="BG112" s="13">
        <v>94.697206275490686</v>
      </c>
      <c r="BH112" s="13">
        <v>105.02855548869584</v>
      </c>
      <c r="BI112" s="13">
        <v>115.57178596630655</v>
      </c>
      <c r="BJ112" s="13">
        <v>100.24722857189442</v>
      </c>
      <c r="BK112" s="13">
        <v>98.365992169281355</v>
      </c>
      <c r="BL112" s="13">
        <v>89.867587239684468</v>
      </c>
      <c r="BM112" s="13">
        <v>91.769993126947156</v>
      </c>
      <c r="BN112" s="13">
        <v>102.00851263167137</v>
      </c>
      <c r="BO112" s="13">
        <v>102.88911574465104</v>
      </c>
      <c r="BP112" s="13">
        <v>109.45407721671235</v>
      </c>
      <c r="BQ112" s="13">
        <v>96.424214005400586</v>
      </c>
      <c r="BR112" s="13">
        <v>102.7755389570832</v>
      </c>
      <c r="BS112" s="13">
        <v>79.116882697207245</v>
      </c>
      <c r="BT112" s="13">
        <v>103.56063222204499</v>
      </c>
      <c r="BU112" s="13">
        <v>102.68289125556845</v>
      </c>
      <c r="BV112" s="13">
        <v>97.641328849981463</v>
      </c>
      <c r="BW112" s="13">
        <v>107.07310612524226</v>
      </c>
      <c r="BX112" s="13">
        <v>96.34481717002194</v>
      </c>
      <c r="BY112" s="13">
        <v>98.922284967403129</v>
      </c>
      <c r="BZ112" s="13">
        <v>99.522023075129255</v>
      </c>
      <c r="CA112" s="13">
        <v>99.570254777084301</v>
      </c>
      <c r="CB112" s="13">
        <v>99.592212916103563</v>
      </c>
      <c r="CC112" s="13">
        <v>99.605778095743517</v>
      </c>
      <c r="CD112" s="13">
        <v>99.58498089970999</v>
      </c>
      <c r="CE112" s="13">
        <v>99.542828869180994</v>
      </c>
      <c r="CF112" s="13">
        <v>99.434698464349822</v>
      </c>
      <c r="CG112" s="13">
        <v>99.283133312296741</v>
      </c>
      <c r="CH112" s="13">
        <v>99.2754377115225</v>
      </c>
      <c r="CI112" s="13">
        <v>99.238913445039543</v>
      </c>
      <c r="CJ112" s="13">
        <v>99.167295949502659</v>
      </c>
      <c r="CK112" s="13">
        <v>99.0835615157539</v>
      </c>
      <c r="CL112" s="13">
        <v>98.957776087805541</v>
      </c>
      <c r="CM112" s="13">
        <v>98.818592782088672</v>
      </c>
      <c r="CN112" s="13">
        <v>98.656755774472913</v>
      </c>
      <c r="CO112" s="13">
        <v>98.508381566590288</v>
      </c>
      <c r="CP112" s="13">
        <v>98.38545611706104</v>
      </c>
      <c r="CQ112" s="13">
        <v>98.289135833461842</v>
      </c>
      <c r="CR112" s="13">
        <v>98.306367716672867</v>
      </c>
      <c r="CS112" s="13">
        <v>98.42841882277844</v>
      </c>
      <c r="CT112" s="13">
        <v>98.702858940618171</v>
      </c>
      <c r="CU112" s="13">
        <v>99.135361921782533</v>
      </c>
      <c r="CV112" s="13">
        <v>99.730682422590689</v>
      </c>
      <c r="CW112" s="13">
        <v>100.54817842852481</v>
      </c>
      <c r="CX112" s="13">
        <v>101.56178425753205</v>
      </c>
      <c r="CY112" s="13">
        <v>102.82784180647832</v>
      </c>
      <c r="CZ112" s="13">
        <v>104.31715775629073</v>
      </c>
      <c r="DA112" s="13">
        <v>106.08380177849085</v>
      </c>
      <c r="DB112" s="13">
        <v>108.08263838801668</v>
      </c>
      <c r="DC112" s="13">
        <v>110.38143104080427</v>
      </c>
      <c r="DD112" s="13">
        <v>112.92100898990793</v>
      </c>
      <c r="DE112" s="13">
        <v>115.74224658232015</v>
      </c>
      <c r="DF112" s="13">
        <v>118.85921515135487</v>
      </c>
      <c r="DG112" s="13">
        <v>122.24438196719439</v>
      </c>
      <c r="DH112" s="13">
        <v>125.92904407420883</v>
      </c>
      <c r="DI112" s="13">
        <v>129.90257712528</v>
      </c>
      <c r="DJ112" s="13">
        <v>134.19869028729772</v>
      </c>
      <c r="DK112" s="13">
        <v>138.82216694182898</v>
      </c>
      <c r="DL112" s="13">
        <v>143.73146399198504</v>
      </c>
      <c r="DM112" s="13">
        <v>149.01531365993833</v>
      </c>
      <c r="DN112" s="13">
        <v>154.6083239748159</v>
      </c>
      <c r="DO112" s="13">
        <v>160.5715294859765</v>
      </c>
      <c r="DP112" s="13">
        <v>166.81692346731506</v>
      </c>
      <c r="DQ112" s="13">
        <v>173.39237000052526</v>
      </c>
      <c r="DR112" s="13">
        <v>180.1839619115708</v>
      </c>
      <c r="DS112" s="13">
        <v>187.14106833503865</v>
      </c>
      <c r="DT112" s="13">
        <v>194.11238600386059</v>
      </c>
      <c r="DU112" s="13">
        <v>201.03302839563094</v>
      </c>
      <c r="DV112" s="13">
        <v>207.62507754532089</v>
      </c>
      <c r="DW112" s="13">
        <v>213.67070113472801</v>
      </c>
      <c r="DX112" s="13">
        <v>218.8133033161057</v>
      </c>
      <c r="DY112" s="13">
        <v>222.73531081375404</v>
      </c>
      <c r="DZ112" s="13">
        <v>224.98491993971766</v>
      </c>
      <c r="EA112" s="13">
        <v>225.21896243142692</v>
      </c>
      <c r="EB112" s="13">
        <v>223.05199848618122</v>
      </c>
      <c r="EC112" s="13">
        <v>218.29678955724557</v>
      </c>
      <c r="ED112" s="13">
        <v>210.84031581714589</v>
      </c>
      <c r="EE112" s="13">
        <v>200.86774950354084</v>
      </c>
      <c r="EF112" s="13">
        <v>188.79866952135399</v>
      </c>
      <c r="EG112" s="13">
        <v>175.25423040746227</v>
      </c>
      <c r="EH112" s="13">
        <v>161.03597726574662</v>
      </c>
      <c r="EI112" s="13">
        <v>147.06321890343588</v>
      </c>
      <c r="EJ112" s="13">
        <v>134.18267948694393</v>
      </c>
      <c r="EK112" s="13">
        <v>123.06359584803613</v>
      </c>
      <c r="EL112" s="13">
        <v>114.04730012586151</v>
      </c>
      <c r="EM112" s="13">
        <v>107.32642102209411</v>
      </c>
      <c r="EN112" s="13">
        <v>102.70756204452482</v>
      </c>
      <c r="EO112" s="13">
        <v>99.858414061546682</v>
      </c>
      <c r="EP112" s="13">
        <v>98.388424757400571</v>
      </c>
      <c r="EQ112" s="13">
        <v>97.878347661224325</v>
      </c>
      <c r="ER112" s="13">
        <v>98.046840913819324</v>
      </c>
      <c r="ES112" s="13">
        <v>98.607220560274072</v>
      </c>
      <c r="ET112" s="13">
        <v>99.427677679409499</v>
      </c>
      <c r="EU112" s="13">
        <v>100.46519519818685</v>
      </c>
      <c r="EV112" s="13">
        <v>101.65497683841477</v>
      </c>
      <c r="EW112" s="13">
        <v>103.05721001255279</v>
      </c>
      <c r="EY112" s="7"/>
    </row>
    <row r="113" spans="1:155" x14ac:dyDescent="0.2">
      <c r="A113" s="15" t="s">
        <v>70</v>
      </c>
      <c r="B113" s="15" t="s">
        <v>4</v>
      </c>
      <c r="C113" s="16">
        <v>125.39465646090139</v>
      </c>
      <c r="D113" s="16">
        <v>130.92672856125273</v>
      </c>
      <c r="E113" s="16">
        <v>135.95588501611755</v>
      </c>
      <c r="F113" s="16">
        <v>141.20583370558623</v>
      </c>
      <c r="G113" s="16">
        <v>149.94552632532088</v>
      </c>
      <c r="H113" s="16">
        <v>164.33382028033662</v>
      </c>
      <c r="I113" s="16">
        <v>169.35071049994571</v>
      </c>
      <c r="J113" s="16">
        <v>158.35096403433585</v>
      </c>
      <c r="K113" s="16">
        <v>167.2562508300233</v>
      </c>
      <c r="L113" s="16">
        <v>183.6838063963105</v>
      </c>
      <c r="M113" s="16">
        <v>170.27374470294222</v>
      </c>
      <c r="N113" s="16">
        <v>174.26027116106678</v>
      </c>
      <c r="O113" s="16">
        <v>180.87483852273965</v>
      </c>
      <c r="P113" s="16">
        <v>195.18033538977897</v>
      </c>
      <c r="Q113" s="16">
        <v>202.84979898344784</v>
      </c>
      <c r="R113" s="16">
        <v>207.2656436755243</v>
      </c>
      <c r="S113" s="16">
        <v>210.02861316688603</v>
      </c>
      <c r="T113" s="16">
        <v>206.86699102971184</v>
      </c>
      <c r="U113" s="16">
        <v>218.40031872894761</v>
      </c>
      <c r="V113" s="16">
        <v>218.03539823008853</v>
      </c>
      <c r="W113" s="16">
        <v>206.91912252954884</v>
      </c>
      <c r="X113" s="16">
        <v>223.37427712516154</v>
      </c>
      <c r="Y113" s="16">
        <v>235.41358702869772</v>
      </c>
      <c r="Z113" s="16">
        <v>251.27689577321956</v>
      </c>
      <c r="AA113" s="16">
        <v>229.51352787067339</v>
      </c>
      <c r="AB113" s="16">
        <v>195.05767303722126</v>
      </c>
      <c r="AC113" s="16">
        <v>207.02031897040894</v>
      </c>
      <c r="AD113" s="16">
        <v>225.16821403131758</v>
      </c>
      <c r="AE113" s="16">
        <v>243.1413152398315</v>
      </c>
      <c r="AF113" s="16">
        <v>242.14775018411427</v>
      </c>
      <c r="AG113" s="16">
        <v>215.18963165075036</v>
      </c>
      <c r="AH113" s="16">
        <v>202.67500513105318</v>
      </c>
      <c r="AI113" s="16">
        <v>182.68104166415145</v>
      </c>
      <c r="AJ113" s="16">
        <v>201.89609919231191</v>
      </c>
      <c r="AK113" s="16">
        <v>233.62884979898348</v>
      </c>
      <c r="AL113" s="16">
        <v>241.75523065592972</v>
      </c>
      <c r="AM113" s="16">
        <v>254.02453247051159</v>
      </c>
      <c r="AN113" s="16">
        <v>258.21651836917022</v>
      </c>
      <c r="AO113" s="16">
        <v>257.13402310784869</v>
      </c>
      <c r="AP113" s="16">
        <v>252.72737809221411</v>
      </c>
      <c r="AQ113" s="16">
        <v>248.28086781199826</v>
      </c>
      <c r="AR113" s="16">
        <v>220.17892284103397</v>
      </c>
      <c r="AS113" s="16">
        <v>233.57671829914648</v>
      </c>
      <c r="AT113" s="16">
        <v>244.40780402998953</v>
      </c>
      <c r="AU113" s="16">
        <v>265.1837399944464</v>
      </c>
      <c r="AV113" s="16">
        <v>254</v>
      </c>
      <c r="AW113" s="16">
        <v>275</v>
      </c>
      <c r="AX113" s="16">
        <v>261</v>
      </c>
      <c r="AY113" s="16">
        <v>289</v>
      </c>
      <c r="AZ113" s="16">
        <v>280</v>
      </c>
      <c r="BA113" s="16">
        <v>269</v>
      </c>
      <c r="BB113" s="16">
        <v>259.85599999999999</v>
      </c>
      <c r="BC113" s="16">
        <v>244.03699999999998</v>
      </c>
      <c r="BD113" s="16">
        <v>229.96999899999997</v>
      </c>
      <c r="BE113" s="16">
        <v>220.646537</v>
      </c>
      <c r="BF113" s="16">
        <v>228.96594299999992</v>
      </c>
      <c r="BG113" s="16">
        <v>336.06004399999995</v>
      </c>
      <c r="BH113" s="16">
        <v>301.14616500000011</v>
      </c>
      <c r="BI113" s="16">
        <v>268.40705700000001</v>
      </c>
      <c r="BJ113" s="16">
        <v>197.22807530000003</v>
      </c>
      <c r="BK113" s="16">
        <v>185.71736629999998</v>
      </c>
      <c r="BL113" s="16">
        <v>191.94172399999999</v>
      </c>
      <c r="BM113" s="16">
        <v>196.23000000000002</v>
      </c>
      <c r="BN113" s="16">
        <v>184.63800000000003</v>
      </c>
      <c r="BO113" s="16">
        <v>189.82573969499998</v>
      </c>
      <c r="BP113" s="16">
        <v>199.39667441500001</v>
      </c>
      <c r="BQ113" s="16">
        <v>189.60970692999996</v>
      </c>
      <c r="BR113" s="16">
        <v>198.480284595</v>
      </c>
      <c r="BS113" s="16">
        <v>194.21899999999997</v>
      </c>
      <c r="BT113" s="16">
        <v>196.47899999999998</v>
      </c>
      <c r="BU113" s="16">
        <v>207.523</v>
      </c>
      <c r="BV113" s="16">
        <v>215.40300000000002</v>
      </c>
      <c r="BW113" s="16">
        <v>213.51499999999999</v>
      </c>
      <c r="BX113" s="16">
        <v>204.39400000000001</v>
      </c>
      <c r="BY113" s="16">
        <v>209.8620570107704</v>
      </c>
      <c r="BZ113" s="16">
        <v>244.32164420362733</v>
      </c>
      <c r="CA113" s="16">
        <v>247.21204318599393</v>
      </c>
      <c r="CB113" s="16">
        <v>249.95775888949356</v>
      </c>
      <c r="CC113" s="16">
        <v>252.60372465030287</v>
      </c>
      <c r="CD113" s="16">
        <v>255.0658631152055</v>
      </c>
      <c r="CE113" s="16">
        <v>257.3854164419763</v>
      </c>
      <c r="CF113" s="16">
        <v>259.43141258576907</v>
      </c>
      <c r="CG113" s="16">
        <v>261.28410957410597</v>
      </c>
      <c r="CH113" s="16">
        <v>263.53794671336163</v>
      </c>
      <c r="CI113" s="16">
        <v>265.67663629320487</v>
      </c>
      <c r="CJ113" s="16">
        <v>267.69614310677935</v>
      </c>
      <c r="CK113" s="16">
        <v>269.68042803626395</v>
      </c>
      <c r="CL113" s="16">
        <v>271.54403413292221</v>
      </c>
      <c r="CM113" s="16">
        <v>273.37711816471801</v>
      </c>
      <c r="CN113" s="16">
        <v>275.14411440589902</v>
      </c>
      <c r="CO113" s="16">
        <v>276.9433307608233</v>
      </c>
      <c r="CP113" s="16">
        <v>278.79029010910835</v>
      </c>
      <c r="CQ113" s="16">
        <v>280.65962617808054</v>
      </c>
      <c r="CR113" s="16">
        <v>282.79137182532395</v>
      </c>
      <c r="CS113" s="16">
        <v>285.12150958241091</v>
      </c>
      <c r="CT113" s="16">
        <v>287.7622499343961</v>
      </c>
      <c r="CU113" s="16">
        <v>290.69367395817608</v>
      </c>
      <c r="CV113" s="16">
        <v>293.89399666921145</v>
      </c>
      <c r="CW113" s="16">
        <v>297.51803299019411</v>
      </c>
      <c r="CX113" s="16">
        <v>301.45135006295641</v>
      </c>
      <c r="CY113" s="16">
        <v>305.84557659778875</v>
      </c>
      <c r="CZ113" s="16">
        <v>310.58079422103128</v>
      </c>
      <c r="DA113" s="16">
        <v>315.80565026552358</v>
      </c>
      <c r="DB113" s="16">
        <v>321.34955153177179</v>
      </c>
      <c r="DC113" s="16">
        <v>327.40472298575696</v>
      </c>
      <c r="DD113" s="16">
        <v>333.75036574767637</v>
      </c>
      <c r="DE113" s="16">
        <v>340.48518662157676</v>
      </c>
      <c r="DF113" s="16">
        <v>347.61660819176177</v>
      </c>
      <c r="DG113" s="16">
        <v>355.0106475592911</v>
      </c>
      <c r="DH113" s="16">
        <v>362.71900924673355</v>
      </c>
      <c r="DI113" s="16">
        <v>370.65119589004098</v>
      </c>
      <c r="DJ113" s="16">
        <v>378.85726729675571</v>
      </c>
      <c r="DK113" s="16">
        <v>387.29018779806574</v>
      </c>
      <c r="DL113" s="16">
        <v>395.75107632514573</v>
      </c>
      <c r="DM113" s="16">
        <v>404.47242339616605</v>
      </c>
      <c r="DN113" s="16">
        <v>413.19079046721527</v>
      </c>
      <c r="DO113" s="16">
        <v>422.07329731094524</v>
      </c>
      <c r="DP113" s="16">
        <v>430.82360444356436</v>
      </c>
      <c r="DQ113" s="16">
        <v>439.6253801992716</v>
      </c>
      <c r="DR113" s="16">
        <v>448.18159355624539</v>
      </c>
      <c r="DS113" s="16">
        <v>456.46516339672689</v>
      </c>
      <c r="DT113" s="16">
        <v>464.20139224974628</v>
      </c>
      <c r="DU113" s="16">
        <v>471.48977928626482</v>
      </c>
      <c r="DV113" s="16">
        <v>477.85195251605819</v>
      </c>
      <c r="DW113" s="16">
        <v>483.12393110303947</v>
      </c>
      <c r="DX113" s="16">
        <v>486.81886814710015</v>
      </c>
      <c r="DY113" s="16">
        <v>488.67919989283018</v>
      </c>
      <c r="DZ113" s="16">
        <v>488.09286335717661</v>
      </c>
      <c r="EA113" s="16">
        <v>484.79418015539159</v>
      </c>
      <c r="EB113" s="16">
        <v>478.29821750324481</v>
      </c>
      <c r="EC113" s="16">
        <v>468.53070562791527</v>
      </c>
      <c r="ED113" s="16">
        <v>455.32003824061485</v>
      </c>
      <c r="EE113" s="16">
        <v>438.97598380419458</v>
      </c>
      <c r="EF113" s="16">
        <v>420.03350926599433</v>
      </c>
      <c r="EG113" s="16">
        <v>399.17802118094369</v>
      </c>
      <c r="EH113" s="16">
        <v>377.30088394596169</v>
      </c>
      <c r="EI113" s="16">
        <v>355.51454176438256</v>
      </c>
      <c r="EJ113" s="16">
        <v>334.83464871114029</v>
      </c>
      <c r="EK113" s="16">
        <v>316.10634535546251</v>
      </c>
      <c r="EL113" s="16">
        <v>299.71971666057925</v>
      </c>
      <c r="EM113" s="16">
        <v>286.19093320464981</v>
      </c>
      <c r="EN113" s="16">
        <v>275.38002255995343</v>
      </c>
      <c r="EO113" s="16">
        <v>267.05923437405818</v>
      </c>
      <c r="EP113" s="16">
        <v>260.94820083140985</v>
      </c>
      <c r="EQ113" s="16">
        <v>256.616828649946</v>
      </c>
      <c r="ER113" s="16">
        <v>253.86162166321265</v>
      </c>
      <c r="ES113" s="16">
        <v>252.23344998880111</v>
      </c>
      <c r="ET113" s="16">
        <v>251.53820527645621</v>
      </c>
      <c r="EU113" s="16">
        <v>251.6958642775362</v>
      </c>
      <c r="EV113" s="16">
        <v>252.47106081088623</v>
      </c>
      <c r="EW113" s="16">
        <v>253.96203585494641</v>
      </c>
    </row>
    <row r="114" spans="1:155" x14ac:dyDescent="0.2">
      <c r="A114" s="10" t="s">
        <v>71</v>
      </c>
      <c r="B114" s="10" t="s">
        <v>1</v>
      </c>
      <c r="C114" s="14">
        <v>234.97937010415723</v>
      </c>
      <c r="D114" s="14">
        <v>245.34602251343799</v>
      </c>
      <c r="E114" s="14">
        <v>254.77025197642052</v>
      </c>
      <c r="F114" s="14">
        <v>264.60822809875344</v>
      </c>
      <c r="G114" s="14">
        <v>280.98570003137553</v>
      </c>
      <c r="H114" s="14">
        <v>307.9481906657133</v>
      </c>
      <c r="I114" s="14">
        <v>317.34943420317632</v>
      </c>
      <c r="J114" s="14">
        <v>296.73680549359204</v>
      </c>
      <c r="K114" s="14">
        <v>313.42458742072688</v>
      </c>
      <c r="L114" s="14">
        <v>344.20848817267648</v>
      </c>
      <c r="M114" s="14">
        <v>319.07912509851644</v>
      </c>
      <c r="N114" s="14">
        <v>326.54955089234403</v>
      </c>
      <c r="O114" s="14">
        <v>338.94471122871795</v>
      </c>
      <c r="P114" s="14">
        <v>365.75204686579929</v>
      </c>
      <c r="Q114" s="14">
        <v>380.12399679684762</v>
      </c>
      <c r="R114" s="14">
        <v>388.39892998385665</v>
      </c>
      <c r="S114" s="14">
        <v>393.57650970711717</v>
      </c>
      <c r="T114" s="14">
        <v>387.65188740447388</v>
      </c>
      <c r="U114" s="14">
        <v>409.26440387415511</v>
      </c>
      <c r="V114" s="14">
        <v>408.58057258995092</v>
      </c>
      <c r="W114" s="14">
        <v>387.74957758793164</v>
      </c>
      <c r="X114" s="14">
        <v>418.58519667230007</v>
      </c>
      <c r="Y114" s="14">
        <v>441.14588256965936</v>
      </c>
      <c r="Z114" s="14">
        <v>470.87243074771339</v>
      </c>
      <c r="AA114" s="14">
        <v>430.08965239479454</v>
      </c>
      <c r="AB114" s="14">
        <v>365.52218761060465</v>
      </c>
      <c r="AC114" s="14">
        <v>387.93921147346731</v>
      </c>
      <c r="AD114" s="14">
        <v>421.94688827952245</v>
      </c>
      <c r="AE114" s="14">
        <v>455.6270156469252</v>
      </c>
      <c r="AF114" s="14">
        <v>453.76515567984814</v>
      </c>
      <c r="AG114" s="14">
        <v>403.24783786943402</v>
      </c>
      <c r="AH114" s="14">
        <v>379.79644735819522</v>
      </c>
      <c r="AI114" s="14">
        <v>342.32938876145982</v>
      </c>
      <c r="AJ114" s="14">
        <v>378.33684108770893</v>
      </c>
      <c r="AK114" s="14">
        <v>437.80143040657657</v>
      </c>
      <c r="AL114" s="14">
        <v>453.02960606322517</v>
      </c>
      <c r="AM114" s="14">
        <v>476.02127806407458</v>
      </c>
      <c r="AN114" s="14">
        <v>483.87671811035329</v>
      </c>
      <c r="AO114" s="14">
        <v>481.84821018326011</v>
      </c>
      <c r="AP114" s="14">
        <v>473.59051644039067</v>
      </c>
      <c r="AQ114" s="14">
        <v>465.25811843958292</v>
      </c>
      <c r="AR114" s="14">
        <v>412.59736307447821</v>
      </c>
      <c r="AS114" s="14">
        <v>437.70374022311887</v>
      </c>
      <c r="AT114" s="14">
        <v>458.00031245681043</v>
      </c>
      <c r="AU114" s="14">
        <v>496.93272380541197</v>
      </c>
      <c r="AV114" s="14">
        <v>475.97530621303548</v>
      </c>
      <c r="AW114" s="14">
        <v>537.83063179538749</v>
      </c>
      <c r="AX114" s="14">
        <v>607.53563835003536</v>
      </c>
      <c r="AY114" s="14">
        <v>663.99916317662235</v>
      </c>
      <c r="AZ114" s="14">
        <v>662.47925601311943</v>
      </c>
      <c r="BA114" s="14">
        <v>660.80621829384643</v>
      </c>
      <c r="BB114" s="14">
        <v>597.67952106733514</v>
      </c>
      <c r="BC114" s="14">
        <v>697.80661420213107</v>
      </c>
      <c r="BD114" s="14">
        <v>617.87563834849914</v>
      </c>
      <c r="BE114" s="14">
        <v>650.90440149419499</v>
      </c>
      <c r="BF114" s="14">
        <v>790.88675701229022</v>
      </c>
      <c r="BG114" s="14">
        <v>704.30089847793499</v>
      </c>
      <c r="BH114" s="14">
        <v>592.21072267458453</v>
      </c>
      <c r="BI114" s="14">
        <v>470.89474382033472</v>
      </c>
      <c r="BJ114" s="14">
        <v>334.10303711829374</v>
      </c>
      <c r="BK114" s="14">
        <v>349.39053335073459</v>
      </c>
      <c r="BL114" s="14">
        <v>312.52996104104056</v>
      </c>
      <c r="BM114" s="14">
        <v>414.79389098868768</v>
      </c>
      <c r="BN114" s="14">
        <v>410.74871950391565</v>
      </c>
      <c r="BO114" s="14">
        <v>531.6298302950438</v>
      </c>
      <c r="BP114" s="14">
        <v>573.64602744805893</v>
      </c>
      <c r="BQ114" s="14">
        <v>415.0591318951312</v>
      </c>
      <c r="BR114" s="14">
        <v>434.31368608634585</v>
      </c>
      <c r="BS114" s="14">
        <v>468.1506034803931</v>
      </c>
      <c r="BT114" s="14">
        <v>476.70158609938409</v>
      </c>
      <c r="BU114" s="14">
        <v>503.10157923138695</v>
      </c>
      <c r="BV114" s="14">
        <v>594.07837506147212</v>
      </c>
      <c r="BW114" s="14">
        <v>605.64901380811398</v>
      </c>
      <c r="BX114" s="14">
        <v>581.46108468035493</v>
      </c>
      <c r="BY114" s="14">
        <v>597.01664091281077</v>
      </c>
      <c r="BZ114" s="14">
        <v>370.53370612864819</v>
      </c>
      <c r="CA114" s="14">
        <v>378.11933219602361</v>
      </c>
      <c r="CB114" s="14">
        <v>385.40575974901003</v>
      </c>
      <c r="CC114" s="14">
        <v>392.47836068826291</v>
      </c>
      <c r="CD114" s="14">
        <v>399.13618649755517</v>
      </c>
      <c r="CE114" s="14">
        <v>405.47068346188462</v>
      </c>
      <c r="CF114" s="14">
        <v>411.18967847886961</v>
      </c>
      <c r="CG114" s="14">
        <v>416.4870270947431</v>
      </c>
      <c r="CH114" s="14">
        <v>422.72434466920822</v>
      </c>
      <c r="CI114" s="14">
        <v>428.7496198371955</v>
      </c>
      <c r="CJ114" s="14">
        <v>434.57432030756172</v>
      </c>
      <c r="CK114" s="14">
        <v>440.40781143690401</v>
      </c>
      <c r="CL114" s="14">
        <v>446.07405169697449</v>
      </c>
      <c r="CM114" s="14">
        <v>451.78940021360904</v>
      </c>
      <c r="CN114" s="14">
        <v>457.48145633388049</v>
      </c>
      <c r="CO114" s="14">
        <v>463.3740700447961</v>
      </c>
      <c r="CP114" s="14">
        <v>469.49948408421187</v>
      </c>
      <c r="CQ114" s="14">
        <v>475.79442342819675</v>
      </c>
      <c r="CR114" s="14">
        <v>482.78874395108141</v>
      </c>
      <c r="CS114" s="14">
        <v>490.32824683639774</v>
      </c>
      <c r="CT114" s="14">
        <v>498.65489191638335</v>
      </c>
      <c r="CU114" s="14">
        <v>507.71658295213274</v>
      </c>
      <c r="CV114" s="14">
        <v>517.4607824740815</v>
      </c>
      <c r="CW114" s="14">
        <v>528.23341082160914</v>
      </c>
      <c r="CX114" s="14">
        <v>539.78243626496987</v>
      </c>
      <c r="CY114" s="14">
        <v>552.45330318559718</v>
      </c>
      <c r="CZ114" s="14">
        <v>565.98781376420084</v>
      </c>
      <c r="DA114" s="14">
        <v>580.72741008842422</v>
      </c>
      <c r="DB114" s="14">
        <v>596.30156557681039</v>
      </c>
      <c r="DC114" s="14">
        <v>613.14460830171447</v>
      </c>
      <c r="DD114" s="14">
        <v>630.76718567067292</v>
      </c>
      <c r="DE114" s="14">
        <v>649.38370260516967</v>
      </c>
      <c r="DF114" s="14">
        <v>668.99632596865558</v>
      </c>
      <c r="DG114" s="14">
        <v>689.28265373762406</v>
      </c>
      <c r="DH114" s="14">
        <v>710.32008923656394</v>
      </c>
      <c r="DI114" s="14">
        <v>731.85679329544655</v>
      </c>
      <c r="DJ114" s="14">
        <v>753.93806423783099</v>
      </c>
      <c r="DK114" s="14">
        <v>776.37911462310876</v>
      </c>
      <c r="DL114" s="14">
        <v>798.64483671749622</v>
      </c>
      <c r="DM114" s="14">
        <v>821.14305238183442</v>
      </c>
      <c r="DN114" s="14">
        <v>843.17360644665314</v>
      </c>
      <c r="DO114" s="14">
        <v>864.98470695941796</v>
      </c>
      <c r="DP114" s="14">
        <v>885.80037090748374</v>
      </c>
      <c r="DQ114" s="14">
        <v>905.91756807062484</v>
      </c>
      <c r="DR114" s="14">
        <v>924.59216079679754</v>
      </c>
      <c r="DS114" s="14">
        <v>941.71433451262419</v>
      </c>
      <c r="DT114" s="14">
        <v>956.68118242492346</v>
      </c>
      <c r="DU114" s="14">
        <v>969.78953209172323</v>
      </c>
      <c r="DV114" s="14">
        <v>980.15150982647174</v>
      </c>
      <c r="DW114" s="14">
        <v>987.68142747403908</v>
      </c>
      <c r="DX114" s="14">
        <v>991.69735196830879</v>
      </c>
      <c r="DY114" s="14">
        <v>992.13344970635808</v>
      </c>
      <c r="DZ114" s="14">
        <v>988.22813660424436</v>
      </c>
      <c r="EA114" s="14">
        <v>980.01460777772445</v>
      </c>
      <c r="EB114" s="14">
        <v>966.9941286178655</v>
      </c>
      <c r="EC114" s="14">
        <v>949.41233511588507</v>
      </c>
      <c r="ED114" s="14">
        <v>927.0248454556131</v>
      </c>
      <c r="EE114" s="14">
        <v>900.26228707859991</v>
      </c>
      <c r="EF114" s="14">
        <v>869.61211825690407</v>
      </c>
      <c r="EG114" s="14">
        <v>835.48087144175952</v>
      </c>
      <c r="EH114" s="14">
        <v>798.43978700350999</v>
      </c>
      <c r="EI114" s="14">
        <v>759.47075857494201</v>
      </c>
      <c r="EJ114" s="14">
        <v>719.52993581826013</v>
      </c>
      <c r="EK114" s="14">
        <v>679.62673623086448</v>
      </c>
      <c r="EL114" s="14">
        <v>640.35339998849668</v>
      </c>
      <c r="EM114" s="14">
        <v>603.18726689305186</v>
      </c>
      <c r="EN114" s="14">
        <v>568.66322347214009</v>
      </c>
      <c r="EO114" s="14">
        <v>537.41479329582216</v>
      </c>
      <c r="EP114" s="14">
        <v>510.0102663551952</v>
      </c>
      <c r="EQ114" s="14">
        <v>486.52728462162486</v>
      </c>
      <c r="ER114" s="14">
        <v>467.25124156140373</v>
      </c>
      <c r="ES114" s="14">
        <v>451.59558393774205</v>
      </c>
      <c r="ET114" s="14">
        <v>439.2477041449747</v>
      </c>
      <c r="EU114" s="14">
        <v>429.94125280380831</v>
      </c>
      <c r="EV114" s="14">
        <v>422.9505381443596</v>
      </c>
      <c r="EW114" s="14">
        <v>418.24402963154716</v>
      </c>
      <c r="EY114" s="7"/>
    </row>
    <row r="115" spans="1:155" x14ac:dyDescent="0.2">
      <c r="A115" s="10" t="s">
        <v>71</v>
      </c>
      <c r="B115" s="10" t="s">
        <v>2</v>
      </c>
      <c r="C115" s="13">
        <v>227.1394233387407</v>
      </c>
      <c r="D115" s="13">
        <v>237.16019856319321</v>
      </c>
      <c r="E115" s="13">
        <v>246.26999422178642</v>
      </c>
      <c r="F115" s="13">
        <v>255.77973212880565</v>
      </c>
      <c r="G115" s="13">
        <v>271.61077946233655</v>
      </c>
      <c r="H115" s="13">
        <v>297.67368265143369</v>
      </c>
      <c r="I115" s="13">
        <v>306.76125929622549</v>
      </c>
      <c r="J115" s="13">
        <v>286.83635866977801</v>
      </c>
      <c r="K115" s="13">
        <v>302.96736268962837</v>
      </c>
      <c r="L115" s="13">
        <v>332.72417692321608</v>
      </c>
      <c r="M115" s="13">
        <v>308.4332400847843</v>
      </c>
      <c r="N115" s="13">
        <v>315.65441957025456</v>
      </c>
      <c r="O115" s="13">
        <v>327.63602276268477</v>
      </c>
      <c r="P115" s="13">
        <v>353.54894760862214</v>
      </c>
      <c r="Q115" s="13">
        <v>367.44138598797673</v>
      </c>
      <c r="R115" s="13">
        <v>375.4402309564976</v>
      </c>
      <c r="S115" s="13">
        <v>380.4450638152735</v>
      </c>
      <c r="T115" s="13">
        <v>374.71811300795059</v>
      </c>
      <c r="U115" s="13">
        <v>395.60954073476097</v>
      </c>
      <c r="V115" s="13">
        <v>394.94852507416795</v>
      </c>
      <c r="W115" s="13">
        <v>374.81254381660671</v>
      </c>
      <c r="X115" s="13">
        <v>404.61935083124774</v>
      </c>
      <c r="Y115" s="13">
        <v>426.42731287736774</v>
      </c>
      <c r="Z115" s="13">
        <v>455.16205247608895</v>
      </c>
      <c r="AA115" s="13">
        <v>415.73996723887183</v>
      </c>
      <c r="AB115" s="13">
        <v>353.32675747060767</v>
      </c>
      <c r="AC115" s="13">
        <v>374.99585068046872</v>
      </c>
      <c r="AD115" s="13">
        <v>407.86888159970931</v>
      </c>
      <c r="AE115" s="13">
        <v>440.42529157227926</v>
      </c>
      <c r="AF115" s="13">
        <v>438.62555145436204</v>
      </c>
      <c r="AG115" s="13">
        <v>389.79371387223233</v>
      </c>
      <c r="AH115" s="13">
        <v>367.12476504130615</v>
      </c>
      <c r="AI115" s="13">
        <v>330.90777254494782</v>
      </c>
      <c r="AJ115" s="13">
        <v>365.71385766491431</v>
      </c>
      <c r="AK115" s="13">
        <v>423.19444636925726</v>
      </c>
      <c r="AL115" s="13">
        <v>437.9145430127158</v>
      </c>
      <c r="AM115" s="13">
        <v>460.13911156761299</v>
      </c>
      <c r="AN115" s="13">
        <v>467.73245953425749</v>
      </c>
      <c r="AO115" s="13">
        <v>465.77163156627978</v>
      </c>
      <c r="AP115" s="13">
        <v>457.78945085810994</v>
      </c>
      <c r="AQ115" s="13">
        <v>449.73505835508547</v>
      </c>
      <c r="AR115" s="13">
        <v>398.83129773597079</v>
      </c>
      <c r="AS115" s="13">
        <v>423.10001556060109</v>
      </c>
      <c r="AT115" s="13">
        <v>442.71940474727865</v>
      </c>
      <c r="AU115" s="13">
        <v>480.35285937347925</v>
      </c>
      <c r="AV115" s="13">
        <v>460.09467354001004</v>
      </c>
      <c r="AW115" s="13">
        <v>446.52768371407501</v>
      </c>
      <c r="AX115" s="13">
        <v>544.52824203688726</v>
      </c>
      <c r="AY115" s="13">
        <v>725.60379436287155</v>
      </c>
      <c r="AZ115" s="13">
        <v>629.29183515671355</v>
      </c>
      <c r="BA115" s="13">
        <v>649.37812522791785</v>
      </c>
      <c r="BB115" s="13">
        <v>705.37677995627587</v>
      </c>
      <c r="BC115" s="13">
        <v>561.07492323858651</v>
      </c>
      <c r="BD115" s="13">
        <v>595.85445899024705</v>
      </c>
      <c r="BE115" s="13">
        <v>722.67348667983958</v>
      </c>
      <c r="BF115" s="13">
        <v>551.00906600010433</v>
      </c>
      <c r="BG115" s="13">
        <v>574.63534436272471</v>
      </c>
      <c r="BH115" s="13">
        <v>545.84326827400082</v>
      </c>
      <c r="BI115" s="13">
        <v>506.54973104569058</v>
      </c>
      <c r="BJ115" s="13">
        <v>250.5915951898109</v>
      </c>
      <c r="BK115" s="13">
        <v>160.66970973385207</v>
      </c>
      <c r="BL115" s="13">
        <v>160.82008787423129</v>
      </c>
      <c r="BM115" s="13">
        <v>145.00721269983086</v>
      </c>
      <c r="BN115" s="13">
        <v>125.13572825199978</v>
      </c>
      <c r="BO115" s="13">
        <v>128.38845365632702</v>
      </c>
      <c r="BP115" s="13">
        <v>169.01714989893051</v>
      </c>
      <c r="BQ115" s="13">
        <v>285.33640409608097</v>
      </c>
      <c r="BR115" s="13">
        <v>305.16853221594511</v>
      </c>
      <c r="BS115" s="13">
        <v>234.79497686184504</v>
      </c>
      <c r="BT115" s="13">
        <v>293.06920373765394</v>
      </c>
      <c r="BU115" s="13">
        <v>304.97476406455121</v>
      </c>
      <c r="BV115" s="13">
        <v>352.0544715614725</v>
      </c>
      <c r="BW115" s="13">
        <v>279.74961559015065</v>
      </c>
      <c r="BX115" s="13">
        <v>322.37240377457374</v>
      </c>
      <c r="BY115" s="13">
        <v>330.99668179906791</v>
      </c>
      <c r="BZ115" s="13">
        <v>511.98808255251424</v>
      </c>
      <c r="CA115" s="13">
        <v>522.92541717595304</v>
      </c>
      <c r="CB115" s="13">
        <v>533.55188389425894</v>
      </c>
      <c r="CC115" s="13">
        <v>543.95099018613837</v>
      </c>
      <c r="CD115" s="13">
        <v>553.96134589456415</v>
      </c>
      <c r="CE115" s="13">
        <v>563.66877001787725</v>
      </c>
      <c r="CF115" s="13">
        <v>572.82765056479184</v>
      </c>
      <c r="CG115" s="13">
        <v>581.60763607590343</v>
      </c>
      <c r="CH115" s="13">
        <v>591.19981601978361</v>
      </c>
      <c r="CI115" s="13">
        <v>600.61702218874416</v>
      </c>
      <c r="CJ115" s="13">
        <v>609.87257519492778</v>
      </c>
      <c r="CK115" s="13">
        <v>619.15325600358483</v>
      </c>
      <c r="CL115" s="13">
        <v>628.30495019878072</v>
      </c>
      <c r="CM115" s="13">
        <v>637.5178302303284</v>
      </c>
      <c r="CN115" s="13">
        <v>646.72367329294138</v>
      </c>
      <c r="CO115" s="13">
        <v>656.11609455703729</v>
      </c>
      <c r="CP115" s="13">
        <v>665.71447651561175</v>
      </c>
      <c r="CQ115" s="13">
        <v>675.4451546355449</v>
      </c>
      <c r="CR115" s="13">
        <v>685.77064436999717</v>
      </c>
      <c r="CS115" s="13">
        <v>696.52538968989029</v>
      </c>
      <c r="CT115" s="13">
        <v>707.89827108756072</v>
      </c>
      <c r="CU115" s="13">
        <v>719.79809129907153</v>
      </c>
      <c r="CV115" s="13">
        <v>732.11954745645198</v>
      </c>
      <c r="CW115" s="13">
        <v>745.12028464864125</v>
      </c>
      <c r="CX115" s="13">
        <v>758.48477139307943</v>
      </c>
      <c r="CY115" s="13">
        <v>772.45013759087306</v>
      </c>
      <c r="CZ115" s="13">
        <v>786.66932916050428</v>
      </c>
      <c r="DA115" s="13">
        <v>801.35879895063408</v>
      </c>
      <c r="DB115" s="13">
        <v>816.04172104258032</v>
      </c>
      <c r="DC115" s="13">
        <v>831.01412628860999</v>
      </c>
      <c r="DD115" s="13">
        <v>845.67026460810303</v>
      </c>
      <c r="DE115" s="13">
        <v>860.08929928901489</v>
      </c>
      <c r="DF115" s="13">
        <v>874.14916074951907</v>
      </c>
      <c r="DG115" s="13">
        <v>887.41152252165193</v>
      </c>
      <c r="DH115" s="13">
        <v>899.8456079949101</v>
      </c>
      <c r="DI115" s="13">
        <v>911.10796857422974</v>
      </c>
      <c r="DJ115" s="13">
        <v>921.17407661445031</v>
      </c>
      <c r="DK115" s="13">
        <v>929.81412396523228</v>
      </c>
      <c r="DL115" s="13">
        <v>936.4697840584704</v>
      </c>
      <c r="DM115" s="13">
        <v>941.57870325328258</v>
      </c>
      <c r="DN115" s="13">
        <v>944.48981038443162</v>
      </c>
      <c r="DO115" s="13">
        <v>945.56759606082778</v>
      </c>
      <c r="DP115" s="13">
        <v>944.17545899638208</v>
      </c>
      <c r="DQ115" s="13">
        <v>940.83497027727572</v>
      </c>
      <c r="DR115" s="13">
        <v>935.05277712785755</v>
      </c>
      <c r="DS115" s="13">
        <v>927.04903540459782</v>
      </c>
      <c r="DT115" s="13">
        <v>916.59441804931703</v>
      </c>
      <c r="DU115" s="13">
        <v>904.44741755826544</v>
      </c>
      <c r="DV115" s="13">
        <v>890.19284486927063</v>
      </c>
      <c r="DW115" s="13">
        <v>874.28705020504276</v>
      </c>
      <c r="DX115" s="13">
        <v>856.59954345518781</v>
      </c>
      <c r="DY115" s="13">
        <v>837.64605366093747</v>
      </c>
      <c r="DZ115" s="13">
        <v>817.21449688636494</v>
      </c>
      <c r="EA115" s="13">
        <v>795.87145243279519</v>
      </c>
      <c r="EB115" s="13">
        <v>773.5689255262696</v>
      </c>
      <c r="EC115" s="13">
        <v>750.91931954253232</v>
      </c>
      <c r="ED115" s="13">
        <v>727.90330791396991</v>
      </c>
      <c r="EE115" s="13">
        <v>705.0306961838287</v>
      </c>
      <c r="EF115" s="13">
        <v>682.68950891179702</v>
      </c>
      <c r="EG115" s="13">
        <v>661.00110426100582</v>
      </c>
      <c r="EH115" s="13">
        <v>640.07527764936094</v>
      </c>
      <c r="EI115" s="13">
        <v>620.27587699091964</v>
      </c>
      <c r="EJ115" s="13">
        <v>601.81605233363371</v>
      </c>
      <c r="EK115" s="13">
        <v>584.88604857577593</v>
      </c>
      <c r="EL115" s="13">
        <v>569.23991848353762</v>
      </c>
      <c r="EM115" s="13">
        <v>555.55413702285296</v>
      </c>
      <c r="EN115" s="13">
        <v>543.65819842684868</v>
      </c>
      <c r="EO115" s="13">
        <v>533.62028898449353</v>
      </c>
      <c r="EP115" s="13">
        <v>525.61384454812651</v>
      </c>
      <c r="EQ115" s="13">
        <v>519.50628945745848</v>
      </c>
      <c r="ER115" s="13">
        <v>515.5486998362976</v>
      </c>
      <c r="ES115" s="13">
        <v>513.27636422325304</v>
      </c>
      <c r="ET115" s="13">
        <v>512.61431124646333</v>
      </c>
      <c r="EU115" s="13">
        <v>513.60730354202678</v>
      </c>
      <c r="EV115" s="13">
        <v>515.87059332193166</v>
      </c>
      <c r="EW115" s="13">
        <v>519.70088584291079</v>
      </c>
      <c r="EY115" s="7"/>
    </row>
    <row r="116" spans="1:155" x14ac:dyDescent="0.2">
      <c r="A116" s="10" t="s">
        <v>71</v>
      </c>
      <c r="B116" s="10" t="s">
        <v>3</v>
      </c>
      <c r="C116" s="13">
        <v>233.96965384005864</v>
      </c>
      <c r="D116" s="13">
        <v>244.29176030670081</v>
      </c>
      <c r="E116" s="13">
        <v>253.67549345819373</v>
      </c>
      <c r="F116" s="13">
        <v>263.47119538219118</v>
      </c>
      <c r="G116" s="13">
        <v>279.77829262716358</v>
      </c>
      <c r="H116" s="13">
        <v>306.62492430204452</v>
      </c>
      <c r="I116" s="13">
        <v>315.9857702995094</v>
      </c>
      <c r="J116" s="13">
        <v>295.46171492487218</v>
      </c>
      <c r="K116" s="13">
        <v>312.07778874922298</v>
      </c>
      <c r="L116" s="13">
        <v>342.72940978126411</v>
      </c>
      <c r="M116" s="13">
        <v>317.70802864011875</v>
      </c>
      <c r="N116" s="13">
        <v>325.146353699229</v>
      </c>
      <c r="O116" s="13">
        <v>337.48825150884494</v>
      </c>
      <c r="P116" s="13">
        <v>364.18039489403662</v>
      </c>
      <c r="Q116" s="13">
        <v>378.49058795006329</v>
      </c>
      <c r="R116" s="13">
        <v>386.72996340015459</v>
      </c>
      <c r="S116" s="13">
        <v>391.88529484496871</v>
      </c>
      <c r="T116" s="13">
        <v>385.98613089424362</v>
      </c>
      <c r="U116" s="13">
        <v>407.50577746910017</v>
      </c>
      <c r="V116" s="13">
        <v>406.82488463676623</v>
      </c>
      <c r="W116" s="13">
        <v>386.08340129886273</v>
      </c>
      <c r="X116" s="13">
        <v>416.78651842746694</v>
      </c>
      <c r="Y116" s="13">
        <v>439.25026010597981</v>
      </c>
      <c r="Z116" s="13">
        <v>468.84907205273151</v>
      </c>
      <c r="AA116" s="13">
        <v>428.24153901849667</v>
      </c>
      <c r="AB116" s="13">
        <v>363.95152335375633</v>
      </c>
      <c r="AC116" s="13">
        <v>386.272220319594</v>
      </c>
      <c r="AD116" s="13">
        <v>420.13376470406655</v>
      </c>
      <c r="AE116" s="13">
        <v>453.66916714363964</v>
      </c>
      <c r="AF116" s="13">
        <v>451.81530766736904</v>
      </c>
      <c r="AG116" s="13">
        <v>401.51506490226296</v>
      </c>
      <c r="AH116" s="13">
        <v>378.16444600516382</v>
      </c>
      <c r="AI116" s="13">
        <v>340.85838493947256</v>
      </c>
      <c r="AJ116" s="13">
        <v>376.7111117243839</v>
      </c>
      <c r="AK116" s="13">
        <v>435.92017919490127</v>
      </c>
      <c r="AL116" s="13">
        <v>451.08291873847207</v>
      </c>
      <c r="AM116" s="13">
        <v>473.97579455501057</v>
      </c>
      <c r="AN116" s="13">
        <v>481.7974794440903</v>
      </c>
      <c r="AO116" s="13">
        <v>479.77768810111655</v>
      </c>
      <c r="AP116" s="13">
        <v>471.5554780165462</v>
      </c>
      <c r="AQ116" s="13">
        <v>463.25888468138481</v>
      </c>
      <c r="AR116" s="13">
        <v>410.82441480316476</v>
      </c>
      <c r="AS116" s="13">
        <v>435.82290879028216</v>
      </c>
      <c r="AT116" s="13">
        <v>456.03226579703386</v>
      </c>
      <c r="AU116" s="13">
        <v>494.79738293201217</v>
      </c>
      <c r="AV116" s="13">
        <v>473.93002024695437</v>
      </c>
      <c r="AW116" s="13">
        <v>486.6416844905375</v>
      </c>
      <c r="AX116" s="13">
        <v>545.93611961307749</v>
      </c>
      <c r="AY116" s="13">
        <v>577.3970424605061</v>
      </c>
      <c r="AZ116" s="13">
        <v>545.22890883016726</v>
      </c>
      <c r="BA116" s="13">
        <v>606.81565647823561</v>
      </c>
      <c r="BB116" s="13">
        <v>764.60369897638873</v>
      </c>
      <c r="BC116" s="13">
        <v>715.03546255928234</v>
      </c>
      <c r="BD116" s="13">
        <v>592.68989266125357</v>
      </c>
      <c r="BE116" s="13">
        <v>661.53182182596504</v>
      </c>
      <c r="BF116" s="13">
        <v>621.3139469876055</v>
      </c>
      <c r="BG116" s="13">
        <v>644.95571715934</v>
      </c>
      <c r="BH116" s="13">
        <v>602.49171905141441</v>
      </c>
      <c r="BI116" s="13">
        <v>617.16875913397485</v>
      </c>
      <c r="BJ116" s="13">
        <v>567.32018369189529</v>
      </c>
      <c r="BK116" s="13">
        <v>611.70249291541347</v>
      </c>
      <c r="BL116" s="13">
        <v>600.70310508472835</v>
      </c>
      <c r="BM116" s="13">
        <v>555.98489631148141</v>
      </c>
      <c r="BN116" s="13">
        <v>796.40955224408447</v>
      </c>
      <c r="BO116" s="13">
        <v>719.34199358862952</v>
      </c>
      <c r="BP116" s="13">
        <v>690.89225119301068</v>
      </c>
      <c r="BQ116" s="13">
        <v>700.72191942878828</v>
      </c>
      <c r="BR116" s="13">
        <v>670.01474493770854</v>
      </c>
      <c r="BS116" s="13">
        <v>605.18841965776187</v>
      </c>
      <c r="BT116" s="13">
        <v>646.51221016296222</v>
      </c>
      <c r="BU116" s="13">
        <v>601.67265670406209</v>
      </c>
      <c r="BV116" s="13">
        <v>578.22315337705538</v>
      </c>
      <c r="BW116" s="13">
        <v>639.18337060173542</v>
      </c>
      <c r="BX116" s="13">
        <v>534.93451154507136</v>
      </c>
      <c r="BY116" s="13">
        <v>549.24536414425268</v>
      </c>
      <c r="BZ116" s="13">
        <v>508.99378658096975</v>
      </c>
      <c r="CA116" s="13">
        <v>509.05679537573815</v>
      </c>
      <c r="CB116" s="13">
        <v>509.09488670887367</v>
      </c>
      <c r="CC116" s="13">
        <v>509.26656102925699</v>
      </c>
      <c r="CD116" s="13">
        <v>509.48519337551625</v>
      </c>
      <c r="CE116" s="13">
        <v>509.91107917579211</v>
      </c>
      <c r="CF116" s="13">
        <v>510.37390873364347</v>
      </c>
      <c r="CG116" s="13">
        <v>511.11066290011513</v>
      </c>
      <c r="CH116" s="13">
        <v>513.33995775629592</v>
      </c>
      <c r="CI116" s="13">
        <v>516.13101215938877</v>
      </c>
      <c r="CJ116" s="13">
        <v>519.52777235684334</v>
      </c>
      <c r="CK116" s="13">
        <v>523.72429040213319</v>
      </c>
      <c r="CL116" s="13">
        <v>528.56883002749964</v>
      </c>
      <c r="CM116" s="13">
        <v>534.2229577481703</v>
      </c>
      <c r="CN116" s="13">
        <v>540.58544065619208</v>
      </c>
      <c r="CO116" s="13">
        <v>547.78952809837938</v>
      </c>
      <c r="CP116" s="13">
        <v>555.79356200418624</v>
      </c>
      <c r="CQ116" s="13">
        <v>564.46687734553416</v>
      </c>
      <c r="CR116" s="13">
        <v>574.17374630971972</v>
      </c>
      <c r="CS116" s="13">
        <v>584.7013199356079</v>
      </c>
      <c r="CT116" s="13">
        <v>596.17345290758749</v>
      </c>
      <c r="CU116" s="13">
        <v>608.47294556065026</v>
      </c>
      <c r="CV116" s="13">
        <v>621.49121176214248</v>
      </c>
      <c r="CW116" s="13">
        <v>635.4632404228214</v>
      </c>
      <c r="CX116" s="13">
        <v>650.13445318851518</v>
      </c>
      <c r="CY116" s="13">
        <v>665.76225296890334</v>
      </c>
      <c r="CZ116" s="13">
        <v>682.1135252405511</v>
      </c>
      <c r="DA116" s="13">
        <v>699.47128789842463</v>
      </c>
      <c r="DB116" s="13">
        <v>717.54416327393119</v>
      </c>
      <c r="DC116" s="13">
        <v>736.73314278247562</v>
      </c>
      <c r="DD116" s="13">
        <v>756.69797413548804</v>
      </c>
      <c r="DE116" s="13">
        <v>777.71483289804382</v>
      </c>
      <c r="DF116" s="13">
        <v>799.9190287129386</v>
      </c>
      <c r="DG116" s="13">
        <v>823.21650143250736</v>
      </c>
      <c r="DH116" s="13">
        <v>847.88691719933195</v>
      </c>
      <c r="DI116" s="13">
        <v>873.98007498736843</v>
      </c>
      <c r="DJ116" s="13">
        <v>901.83394737913477</v>
      </c>
      <c r="DK116" s="13">
        <v>931.63387444638647</v>
      </c>
      <c r="DL116" s="13">
        <v>963.30422521430592</v>
      </c>
      <c r="DM116" s="13">
        <v>997.57247225526953</v>
      </c>
      <c r="DN116" s="13">
        <v>1034.2476312068975</v>
      </c>
      <c r="DO116" s="13">
        <v>1073.910903275806</v>
      </c>
      <c r="DP116" s="13">
        <v>1116.2382705539057</v>
      </c>
      <c r="DQ116" s="13">
        <v>1161.720657607344</v>
      </c>
      <c r="DR116" s="13">
        <v>1209.8383358181454</v>
      </c>
      <c r="DS116" s="13">
        <v>1260.41285162243</v>
      </c>
      <c r="DT116" s="13">
        <v>1312.5798691227028</v>
      </c>
      <c r="DU116" s="13">
        <v>1365.9109434163911</v>
      </c>
      <c r="DV116" s="13">
        <v>1418.5294371570417</v>
      </c>
      <c r="DW116" s="13">
        <v>1468.7544283834723</v>
      </c>
      <c r="DX116" s="13">
        <v>1513.8272346538724</v>
      </c>
      <c r="DY116" s="13">
        <v>1550.9890114080845</v>
      </c>
      <c r="DZ116" s="13">
        <v>1576.3858436013106</v>
      </c>
      <c r="EA116" s="13">
        <v>1586.6308299380253</v>
      </c>
      <c r="EB116" s="13">
        <v>1577.9434876378364</v>
      </c>
      <c r="EC116" s="13">
        <v>1547.8414948458667</v>
      </c>
      <c r="ED116" s="13">
        <v>1494.573665218988</v>
      </c>
      <c r="EE116" s="13">
        <v>1418.8113904200945</v>
      </c>
      <c r="EF116" s="13">
        <v>1323.462247471849</v>
      </c>
      <c r="EG116" s="13">
        <v>1213.5592011483895</v>
      </c>
      <c r="EH116" s="13">
        <v>1096.051481438124</v>
      </c>
      <c r="EI116" s="13">
        <v>979.14056515761331</v>
      </c>
      <c r="EJ116" s="13">
        <v>870.64049398937641</v>
      </c>
      <c r="EK116" s="13">
        <v>776.87180691542744</v>
      </c>
      <c r="EL116" s="13">
        <v>701.35318251656281</v>
      </c>
      <c r="EM116" s="13">
        <v>645.85457869689708</v>
      </c>
      <c r="EN116" s="13">
        <v>608.88903562969062</v>
      </c>
      <c r="EO116" s="13">
        <v>587.55078734912968</v>
      </c>
      <c r="EP116" s="13">
        <v>578.31088974707382</v>
      </c>
      <c r="EQ116" s="13">
        <v>577.44817187075387</v>
      </c>
      <c r="ER116" s="13">
        <v>582.30975387449143</v>
      </c>
      <c r="ES116" s="13">
        <v>590.42532402039069</v>
      </c>
      <c r="ET116" s="13">
        <v>600.55730935314205</v>
      </c>
      <c r="EU116" s="13">
        <v>612.21151416825887</v>
      </c>
      <c r="EV116" s="13">
        <v>624.84637993049546</v>
      </c>
      <c r="EW116" s="13">
        <v>638.80092196343321</v>
      </c>
      <c r="EY116" s="7"/>
    </row>
    <row r="117" spans="1:155" x14ac:dyDescent="0.2">
      <c r="A117" s="15" t="s">
        <v>71</v>
      </c>
      <c r="B117" s="15" t="s">
        <v>4</v>
      </c>
      <c r="C117" s="16">
        <v>696.08844728295662</v>
      </c>
      <c r="D117" s="16">
        <v>726.79798138333194</v>
      </c>
      <c r="E117" s="16">
        <v>754.71573965640073</v>
      </c>
      <c r="F117" s="16">
        <v>783.85915560975036</v>
      </c>
      <c r="G117" s="16">
        <v>832.3747721208756</v>
      </c>
      <c r="H117" s="16">
        <v>912.24679761919151</v>
      </c>
      <c r="I117" s="16">
        <v>940.09646379891115</v>
      </c>
      <c r="J117" s="16">
        <v>879.03487908824218</v>
      </c>
      <c r="K117" s="16">
        <v>928.46973885957823</v>
      </c>
      <c r="L117" s="16">
        <v>1019.6620748771568</v>
      </c>
      <c r="M117" s="16">
        <v>945.2203938234195</v>
      </c>
      <c r="N117" s="16">
        <v>967.35032416182753</v>
      </c>
      <c r="O117" s="16">
        <v>1004.0689855002477</v>
      </c>
      <c r="P117" s="16">
        <v>1083.4813893684582</v>
      </c>
      <c r="Q117" s="16">
        <v>1126.0559707348875</v>
      </c>
      <c r="R117" s="16">
        <v>1150.569124340509</v>
      </c>
      <c r="S117" s="16">
        <v>1165.9068683673595</v>
      </c>
      <c r="T117" s="16">
        <v>1148.356131306668</v>
      </c>
      <c r="U117" s="16">
        <v>1212.3797220780161</v>
      </c>
      <c r="V117" s="16">
        <v>1210.353982300885</v>
      </c>
      <c r="W117" s="16">
        <v>1148.6455227034012</v>
      </c>
      <c r="X117" s="16">
        <v>1239.9910659310149</v>
      </c>
      <c r="Y117" s="16">
        <v>1306.8234555530069</v>
      </c>
      <c r="Z117" s="16">
        <v>1394.8835552765338</v>
      </c>
      <c r="AA117" s="16">
        <v>1274.0711586521631</v>
      </c>
      <c r="AB117" s="16">
        <v>1082.8004684349687</v>
      </c>
      <c r="AC117" s="16">
        <v>1149.2072824735301</v>
      </c>
      <c r="AD117" s="16">
        <v>1249.9495345832984</v>
      </c>
      <c r="AE117" s="16">
        <v>1349.7214743628442</v>
      </c>
      <c r="AF117" s="16">
        <v>1344.2060148015792</v>
      </c>
      <c r="AG117" s="16">
        <v>1194.5566166439294</v>
      </c>
      <c r="AH117" s="16">
        <v>1125.0856584046653</v>
      </c>
      <c r="AI117" s="16">
        <v>1014.0955462458802</v>
      </c>
      <c r="AJ117" s="16">
        <v>1120.7618104770072</v>
      </c>
      <c r="AK117" s="16">
        <v>1296.9160559707352</v>
      </c>
      <c r="AL117" s="16">
        <v>1342.0270678144129</v>
      </c>
      <c r="AM117" s="16">
        <v>1410.1361841866983</v>
      </c>
      <c r="AN117" s="16">
        <v>1433.4066570887012</v>
      </c>
      <c r="AO117" s="16">
        <v>1427.3975298506564</v>
      </c>
      <c r="AP117" s="16">
        <v>1402.9354453150468</v>
      </c>
      <c r="AQ117" s="16">
        <v>1378.2520614760533</v>
      </c>
      <c r="AR117" s="16">
        <v>1222.2530756136136</v>
      </c>
      <c r="AS117" s="16">
        <v>1296.626664574002</v>
      </c>
      <c r="AT117" s="16">
        <v>1356.7519830011229</v>
      </c>
      <c r="AU117" s="16">
        <v>1472.0829661109033</v>
      </c>
      <c r="AV117" s="16">
        <v>1410</v>
      </c>
      <c r="AW117" s="16">
        <v>1471</v>
      </c>
      <c r="AX117" s="16">
        <v>1698</v>
      </c>
      <c r="AY117" s="16">
        <v>1967</v>
      </c>
      <c r="AZ117" s="16">
        <v>1837.0000000000002</v>
      </c>
      <c r="BA117" s="16">
        <v>1917</v>
      </c>
      <c r="BB117" s="16">
        <v>2067.66</v>
      </c>
      <c r="BC117" s="16">
        <v>1973.9169999999999</v>
      </c>
      <c r="BD117" s="16">
        <v>1806.4199899999999</v>
      </c>
      <c r="BE117" s="16">
        <v>2035.1097099999997</v>
      </c>
      <c r="BF117" s="16">
        <v>1963.2097699999999</v>
      </c>
      <c r="BG117" s="16">
        <v>1923.8919599999999</v>
      </c>
      <c r="BH117" s="16">
        <v>1740.5457099999999</v>
      </c>
      <c r="BI117" s="16">
        <v>1594.6132340000001</v>
      </c>
      <c r="BJ117" s="16">
        <v>1152.0148159999999</v>
      </c>
      <c r="BK117" s="16">
        <v>1121.7627360000001</v>
      </c>
      <c r="BL117" s="16">
        <v>1074.0531540000002</v>
      </c>
      <c r="BM117" s="16">
        <v>1115.7860000000001</v>
      </c>
      <c r="BN117" s="16">
        <v>1332.2939999999999</v>
      </c>
      <c r="BO117" s="16">
        <v>1379.3602775400004</v>
      </c>
      <c r="BP117" s="16">
        <v>1433.5554285400001</v>
      </c>
      <c r="BQ117" s="16">
        <v>1401.1174554200006</v>
      </c>
      <c r="BR117" s="16">
        <v>1409.4969632399993</v>
      </c>
      <c r="BS117" s="16">
        <v>1308.134</v>
      </c>
      <c r="BT117" s="16">
        <v>1416.2830000000004</v>
      </c>
      <c r="BU117" s="16">
        <v>1409.7490000000003</v>
      </c>
      <c r="BV117" s="16">
        <v>1524.356</v>
      </c>
      <c r="BW117" s="16">
        <v>1524.5819999999999</v>
      </c>
      <c r="BX117" s="16">
        <v>1438.768</v>
      </c>
      <c r="BY117" s="16">
        <v>1477.2586868561314</v>
      </c>
      <c r="BZ117" s="16">
        <v>1391.5155752621322</v>
      </c>
      <c r="CA117" s="16">
        <v>1410.1015447477148</v>
      </c>
      <c r="CB117" s="16">
        <v>1428.0525303521426</v>
      </c>
      <c r="CC117" s="16">
        <v>1445.6959119036583</v>
      </c>
      <c r="CD117" s="16">
        <v>1462.5827257676356</v>
      </c>
      <c r="CE117" s="16">
        <v>1479.050532655554</v>
      </c>
      <c r="CF117" s="16">
        <v>1494.3912377773049</v>
      </c>
      <c r="CG117" s="16">
        <v>1509.2053260707617</v>
      </c>
      <c r="CH117" s="16">
        <v>1527.2641184452877</v>
      </c>
      <c r="CI117" s="16">
        <v>1545.4976541853284</v>
      </c>
      <c r="CJ117" s="16">
        <v>1563.9746678593328</v>
      </c>
      <c r="CK117" s="16">
        <v>1583.285357842622</v>
      </c>
      <c r="CL117" s="16">
        <v>1602.9478319232549</v>
      </c>
      <c r="CM117" s="16">
        <v>1623.5301881921077</v>
      </c>
      <c r="CN117" s="16">
        <v>1644.7905702830139</v>
      </c>
      <c r="CO117" s="16">
        <v>1667.2796927002128</v>
      </c>
      <c r="CP117" s="16">
        <v>1691.0075226040099</v>
      </c>
      <c r="CQ117" s="16">
        <v>1715.7064554092758</v>
      </c>
      <c r="CR117" s="16">
        <v>1742.7331346307983</v>
      </c>
      <c r="CS117" s="16">
        <v>1771.5549564618959</v>
      </c>
      <c r="CT117" s="16">
        <v>1802.7266159115316</v>
      </c>
      <c r="CU117" s="16">
        <v>1835.9876198118545</v>
      </c>
      <c r="CV117" s="16">
        <v>1871.071541692676</v>
      </c>
      <c r="CW117" s="16">
        <v>1908.8169358930718</v>
      </c>
      <c r="CX117" s="16">
        <v>1948.4016608465645</v>
      </c>
      <c r="CY117" s="16">
        <v>1990.6656937453736</v>
      </c>
      <c r="CZ117" s="16">
        <v>2034.7706681652562</v>
      </c>
      <c r="DA117" s="16">
        <v>2081.5574969374829</v>
      </c>
      <c r="DB117" s="16">
        <v>2129.8874498933219</v>
      </c>
      <c r="DC117" s="16">
        <v>2180.8918773728001</v>
      </c>
      <c r="DD117" s="16">
        <v>2233.135424414264</v>
      </c>
      <c r="DE117" s="16">
        <v>2287.1878347922284</v>
      </c>
      <c r="DF117" s="16">
        <v>2343.0645154311133</v>
      </c>
      <c r="DG117" s="16">
        <v>2399.9106776917833</v>
      </c>
      <c r="DH117" s="16">
        <v>2458.052614430806</v>
      </c>
      <c r="DI117" s="16">
        <v>2516.9448368570447</v>
      </c>
      <c r="DJ117" s="16">
        <v>2576.9460882314161</v>
      </c>
      <c r="DK117" s="16">
        <v>2637.8271130347275</v>
      </c>
      <c r="DL117" s="16">
        <v>2698.4188459902725</v>
      </c>
      <c r="DM117" s="16">
        <v>2760.2942278903865</v>
      </c>
      <c r="DN117" s="16">
        <v>2821.9110480379823</v>
      </c>
      <c r="DO117" s="16">
        <v>2884.4632062960518</v>
      </c>
      <c r="DP117" s="16">
        <v>2946.2141004577716</v>
      </c>
      <c r="DQ117" s="16">
        <v>3008.4731959552446</v>
      </c>
      <c r="DR117" s="16">
        <v>3069.4832737428005</v>
      </c>
      <c r="DS117" s="16">
        <v>3129.176221539652</v>
      </c>
      <c r="DT117" s="16">
        <v>3185.8554695969433</v>
      </c>
      <c r="DU117" s="16">
        <v>3240.1478930663798</v>
      </c>
      <c r="DV117" s="16">
        <v>3288.8737918527841</v>
      </c>
      <c r="DW117" s="16">
        <v>3330.7229060625541</v>
      </c>
      <c r="DX117" s="16">
        <v>3362.124130077369</v>
      </c>
      <c r="DY117" s="16">
        <v>3380.76851477538</v>
      </c>
      <c r="DZ117" s="16">
        <v>3381.8284770919199</v>
      </c>
      <c r="EA117" s="16">
        <v>3362.5168901485449</v>
      </c>
      <c r="EB117" s="16">
        <v>3318.5065417819715</v>
      </c>
      <c r="EC117" s="16">
        <v>3248.1731495042841</v>
      </c>
      <c r="ED117" s="16">
        <v>3149.501818588571</v>
      </c>
      <c r="EE117" s="16">
        <v>3024.1043736825231</v>
      </c>
      <c r="EF117" s="16">
        <v>2875.7638746405501</v>
      </c>
      <c r="EG117" s="16">
        <v>2710.0411768511549</v>
      </c>
      <c r="EH117" s="16">
        <v>2534.566546090995</v>
      </c>
      <c r="EI117" s="16">
        <v>2358.887200723475</v>
      </c>
      <c r="EJ117" s="16">
        <v>2191.9864821412702</v>
      </c>
      <c r="EK117" s="16">
        <v>2041.3845917220679</v>
      </c>
      <c r="EL117" s="16">
        <v>1910.9465009885971</v>
      </c>
      <c r="EM117" s="16">
        <v>1804.5959826128019</v>
      </c>
      <c r="EN117" s="16">
        <v>1721.2104575286794</v>
      </c>
      <c r="EO117" s="16">
        <v>1658.5858696294454</v>
      </c>
      <c r="EP117" s="16">
        <v>1613.9350006503955</v>
      </c>
      <c r="EQ117" s="16">
        <v>1583.4817459498372</v>
      </c>
      <c r="ER117" s="16">
        <v>1565.1096952721928</v>
      </c>
      <c r="ES117" s="16">
        <v>1555.2972721813858</v>
      </c>
      <c r="ET117" s="16">
        <v>1552.4193247445801</v>
      </c>
      <c r="EU117" s="16">
        <v>1555.760070514094</v>
      </c>
      <c r="EV117" s="16">
        <v>1563.6675113967867</v>
      </c>
      <c r="EW117" s="16">
        <v>1576.7458374378912</v>
      </c>
    </row>
    <row r="118" spans="1:155" x14ac:dyDescent="0.2">
      <c r="A118" s="10" t="s">
        <v>72</v>
      </c>
      <c r="B118" s="10" t="s">
        <v>1</v>
      </c>
      <c r="C118" s="13">
        <v>96.444452222885459</v>
      </c>
      <c r="D118" s="13">
        <v>100.69931984192351</v>
      </c>
      <c r="E118" s="13">
        <v>104.56738131377631</v>
      </c>
      <c r="F118" s="13">
        <v>108.60526011853969</v>
      </c>
      <c r="G118" s="13">
        <v>115.32719621291801</v>
      </c>
      <c r="H118" s="13">
        <v>126.39362574092608</v>
      </c>
      <c r="I118" s="13">
        <v>130.25225291650605</v>
      </c>
      <c r="J118" s="13">
        <v>121.7920477338622</v>
      </c>
      <c r="K118" s="13">
        <v>128.64134682792346</v>
      </c>
      <c r="L118" s="13">
        <v>141.27622811128651</v>
      </c>
      <c r="M118" s="13">
        <v>130.96218371103512</v>
      </c>
      <c r="N118" s="13">
        <v>134.02832999969894</v>
      </c>
      <c r="O118" s="13">
        <v>139.11577426481264</v>
      </c>
      <c r="P118" s="13">
        <v>150.11852229297924</v>
      </c>
      <c r="Q118" s="13">
        <v>156.01731603755471</v>
      </c>
      <c r="R118" s="13">
        <v>159.41366269576693</v>
      </c>
      <c r="S118" s="13">
        <v>161.53873793121772</v>
      </c>
      <c r="T118" s="13">
        <v>159.10704806690055</v>
      </c>
      <c r="U118" s="13">
        <v>167.97764513741171</v>
      </c>
      <c r="V118" s="13">
        <v>167.69697482329556</v>
      </c>
      <c r="W118" s="13">
        <v>159.14714382605999</v>
      </c>
      <c r="X118" s="13">
        <v>171.80325227603683</v>
      </c>
      <c r="Y118" s="13">
        <v>181.06301406780148</v>
      </c>
      <c r="Z118" s="13">
        <v>193.26391772261519</v>
      </c>
      <c r="AA118" s="13">
        <v>176.52511756057908</v>
      </c>
      <c r="AB118" s="13">
        <v>150.02417933025112</v>
      </c>
      <c r="AC118" s="13">
        <v>159.22497677031069</v>
      </c>
      <c r="AD118" s="13">
        <v>173.18301810593556</v>
      </c>
      <c r="AE118" s="13">
        <v>187.00662071967284</v>
      </c>
      <c r="AF118" s="13">
        <v>186.24244272157509</v>
      </c>
      <c r="AG118" s="13">
        <v>165.50821808800328</v>
      </c>
      <c r="AH118" s="13">
        <v>155.88287731566717</v>
      </c>
      <c r="AI118" s="13">
        <v>140.50497439098413</v>
      </c>
      <c r="AJ118" s="13">
        <v>155.28379950234361</v>
      </c>
      <c r="AK118" s="13">
        <v>179.69032396010738</v>
      </c>
      <c r="AL118" s="13">
        <v>185.94054524084513</v>
      </c>
      <c r="AM118" s="13">
        <v>195.37720008772499</v>
      </c>
      <c r="AN118" s="13">
        <v>198.60137083895839</v>
      </c>
      <c r="AO118" s="13">
        <v>197.76879419288275</v>
      </c>
      <c r="AP118" s="13">
        <v>194.37952325687513</v>
      </c>
      <c r="AQ118" s="13">
        <v>190.95959085798091</v>
      </c>
      <c r="AR118" s="13">
        <v>169.34561809696942</v>
      </c>
      <c r="AS118" s="13">
        <v>179.65022820094794</v>
      </c>
      <c r="AT118" s="13">
        <v>187.98071180984067</v>
      </c>
      <c r="AU118" s="13">
        <v>203.9600511219154</v>
      </c>
      <c r="AV118" s="13">
        <v>195.35833149517936</v>
      </c>
      <c r="AW118" s="13">
        <v>182.57107689461492</v>
      </c>
      <c r="AX118" s="13">
        <v>169.99754485390923</v>
      </c>
      <c r="AY118" s="13">
        <v>163.19268005592164</v>
      </c>
      <c r="AZ118" s="13">
        <v>170.92982622010365</v>
      </c>
      <c r="BA118" s="13">
        <v>205.654255763729</v>
      </c>
      <c r="BB118" s="13">
        <v>282.04953433457598</v>
      </c>
      <c r="BC118" s="13">
        <v>311.03010241423982</v>
      </c>
      <c r="BD118" s="13">
        <v>301.93354519003475</v>
      </c>
      <c r="BE118" s="13">
        <v>333.35414952676126</v>
      </c>
      <c r="BF118" s="13">
        <v>373.74321117776867</v>
      </c>
      <c r="BG118" s="13">
        <v>433.45522356561924</v>
      </c>
      <c r="BH118" s="13">
        <v>241.97212710836135</v>
      </c>
      <c r="BI118" s="13">
        <v>205.98718255965514</v>
      </c>
      <c r="BJ118" s="13">
        <v>131.2141926791698</v>
      </c>
      <c r="BK118" s="13">
        <v>126.63608165973613</v>
      </c>
      <c r="BL118" s="13">
        <v>137.2795018144617</v>
      </c>
      <c r="BM118" s="13">
        <v>173.31117708289531</v>
      </c>
      <c r="BN118" s="13">
        <v>150.72681778873869</v>
      </c>
      <c r="BO118" s="13">
        <v>162.53372187765063</v>
      </c>
      <c r="BP118" s="13">
        <v>171.15360373121987</v>
      </c>
      <c r="BQ118" s="13">
        <v>179.10825955033488</v>
      </c>
      <c r="BR118" s="13">
        <v>182.91956372939086</v>
      </c>
      <c r="BS118" s="13">
        <v>181.16821867117494</v>
      </c>
      <c r="BT118" s="13">
        <v>137.65450277818502</v>
      </c>
      <c r="BU118" s="13">
        <v>164.83007382981722</v>
      </c>
      <c r="BV118" s="13">
        <v>189.83474961802625</v>
      </c>
      <c r="BW118" s="13">
        <v>222.10235703388958</v>
      </c>
      <c r="BX118" s="13">
        <v>217.64489236473338</v>
      </c>
      <c r="BY118" s="13">
        <v>223.46744429655794</v>
      </c>
      <c r="BZ118" s="13">
        <v>152.08378767766408</v>
      </c>
      <c r="CA118" s="13">
        <v>155.10462850939075</v>
      </c>
      <c r="CB118" s="13">
        <v>157.97614081584288</v>
      </c>
      <c r="CC118" s="13">
        <v>160.72886275390374</v>
      </c>
      <c r="CD118" s="13">
        <v>163.27861294511058</v>
      </c>
      <c r="CE118" s="13">
        <v>165.65773778827315</v>
      </c>
      <c r="CF118" s="13">
        <v>167.74488074771398</v>
      </c>
      <c r="CG118" s="13">
        <v>169.61257009157453</v>
      </c>
      <c r="CH118" s="13">
        <v>171.79975055083378</v>
      </c>
      <c r="CI118" s="13">
        <v>173.83993972710232</v>
      </c>
      <c r="CJ118" s="13">
        <v>175.73118444632564</v>
      </c>
      <c r="CK118" s="13">
        <v>177.55001768274451</v>
      </c>
      <c r="CL118" s="13">
        <v>179.21825979740424</v>
      </c>
      <c r="CM118" s="13">
        <v>180.81390577263664</v>
      </c>
      <c r="CN118" s="13">
        <v>182.29887926538686</v>
      </c>
      <c r="CO118" s="13">
        <v>183.75282224531838</v>
      </c>
      <c r="CP118" s="13">
        <v>185.1782028921225</v>
      </c>
      <c r="CQ118" s="13">
        <v>186.53888426965932</v>
      </c>
      <c r="CR118" s="13">
        <v>188.03492641468802</v>
      </c>
      <c r="CS118" s="13">
        <v>189.59297332308779</v>
      </c>
      <c r="CT118" s="13">
        <v>191.29741224203826</v>
      </c>
      <c r="CU118" s="13">
        <v>193.11525038454783</v>
      </c>
      <c r="CV118" s="13">
        <v>195.01347538789014</v>
      </c>
      <c r="CW118" s="13">
        <v>197.11754205967372</v>
      </c>
      <c r="CX118" s="13">
        <v>199.31536427574429</v>
      </c>
      <c r="CY118" s="13">
        <v>201.7323048141352</v>
      </c>
      <c r="CZ118" s="13">
        <v>204.25457476209522</v>
      </c>
      <c r="DA118" s="13">
        <v>207.00612599469969</v>
      </c>
      <c r="DB118" s="13">
        <v>209.82987386695095</v>
      </c>
      <c r="DC118" s="13">
        <v>212.88680861818284</v>
      </c>
      <c r="DD118" s="13">
        <v>215.97474930228782</v>
      </c>
      <c r="DE118" s="13">
        <v>219.16960892062161</v>
      </c>
      <c r="DF118" s="13">
        <v>222.46462184736993</v>
      </c>
      <c r="DG118" s="13">
        <v>225.72836972160803</v>
      </c>
      <c r="DH118" s="13">
        <v>228.98811101026513</v>
      </c>
      <c r="DI118" s="13">
        <v>232.14636497324864</v>
      </c>
      <c r="DJ118" s="13">
        <v>235.22501709372955</v>
      </c>
      <c r="DK118" s="13">
        <v>238.16210442056945</v>
      </c>
      <c r="DL118" s="13">
        <v>240.76951480054231</v>
      </c>
      <c r="DM118" s="13">
        <v>243.22754859006636</v>
      </c>
      <c r="DN118" s="13">
        <v>245.30379662545238</v>
      </c>
      <c r="DO118" s="13">
        <v>247.1369301048253</v>
      </c>
      <c r="DP118" s="13">
        <v>248.49270946083561</v>
      </c>
      <c r="DQ118" s="13">
        <v>249.55331053256486</v>
      </c>
      <c r="DR118" s="13">
        <v>250.1276156403037</v>
      </c>
      <c r="DS118" s="13">
        <v>250.27685633090368</v>
      </c>
      <c r="DT118" s="13">
        <v>249.89726776078896</v>
      </c>
      <c r="DU118" s="13">
        <v>249.22618688284092</v>
      </c>
      <c r="DV118" s="13">
        <v>248.08349359777276</v>
      </c>
      <c r="DW118" s="13">
        <v>246.58923088785923</v>
      </c>
      <c r="DX118" s="13">
        <v>244.65616408216374</v>
      </c>
      <c r="DY118" s="13">
        <v>242.41507771689612</v>
      </c>
      <c r="DZ118" s="13">
        <v>239.74569902785333</v>
      </c>
      <c r="EA118" s="13">
        <v>236.7897010790075</v>
      </c>
      <c r="EB118" s="13">
        <v>233.47951214506975</v>
      </c>
      <c r="EC118" s="13">
        <v>229.96784668962209</v>
      </c>
      <c r="ED118" s="13">
        <v>226.19654217470998</v>
      </c>
      <c r="EE118" s="13">
        <v>222.28448280798693</v>
      </c>
      <c r="EF118" s="13">
        <v>218.31142621678373</v>
      </c>
      <c r="EG118" s="13">
        <v>214.27306024002246</v>
      </c>
      <c r="EH118" s="13">
        <v>210.16669633925812</v>
      </c>
      <c r="EI118" s="13">
        <v>206.07805832095437</v>
      </c>
      <c r="EJ118" s="13">
        <v>202.04968777302201</v>
      </c>
      <c r="EK118" s="13">
        <v>198.12349036105297</v>
      </c>
      <c r="EL118" s="13">
        <v>194.20800635646265</v>
      </c>
      <c r="EM118" s="13">
        <v>190.51654808747298</v>
      </c>
      <c r="EN118" s="13">
        <v>186.99599489686625</v>
      </c>
      <c r="EO118" s="13">
        <v>183.67700197711201</v>
      </c>
      <c r="EP118" s="13">
        <v>180.629846218073</v>
      </c>
      <c r="EQ118" s="13">
        <v>177.83187030535191</v>
      </c>
      <c r="ER118" s="13">
        <v>175.38756662298329</v>
      </c>
      <c r="ES118" s="13">
        <v>173.1758185455783</v>
      </c>
      <c r="ET118" s="13">
        <v>171.20275925286478</v>
      </c>
      <c r="EU118" s="13">
        <v>169.51411032355645</v>
      </c>
      <c r="EV118" s="13">
        <v>168.01903728526668</v>
      </c>
      <c r="EW118" s="13">
        <v>166.84399158611814</v>
      </c>
    </row>
    <row r="119" spans="1:155" x14ac:dyDescent="0.2">
      <c r="A119" s="10" t="s">
        <v>72</v>
      </c>
      <c r="B119" s="10" t="s">
        <v>2</v>
      </c>
      <c r="C119" s="13">
        <v>110.47996105667647</v>
      </c>
      <c r="D119" s="13">
        <v>115.35403725305817</v>
      </c>
      <c r="E119" s="13">
        <v>119.78501561340519</v>
      </c>
      <c r="F119" s="13">
        <v>124.41052473103571</v>
      </c>
      <c r="G119" s="13">
        <v>132.11070054017534</v>
      </c>
      <c r="H119" s="13">
        <v>144.78762155648519</v>
      </c>
      <c r="I119" s="13">
        <v>149.20779265253867</v>
      </c>
      <c r="J119" s="13">
        <v>139.51637839731626</v>
      </c>
      <c r="K119" s="13">
        <v>147.36245227441853</v>
      </c>
      <c r="L119" s="13">
        <v>161.83608097952762</v>
      </c>
      <c r="M119" s="13">
        <v>150.02103929062673</v>
      </c>
      <c r="N119" s="13">
        <v>153.53340018602375</v>
      </c>
      <c r="O119" s="13">
        <v>159.36121745630942</v>
      </c>
      <c r="P119" s="13">
        <v>171.96518943863794</v>
      </c>
      <c r="Q119" s="13">
        <v>178.72243143816709</v>
      </c>
      <c r="R119" s="13">
        <v>182.61304658383767</v>
      </c>
      <c r="S119" s="13">
        <v>185.04738286595511</v>
      </c>
      <c r="T119" s="13">
        <v>182.26181049429798</v>
      </c>
      <c r="U119" s="13">
        <v>192.42334074628889</v>
      </c>
      <c r="V119" s="13">
        <v>192.10182463355636</v>
      </c>
      <c r="W119" s="13">
        <v>182.30774136754547</v>
      </c>
      <c r="X119" s="13">
        <v>196.80568641731497</v>
      </c>
      <c r="Y119" s="13">
        <v>207.41301632141398</v>
      </c>
      <c r="Z119" s="13">
        <v>221.38951086902074</v>
      </c>
      <c r="AA119" s="13">
        <v>202.2147221962264</v>
      </c>
      <c r="AB119" s="13">
        <v>171.85711679570264</v>
      </c>
      <c r="AC119" s="13">
        <v>182.39690129796708</v>
      </c>
      <c r="AD119" s="13">
        <v>198.38624882024368</v>
      </c>
      <c r="AE119" s="13">
        <v>214.22159282633743</v>
      </c>
      <c r="AF119" s="13">
        <v>213.34620441856154</v>
      </c>
      <c r="AG119" s="13">
        <v>189.59453931745759</v>
      </c>
      <c r="AH119" s="13">
        <v>178.56842792198432</v>
      </c>
      <c r="AI119" s="13">
        <v>160.9525871235316</v>
      </c>
      <c r="AJ119" s="13">
        <v>177.88216663934523</v>
      </c>
      <c r="AK119" s="13">
        <v>205.84055936670546</v>
      </c>
      <c r="AL119" s="13">
        <v>213.00037196116864</v>
      </c>
      <c r="AM119" s="13">
        <v>223.81033807077128</v>
      </c>
      <c r="AN119" s="13">
        <v>227.50372064308493</v>
      </c>
      <c r="AO119" s="13">
        <v>226.54997956918098</v>
      </c>
      <c r="AP119" s="13">
        <v>222.66746987173053</v>
      </c>
      <c r="AQ119" s="13">
        <v>218.74983656532621</v>
      </c>
      <c r="AR119" s="13">
        <v>193.99039406885063</v>
      </c>
      <c r="AS119" s="13">
        <v>205.79462849345796</v>
      </c>
      <c r="AT119" s="13">
        <v>215.33744286464434</v>
      </c>
      <c r="AU119" s="13">
        <v>233.64224676180953</v>
      </c>
      <c r="AV119" s="13">
        <v>223.78872354218421</v>
      </c>
      <c r="AW119" s="13">
        <v>244.34547574910104</v>
      </c>
      <c r="AX119" s="13">
        <v>248.67565598616466</v>
      </c>
      <c r="AY119" s="13">
        <v>271.11293192314031</v>
      </c>
      <c r="AZ119" s="13">
        <v>288.54867555076328</v>
      </c>
      <c r="BA119" s="13">
        <v>255.39414211917523</v>
      </c>
      <c r="BB119" s="13">
        <v>226.2012857611434</v>
      </c>
      <c r="BC119" s="13">
        <v>177.5865426284507</v>
      </c>
      <c r="BD119" s="13">
        <v>169.88223583892301</v>
      </c>
      <c r="BE119" s="13">
        <v>251.76599063012134</v>
      </c>
      <c r="BF119" s="13">
        <v>164.78347911545666</v>
      </c>
      <c r="BG119" s="13">
        <v>128.67053960259219</v>
      </c>
      <c r="BH119" s="13">
        <v>222.00291622407087</v>
      </c>
      <c r="BI119" s="13">
        <v>163.21400937230146</v>
      </c>
      <c r="BJ119" s="13">
        <v>90.519256842369742</v>
      </c>
      <c r="BK119" s="13">
        <v>94.252847473123211</v>
      </c>
      <c r="BL119" s="13">
        <v>72.872578647996178</v>
      </c>
      <c r="BM119" s="13">
        <v>71.599996669267583</v>
      </c>
      <c r="BN119" s="13">
        <v>49.825234272207119</v>
      </c>
      <c r="BO119" s="13">
        <v>47.396118710708521</v>
      </c>
      <c r="BP119" s="13">
        <v>35.872691856074375</v>
      </c>
      <c r="BQ119" s="13">
        <v>35.010381149657739</v>
      </c>
      <c r="BR119" s="13">
        <v>46.16617194630129</v>
      </c>
      <c r="BS119" s="13">
        <v>29.695823393578731</v>
      </c>
      <c r="BT119" s="13">
        <v>34.262071618253458</v>
      </c>
      <c r="BU119" s="13">
        <v>93.346960516402419</v>
      </c>
      <c r="BV119" s="13">
        <v>110.70295261009176</v>
      </c>
      <c r="BW119" s="13">
        <v>81.294962335525824</v>
      </c>
      <c r="BX119" s="13">
        <v>66.204598534960553</v>
      </c>
      <c r="BY119" s="13">
        <v>67.975739171008243</v>
      </c>
      <c r="BZ119" s="13">
        <v>203.39180660195234</v>
      </c>
      <c r="CA119" s="13">
        <v>207.19814298265555</v>
      </c>
      <c r="CB119" s="13">
        <v>210.82306968140256</v>
      </c>
      <c r="CC119" s="13">
        <v>214.30255922425931</v>
      </c>
      <c r="CD119" s="13">
        <v>217.57012002578085</v>
      </c>
      <c r="CE119" s="13">
        <v>220.66329209291143</v>
      </c>
      <c r="CF119" s="13">
        <v>223.48177791781563</v>
      </c>
      <c r="CG119" s="13">
        <v>226.098650508231</v>
      </c>
      <c r="CH119" s="13">
        <v>229.00688683064072</v>
      </c>
      <c r="CI119" s="13">
        <v>231.79650636189035</v>
      </c>
      <c r="CJ119" s="13">
        <v>234.47339762059164</v>
      </c>
      <c r="CK119" s="13">
        <v>237.11371271834469</v>
      </c>
      <c r="CL119" s="13">
        <v>239.65311951033618</v>
      </c>
      <c r="CM119" s="13">
        <v>242.16717165116279</v>
      </c>
      <c r="CN119" s="13">
        <v>244.624956311598</v>
      </c>
      <c r="CO119" s="13">
        <v>247.10051722370372</v>
      </c>
      <c r="CP119" s="13">
        <v>249.59579296770971</v>
      </c>
      <c r="CQ119" s="13">
        <v>252.0746309398728</v>
      </c>
      <c r="CR119" s="13">
        <v>254.71391740694526</v>
      </c>
      <c r="CS119" s="13">
        <v>257.43770895210946</v>
      </c>
      <c r="CT119" s="13">
        <v>260.31080478370495</v>
      </c>
      <c r="CU119" s="13">
        <v>263.28640710500622</v>
      </c>
      <c r="CV119" s="13">
        <v>266.31309100538419</v>
      </c>
      <c r="CW119" s="13">
        <v>269.48205662776127</v>
      </c>
      <c r="CX119" s="13">
        <v>272.66068531538076</v>
      </c>
      <c r="CY119" s="13">
        <v>275.9331218456864</v>
      </c>
      <c r="CZ119" s="13">
        <v>279.15774207508548</v>
      </c>
      <c r="DA119" s="13">
        <v>282.41238419365982</v>
      </c>
      <c r="DB119" s="13">
        <v>285.50965244989311</v>
      </c>
      <c r="DC119" s="13">
        <v>288.56016246289801</v>
      </c>
      <c r="DD119" s="13">
        <v>291.33206272729876</v>
      </c>
      <c r="DE119" s="13">
        <v>293.85678271366851</v>
      </c>
      <c r="DF119" s="13">
        <v>296.09031867903468</v>
      </c>
      <c r="DG119" s="13">
        <v>297.87248330937109</v>
      </c>
      <c r="DH119" s="13">
        <v>299.19869916403331</v>
      </c>
      <c r="DI119" s="13">
        <v>299.95018043365053</v>
      </c>
      <c r="DJ119" s="13">
        <v>300.12950905184516</v>
      </c>
      <c r="DK119" s="13">
        <v>299.66609369059188</v>
      </c>
      <c r="DL119" s="13">
        <v>298.37399877388998</v>
      </c>
      <c r="DM119" s="13">
        <v>296.43551870368174</v>
      </c>
      <c r="DN119" s="13">
        <v>293.64020203090331</v>
      </c>
      <c r="DO119" s="13">
        <v>290.15137235447401</v>
      </c>
      <c r="DP119" s="13">
        <v>285.77649935533555</v>
      </c>
      <c r="DQ119" s="13">
        <v>280.74471694125168</v>
      </c>
      <c r="DR119" s="13">
        <v>274.92727522331916</v>
      </c>
      <c r="DS119" s="13">
        <v>268.45575290661509</v>
      </c>
      <c r="DT119" s="13">
        <v>261.30759955491885</v>
      </c>
      <c r="DU119" s="13">
        <v>253.81026297117387</v>
      </c>
      <c r="DV119" s="13">
        <v>245.88171941983273</v>
      </c>
      <c r="DW119" s="13">
        <v>237.74575381443537</v>
      </c>
      <c r="DX119" s="13">
        <v>229.42146867231531</v>
      </c>
      <c r="DY119" s="13">
        <v>221.14764800817284</v>
      </c>
      <c r="DZ119" s="13">
        <v>212.90781099493324</v>
      </c>
      <c r="EA119" s="13">
        <v>204.94358987535998</v>
      </c>
      <c r="EB119" s="13">
        <v>197.2765850196829</v>
      </c>
      <c r="EC119" s="13">
        <v>190.13835472966275</v>
      </c>
      <c r="ED119" s="13">
        <v>183.53229381744677</v>
      </c>
      <c r="EE119" s="13">
        <v>177.62272467359071</v>
      </c>
      <c r="EF119" s="13">
        <v>172.51476490574714</v>
      </c>
      <c r="EG119" s="13">
        <v>168.20798087799994</v>
      </c>
      <c r="EH119" s="13">
        <v>164.68293135793465</v>
      </c>
      <c r="EI119" s="13">
        <v>161.9894906723348</v>
      </c>
      <c r="EJ119" s="13">
        <v>160.11586523399819</v>
      </c>
      <c r="EK119" s="13">
        <v>159.03414990072088</v>
      </c>
      <c r="EL119" s="13">
        <v>158.57023491941982</v>
      </c>
      <c r="EM119" s="13">
        <v>158.84803338788515</v>
      </c>
      <c r="EN119" s="13">
        <v>159.71895173786652</v>
      </c>
      <c r="EO119" s="13">
        <v>161.11805298437685</v>
      </c>
      <c r="EP119" s="13">
        <v>163.02305292263372</v>
      </c>
      <c r="EQ119" s="13">
        <v>165.32446942282877</v>
      </c>
      <c r="ER119" s="13">
        <v>168.0487226751502</v>
      </c>
      <c r="ES119" s="13">
        <v>171.00628398415211</v>
      </c>
      <c r="ET119" s="13">
        <v>174.14617719151829</v>
      </c>
      <c r="EU119" s="13">
        <v>177.46807130742127</v>
      </c>
      <c r="EV119" s="13">
        <v>180.84545648180938</v>
      </c>
      <c r="EW119" s="13">
        <v>184.37873032796779</v>
      </c>
    </row>
    <row r="120" spans="1:155" x14ac:dyDescent="0.2">
      <c r="A120" s="10" t="s">
        <v>72</v>
      </c>
      <c r="B120" s="10" t="s">
        <v>3</v>
      </c>
      <c r="C120" s="13">
        <v>142.10716986160844</v>
      </c>
      <c r="D120" s="13">
        <v>148.37655271921381</v>
      </c>
      <c r="E120" s="13">
        <v>154.07599168067324</v>
      </c>
      <c r="F120" s="13">
        <v>160.02564991361137</v>
      </c>
      <c r="G120" s="13">
        <v>169.93016274297688</v>
      </c>
      <c r="H120" s="13">
        <v>186.23611860100593</v>
      </c>
      <c r="I120" s="13">
        <v>191.92165649182766</v>
      </c>
      <c r="J120" s="13">
        <v>179.45587139746488</v>
      </c>
      <c r="K120" s="13">
        <v>189.54804868043936</v>
      </c>
      <c r="L120" s="13">
        <v>208.16505753198706</v>
      </c>
      <c r="M120" s="13">
        <v>192.96771205731503</v>
      </c>
      <c r="N120" s="13">
        <v>197.48556001456947</v>
      </c>
      <c r="O120" s="13">
        <v>204.98171235595242</v>
      </c>
      <c r="P120" s="13">
        <v>221.19383598717698</v>
      </c>
      <c r="Q120" s="13">
        <v>229.88548040340257</v>
      </c>
      <c r="R120" s="13">
        <v>234.88986583297674</v>
      </c>
      <c r="S120" s="13">
        <v>238.02108199411998</v>
      </c>
      <c r="T120" s="13">
        <v>234.43808103725132</v>
      </c>
      <c r="U120" s="13">
        <v>247.50856270435432</v>
      </c>
      <c r="V120" s="13">
        <v>247.09500585288257</v>
      </c>
      <c r="W120" s="13">
        <v>234.49716058746154</v>
      </c>
      <c r="X120" s="13">
        <v>253.14544684794404</v>
      </c>
      <c r="Y120" s="13">
        <v>266.78934767885244</v>
      </c>
      <c r="Z120" s="13">
        <v>284.76690728106564</v>
      </c>
      <c r="AA120" s="13">
        <v>260.10293270211588</v>
      </c>
      <c r="AB120" s="13">
        <v>221.05482528079989</v>
      </c>
      <c r="AC120" s="13">
        <v>234.61184442022261</v>
      </c>
      <c r="AD120" s="13">
        <v>255.17847842870859</v>
      </c>
      <c r="AE120" s="13">
        <v>275.5470221806072</v>
      </c>
      <c r="AF120" s="13">
        <v>274.42103545895299</v>
      </c>
      <c r="AG120" s="13">
        <v>243.8699574649348</v>
      </c>
      <c r="AH120" s="13">
        <v>229.68739014681532</v>
      </c>
      <c r="AI120" s="13">
        <v>207.02864500735458</v>
      </c>
      <c r="AJ120" s="13">
        <v>228.80467216132095</v>
      </c>
      <c r="AK120" s="13">
        <v>264.76674190106621</v>
      </c>
      <c r="AL120" s="13">
        <v>273.97620119854645</v>
      </c>
      <c r="AM120" s="13">
        <v>287.8807471039118</v>
      </c>
      <c r="AN120" s="13">
        <v>292.63143799434778</v>
      </c>
      <c r="AO120" s="13">
        <v>291.40466851057027</v>
      </c>
      <c r="AP120" s="13">
        <v>286.41070888397439</v>
      </c>
      <c r="AQ120" s="13">
        <v>281.37157077780597</v>
      </c>
      <c r="AR120" s="13">
        <v>249.52421794682169</v>
      </c>
      <c r="AS120" s="13">
        <v>264.70766235085597</v>
      </c>
      <c r="AT120" s="13">
        <v>276.98230772395033</v>
      </c>
      <c r="AU120" s="13">
        <v>300.52724611656475</v>
      </c>
      <c r="AV120" s="13">
        <v>287.85294496263634</v>
      </c>
      <c r="AW120" s="13">
        <v>318.08344735628395</v>
      </c>
      <c r="AX120" s="13">
        <v>320.32679915992611</v>
      </c>
      <c r="AY120" s="13">
        <v>297.69438802093794</v>
      </c>
      <c r="AZ120" s="13">
        <v>324.52149822913299</v>
      </c>
      <c r="BA120" s="13">
        <v>368.95160211709572</v>
      </c>
      <c r="BB120" s="13">
        <v>380.32418090428069</v>
      </c>
      <c r="BC120" s="13">
        <v>336.29535395730943</v>
      </c>
      <c r="BD120" s="13">
        <v>311.48421397104227</v>
      </c>
      <c r="BE120" s="13">
        <v>354.47409684311702</v>
      </c>
      <c r="BF120" s="13">
        <v>361.57439170677486</v>
      </c>
      <c r="BG120" s="13">
        <v>337.50355083178863</v>
      </c>
      <c r="BH120" s="13">
        <v>378.62041366756796</v>
      </c>
      <c r="BI120" s="13">
        <v>339.42919806804349</v>
      </c>
      <c r="BJ120" s="13">
        <v>311.81491747846042</v>
      </c>
      <c r="BK120" s="13">
        <v>382.82074686714083</v>
      </c>
      <c r="BL120" s="13">
        <v>339.25555053754204</v>
      </c>
      <c r="BM120" s="13">
        <v>366.62182624783708</v>
      </c>
      <c r="BN120" s="13">
        <v>388.50194793905416</v>
      </c>
      <c r="BO120" s="13">
        <v>393.38537899664067</v>
      </c>
      <c r="BP120" s="13">
        <v>296.52116627770567</v>
      </c>
      <c r="BQ120" s="13">
        <v>231.16753911500734</v>
      </c>
      <c r="BR120" s="13">
        <v>305.82954927930791</v>
      </c>
      <c r="BS120" s="13">
        <v>415.36795793524624</v>
      </c>
      <c r="BT120" s="13">
        <v>499.08642560356145</v>
      </c>
      <c r="BU120" s="13">
        <v>513.76296565378038</v>
      </c>
      <c r="BV120" s="13">
        <v>475.3812977718822</v>
      </c>
      <c r="BW120" s="13">
        <v>458.59768063058482</v>
      </c>
      <c r="BX120" s="13">
        <v>438.58250910030603</v>
      </c>
      <c r="BY120" s="13">
        <v>450.31570167781416</v>
      </c>
      <c r="BZ120" s="13">
        <v>377.80891768565016</v>
      </c>
      <c r="CA120" s="13">
        <v>377.74596686870609</v>
      </c>
      <c r="CB120" s="13">
        <v>377.54527588591009</v>
      </c>
      <c r="CC120" s="13">
        <v>377.28781170668299</v>
      </c>
      <c r="CD120" s="13">
        <v>376.9048092881967</v>
      </c>
      <c r="CE120" s="13">
        <v>376.47299606989691</v>
      </c>
      <c r="CF120" s="13">
        <v>375.86645876048351</v>
      </c>
      <c r="CG120" s="13">
        <v>375.20412308251616</v>
      </c>
      <c r="CH120" s="13">
        <v>375.2089785531316</v>
      </c>
      <c r="CI120" s="13">
        <v>375.29263571850606</v>
      </c>
      <c r="CJ120" s="13">
        <v>375.45987938189137</v>
      </c>
      <c r="CK120" s="13">
        <v>375.8111034256799</v>
      </c>
      <c r="CL120" s="13">
        <v>376.2363408911333</v>
      </c>
      <c r="CM120" s="13">
        <v>376.82297421310795</v>
      </c>
      <c r="CN120" s="13">
        <v>377.49858936421151</v>
      </c>
      <c r="CO120" s="13">
        <v>378.33960515896615</v>
      </c>
      <c r="CP120" s="13">
        <v>379.31501213976298</v>
      </c>
      <c r="CQ120" s="13">
        <v>380.33753222251471</v>
      </c>
      <c r="CR120" s="13">
        <v>381.63094965748314</v>
      </c>
      <c r="CS120" s="13">
        <v>383.05404736914716</v>
      </c>
      <c r="CT120" s="13">
        <v>384.67550556235437</v>
      </c>
      <c r="CU120" s="13">
        <v>386.40913671678209</v>
      </c>
      <c r="CV120" s="13">
        <v>388.17176563615067</v>
      </c>
      <c r="CW120" s="13">
        <v>390.09754032409546</v>
      </c>
      <c r="CX120" s="13">
        <v>392.008479811695</v>
      </c>
      <c r="CY120" s="13">
        <v>394.05178470786632</v>
      </c>
      <c r="CZ120" s="13">
        <v>396.06063796115268</v>
      </c>
      <c r="DA120" s="13">
        <v>398.19417989963767</v>
      </c>
      <c r="DB120" s="13">
        <v>400.23991659140665</v>
      </c>
      <c r="DC120" s="13">
        <v>402.41822601967579</v>
      </c>
      <c r="DD120" s="13">
        <v>404.46562005746455</v>
      </c>
      <c r="DE120" s="13">
        <v>406.49638133562621</v>
      </c>
      <c r="DF120" s="13">
        <v>408.51685304080456</v>
      </c>
      <c r="DG120" s="13">
        <v>410.36882978337235</v>
      </c>
      <c r="DH120" s="13">
        <v>412.11030814419792</v>
      </c>
      <c r="DI120" s="13">
        <v>413.63464457140799</v>
      </c>
      <c r="DJ120" s="13">
        <v>414.99842400865236</v>
      </c>
      <c r="DK120" s="13">
        <v>416.14865800156258</v>
      </c>
      <c r="DL120" s="13">
        <v>416.86683761478707</v>
      </c>
      <c r="DM120" s="13">
        <v>417.43034071452712</v>
      </c>
      <c r="DN120" s="13">
        <v>417.56693847708084</v>
      </c>
      <c r="DO120" s="13">
        <v>417.50210434651308</v>
      </c>
      <c r="DP120" s="13">
        <v>416.96520759640771</v>
      </c>
      <c r="DQ120" s="13">
        <v>416.24070271236997</v>
      </c>
      <c r="DR120" s="13">
        <v>415.11574270319397</v>
      </c>
      <c r="DS120" s="13">
        <v>413.71153556118225</v>
      </c>
      <c r="DT120" s="13">
        <v>411.92803726052807</v>
      </c>
      <c r="DU120" s="13">
        <v>410.11224484783816</v>
      </c>
      <c r="DV120" s="13">
        <v>408.0546594421794</v>
      </c>
      <c r="DW120" s="13">
        <v>405.93672399738352</v>
      </c>
      <c r="DX120" s="13">
        <v>403.66082650632961</v>
      </c>
      <c r="DY120" s="13">
        <v>401.40919778142052</v>
      </c>
      <c r="DZ120" s="13">
        <v>399.02786054102398</v>
      </c>
      <c r="EA120" s="13">
        <v>396.69882174487066</v>
      </c>
      <c r="EB120" s="13">
        <v>394.32316810527846</v>
      </c>
      <c r="EC120" s="13">
        <v>392.08227101120428</v>
      </c>
      <c r="ED120" s="13">
        <v>389.8758298187131</v>
      </c>
      <c r="EE120" s="13">
        <v>387.82769793128682</v>
      </c>
      <c r="EF120" s="13">
        <v>386.00479019866179</v>
      </c>
      <c r="EG120" s="13">
        <v>384.36031624187672</v>
      </c>
      <c r="EH120" s="13">
        <v>382.84621510659781</v>
      </c>
      <c r="EI120" s="13">
        <v>381.52609916641813</v>
      </c>
      <c r="EJ120" s="13">
        <v>380.40602865118854</v>
      </c>
      <c r="EK120" s="13">
        <v>379.49081902702528</v>
      </c>
      <c r="EL120" s="13">
        <v>378.61431615165202</v>
      </c>
      <c r="EM120" s="13">
        <v>378.0047947875355</v>
      </c>
      <c r="EN120" s="13">
        <v>377.55001273102971</v>
      </c>
      <c r="EO120" s="13">
        <v>377.24938726286928</v>
      </c>
      <c r="EP120" s="13">
        <v>377.15759353122485</v>
      </c>
      <c r="EQ120" s="13">
        <v>377.21467999658125</v>
      </c>
      <c r="ER120" s="13">
        <v>377.52923180953803</v>
      </c>
      <c r="ES120" s="13">
        <v>377.92516375152991</v>
      </c>
      <c r="ET120" s="13">
        <v>378.39492867148874</v>
      </c>
      <c r="EU120" s="13">
        <v>378.98640824333052</v>
      </c>
      <c r="EV120" s="13">
        <v>379.57616318489454</v>
      </c>
      <c r="EW120" s="13">
        <v>380.32319210590504</v>
      </c>
    </row>
    <row r="121" spans="1:155" x14ac:dyDescent="0.2">
      <c r="A121" s="15" t="s">
        <v>72</v>
      </c>
      <c r="B121" s="15" t="s">
        <v>4</v>
      </c>
      <c r="C121" s="16">
        <v>349.03158314117036</v>
      </c>
      <c r="D121" s="16">
        <v>364.42990981419547</v>
      </c>
      <c r="E121" s="16">
        <v>378.42838860785474</v>
      </c>
      <c r="F121" s="16">
        <v>393.04143476318677</v>
      </c>
      <c r="G121" s="16">
        <v>417.36805949607026</v>
      </c>
      <c r="H121" s="16">
        <v>457.41736589841719</v>
      </c>
      <c r="I121" s="16">
        <v>471.38170206087239</v>
      </c>
      <c r="J121" s="16">
        <v>440.76429752864334</v>
      </c>
      <c r="K121" s="16">
        <v>465.55184778278135</v>
      </c>
      <c r="L121" s="16">
        <v>511.2773666228012</v>
      </c>
      <c r="M121" s="16">
        <v>473.95093505897682</v>
      </c>
      <c r="N121" s="16">
        <v>485.0472902002922</v>
      </c>
      <c r="O121" s="16">
        <v>503.45870407707451</v>
      </c>
      <c r="P121" s="16">
        <v>543.27754771879415</v>
      </c>
      <c r="Q121" s="16">
        <v>564.6252278791244</v>
      </c>
      <c r="R121" s="16">
        <v>576.91657511258131</v>
      </c>
      <c r="S121" s="16">
        <v>584.60720279129282</v>
      </c>
      <c r="T121" s="16">
        <v>575.80693959844984</v>
      </c>
      <c r="U121" s="16">
        <v>607.90954858805492</v>
      </c>
      <c r="V121" s="16">
        <v>606.89380530973449</v>
      </c>
      <c r="W121" s="16">
        <v>575.952045781067</v>
      </c>
      <c r="X121" s="16">
        <v>621.75438554129585</v>
      </c>
      <c r="Y121" s="16">
        <v>655.26537806806789</v>
      </c>
      <c r="Z121" s="16">
        <v>699.42033587270157</v>
      </c>
      <c r="AA121" s="16">
        <v>638.84277245892144</v>
      </c>
      <c r="AB121" s="16">
        <v>542.93612140675373</v>
      </c>
      <c r="AC121" s="16">
        <v>576.23372248850035</v>
      </c>
      <c r="AD121" s="16">
        <v>626.7477453548878</v>
      </c>
      <c r="AE121" s="16">
        <v>676.77523572661744</v>
      </c>
      <c r="AF121" s="16">
        <v>674.00968259908961</v>
      </c>
      <c r="AG121" s="16">
        <v>598.97271487039563</v>
      </c>
      <c r="AH121" s="16">
        <v>564.13869538446681</v>
      </c>
      <c r="AI121" s="16">
        <v>508.48620652187037</v>
      </c>
      <c r="AJ121" s="16">
        <v>561.97063830300976</v>
      </c>
      <c r="AK121" s="16">
        <v>650.29762522787905</v>
      </c>
      <c r="AL121" s="16">
        <v>672.91711840056018</v>
      </c>
      <c r="AM121" s="16">
        <v>707.06828526240815</v>
      </c>
      <c r="AN121" s="16">
        <v>718.73652947639107</v>
      </c>
      <c r="AO121" s="16">
        <v>715.72344227263397</v>
      </c>
      <c r="AP121" s="16">
        <v>703.45770201258006</v>
      </c>
      <c r="AQ121" s="16">
        <v>691.08099820111306</v>
      </c>
      <c r="AR121" s="16">
        <v>612.86023011264183</v>
      </c>
      <c r="AS121" s="16">
        <v>650.1525190452619</v>
      </c>
      <c r="AT121" s="16">
        <v>680.30046239843534</v>
      </c>
      <c r="AU121" s="16">
        <v>738.12954400028968</v>
      </c>
      <c r="AV121" s="16">
        <v>706.99999999999989</v>
      </c>
      <c r="AW121" s="16">
        <v>744.99999999999989</v>
      </c>
      <c r="AX121" s="16">
        <v>739</v>
      </c>
      <c r="AY121" s="16">
        <v>731.99999999999989</v>
      </c>
      <c r="AZ121" s="16">
        <v>784</v>
      </c>
      <c r="BA121" s="16">
        <v>830</v>
      </c>
      <c r="BB121" s="16">
        <v>888.57500100000016</v>
      </c>
      <c r="BC121" s="16">
        <v>824.91199899999992</v>
      </c>
      <c r="BD121" s="16">
        <v>783.29999500000008</v>
      </c>
      <c r="BE121" s="16">
        <v>939.59423699999957</v>
      </c>
      <c r="BF121" s="16">
        <v>900.10108200000013</v>
      </c>
      <c r="BG121" s="16">
        <v>899.62931400000002</v>
      </c>
      <c r="BH121" s="16">
        <v>842.59545700000012</v>
      </c>
      <c r="BI121" s="16">
        <v>708.63039000000003</v>
      </c>
      <c r="BJ121" s="16">
        <v>533.54836699999998</v>
      </c>
      <c r="BK121" s="16">
        <v>603.70967600000017</v>
      </c>
      <c r="BL121" s="16">
        <v>549.40763099999992</v>
      </c>
      <c r="BM121" s="16">
        <v>611.5329999999999</v>
      </c>
      <c r="BN121" s="16">
        <v>589.05399999999997</v>
      </c>
      <c r="BO121" s="16">
        <v>603.3152195849998</v>
      </c>
      <c r="BP121" s="16">
        <v>503.54746186499995</v>
      </c>
      <c r="BQ121" s="16">
        <v>445.28617981499997</v>
      </c>
      <c r="BR121" s="16">
        <v>534.91528495500006</v>
      </c>
      <c r="BS121" s="16">
        <v>626.23199999999997</v>
      </c>
      <c r="BT121" s="16">
        <v>671.00299999999993</v>
      </c>
      <c r="BU121" s="16">
        <v>771.94</v>
      </c>
      <c r="BV121" s="16">
        <v>775.91900000000021</v>
      </c>
      <c r="BW121" s="16">
        <v>761.99500000000023</v>
      </c>
      <c r="BX121" s="16">
        <v>722.43200000000002</v>
      </c>
      <c r="BY121" s="16">
        <v>741.75888514538042</v>
      </c>
      <c r="BZ121" s="16">
        <v>733.28451196526657</v>
      </c>
      <c r="CA121" s="16">
        <v>740.0487383607524</v>
      </c>
      <c r="CB121" s="16">
        <v>746.34448638315553</v>
      </c>
      <c r="CC121" s="16">
        <v>752.31923368484604</v>
      </c>
      <c r="CD121" s="16">
        <v>757.75354225908814</v>
      </c>
      <c r="CE121" s="16">
        <v>762.79402595108149</v>
      </c>
      <c r="CF121" s="16">
        <v>767.09311742601312</v>
      </c>
      <c r="CG121" s="16">
        <v>770.91534368232169</v>
      </c>
      <c r="CH121" s="16">
        <v>776.0156159346061</v>
      </c>
      <c r="CI121" s="16">
        <v>780.92908180749873</v>
      </c>
      <c r="CJ121" s="16">
        <v>785.66446144880865</v>
      </c>
      <c r="CK121" s="16">
        <v>790.4748338267691</v>
      </c>
      <c r="CL121" s="16">
        <v>795.10772019887372</v>
      </c>
      <c r="CM121" s="16">
        <v>799.80405163690739</v>
      </c>
      <c r="CN121" s="16">
        <v>804.42242494119637</v>
      </c>
      <c r="CO121" s="16">
        <v>809.19294462798825</v>
      </c>
      <c r="CP121" s="16">
        <v>814.0890079995952</v>
      </c>
      <c r="CQ121" s="16">
        <v>818.95104743204683</v>
      </c>
      <c r="CR121" s="16">
        <v>824.37979347911642</v>
      </c>
      <c r="CS121" s="16">
        <v>830.08472964434441</v>
      </c>
      <c r="CT121" s="16">
        <v>836.28372258809759</v>
      </c>
      <c r="CU121" s="16">
        <v>842.81079420633614</v>
      </c>
      <c r="CV121" s="16">
        <v>849.498332029425</v>
      </c>
      <c r="CW121" s="16">
        <v>856.69713901153045</v>
      </c>
      <c r="CX121" s="16">
        <v>863.98452940282004</v>
      </c>
      <c r="CY121" s="16">
        <v>871.71721136768792</v>
      </c>
      <c r="CZ121" s="16">
        <v>879.47295479833338</v>
      </c>
      <c r="DA121" s="16">
        <v>887.61269008799718</v>
      </c>
      <c r="DB121" s="16">
        <v>895.57944290825071</v>
      </c>
      <c r="DC121" s="16">
        <v>903.86519710075663</v>
      </c>
      <c r="DD121" s="16">
        <v>911.77243208705113</v>
      </c>
      <c r="DE121" s="16">
        <v>919.52277296991633</v>
      </c>
      <c r="DF121" s="16">
        <v>927.07179356720917</v>
      </c>
      <c r="DG121" s="16">
        <v>933.96968281435147</v>
      </c>
      <c r="DH121" s="16">
        <v>940.29711831849636</v>
      </c>
      <c r="DI121" s="16">
        <v>945.73118997830716</v>
      </c>
      <c r="DJ121" s="16">
        <v>950.35295015422707</v>
      </c>
      <c r="DK121" s="16">
        <v>953.97685611272391</v>
      </c>
      <c r="DL121" s="16">
        <v>956.01035118921936</v>
      </c>
      <c r="DM121" s="16">
        <v>957.09340800827522</v>
      </c>
      <c r="DN121" s="16">
        <v>956.51093713343653</v>
      </c>
      <c r="DO121" s="16">
        <v>954.79040680581238</v>
      </c>
      <c r="DP121" s="16">
        <v>951.23441641257887</v>
      </c>
      <c r="DQ121" s="16">
        <v>946.53873018618651</v>
      </c>
      <c r="DR121" s="16">
        <v>940.17063356681683</v>
      </c>
      <c r="DS121" s="16">
        <v>932.44414479870102</v>
      </c>
      <c r="DT121" s="16">
        <v>923.13290457623589</v>
      </c>
      <c r="DU121" s="16">
        <v>913.14869470185295</v>
      </c>
      <c r="DV121" s="16">
        <v>902.01987245978489</v>
      </c>
      <c r="DW121" s="16">
        <v>890.27170869967813</v>
      </c>
      <c r="DX121" s="16">
        <v>877.73845926080867</v>
      </c>
      <c r="DY121" s="16">
        <v>864.97192350648947</v>
      </c>
      <c r="DZ121" s="16">
        <v>851.68137056381056</v>
      </c>
      <c r="EA121" s="16">
        <v>838.43211269923813</v>
      </c>
      <c r="EB121" s="16">
        <v>825.0792652700311</v>
      </c>
      <c r="EC121" s="16">
        <v>812.18847243048913</v>
      </c>
      <c r="ED121" s="16">
        <v>799.60466581086985</v>
      </c>
      <c r="EE121" s="16">
        <v>787.73490541286446</v>
      </c>
      <c r="EF121" s="16">
        <v>776.83098132119267</v>
      </c>
      <c r="EG121" s="16">
        <v>766.84135735989912</v>
      </c>
      <c r="EH121" s="16">
        <v>757.69584280379058</v>
      </c>
      <c r="EI121" s="16">
        <v>749.5936481597073</v>
      </c>
      <c r="EJ121" s="16">
        <v>742.57158165820874</v>
      </c>
      <c r="EK121" s="16">
        <v>736.64845928879913</v>
      </c>
      <c r="EL121" s="16">
        <v>731.39255742753448</v>
      </c>
      <c r="EM121" s="16">
        <v>727.36937626289364</v>
      </c>
      <c r="EN121" s="16">
        <v>724.26495936576248</v>
      </c>
      <c r="EO121" s="16">
        <v>722.04444222435814</v>
      </c>
      <c r="EP121" s="16">
        <v>720.81049267193157</v>
      </c>
      <c r="EQ121" s="16">
        <v>720.37101972476194</v>
      </c>
      <c r="ER121" s="16">
        <v>720.96552110767152</v>
      </c>
      <c r="ES121" s="16">
        <v>722.10726628126031</v>
      </c>
      <c r="ET121" s="16">
        <v>723.74386511587181</v>
      </c>
      <c r="EU121" s="16">
        <v>725.96858987430824</v>
      </c>
      <c r="EV121" s="16">
        <v>728.4406569519706</v>
      </c>
      <c r="EW121" s="16">
        <v>731.54591401999096</v>
      </c>
    </row>
    <row r="122" spans="1:155" x14ac:dyDescent="0.2">
      <c r="A122" s="10" t="s">
        <v>73</v>
      </c>
      <c r="B122" s="10" t="s">
        <v>1</v>
      </c>
      <c r="C122" s="13">
        <v>280.65976239826591</v>
      </c>
      <c r="D122" s="13">
        <v>293.04170980396577</v>
      </c>
      <c r="E122" s="13">
        <v>304.29802562732925</v>
      </c>
      <c r="F122" s="13">
        <v>316.04852116976724</v>
      </c>
      <c r="G122" s="13">
        <v>335.60980171646594</v>
      </c>
      <c r="H122" s="13">
        <v>367.81384674282049</v>
      </c>
      <c r="I122" s="13">
        <v>379.04270813734649</v>
      </c>
      <c r="J122" s="13">
        <v>354.42294907734356</v>
      </c>
      <c r="K122" s="13">
        <v>374.35486441334814</v>
      </c>
      <c r="L122" s="13">
        <v>411.12320823393242</v>
      </c>
      <c r="M122" s="13">
        <v>381.10865390736626</v>
      </c>
      <c r="N122" s="13">
        <v>390.03134327954461</v>
      </c>
      <c r="O122" s="13">
        <v>404.83614403015133</v>
      </c>
      <c r="P122" s="13">
        <v>436.854871661853</v>
      </c>
      <c r="Q122" s="13">
        <v>454.02075329248225</v>
      </c>
      <c r="R122" s="13">
        <v>463.90434767397215</v>
      </c>
      <c r="S122" s="13">
        <v>470.08845776961272</v>
      </c>
      <c r="T122" s="13">
        <v>463.01207873675435</v>
      </c>
      <c r="U122" s="13">
        <v>488.82610545118729</v>
      </c>
      <c r="V122" s="13">
        <v>488.00933619327247</v>
      </c>
      <c r="W122" s="13">
        <v>463.12876005931355</v>
      </c>
      <c r="X122" s="13">
        <v>499.95887634478214</v>
      </c>
      <c r="Y122" s="13">
        <v>526.90539824876089</v>
      </c>
      <c r="Z122" s="13">
        <v>562.41083834282142</v>
      </c>
      <c r="AA122" s="13">
        <v>513.69981797793685</v>
      </c>
      <c r="AB122" s="13">
        <v>436.58032737347827</v>
      </c>
      <c r="AC122" s="13">
        <v>463.35525909722276</v>
      </c>
      <c r="AD122" s="13">
        <v>503.97408656226241</v>
      </c>
      <c r="AE122" s="13">
        <v>544.20168841636814</v>
      </c>
      <c r="AF122" s="13">
        <v>541.97787968053296</v>
      </c>
      <c r="AG122" s="13">
        <v>481.63990870297903</v>
      </c>
      <c r="AH122" s="13">
        <v>453.62952768154827</v>
      </c>
      <c r="AI122" s="13">
        <v>408.87880867646908</v>
      </c>
      <c r="AJ122" s="13">
        <v>451.88617145036886</v>
      </c>
      <c r="AK122" s="13">
        <v>522.91077885290861</v>
      </c>
      <c r="AL122" s="13">
        <v>541.09933795773372</v>
      </c>
      <c r="AM122" s="13">
        <v>568.56063040241509</v>
      </c>
      <c r="AN122" s="13">
        <v>577.94318145762111</v>
      </c>
      <c r="AO122" s="13">
        <v>575.5203281127142</v>
      </c>
      <c r="AP122" s="13">
        <v>565.6573245528524</v>
      </c>
      <c r="AQ122" s="13">
        <v>555.70509409926876</v>
      </c>
      <c r="AR122" s="13">
        <v>492.80699763262072</v>
      </c>
      <c r="AS122" s="13">
        <v>522.7940975303494</v>
      </c>
      <c r="AT122" s="13">
        <v>547.03635819383715</v>
      </c>
      <c r="AU122" s="13">
        <v>593.53729703730505</v>
      </c>
      <c r="AV122" s="13">
        <v>568.50572154474003</v>
      </c>
      <c r="AW122" s="13">
        <v>609.8828683734996</v>
      </c>
      <c r="AX122" s="13">
        <v>646.10558241682952</v>
      </c>
      <c r="AY122" s="13">
        <v>742.23029729806149</v>
      </c>
      <c r="AZ122" s="13">
        <v>843.73544493119789</v>
      </c>
      <c r="BA122" s="13">
        <v>974.98432440573754</v>
      </c>
      <c r="BB122" s="13">
        <v>949.34596255644738</v>
      </c>
      <c r="BC122" s="13">
        <v>1070.2044463218583</v>
      </c>
      <c r="BD122" s="13">
        <v>986.31362997932365</v>
      </c>
      <c r="BE122" s="13">
        <v>957.08787078345335</v>
      </c>
      <c r="BF122" s="13">
        <v>1045.3900907116097</v>
      </c>
      <c r="BG122" s="13">
        <v>886.07952599671989</v>
      </c>
      <c r="BH122" s="13">
        <v>980.98276054611006</v>
      </c>
      <c r="BI122" s="13">
        <v>1244.7690917621094</v>
      </c>
      <c r="BJ122" s="13">
        <v>910.66625543522036</v>
      </c>
      <c r="BK122" s="13">
        <v>520.49206464205145</v>
      </c>
      <c r="BL122" s="13">
        <v>674.70101642658915</v>
      </c>
      <c r="BM122" s="13">
        <v>792.27905167868198</v>
      </c>
      <c r="BN122" s="13">
        <v>870.69454348484589</v>
      </c>
      <c r="BO122" s="13">
        <v>815.009764059492</v>
      </c>
      <c r="BP122" s="13">
        <v>885.773543425502</v>
      </c>
      <c r="BQ122" s="13">
        <v>853.98706395946624</v>
      </c>
      <c r="BR122" s="13">
        <v>926.952543593104</v>
      </c>
      <c r="BS122" s="13">
        <v>944.85447141059933</v>
      </c>
      <c r="BT122" s="13">
        <v>875.15264650269376</v>
      </c>
      <c r="BU122" s="13">
        <v>962.69053205918362</v>
      </c>
      <c r="BV122" s="13">
        <v>976.25618225266192</v>
      </c>
      <c r="BW122" s="13">
        <v>1033.5298032042119</v>
      </c>
      <c r="BX122" s="13">
        <v>868.18067977140561</v>
      </c>
      <c r="BY122" s="13">
        <v>891.40671112574807</v>
      </c>
      <c r="BZ122" s="13">
        <v>492.50164424994728</v>
      </c>
      <c r="CA122" s="13">
        <v>503.17620376565901</v>
      </c>
      <c r="CB122" s="13">
        <v>513.62455072737066</v>
      </c>
      <c r="CC122" s="13">
        <v>523.97935823033185</v>
      </c>
      <c r="CD122" s="13">
        <v>533.9825548357403</v>
      </c>
      <c r="CE122" s="13">
        <v>543.77614679077669</v>
      </c>
      <c r="CF122" s="13">
        <v>552.97768739140156</v>
      </c>
      <c r="CG122" s="13">
        <v>561.87040000763955</v>
      </c>
      <c r="CH122" s="13">
        <v>572.34210232406622</v>
      </c>
      <c r="CI122" s="13">
        <v>582.83733848854899</v>
      </c>
      <c r="CJ122" s="13">
        <v>593.39505603114958</v>
      </c>
      <c r="CK122" s="13">
        <v>604.32838340201124</v>
      </c>
      <c r="CL122" s="13">
        <v>615.42284928222944</v>
      </c>
      <c r="CM122" s="13">
        <v>627.00646603685891</v>
      </c>
      <c r="CN122" s="13">
        <v>639.01284201495582</v>
      </c>
      <c r="CO122" s="13">
        <v>651.78820434968657</v>
      </c>
      <c r="CP122" s="13">
        <v>665.41930532691913</v>
      </c>
      <c r="CQ122" s="13">
        <v>679.86516948005738</v>
      </c>
      <c r="CR122" s="13">
        <v>695.91443394835369</v>
      </c>
      <c r="CS122" s="13">
        <v>713.41507455458486</v>
      </c>
      <c r="CT122" s="13">
        <v>732.7735959887068</v>
      </c>
      <c r="CU122" s="13">
        <v>753.99631643629982</v>
      </c>
      <c r="CV122" s="13">
        <v>777.09695760139584</v>
      </c>
      <c r="CW122" s="13">
        <v>802.65869825667323</v>
      </c>
      <c r="CX122" s="13">
        <v>830.43747119209729</v>
      </c>
      <c r="CY122" s="13">
        <v>861.04145992699341</v>
      </c>
      <c r="CZ122" s="13">
        <v>894.240484352973</v>
      </c>
      <c r="DA122" s="13">
        <v>930.66593779704272</v>
      </c>
      <c r="DB122" s="13">
        <v>969.95150420162099</v>
      </c>
      <c r="DC122" s="13">
        <v>1012.8910080697242</v>
      </c>
      <c r="DD122" s="13">
        <v>1058.970426481319</v>
      </c>
      <c r="DE122" s="13">
        <v>1108.6943138309871</v>
      </c>
      <c r="DF122" s="13">
        <v>1162.2768926801509</v>
      </c>
      <c r="DG122" s="13">
        <v>1219.4677358328918</v>
      </c>
      <c r="DH122" s="13">
        <v>1280.6025488475498</v>
      </c>
      <c r="DI122" s="13">
        <v>1345.5376762678934</v>
      </c>
      <c r="DJ122" s="13">
        <v>1414.5646551385362</v>
      </c>
      <c r="DK122" s="13">
        <v>1487.6285384085277</v>
      </c>
      <c r="DL122" s="13">
        <v>1564.1241241101015</v>
      </c>
      <c r="DM122" s="13">
        <v>1644.839769976752</v>
      </c>
      <c r="DN122" s="13">
        <v>1728.849663914596</v>
      </c>
      <c r="DO122" s="13">
        <v>1816.6167647884868</v>
      </c>
      <c r="DP122" s="13">
        <v>1906.9497968904034</v>
      </c>
      <c r="DQ122" s="13">
        <v>2000.2233543052716</v>
      </c>
      <c r="DR122" s="13">
        <v>2095.0559087988076</v>
      </c>
      <c r="DS122" s="13">
        <v>2190.8983880927844</v>
      </c>
      <c r="DT122" s="13">
        <v>2286.2113559274439</v>
      </c>
      <c r="DU122" s="13">
        <v>2380.6942329879384</v>
      </c>
      <c r="DV122" s="13">
        <v>2471.8410740681429</v>
      </c>
      <c r="DW122" s="13">
        <v>2558.1598131570063</v>
      </c>
      <c r="DX122" s="13">
        <v>2636.8282015832519</v>
      </c>
      <c r="DY122" s="13">
        <v>2705.7394787104422</v>
      </c>
      <c r="DZ122" s="13">
        <v>2761.2663796730776</v>
      </c>
      <c r="EA122" s="13">
        <v>2800.9106410811801</v>
      </c>
      <c r="EB122" s="13">
        <v>2821.0772536502627</v>
      </c>
      <c r="EC122" s="13">
        <v>2819.5123696417286</v>
      </c>
      <c r="ED122" s="13">
        <v>2793.2663692766655</v>
      </c>
      <c r="EE122" s="13">
        <v>2741.0680527568329</v>
      </c>
      <c r="EF122" s="13">
        <v>2662.4549097408599</v>
      </c>
      <c r="EG122" s="13">
        <v>2557.7171664723719</v>
      </c>
      <c r="EH122" s="13">
        <v>2428.5265190540667</v>
      </c>
      <c r="EI122" s="13">
        <v>2278.513098532756</v>
      </c>
      <c r="EJ122" s="13">
        <v>2112.368412271564</v>
      </c>
      <c r="EK122" s="13">
        <v>1935.807933623073</v>
      </c>
      <c r="EL122" s="13">
        <v>1754.2991102076921</v>
      </c>
      <c r="EM122" s="13">
        <v>1575.3392778840789</v>
      </c>
      <c r="EN122" s="13">
        <v>1404.3154784684739</v>
      </c>
      <c r="EO122" s="13">
        <v>1246.2487811547908</v>
      </c>
      <c r="EP122" s="13">
        <v>1105.1884449732897</v>
      </c>
      <c r="EQ122" s="13">
        <v>983.16846590620116</v>
      </c>
      <c r="ER122" s="13">
        <v>881.64339802379254</v>
      </c>
      <c r="ES122" s="13">
        <v>799.32277698654798</v>
      </c>
      <c r="ET122" s="13">
        <v>734.75224985429668</v>
      </c>
      <c r="EU122" s="13">
        <v>686.06806578727264</v>
      </c>
      <c r="EV122" s="13">
        <v>650.1660690108547</v>
      </c>
      <c r="EW122" s="13">
        <v>625.33801627710636</v>
      </c>
      <c r="EY122" s="7"/>
    </row>
    <row r="123" spans="1:155" x14ac:dyDescent="0.2">
      <c r="A123" s="10" t="s">
        <v>73</v>
      </c>
      <c r="B123" s="10" t="s">
        <v>2</v>
      </c>
      <c r="C123" s="13">
        <v>387.18500477258249</v>
      </c>
      <c r="D123" s="13">
        <v>404.26655691387862</v>
      </c>
      <c r="E123" s="13">
        <v>419.79524067869329</v>
      </c>
      <c r="F123" s="13">
        <v>436.00567153562179</v>
      </c>
      <c r="G123" s="13">
        <v>462.99149393179351</v>
      </c>
      <c r="H123" s="13">
        <v>507.41867943454372</v>
      </c>
      <c r="I123" s="13">
        <v>522.90948836090752</v>
      </c>
      <c r="J123" s="13">
        <v>488.94522698018187</v>
      </c>
      <c r="K123" s="13">
        <v>516.442359695439</v>
      </c>
      <c r="L123" s="13">
        <v>567.16623709062935</v>
      </c>
      <c r="M123" s="13">
        <v>525.75956995432773</v>
      </c>
      <c r="N123" s="13">
        <v>538.06889245082721</v>
      </c>
      <c r="O123" s="13">
        <v>558.49289908540356</v>
      </c>
      <c r="P123" s="13">
        <v>602.66442942861102</v>
      </c>
      <c r="Q123" s="13">
        <v>626.34567216995333</v>
      </c>
      <c r="R123" s="13">
        <v>639.98061401222958</v>
      </c>
      <c r="S123" s="13">
        <v>648.51192137326495</v>
      </c>
      <c r="T123" s="13">
        <v>638.7496817625796</v>
      </c>
      <c r="U123" s="13">
        <v>674.36149861591366</v>
      </c>
      <c r="V123" s="13">
        <v>673.23472217200333</v>
      </c>
      <c r="W123" s="13">
        <v>638.91064982599539</v>
      </c>
      <c r="X123" s="13">
        <v>689.71974560769991</v>
      </c>
      <c r="Y123" s="13">
        <v>726.89389954712817</v>
      </c>
      <c r="Z123" s="13">
        <v>775.87553437358304</v>
      </c>
      <c r="AA123" s="13">
        <v>708.67610225230897</v>
      </c>
      <c r="AB123" s="13">
        <v>602.28568104410328</v>
      </c>
      <c r="AC123" s="13">
        <v>639.22311724321423</v>
      </c>
      <c r="AD123" s="13">
        <v>695.25894073112465</v>
      </c>
      <c r="AE123" s="13">
        <v>750.75504777111166</v>
      </c>
      <c r="AF123" s="13">
        <v>747.68718585659951</v>
      </c>
      <c r="AG123" s="13">
        <v>664.44775965142537</v>
      </c>
      <c r="AH123" s="13">
        <v>625.80595572202992</v>
      </c>
      <c r="AI123" s="13">
        <v>564.06996904727907</v>
      </c>
      <c r="AJ123" s="13">
        <v>623.40090348040621</v>
      </c>
      <c r="AK123" s="13">
        <v>721.38311055254144</v>
      </c>
      <c r="AL123" s="13">
        <v>746.4751910261748</v>
      </c>
      <c r="AM123" s="13">
        <v>784.35949818655502</v>
      </c>
      <c r="AN123" s="13">
        <v>797.30322422710469</v>
      </c>
      <c r="AO123" s="13">
        <v>793.96076973382446</v>
      </c>
      <c r="AP123" s="13">
        <v>780.35423402038623</v>
      </c>
      <c r="AQ123" s="13">
        <v>766.62460508198308</v>
      </c>
      <c r="AR123" s="13">
        <v>679.85335019127501</v>
      </c>
      <c r="AS123" s="13">
        <v>721.22214248912564</v>
      </c>
      <c r="AT123" s="13">
        <v>754.66562484115343</v>
      </c>
      <c r="AU123" s="13">
        <v>818.81613246714051</v>
      </c>
      <c r="AV123" s="13">
        <v>784.28374850965326</v>
      </c>
      <c r="AW123" s="13">
        <v>808.43060600000399</v>
      </c>
      <c r="AX123" s="13">
        <v>958.41958988278316</v>
      </c>
      <c r="AY123" s="13">
        <v>1147.2819549719163</v>
      </c>
      <c r="AZ123" s="13">
        <v>1105.1703021029905</v>
      </c>
      <c r="BA123" s="13">
        <v>1040.261860751121</v>
      </c>
      <c r="BB123" s="13">
        <v>1032.5358680429861</v>
      </c>
      <c r="BC123" s="13">
        <v>815.16053964511332</v>
      </c>
      <c r="BD123" s="13">
        <v>785.00509923713912</v>
      </c>
      <c r="BE123" s="13">
        <v>824.41873448834826</v>
      </c>
      <c r="BF123" s="13">
        <v>763.75206046530161</v>
      </c>
      <c r="BG123" s="13">
        <v>975.19659449297387</v>
      </c>
      <c r="BH123" s="13">
        <v>806.65944504281777</v>
      </c>
      <c r="BI123" s="13">
        <v>581.76260566036694</v>
      </c>
      <c r="BJ123" s="13">
        <v>424.78392801160527</v>
      </c>
      <c r="BK123" s="13">
        <v>451.43508477359848</v>
      </c>
      <c r="BL123" s="13">
        <v>508.34547467979377</v>
      </c>
      <c r="BM123" s="13">
        <v>538.94313225796304</v>
      </c>
      <c r="BN123" s="13">
        <v>293.17901057168092</v>
      </c>
      <c r="BO123" s="13">
        <v>256.56071838245254</v>
      </c>
      <c r="BP123" s="13">
        <v>498.96443183383519</v>
      </c>
      <c r="BQ123" s="13">
        <v>480.21515215099009</v>
      </c>
      <c r="BR123" s="13">
        <v>517.80564656785032</v>
      </c>
      <c r="BS123" s="13">
        <v>510.57088563774892</v>
      </c>
      <c r="BT123" s="13">
        <v>371.05743485289497</v>
      </c>
      <c r="BU123" s="13">
        <v>486.6480259805823</v>
      </c>
      <c r="BV123" s="13">
        <v>533.87351845924206</v>
      </c>
      <c r="BW123" s="13">
        <v>446.93654712309626</v>
      </c>
      <c r="BX123" s="13">
        <v>385.79478546511473</v>
      </c>
      <c r="BY123" s="13">
        <v>396.11577278069734</v>
      </c>
      <c r="BZ123" s="13">
        <v>919.6161152911227</v>
      </c>
      <c r="CA123" s="13">
        <v>941.8467296404051</v>
      </c>
      <c r="CB123" s="13">
        <v>963.76357684854884</v>
      </c>
      <c r="CC123" s="13">
        <v>985.51701382637111</v>
      </c>
      <c r="CD123" s="13">
        <v>1006.8502481456235</v>
      </c>
      <c r="CE123" s="13">
        <v>1027.9180687023181</v>
      </c>
      <c r="CF123" s="13">
        <v>1048.3217130210105</v>
      </c>
      <c r="CG123" s="13">
        <v>1068.3554313651039</v>
      </c>
      <c r="CH123" s="13">
        <v>1090.0318469227132</v>
      </c>
      <c r="CI123" s="13">
        <v>1111.714950767775</v>
      </c>
      <c r="CJ123" s="13">
        <v>1133.4406790951616</v>
      </c>
      <c r="CK123" s="13">
        <v>1155.5373575389967</v>
      </c>
      <c r="CL123" s="13">
        <v>1177.7578402386935</v>
      </c>
      <c r="CM123" s="13">
        <v>1200.4349743841885</v>
      </c>
      <c r="CN123" s="13">
        <v>1223.4635251080763</v>
      </c>
      <c r="CO123" s="13">
        <v>1247.1813604555864</v>
      </c>
      <c r="CP123" s="13">
        <v>1271.6302539113167</v>
      </c>
      <c r="CQ123" s="13">
        <v>1296.6909937147138</v>
      </c>
      <c r="CR123" s="13">
        <v>1323.1628888622945</v>
      </c>
      <c r="CS123" s="13">
        <v>1350.7725458090936</v>
      </c>
      <c r="CT123" s="13">
        <v>1379.8557296806393</v>
      </c>
      <c r="CU123" s="13">
        <v>1410.2684713602066</v>
      </c>
      <c r="CV123" s="13">
        <v>1441.842134741848</v>
      </c>
      <c r="CW123" s="13">
        <v>1475.041846133201</v>
      </c>
      <c r="CX123" s="13">
        <v>1509.3400241883792</v>
      </c>
      <c r="CY123" s="13">
        <v>1545.1757134186992</v>
      </c>
      <c r="CZ123" s="13">
        <v>1581.9690280769573</v>
      </c>
      <c r="DA123" s="13">
        <v>1620.131128711706</v>
      </c>
      <c r="DB123" s="13">
        <v>1658.8506901907967</v>
      </c>
      <c r="DC123" s="13">
        <v>1698.681287141575</v>
      </c>
      <c r="DD123" s="13">
        <v>1738.5695168593229</v>
      </c>
      <c r="DE123" s="13">
        <v>1778.66942378776</v>
      </c>
      <c r="DF123" s="13">
        <v>1818.7673793303256</v>
      </c>
      <c r="DG123" s="13">
        <v>1858.0603283534292</v>
      </c>
      <c r="DH123" s="13">
        <v>1896.4577571062837</v>
      </c>
      <c r="DI123" s="13">
        <v>1933.2771056719503</v>
      </c>
      <c r="DJ123" s="13">
        <v>1968.3886434932792</v>
      </c>
      <c r="DK123" s="13">
        <v>2001.258289259742</v>
      </c>
      <c r="DL123" s="13">
        <v>2030.7045807458489</v>
      </c>
      <c r="DM123" s="13">
        <v>2057.3582547862316</v>
      </c>
      <c r="DN123" s="13">
        <v>2079.7954031744302</v>
      </c>
      <c r="DO123" s="13">
        <v>2098.4566870541748</v>
      </c>
      <c r="DP123" s="13">
        <v>2111.8729415558191</v>
      </c>
      <c r="DQ123" s="13">
        <v>2120.7385923653055</v>
      </c>
      <c r="DR123" s="13">
        <v>2123.8076591545832</v>
      </c>
      <c r="DS123" s="13">
        <v>2121.1797068636224</v>
      </c>
      <c r="DT123" s="13">
        <v>2112.0902089042647</v>
      </c>
      <c r="DU123" s="13">
        <v>2097.700576902178</v>
      </c>
      <c r="DV123" s="13">
        <v>2076.9210716518865</v>
      </c>
      <c r="DW123" s="13">
        <v>2050.3875189600803</v>
      </c>
      <c r="DX123" s="13">
        <v>2017.6288379677426</v>
      </c>
      <c r="DY123" s="13">
        <v>1979.5005766388203</v>
      </c>
      <c r="DZ123" s="13">
        <v>1935.4764693030884</v>
      </c>
      <c r="EA123" s="13">
        <v>1886.6465246065782</v>
      </c>
      <c r="EB123" s="13">
        <v>1832.9467122066562</v>
      </c>
      <c r="EC123" s="13">
        <v>1775.7166047817591</v>
      </c>
      <c r="ED123" s="13">
        <v>1715.0970837816567</v>
      </c>
      <c r="EE123" s="13">
        <v>1652.3701898181171</v>
      </c>
      <c r="EF123" s="13">
        <v>1588.6393927798781</v>
      </c>
      <c r="EG123" s="13">
        <v>1524.514390572207</v>
      </c>
      <c r="EH123" s="13">
        <v>1460.615001111204</v>
      </c>
      <c r="EI123" s="13">
        <v>1398.1079326890613</v>
      </c>
      <c r="EJ123" s="13">
        <v>1337.8604672452639</v>
      </c>
      <c r="EK123" s="13">
        <v>1280.6867090020969</v>
      </c>
      <c r="EL123" s="13">
        <v>1226.4718955671997</v>
      </c>
      <c r="EM123" s="13">
        <v>1176.9880265325919</v>
      </c>
      <c r="EN123" s="13">
        <v>1132.203895926883</v>
      </c>
      <c r="EO123" s="13">
        <v>1092.5339954097872</v>
      </c>
      <c r="EP123" s="13">
        <v>1058.559463388985</v>
      </c>
      <c r="EQ123" s="13">
        <v>1030.1648940724699</v>
      </c>
      <c r="ER123" s="13">
        <v>1007.9838573068555</v>
      </c>
      <c r="ES123" s="13">
        <v>991.09591915446799</v>
      </c>
      <c r="ET123" s="13">
        <v>979.35005660707247</v>
      </c>
      <c r="EU123" s="13">
        <v>972.80688849293801</v>
      </c>
      <c r="EV123" s="13">
        <v>970.59078058067826</v>
      </c>
      <c r="EW123" s="13">
        <v>973.23370712294127</v>
      </c>
      <c r="EY123" s="7"/>
    </row>
    <row r="124" spans="1:155" x14ac:dyDescent="0.2">
      <c r="A124" s="10" t="s">
        <v>73</v>
      </c>
      <c r="B124" s="10" t="s">
        <v>3</v>
      </c>
      <c r="C124" s="13">
        <v>481.44169047079896</v>
      </c>
      <c r="D124" s="13">
        <v>502.68159190655058</v>
      </c>
      <c r="E124" s="13">
        <v>521.99059321177936</v>
      </c>
      <c r="F124" s="13">
        <v>542.14730676943282</v>
      </c>
      <c r="G124" s="13">
        <v>575.70258342790976</v>
      </c>
      <c r="H124" s="13">
        <v>630.94516521091793</v>
      </c>
      <c r="I124" s="13">
        <v>650.20707139101194</v>
      </c>
      <c r="J124" s="13">
        <v>607.97451792646586</v>
      </c>
      <c r="K124" s="13">
        <v>642.16557877426112</v>
      </c>
      <c r="L124" s="13">
        <v>705.23772511091408</v>
      </c>
      <c r="M124" s="13">
        <v>653.75097955739841</v>
      </c>
      <c r="N124" s="13">
        <v>669.0568952261774</v>
      </c>
      <c r="O124" s="13">
        <v>694.45294145506671</v>
      </c>
      <c r="P124" s="13">
        <v>749.37763114341567</v>
      </c>
      <c r="Q124" s="13">
        <v>778.82385813388953</v>
      </c>
      <c r="R124" s="13">
        <v>795.77810318238312</v>
      </c>
      <c r="S124" s="13">
        <v>806.38628011897526</v>
      </c>
      <c r="T124" s="13">
        <v>794.24751161550523</v>
      </c>
      <c r="U124" s="13">
        <v>838.52870302341103</v>
      </c>
      <c r="V124" s="13">
        <v>837.12762305065348</v>
      </c>
      <c r="W124" s="13">
        <v>794.44766589732762</v>
      </c>
      <c r="X124" s="13">
        <v>857.62577626553366</v>
      </c>
      <c r="Y124" s="13">
        <v>903.84964158524599</v>
      </c>
      <c r="Z124" s="13">
        <v>964.75541216570241</v>
      </c>
      <c r="AA124" s="13">
        <v>881.19688639545313</v>
      </c>
      <c r="AB124" s="13">
        <v>748.90667989206861</v>
      </c>
      <c r="AC124" s="13">
        <v>794.836200679689</v>
      </c>
      <c r="AD124" s="13">
        <v>864.5134383164841</v>
      </c>
      <c r="AE124" s="13">
        <v>933.51957042010974</v>
      </c>
      <c r="AF124" s="13">
        <v>929.70486528419872</v>
      </c>
      <c r="AG124" s="13">
        <v>826.20155401940212</v>
      </c>
      <c r="AH124" s="13">
        <v>778.15275260071996</v>
      </c>
      <c r="AI124" s="13">
        <v>701.38769863115192</v>
      </c>
      <c r="AJ124" s="13">
        <v>775.16221215466635</v>
      </c>
      <c r="AK124" s="13">
        <v>896.99730087814646</v>
      </c>
      <c r="AL124" s="13">
        <v>928.19782127988799</v>
      </c>
      <c r="AM124" s="13">
        <v>975.30472019587614</v>
      </c>
      <c r="AN124" s="13">
        <v>991.39947921066141</v>
      </c>
      <c r="AO124" s="13">
        <v>987.24333441752367</v>
      </c>
      <c r="AP124" s="13">
        <v>970.3244107128811</v>
      </c>
      <c r="AQ124" s="13">
        <v>953.25242785155069</v>
      </c>
      <c r="AR124" s="13">
        <v>845.35749616794317</v>
      </c>
      <c r="AS124" s="13">
        <v>896.79714659632384</v>
      </c>
      <c r="AT124" s="13">
        <v>938.38214209026796</v>
      </c>
      <c r="AU124" s="13">
        <v>1018.1495102871733</v>
      </c>
      <c r="AV124" s="13">
        <v>975.21052994560648</v>
      </c>
      <c r="AW124" s="13">
        <v>1030.6865256264964</v>
      </c>
      <c r="AX124" s="13">
        <v>1086.4748277003871</v>
      </c>
      <c r="AY124" s="13">
        <v>1070.4877477300222</v>
      </c>
      <c r="AZ124" s="13">
        <v>1123.0942529658114</v>
      </c>
      <c r="BA124" s="13">
        <v>1170.753814843142</v>
      </c>
      <c r="BB124" s="13">
        <v>1354.4841694005665</v>
      </c>
      <c r="BC124" s="13">
        <v>1272.6820140330278</v>
      </c>
      <c r="BD124" s="13">
        <v>1281.2512807835369</v>
      </c>
      <c r="BE124" s="13">
        <v>1454.2850647281984</v>
      </c>
      <c r="BF124" s="13">
        <v>1341.4421688230889</v>
      </c>
      <c r="BG124" s="13">
        <v>1491.0643195103064</v>
      </c>
      <c r="BH124" s="13">
        <v>1374.2773044110725</v>
      </c>
      <c r="BI124" s="13">
        <v>1131.0730025775231</v>
      </c>
      <c r="BJ124" s="13">
        <v>1098.3609565531742</v>
      </c>
      <c r="BK124" s="13">
        <v>1330.5226955843502</v>
      </c>
      <c r="BL124" s="13">
        <v>1124.4858418936171</v>
      </c>
      <c r="BM124" s="13">
        <v>1059.6228160633548</v>
      </c>
      <c r="BN124" s="13">
        <v>1241.1494459434728</v>
      </c>
      <c r="BO124" s="13">
        <v>1479.1443455430556</v>
      </c>
      <c r="BP124" s="13">
        <v>1462.6038802406633</v>
      </c>
      <c r="BQ124" s="13">
        <v>1549.450427214543</v>
      </c>
      <c r="BR124" s="13">
        <v>1526.8596335340458</v>
      </c>
      <c r="BS124" s="13">
        <v>1516.3376429516518</v>
      </c>
      <c r="BT124" s="13">
        <v>1678.3109186444108</v>
      </c>
      <c r="BU124" s="13">
        <v>1399.6534419602335</v>
      </c>
      <c r="BV124" s="13">
        <v>1460.9172992880958</v>
      </c>
      <c r="BW124" s="13">
        <v>1581.3206496726916</v>
      </c>
      <c r="BX124" s="13">
        <v>1810.2065347634802</v>
      </c>
      <c r="BY124" s="13">
        <v>1858.634142879941</v>
      </c>
      <c r="BZ124" s="13">
        <v>1045.6143801788348</v>
      </c>
      <c r="CA124" s="13">
        <v>1045.7708634877126</v>
      </c>
      <c r="CB124" s="13">
        <v>1045.8476794900198</v>
      </c>
      <c r="CC124" s="13">
        <v>1046.1553880963111</v>
      </c>
      <c r="CD124" s="13">
        <v>1046.5021170546606</v>
      </c>
      <c r="CE124" s="13">
        <v>1047.199777495247</v>
      </c>
      <c r="CF124" s="13">
        <v>1047.8865761021516</v>
      </c>
      <c r="CG124" s="13">
        <v>1049.0360782045755</v>
      </c>
      <c r="CH124" s="13">
        <v>1053.1322940381433</v>
      </c>
      <c r="CI124" s="13">
        <v>1058.2769367230721</v>
      </c>
      <c r="CJ124" s="13">
        <v>1064.5701951375013</v>
      </c>
      <c r="CK124" s="13">
        <v>1072.4263674720933</v>
      </c>
      <c r="CL124" s="13">
        <v>1081.5596478089064</v>
      </c>
      <c r="CM124" s="13">
        <v>1092.3279808590523</v>
      </c>
      <c r="CN124" s="13">
        <v>1104.5538588268319</v>
      </c>
      <c r="CO124" s="13">
        <v>1118.5376148209762</v>
      </c>
      <c r="CP124" s="13">
        <v>1134.2196416084407</v>
      </c>
      <c r="CQ124" s="13">
        <v>1151.3553094793897</v>
      </c>
      <c r="CR124" s="13">
        <v>1170.708594721822</v>
      </c>
      <c r="CS124" s="13">
        <v>1191.8638978385134</v>
      </c>
      <c r="CT124" s="13">
        <v>1215.0949472559732</v>
      </c>
      <c r="CU124" s="13">
        <v>1240.186476953997</v>
      </c>
      <c r="CV124" s="13">
        <v>1266.9452453251361</v>
      </c>
      <c r="CW124" s="13">
        <v>1295.8841917143291</v>
      </c>
      <c r="CX124" s="13">
        <v>1326.5181304307189</v>
      </c>
      <c r="CY124" s="13">
        <v>1359.4072443400728</v>
      </c>
      <c r="CZ124" s="13">
        <v>1394.1045355217284</v>
      </c>
      <c r="DA124" s="13">
        <v>1431.2095953375756</v>
      </c>
      <c r="DB124" s="13">
        <v>1470.1366501217999</v>
      </c>
      <c r="DC124" s="13">
        <v>1511.7030905937645</v>
      </c>
      <c r="DD124" s="13">
        <v>1555.1988338621159</v>
      </c>
      <c r="DE124" s="13">
        <v>1601.1649819600352</v>
      </c>
      <c r="DF124" s="13">
        <v>1649.8494767741213</v>
      </c>
      <c r="DG124" s="13">
        <v>1701.0306013293884</v>
      </c>
      <c r="DH124" s="13">
        <v>1755.2565542054726</v>
      </c>
      <c r="DI124" s="13">
        <v>1812.6154285198572</v>
      </c>
      <c r="DJ124" s="13">
        <v>1873.8001848623317</v>
      </c>
      <c r="DK124" s="13">
        <v>1939.2093581019944</v>
      </c>
      <c r="DL124" s="13">
        <v>2008.7257942224969</v>
      </c>
      <c r="DM124" s="13">
        <v>2083.8987584334682</v>
      </c>
      <c r="DN124" s="13">
        <v>2164.4126905333542</v>
      </c>
      <c r="DO124" s="13">
        <v>2251.5517383354454</v>
      </c>
      <c r="DP124" s="13">
        <v>2344.7522109679267</v>
      </c>
      <c r="DQ124" s="13">
        <v>2445.1284123618825</v>
      </c>
      <c r="DR124" s="13">
        <v>2551.7122530689521</v>
      </c>
      <c r="DS124" s="13">
        <v>2664.2193290788855</v>
      </c>
      <c r="DT124" s="13">
        <v>2780.9191728776786</v>
      </c>
      <c r="DU124" s="13">
        <v>2900.9271142219368</v>
      </c>
      <c r="DV124" s="13">
        <v>3020.2923087715899</v>
      </c>
      <c r="DW124" s="13">
        <v>3135.357703313246</v>
      </c>
      <c r="DX124" s="13">
        <v>3240.0967650761013</v>
      </c>
      <c r="DY124" s="13">
        <v>3328.3131909283111</v>
      </c>
      <c r="DZ124" s="13">
        <v>3391.3544065365859</v>
      </c>
      <c r="EA124" s="13">
        <v>3421.3604145628487</v>
      </c>
      <c r="EB124" s="13">
        <v>3409.5260619147011</v>
      </c>
      <c r="EC124" s="13">
        <v>3349.722710823844</v>
      </c>
      <c r="ED124" s="13">
        <v>3237.4714672606351</v>
      </c>
      <c r="EE124" s="13">
        <v>3073.6598709855025</v>
      </c>
      <c r="EF124" s="13">
        <v>2864.3329769135744</v>
      </c>
      <c r="EG124" s="13">
        <v>2620.5646490384388</v>
      </c>
      <c r="EH124" s="13">
        <v>2357.9995211916248</v>
      </c>
      <c r="EI124" s="13">
        <v>2095.3006213783083</v>
      </c>
      <c r="EJ124" s="13">
        <v>1850.4364664438763</v>
      </c>
      <c r="EK124" s="13">
        <v>1638.0572525557945</v>
      </c>
      <c r="EL124" s="13">
        <v>1466.508241940377</v>
      </c>
      <c r="EM124" s="13">
        <v>1339.9419726121414</v>
      </c>
      <c r="EN124" s="13">
        <v>1255.1764922207221</v>
      </c>
      <c r="EO124" s="13">
        <v>1205.7001587820705</v>
      </c>
      <c r="EP124" s="13">
        <v>1183.5232199518068</v>
      </c>
      <c r="EQ124" s="13">
        <v>1180.2436635533668</v>
      </c>
      <c r="ER124" s="13">
        <v>1189.8072194606793</v>
      </c>
      <c r="ES124" s="13">
        <v>1206.6838585005898</v>
      </c>
      <c r="ET124" s="13">
        <v>1228.0723722332914</v>
      </c>
      <c r="EU124" s="13">
        <v>1252.8355325442244</v>
      </c>
      <c r="EV124" s="13">
        <v>1279.7960546498653</v>
      </c>
      <c r="EW124" s="13">
        <v>1309.6617705768876</v>
      </c>
      <c r="EY124" s="7"/>
    </row>
    <row r="125" spans="1:155" x14ac:dyDescent="0.2">
      <c r="A125" s="15" t="s">
        <v>73</v>
      </c>
      <c r="B125" s="15" t="s">
        <v>4</v>
      </c>
      <c r="C125" s="16">
        <v>1149.2864576416473</v>
      </c>
      <c r="D125" s="16">
        <v>1199.9898586243949</v>
      </c>
      <c r="E125" s="16">
        <v>1246.083859517802</v>
      </c>
      <c r="F125" s="16">
        <v>1294.201499474822</v>
      </c>
      <c r="G125" s="16">
        <v>1374.3038790761693</v>
      </c>
      <c r="H125" s="16">
        <v>1506.1776913882823</v>
      </c>
      <c r="I125" s="16">
        <v>1552.1592678892659</v>
      </c>
      <c r="J125" s="16">
        <v>1451.3426939839915</v>
      </c>
      <c r="K125" s="16">
        <v>1532.9628028830482</v>
      </c>
      <c r="L125" s="16">
        <v>1683.5271704354759</v>
      </c>
      <c r="M125" s="16">
        <v>1560.6192034190924</v>
      </c>
      <c r="N125" s="16">
        <v>1597.1571309565493</v>
      </c>
      <c r="O125" s="16">
        <v>1657.7819845706217</v>
      </c>
      <c r="P125" s="16">
        <v>1788.8969322338799</v>
      </c>
      <c r="Q125" s="16">
        <v>1859.1902835963251</v>
      </c>
      <c r="R125" s="16">
        <v>1899.6630648685848</v>
      </c>
      <c r="S125" s="16">
        <v>1924.986659261853</v>
      </c>
      <c r="T125" s="16">
        <v>1896.009272114839</v>
      </c>
      <c r="U125" s="16">
        <v>2001.7163070905119</v>
      </c>
      <c r="V125" s="16">
        <v>1998.3716814159293</v>
      </c>
      <c r="W125" s="16">
        <v>1896.4870757826366</v>
      </c>
      <c r="X125" s="16">
        <v>2047.3043982180156</v>
      </c>
      <c r="Y125" s="16">
        <v>2157.6489393811353</v>
      </c>
      <c r="Z125" s="16">
        <v>2303.0417848821071</v>
      </c>
      <c r="AA125" s="16">
        <v>2103.5728066256988</v>
      </c>
      <c r="AB125" s="16">
        <v>1787.7726883096502</v>
      </c>
      <c r="AC125" s="16">
        <v>1897.414577020126</v>
      </c>
      <c r="AD125" s="16">
        <v>2063.7464656098709</v>
      </c>
      <c r="AE125" s="16">
        <v>2228.4763066075893</v>
      </c>
      <c r="AF125" s="16">
        <v>2219.3699308213313</v>
      </c>
      <c r="AG125" s="16">
        <v>1972.2892223738063</v>
      </c>
      <c r="AH125" s="16">
        <v>1857.5882360042983</v>
      </c>
      <c r="AI125" s="16">
        <v>1674.3364763549002</v>
      </c>
      <c r="AJ125" s="16">
        <v>1850.4492870854415</v>
      </c>
      <c r="AK125" s="16">
        <v>2141.2911902835967</v>
      </c>
      <c r="AL125" s="16">
        <v>2215.7723502637964</v>
      </c>
      <c r="AM125" s="16">
        <v>2328.2248487848465</v>
      </c>
      <c r="AN125" s="16">
        <v>2366.6458848953871</v>
      </c>
      <c r="AO125" s="16">
        <v>2356.7244322640622</v>
      </c>
      <c r="AP125" s="16">
        <v>2316.33596928612</v>
      </c>
      <c r="AQ125" s="16">
        <v>2275.5821270328024</v>
      </c>
      <c r="AR125" s="16">
        <v>2018.0178439918391</v>
      </c>
      <c r="AS125" s="16">
        <v>2140.8133866157987</v>
      </c>
      <c r="AT125" s="16">
        <v>2240.0841251252587</v>
      </c>
      <c r="AU125" s="16">
        <v>2430.5029397916187</v>
      </c>
      <c r="AV125" s="16">
        <v>2328</v>
      </c>
      <c r="AW125" s="16">
        <v>2449</v>
      </c>
      <c r="AX125" s="16">
        <v>2691</v>
      </c>
      <c r="AY125" s="16">
        <v>2960</v>
      </c>
      <c r="AZ125" s="16">
        <v>3072</v>
      </c>
      <c r="BA125" s="16">
        <v>3186.0000000000009</v>
      </c>
      <c r="BB125" s="16">
        <v>3336.366</v>
      </c>
      <c r="BC125" s="16">
        <v>3158.0469999999996</v>
      </c>
      <c r="BD125" s="16">
        <v>3052.5700099999995</v>
      </c>
      <c r="BE125" s="16">
        <v>3235.7916700000001</v>
      </c>
      <c r="BF125" s="16">
        <v>3150.5843199999999</v>
      </c>
      <c r="BG125" s="16">
        <v>3352.3404399999999</v>
      </c>
      <c r="BH125" s="16">
        <v>3161.9195100000006</v>
      </c>
      <c r="BI125" s="16">
        <v>2957.6046999999994</v>
      </c>
      <c r="BJ125" s="16">
        <v>2433.8111399999998</v>
      </c>
      <c r="BK125" s="16">
        <v>2302.4498450000001</v>
      </c>
      <c r="BL125" s="16">
        <v>2307.5323330000001</v>
      </c>
      <c r="BM125" s="16">
        <v>2390.8449999999998</v>
      </c>
      <c r="BN125" s="16">
        <v>2405.0229999999992</v>
      </c>
      <c r="BO125" s="16">
        <v>2550.7148279849998</v>
      </c>
      <c r="BP125" s="16">
        <v>2847.3418555000007</v>
      </c>
      <c r="BQ125" s="16">
        <v>2883.6526433249992</v>
      </c>
      <c r="BR125" s="16">
        <v>2971.617823695</v>
      </c>
      <c r="BS125" s="16">
        <v>2971.7629999999999</v>
      </c>
      <c r="BT125" s="16">
        <v>2924.5209999999997</v>
      </c>
      <c r="BU125" s="16">
        <v>2848.9919999999993</v>
      </c>
      <c r="BV125" s="16">
        <v>2971.0469999999996</v>
      </c>
      <c r="BW125" s="16">
        <v>3061.7869999999998</v>
      </c>
      <c r="BX125" s="16">
        <v>3064.1820000000007</v>
      </c>
      <c r="BY125" s="16">
        <v>3146.1566267863864</v>
      </c>
      <c r="BZ125" s="16">
        <v>2457.7321397199048</v>
      </c>
      <c r="CA125" s="16">
        <v>2490.7937968937767</v>
      </c>
      <c r="CB125" s="16">
        <v>2523.2358070659393</v>
      </c>
      <c r="CC125" s="16">
        <v>2555.651760153014</v>
      </c>
      <c r="CD125" s="16">
        <v>2587.3349200360244</v>
      </c>
      <c r="CE125" s="16">
        <v>2618.8939929883418</v>
      </c>
      <c r="CF125" s="16">
        <v>2649.1859765145637</v>
      </c>
      <c r="CG125" s="16">
        <v>2679.2619095773189</v>
      </c>
      <c r="CH125" s="16">
        <v>2715.5062432849227</v>
      </c>
      <c r="CI125" s="16">
        <v>2752.8292259793961</v>
      </c>
      <c r="CJ125" s="16">
        <v>2791.4059302638125</v>
      </c>
      <c r="CK125" s="16">
        <v>2832.2921084131012</v>
      </c>
      <c r="CL125" s="16">
        <v>2874.7403373298293</v>
      </c>
      <c r="CM125" s="16">
        <v>2919.7694212800998</v>
      </c>
      <c r="CN125" s="16">
        <v>2967.030225949864</v>
      </c>
      <c r="CO125" s="16">
        <v>3017.5071796262491</v>
      </c>
      <c r="CP125" s="16">
        <v>3071.2692008466765</v>
      </c>
      <c r="CQ125" s="16">
        <v>3127.9114726741609</v>
      </c>
      <c r="CR125" s="16">
        <v>3189.7859175324702</v>
      </c>
      <c r="CS125" s="16">
        <v>3256.0515182021918</v>
      </c>
      <c r="CT125" s="16">
        <v>3327.7242729253194</v>
      </c>
      <c r="CU125" s="16">
        <v>3404.4512647505035</v>
      </c>
      <c r="CV125" s="16">
        <v>3485.8843376683799</v>
      </c>
      <c r="CW125" s="16">
        <v>3573.5847361042033</v>
      </c>
      <c r="CX125" s="16">
        <v>3666.2956258111954</v>
      </c>
      <c r="CY125" s="16">
        <v>3765.6244176857654</v>
      </c>
      <c r="CZ125" s="16">
        <v>3870.3140479516587</v>
      </c>
      <c r="DA125" s="16">
        <v>3982.0066618463243</v>
      </c>
      <c r="DB125" s="16">
        <v>4098.9388445142176</v>
      </c>
      <c r="DC125" s="16">
        <v>4223.2753858050637</v>
      </c>
      <c r="DD125" s="16">
        <v>4352.7387772027578</v>
      </c>
      <c r="DE125" s="16">
        <v>4488.5287195787823</v>
      </c>
      <c r="DF125" s="16">
        <v>4630.8937487845978</v>
      </c>
      <c r="DG125" s="16">
        <v>4778.5586655157094</v>
      </c>
      <c r="DH125" s="16">
        <v>4932.3168601593061</v>
      </c>
      <c r="DI125" s="16">
        <v>5091.4302104597009</v>
      </c>
      <c r="DJ125" s="16">
        <v>5256.7534834941471</v>
      </c>
      <c r="DK125" s="16">
        <v>5428.0961857702641</v>
      </c>
      <c r="DL125" s="16">
        <v>5603.5544990784474</v>
      </c>
      <c r="DM125" s="16">
        <v>5786.0967831964517</v>
      </c>
      <c r="DN125" s="16">
        <v>5973.0577576223804</v>
      </c>
      <c r="DO125" s="16">
        <v>6166.625190178107</v>
      </c>
      <c r="DP125" s="16">
        <v>6363.5749494141492</v>
      </c>
      <c r="DQ125" s="16">
        <v>6566.0903590324597</v>
      </c>
      <c r="DR125" s="16">
        <v>6770.575821022343</v>
      </c>
      <c r="DS125" s="16">
        <v>6976.2974240352924</v>
      </c>
      <c r="DT125" s="16">
        <v>7179.2207377093873</v>
      </c>
      <c r="DU125" s="16">
        <v>7379.3219241120532</v>
      </c>
      <c r="DV125" s="16">
        <v>7569.0544544916193</v>
      </c>
      <c r="DW125" s="16">
        <v>7743.9050354303326</v>
      </c>
      <c r="DX125" s="16">
        <v>7894.5538046270958</v>
      </c>
      <c r="DY125" s="16">
        <v>8013.5532462775736</v>
      </c>
      <c r="DZ125" s="16">
        <v>8088.0972555127519</v>
      </c>
      <c r="EA125" s="16">
        <v>8108.917580250607</v>
      </c>
      <c r="EB125" s="16">
        <v>8063.5500277716201</v>
      </c>
      <c r="EC125" s="16">
        <v>7944.9516852473316</v>
      </c>
      <c r="ED125" s="16">
        <v>7745.8349203189573</v>
      </c>
      <c r="EE125" s="16">
        <v>7467.0981135604525</v>
      </c>
      <c r="EF125" s="16">
        <v>7115.4272794343124</v>
      </c>
      <c r="EG125" s="16">
        <v>6702.7962060830178</v>
      </c>
      <c r="EH125" s="16">
        <v>6247.1410413568956</v>
      </c>
      <c r="EI125" s="16">
        <v>5771.9216526001255</v>
      </c>
      <c r="EJ125" s="16">
        <v>5300.6653459607041</v>
      </c>
      <c r="EK125" s="16">
        <v>4854.5518951809645</v>
      </c>
      <c r="EL125" s="16">
        <v>4447.2792477152689</v>
      </c>
      <c r="EM125" s="16">
        <v>4092.2692770288122</v>
      </c>
      <c r="EN125" s="16">
        <v>3791.695866616079</v>
      </c>
      <c r="EO125" s="16">
        <v>3544.4829353466484</v>
      </c>
      <c r="EP125" s="16">
        <v>3347.2711283140816</v>
      </c>
      <c r="EQ125" s="16">
        <v>3193.5770235320379</v>
      </c>
      <c r="ER125" s="16">
        <v>3079.4344747913274</v>
      </c>
      <c r="ES125" s="16">
        <v>2997.1025546416058</v>
      </c>
      <c r="ET125" s="16">
        <v>2942.1746786946605</v>
      </c>
      <c r="EU125" s="16">
        <v>2911.7104868244351</v>
      </c>
      <c r="EV125" s="16">
        <v>2900.5529042413982</v>
      </c>
      <c r="EW125" s="16">
        <v>2908.2334939769353</v>
      </c>
    </row>
    <row r="126" spans="1:155" x14ac:dyDescent="0.2">
      <c r="A126" s="10" t="s">
        <v>27</v>
      </c>
      <c r="B126" s="10" t="s">
        <v>1</v>
      </c>
      <c r="C126" s="13">
        <v>307.6030632321353</v>
      </c>
      <c r="D126" s="13">
        <v>321.17367598483816</v>
      </c>
      <c r="E126" s="13">
        <v>333.51059666911345</v>
      </c>
      <c r="F126" s="13">
        <v>346.38913826147893</v>
      </c>
      <c r="G126" s="13">
        <v>367.82829920671344</v>
      </c>
      <c r="H126" s="13">
        <v>403.12392838392066</v>
      </c>
      <c r="I126" s="13">
        <v>415.43075901774648</v>
      </c>
      <c r="J126" s="13">
        <v>388.44750627720043</v>
      </c>
      <c r="K126" s="13">
        <v>410.29288290350263</v>
      </c>
      <c r="L126" s="13">
        <v>450.59098296793115</v>
      </c>
      <c r="M126" s="13">
        <v>417.69503531406775</v>
      </c>
      <c r="N126" s="13">
        <v>427.47430171013968</v>
      </c>
      <c r="O126" s="13">
        <v>443.70036141500663</v>
      </c>
      <c r="P126" s="13">
        <v>478.79288275168005</v>
      </c>
      <c r="Q126" s="13">
        <v>497.60668679519995</v>
      </c>
      <c r="R126" s="13">
        <v>508.4391049570026</v>
      </c>
      <c r="S126" s="13">
        <v>515.2168888207417</v>
      </c>
      <c r="T126" s="13">
        <v>507.46117831739542</v>
      </c>
      <c r="U126" s="13">
        <v>535.75334825249274</v>
      </c>
      <c r="V126" s="13">
        <v>534.85816925162146</v>
      </c>
      <c r="W126" s="13">
        <v>507.58906103180561</v>
      </c>
      <c r="X126" s="13">
        <v>547.9548637097455</v>
      </c>
      <c r="Y126" s="13">
        <v>577.48824822588267</v>
      </c>
      <c r="Z126" s="13">
        <v>616.40220596963638</v>
      </c>
      <c r="AA126" s="13">
        <v>563.01493395969612</v>
      </c>
      <c r="AB126" s="13">
        <v>478.49198224718549</v>
      </c>
      <c r="AC126" s="13">
        <v>507.83730394801358</v>
      </c>
      <c r="AD126" s="13">
        <v>552.35553358797779</v>
      </c>
      <c r="AE126" s="13">
        <v>596.44498000903729</v>
      </c>
      <c r="AF126" s="13">
        <v>594.00768592263171</v>
      </c>
      <c r="AG126" s="13">
        <v>527.87727754734863</v>
      </c>
      <c r="AH126" s="13">
        <v>497.17790357629519</v>
      </c>
      <c r="AI126" s="13">
        <v>448.13112134368845</v>
      </c>
      <c r="AJ126" s="13">
        <v>495.26718537275502</v>
      </c>
      <c r="AK126" s="13">
        <v>573.11014588548733</v>
      </c>
      <c r="AL126" s="13">
        <v>593.04480430824924</v>
      </c>
      <c r="AM126" s="13">
        <v>623.14237727031366</v>
      </c>
      <c r="AN126" s="13">
        <v>633.42565201141383</v>
      </c>
      <c r="AO126" s="13">
        <v>630.77020505924975</v>
      </c>
      <c r="AP126" s="13">
        <v>619.9603544352841</v>
      </c>
      <c r="AQ126" s="13">
        <v>609.05271114735774</v>
      </c>
      <c r="AR126" s="13">
        <v>540.11640556766315</v>
      </c>
      <c r="AS126" s="13">
        <v>572.98226317107719</v>
      </c>
      <c r="AT126" s="13">
        <v>599.5517777179432</v>
      </c>
      <c r="AU126" s="13">
        <v>650.51680066670247</v>
      </c>
      <c r="AV126" s="13">
        <v>623.0821971694146</v>
      </c>
      <c r="AW126" s="13">
        <v>660.39328434564709</v>
      </c>
      <c r="AX126" s="13">
        <v>784.47252655801299</v>
      </c>
      <c r="AY126" s="13">
        <v>797.72305750305395</v>
      </c>
      <c r="AZ126" s="13">
        <v>871.96169485802704</v>
      </c>
      <c r="BA126" s="13">
        <v>986.2307639710051</v>
      </c>
      <c r="BB126" s="13">
        <v>1005.146566558329</v>
      </c>
      <c r="BC126" s="13">
        <v>977.10981156337789</v>
      </c>
      <c r="BD126" s="13">
        <v>1093.014651305195</v>
      </c>
      <c r="BE126" s="13">
        <v>1252.4330950252515</v>
      </c>
      <c r="BF126" s="13">
        <v>1542.304763933447</v>
      </c>
      <c r="BG126" s="13">
        <v>1543.0873099792459</v>
      </c>
      <c r="BH126" s="13">
        <v>1314.7822221880715</v>
      </c>
      <c r="BI126" s="13">
        <v>982.60836597606544</v>
      </c>
      <c r="BJ126" s="13">
        <v>587.48027362100572</v>
      </c>
      <c r="BK126" s="13">
        <v>448.15787404874669</v>
      </c>
      <c r="BL126" s="13">
        <v>537.74915578854984</v>
      </c>
      <c r="BM126" s="13">
        <v>631.72462722794592</v>
      </c>
      <c r="BN126" s="13">
        <v>740.35760325442391</v>
      </c>
      <c r="BO126" s="13">
        <v>776.2079061647662</v>
      </c>
      <c r="BP126" s="13">
        <v>802.03596808144107</v>
      </c>
      <c r="BQ126" s="13">
        <v>935.28910053302354</v>
      </c>
      <c r="BR126" s="13">
        <v>1038.7924114671378</v>
      </c>
      <c r="BS126" s="13">
        <v>1160.8060079314109</v>
      </c>
      <c r="BT126" s="13">
        <v>993.39428975727606</v>
      </c>
      <c r="BU126" s="13">
        <v>1082.8263355322911</v>
      </c>
      <c r="BV126" s="13">
        <v>1304.8069121888029</v>
      </c>
      <c r="BW126" s="13">
        <v>1359.9219699730791</v>
      </c>
      <c r="BX126" s="13">
        <v>1404.4847222766027</v>
      </c>
      <c r="BY126" s="13">
        <v>1442.0582446508627</v>
      </c>
      <c r="BZ126" s="13">
        <v>593.93363018565287</v>
      </c>
      <c r="CA126" s="13">
        <v>606.87507208403986</v>
      </c>
      <c r="CB126" s="13">
        <v>619.4780112057706</v>
      </c>
      <c r="CC126" s="13">
        <v>631.87479897531739</v>
      </c>
      <c r="CD126" s="13">
        <v>643.75019598445215</v>
      </c>
      <c r="CE126" s="13">
        <v>655.24191621072532</v>
      </c>
      <c r="CF126" s="13">
        <v>665.88595172870555</v>
      </c>
      <c r="CG126" s="13">
        <v>675.97480489128793</v>
      </c>
      <c r="CH126" s="13">
        <v>687.63677287238534</v>
      </c>
      <c r="CI126" s="13">
        <v>699.0589767231213</v>
      </c>
      <c r="CJ126" s="13">
        <v>710.24558451353369</v>
      </c>
      <c r="CK126" s="13">
        <v>721.51122176360514</v>
      </c>
      <c r="CL126" s="13">
        <v>732.56065783541271</v>
      </c>
      <c r="CM126" s="13">
        <v>743.71614518505521</v>
      </c>
      <c r="CN126" s="13">
        <v>754.84152859119058</v>
      </c>
      <c r="CO126" s="13">
        <v>766.26922054636816</v>
      </c>
      <c r="CP126" s="13">
        <v>778.02697819008608</v>
      </c>
      <c r="CQ126" s="13">
        <v>789.98799150427658</v>
      </c>
      <c r="CR126" s="13">
        <v>802.97425197128177</v>
      </c>
      <c r="CS126" s="13">
        <v>816.71515586809255</v>
      </c>
      <c r="CT126" s="13">
        <v>831.57441813422338</v>
      </c>
      <c r="CU126" s="13">
        <v>847.44335872126976</v>
      </c>
      <c r="CV126" s="13">
        <v>864.2098681159041</v>
      </c>
      <c r="CW126" s="13">
        <v>882.40608405988314</v>
      </c>
      <c r="CX126" s="13">
        <v>901.59516041292227</v>
      </c>
      <c r="CY126" s="13">
        <v>922.30792597735126</v>
      </c>
      <c r="CZ126" s="13">
        <v>944.0914962090028</v>
      </c>
      <c r="DA126" s="13">
        <v>967.46791182829475</v>
      </c>
      <c r="DB126" s="13">
        <v>991.79189940220385</v>
      </c>
      <c r="DC126" s="13">
        <v>1017.7330531519037</v>
      </c>
      <c r="DD126" s="13">
        <v>1044.4402077580235</v>
      </c>
      <c r="DE126" s="13">
        <v>1072.2139996193291</v>
      </c>
      <c r="DF126" s="13">
        <v>1101.0041805446235</v>
      </c>
      <c r="DG126" s="13">
        <v>1130.2198019122006</v>
      </c>
      <c r="DH126" s="13">
        <v>1159.930195945919</v>
      </c>
      <c r="DI126" s="13">
        <v>1189.6600587233988</v>
      </c>
      <c r="DJ126" s="13">
        <v>1219.4325284933147</v>
      </c>
      <c r="DK126" s="13">
        <v>1248.8968974840172</v>
      </c>
      <c r="DL126" s="13">
        <v>1277.1293928908344</v>
      </c>
      <c r="DM126" s="13">
        <v>1304.8002852421923</v>
      </c>
      <c r="DN126" s="13">
        <v>1330.7540524535289</v>
      </c>
      <c r="DO126" s="13">
        <v>1355.453218575989</v>
      </c>
      <c r="DP126" s="13">
        <v>1377.6856550621014</v>
      </c>
      <c r="DQ126" s="13">
        <v>1398.0823499836988</v>
      </c>
      <c r="DR126" s="13">
        <v>1415.5844774798752</v>
      </c>
      <c r="DS126" s="13">
        <v>1430.2547437673493</v>
      </c>
      <c r="DT126" s="13">
        <v>1441.3941911189468</v>
      </c>
      <c r="DU126" s="13">
        <v>1449.8714731273358</v>
      </c>
      <c r="DV126" s="13">
        <v>1454.635753189461</v>
      </c>
      <c r="DW126" s="13">
        <v>1456.0294814024965</v>
      </c>
      <c r="DX126" s="13">
        <v>1453.4415395058022</v>
      </c>
      <c r="DY126" s="13">
        <v>1447.3062936478382</v>
      </c>
      <c r="DZ126" s="13">
        <v>1436.8974836647685</v>
      </c>
      <c r="EA126" s="13">
        <v>1422.768367030556</v>
      </c>
      <c r="EB126" s="13">
        <v>1404.5154207132582</v>
      </c>
      <c r="EC126" s="13">
        <v>1382.8456511702825</v>
      </c>
      <c r="ED126" s="13">
        <v>1357.5010449619294</v>
      </c>
      <c r="EE126" s="13">
        <v>1329.1405476007058</v>
      </c>
      <c r="EF126" s="13">
        <v>1298.2959598838352</v>
      </c>
      <c r="EG126" s="13">
        <v>1265.1400266333367</v>
      </c>
      <c r="EH126" s="13">
        <v>1229.8986804100132</v>
      </c>
      <c r="EI126" s="13">
        <v>1193.2796991795185</v>
      </c>
      <c r="EJ126" s="13">
        <v>1155.8120456418401</v>
      </c>
      <c r="EK126" s="13">
        <v>1118.0443267778464</v>
      </c>
      <c r="EL126" s="13">
        <v>1079.861865275554</v>
      </c>
      <c r="EM126" s="13">
        <v>1042.6831644079793</v>
      </c>
      <c r="EN126" s="13">
        <v>1006.5706985090947</v>
      </c>
      <c r="EO126" s="13">
        <v>971.98142594753881</v>
      </c>
      <c r="EP126" s="13">
        <v>939.53782573880744</v>
      </c>
      <c r="EQ126" s="13">
        <v>909.34603467473062</v>
      </c>
      <c r="ER126" s="13">
        <v>882.11027875890431</v>
      </c>
      <c r="ES126" s="13">
        <v>857.33290290090372</v>
      </c>
      <c r="ET126" s="13">
        <v>835.11263292070362</v>
      </c>
      <c r="EU126" s="13">
        <v>815.70332980486273</v>
      </c>
      <c r="EV126" s="13">
        <v>798.61838817172975</v>
      </c>
      <c r="EW126" s="13">
        <v>784.44729897096113</v>
      </c>
    </row>
    <row r="127" spans="1:155" x14ac:dyDescent="0.2">
      <c r="A127" s="10" t="s">
        <v>27</v>
      </c>
      <c r="B127" s="10" t="s">
        <v>2</v>
      </c>
      <c r="C127" s="13">
        <v>473.56474030541813</v>
      </c>
      <c r="D127" s="13">
        <v>494.45713206670973</v>
      </c>
      <c r="E127" s="13">
        <v>513.45021548606576</v>
      </c>
      <c r="F127" s="13">
        <v>533.27714159212508</v>
      </c>
      <c r="G127" s="13">
        <v>566.28341460746935</v>
      </c>
      <c r="H127" s="13">
        <v>620.62216302430977</v>
      </c>
      <c r="I127" s="13">
        <v>639.56892184996002</v>
      </c>
      <c r="J127" s="13">
        <v>598.02734244433213</v>
      </c>
      <c r="K127" s="13">
        <v>631.65899747470394</v>
      </c>
      <c r="L127" s="13">
        <v>693.69920959512467</v>
      </c>
      <c r="M127" s="13">
        <v>643.05484752631742</v>
      </c>
      <c r="N127" s="13">
        <v>658.11034048068507</v>
      </c>
      <c r="O127" s="13">
        <v>683.09087763650871</v>
      </c>
      <c r="P127" s="13">
        <v>737.11693504583548</v>
      </c>
      <c r="Q127" s="13">
        <v>766.08138726035327</v>
      </c>
      <c r="R127" s="13">
        <v>782.75824099442184</v>
      </c>
      <c r="S127" s="13">
        <v>793.19285572664126</v>
      </c>
      <c r="T127" s="13">
        <v>781.25269169898513</v>
      </c>
      <c r="U127" s="13">
        <v>824.80939093081327</v>
      </c>
      <c r="V127" s="13">
        <v>823.43123426806721</v>
      </c>
      <c r="W127" s="13">
        <v>781.44957122223468</v>
      </c>
      <c r="X127" s="13">
        <v>843.5940136784933</v>
      </c>
      <c r="Y127" s="13">
        <v>889.06160240068334</v>
      </c>
      <c r="Z127" s="13">
        <v>948.97088321063973</v>
      </c>
      <c r="AA127" s="13">
        <v>866.77947282821924</v>
      </c>
      <c r="AB127" s="13">
        <v>736.65368910877794</v>
      </c>
      <c r="AC127" s="13">
        <v>781.83174912030699</v>
      </c>
      <c r="AD127" s="13">
        <v>850.36898550795866</v>
      </c>
      <c r="AE127" s="13">
        <v>918.24609643530334</v>
      </c>
      <c r="AF127" s="13">
        <v>914.49380434513796</v>
      </c>
      <c r="AG127" s="13">
        <v>812.68392852833404</v>
      </c>
      <c r="AH127" s="13">
        <v>765.42126180004641</v>
      </c>
      <c r="AI127" s="13">
        <v>689.91217405967984</v>
      </c>
      <c r="AJ127" s="13">
        <v>762.47965009973143</v>
      </c>
      <c r="AK127" s="13">
        <v>882.3213740164972</v>
      </c>
      <c r="AL127" s="13">
        <v>913.01141734655414</v>
      </c>
      <c r="AM127" s="13">
        <v>959.34759220072692</v>
      </c>
      <c r="AN127" s="13">
        <v>975.17902209966564</v>
      </c>
      <c r="AO127" s="13">
        <v>971.09087670513361</v>
      </c>
      <c r="AP127" s="13">
        <v>954.44876641634426</v>
      </c>
      <c r="AQ127" s="13">
        <v>937.65610119801124</v>
      </c>
      <c r="AR127" s="13">
        <v>831.5264570181464</v>
      </c>
      <c r="AS127" s="13">
        <v>882.12449449324777</v>
      </c>
      <c r="AT127" s="13">
        <v>923.0291107354218</v>
      </c>
      <c r="AU127" s="13">
        <v>1001.4913913245296</v>
      </c>
      <c r="AV127" s="13">
        <v>959.25494301331526</v>
      </c>
      <c r="AW127" s="13">
        <v>884.18624098180544</v>
      </c>
      <c r="AX127" s="13">
        <v>1111.2280903179803</v>
      </c>
      <c r="AY127" s="13">
        <v>1245.4010377505219</v>
      </c>
      <c r="AZ127" s="13">
        <v>1203.6617805918661</v>
      </c>
      <c r="BA127" s="13">
        <v>1099.7343306246357</v>
      </c>
      <c r="BB127" s="13">
        <v>997.599782451642</v>
      </c>
      <c r="BC127" s="13">
        <v>825.03335328424635</v>
      </c>
      <c r="BD127" s="13">
        <v>738.05911868120461</v>
      </c>
      <c r="BE127" s="13">
        <v>777.21430222110587</v>
      </c>
      <c r="BF127" s="13">
        <v>680.53726005001101</v>
      </c>
      <c r="BG127" s="13">
        <v>950.27244858410177</v>
      </c>
      <c r="BH127" s="13">
        <v>953.53399367263569</v>
      </c>
      <c r="BI127" s="13">
        <v>689.44031468629146</v>
      </c>
      <c r="BJ127" s="13">
        <v>423.93226989005791</v>
      </c>
      <c r="BK127" s="13">
        <v>409.72190509635323</v>
      </c>
      <c r="BL127" s="13">
        <v>454.88044355320039</v>
      </c>
      <c r="BM127" s="13">
        <v>432.17054754880866</v>
      </c>
      <c r="BN127" s="13">
        <v>324.44625653619312</v>
      </c>
      <c r="BO127" s="13">
        <v>340.84350851713435</v>
      </c>
      <c r="BP127" s="13">
        <v>327.35465810247075</v>
      </c>
      <c r="BQ127" s="13">
        <v>383.09009998158507</v>
      </c>
      <c r="BR127" s="13">
        <v>453.4413098965419</v>
      </c>
      <c r="BS127" s="13">
        <v>353.70065995392275</v>
      </c>
      <c r="BT127" s="13">
        <v>502.57999709340572</v>
      </c>
      <c r="BU127" s="13">
        <v>440.37728159692256</v>
      </c>
      <c r="BV127" s="13">
        <v>600.07247727300626</v>
      </c>
      <c r="BW127" s="13">
        <v>480.5605138399527</v>
      </c>
      <c r="BX127" s="13">
        <v>661.08280249265727</v>
      </c>
      <c r="BY127" s="13">
        <v>678.76844127300171</v>
      </c>
      <c r="BZ127" s="13">
        <v>925.29327666334575</v>
      </c>
      <c r="CA127" s="13">
        <v>943.84333205164876</v>
      </c>
      <c r="CB127" s="13">
        <v>961.73818313202355</v>
      </c>
      <c r="CC127" s="13">
        <v>979.14970816498681</v>
      </c>
      <c r="CD127" s="13">
        <v>995.77780183187861</v>
      </c>
      <c r="CE127" s="13">
        <v>1011.8006908624156</v>
      </c>
      <c r="CF127" s="13">
        <v>1026.760489375316</v>
      </c>
      <c r="CG127" s="13">
        <v>1040.9978334100233</v>
      </c>
      <c r="CH127" s="13">
        <v>1056.7960158784699</v>
      </c>
      <c r="CI127" s="13">
        <v>1072.2687966792</v>
      </c>
      <c r="CJ127" s="13">
        <v>1087.4477976850176</v>
      </c>
      <c r="CK127" s="13">
        <v>1102.6902173110429</v>
      </c>
      <c r="CL127" s="13">
        <v>1117.7023347144277</v>
      </c>
      <c r="CM127" s="13">
        <v>1132.8387779051191</v>
      </c>
      <c r="CN127" s="13">
        <v>1147.9602922616687</v>
      </c>
      <c r="CO127" s="13">
        <v>1163.4157615237636</v>
      </c>
      <c r="CP127" s="13">
        <v>1179.219651647858</v>
      </c>
      <c r="CQ127" s="13">
        <v>1195.2084980177533</v>
      </c>
      <c r="CR127" s="13">
        <v>1212.2151446125208</v>
      </c>
      <c r="CS127" s="13">
        <v>1229.893488841939</v>
      </c>
      <c r="CT127" s="13">
        <v>1248.556304254329</v>
      </c>
      <c r="CU127" s="13">
        <v>1267.9943734500775</v>
      </c>
      <c r="CV127" s="13">
        <v>1287.9753214022348</v>
      </c>
      <c r="CW127" s="13">
        <v>1308.9385104989415</v>
      </c>
      <c r="CX127" s="13">
        <v>1330.268302006938</v>
      </c>
      <c r="CY127" s="13">
        <v>1352.3706130694191</v>
      </c>
      <c r="CZ127" s="13">
        <v>1374.5816983922123</v>
      </c>
      <c r="DA127" s="13">
        <v>1397.274551063143</v>
      </c>
      <c r="DB127" s="13">
        <v>1419.5576301777037</v>
      </c>
      <c r="DC127" s="13">
        <v>1441.951969542024</v>
      </c>
      <c r="DD127" s="13">
        <v>1463.3372060469192</v>
      </c>
      <c r="DE127" s="13">
        <v>1483.8396886051341</v>
      </c>
      <c r="DF127" s="13">
        <v>1503.2162236783188</v>
      </c>
      <c r="DG127" s="13">
        <v>1520.649979021342</v>
      </c>
      <c r="DH127" s="13">
        <v>1536.0576494721317</v>
      </c>
      <c r="DI127" s="13">
        <v>1548.788174572881</v>
      </c>
      <c r="DJ127" s="13">
        <v>1558.7611755646503</v>
      </c>
      <c r="DK127" s="13">
        <v>1565.5249314296525</v>
      </c>
      <c r="DL127" s="13">
        <v>1568.0435964557109</v>
      </c>
      <c r="DM127" s="13">
        <v>1567.0667655572179</v>
      </c>
      <c r="DN127" s="13">
        <v>1561.4090214895696</v>
      </c>
      <c r="DO127" s="13">
        <v>1551.7115828904789</v>
      </c>
      <c r="DP127" s="13">
        <v>1536.8586055002816</v>
      </c>
      <c r="DQ127" s="13">
        <v>1517.8204120895534</v>
      </c>
      <c r="DR127" s="13">
        <v>1493.8061022862676</v>
      </c>
      <c r="DS127" s="13">
        <v>1465.3327553713752</v>
      </c>
      <c r="DT127" s="13">
        <v>1432.1749300272495</v>
      </c>
      <c r="DU127" s="13">
        <v>1395.8926900246443</v>
      </c>
      <c r="DV127" s="13">
        <v>1356.036294901467</v>
      </c>
      <c r="DW127" s="13">
        <v>1313.7314470239799</v>
      </c>
      <c r="DX127" s="13">
        <v>1269.1190770781541</v>
      </c>
      <c r="DY127" s="13">
        <v>1223.4919251498795</v>
      </c>
      <c r="DZ127" s="13">
        <v>1176.892763231037</v>
      </c>
      <c r="EA127" s="13">
        <v>1130.7048026988341</v>
      </c>
      <c r="EB127" s="13">
        <v>1085.2221843121952</v>
      </c>
      <c r="EC127" s="13">
        <v>1041.822143989426</v>
      </c>
      <c r="ED127" s="13">
        <v>1000.7273506998026</v>
      </c>
      <c r="EE127" s="13">
        <v>962.97452857003373</v>
      </c>
      <c r="EF127" s="13">
        <v>929.28482970551704</v>
      </c>
      <c r="EG127" s="13">
        <v>899.81694027267804</v>
      </c>
      <c r="EH127" s="13">
        <v>874.60205528014922</v>
      </c>
      <c r="EI127" s="13">
        <v>853.99286317410588</v>
      </c>
      <c r="EJ127" s="13">
        <v>837.99335399192933</v>
      </c>
      <c r="EK127" s="13">
        <v>826.49312388285762</v>
      </c>
      <c r="EL127" s="13">
        <v>818.60479686850158</v>
      </c>
      <c r="EM127" s="13">
        <v>814.94445834153157</v>
      </c>
      <c r="EN127" s="13">
        <v>814.71633813669905</v>
      </c>
      <c r="EO127" s="13">
        <v>817.54312012148148</v>
      </c>
      <c r="EP127" s="13">
        <v>823.26248530609882</v>
      </c>
      <c r="EQ127" s="13">
        <v>831.26724100857973</v>
      </c>
      <c r="ER127" s="13">
        <v>841.65280737449939</v>
      </c>
      <c r="ES127" s="13">
        <v>853.41722997852776</v>
      </c>
      <c r="ET127" s="13">
        <v>866.27932998415781</v>
      </c>
      <c r="EU127" s="13">
        <v>880.22858756214555</v>
      </c>
      <c r="EV127" s="13">
        <v>894.6181898466748</v>
      </c>
      <c r="EW127" s="13">
        <v>909.97289949089463</v>
      </c>
    </row>
    <row r="128" spans="1:155" x14ac:dyDescent="0.2">
      <c r="A128" s="10" t="s">
        <v>27</v>
      </c>
      <c r="B128" s="10" t="s">
        <v>3</v>
      </c>
      <c r="C128" s="13">
        <v>313.32020187118064</v>
      </c>
      <c r="D128" s="13">
        <v>327.14303927245743</v>
      </c>
      <c r="E128" s="13">
        <v>339.7092550918</v>
      </c>
      <c r="F128" s="13">
        <v>352.82715843491854</v>
      </c>
      <c r="G128" s="13">
        <v>374.66478958438574</v>
      </c>
      <c r="H128" s="13">
        <v>410.61642655045608</v>
      </c>
      <c r="I128" s="13">
        <v>423.15199306292214</v>
      </c>
      <c r="J128" s="13">
        <v>395.66722712146992</v>
      </c>
      <c r="K128" s="13">
        <v>417.91862391376918</v>
      </c>
      <c r="L128" s="13">
        <v>458.96570814804841</v>
      </c>
      <c r="M128" s="13">
        <v>425.45835340537468</v>
      </c>
      <c r="N128" s="13">
        <v>435.41937814021935</v>
      </c>
      <c r="O128" s="13">
        <v>451.94701687334248</v>
      </c>
      <c r="P128" s="13">
        <v>487.69177101799676</v>
      </c>
      <c r="Q128" s="13">
        <v>506.85525014249419</v>
      </c>
      <c r="R128" s="13">
        <v>517.88900061801439</v>
      </c>
      <c r="S128" s="13">
        <v>524.79275699193374</v>
      </c>
      <c r="T128" s="13">
        <v>516.89289814453002</v>
      </c>
      <c r="U128" s="13">
        <v>545.71090893510768</v>
      </c>
      <c r="V128" s="13">
        <v>544.79909205553338</v>
      </c>
      <c r="W128" s="13">
        <v>517.02315769875486</v>
      </c>
      <c r="X128" s="13">
        <v>558.13920287350618</v>
      </c>
      <c r="Y128" s="13">
        <v>588.22149757273723</v>
      </c>
      <c r="Z128" s="13">
        <v>627.85871369069991</v>
      </c>
      <c r="AA128" s="13">
        <v>573.47918096516696</v>
      </c>
      <c r="AB128" s="13">
        <v>487.38527794923226</v>
      </c>
      <c r="AC128" s="13">
        <v>517.27601448048551</v>
      </c>
      <c r="AD128" s="13">
        <v>562.6216640041863</v>
      </c>
      <c r="AE128" s="13">
        <v>607.53056090489758</v>
      </c>
      <c r="AF128" s="13">
        <v>605.04796704790556</v>
      </c>
      <c r="AG128" s="13">
        <v>537.68845286019803</v>
      </c>
      <c r="AH128" s="13">
        <v>506.4184975195048</v>
      </c>
      <c r="AI128" s="13">
        <v>456.460127310899</v>
      </c>
      <c r="AJ128" s="13">
        <v>504.47226653285054</v>
      </c>
      <c r="AK128" s="13">
        <v>583.76202342221438</v>
      </c>
      <c r="AL128" s="13">
        <v>604.06718922785944</v>
      </c>
      <c r="AM128" s="13">
        <v>634.72415843102374</v>
      </c>
      <c r="AN128" s="13">
        <v>645.19855905604891</v>
      </c>
      <c r="AO128" s="13">
        <v>642.49375772420262</v>
      </c>
      <c r="AP128" s="13">
        <v>631.48299422883963</v>
      </c>
      <c r="AQ128" s="13">
        <v>620.37262048612831</v>
      </c>
      <c r="AR128" s="13">
        <v>550.15505843219216</v>
      </c>
      <c r="AS128" s="13">
        <v>583.63176386798955</v>
      </c>
      <c r="AT128" s="13">
        <v>610.69510183989064</v>
      </c>
      <c r="AU128" s="13">
        <v>662.60736536186971</v>
      </c>
      <c r="AV128" s="13">
        <v>634.66285981727071</v>
      </c>
      <c r="AW128" s="13">
        <v>714.4204746725477</v>
      </c>
      <c r="AX128" s="13">
        <v>704.29938312400645</v>
      </c>
      <c r="AY128" s="13">
        <v>659.87590474642354</v>
      </c>
      <c r="AZ128" s="13">
        <v>678.37652455010698</v>
      </c>
      <c r="BA128" s="13">
        <v>679.03490540435962</v>
      </c>
      <c r="BB128" s="13">
        <v>731.92466099002854</v>
      </c>
      <c r="BC128" s="13">
        <v>708.70583515237593</v>
      </c>
      <c r="BD128" s="13">
        <v>583.9662400136001</v>
      </c>
      <c r="BE128" s="13">
        <v>713.59248275364246</v>
      </c>
      <c r="BF128" s="13">
        <v>676.52594601654187</v>
      </c>
      <c r="BG128" s="13">
        <v>615.35670143665197</v>
      </c>
      <c r="BH128" s="13">
        <v>700.77728413929299</v>
      </c>
      <c r="BI128" s="13">
        <v>671.05976933764316</v>
      </c>
      <c r="BJ128" s="13">
        <v>600.5451284889366</v>
      </c>
      <c r="BK128" s="13">
        <v>721.59289285490001</v>
      </c>
      <c r="BL128" s="13">
        <v>710.10701065825015</v>
      </c>
      <c r="BM128" s="13">
        <v>786.66882522324579</v>
      </c>
      <c r="BN128" s="13">
        <v>901.87714020938313</v>
      </c>
      <c r="BO128" s="13">
        <v>963.51115831309983</v>
      </c>
      <c r="BP128" s="13">
        <v>898.65050310108825</v>
      </c>
      <c r="BQ128" s="13">
        <v>1168.9632447853919</v>
      </c>
      <c r="BR128" s="13">
        <v>1064.1909290113201</v>
      </c>
      <c r="BS128" s="13">
        <v>1014.7473321146659</v>
      </c>
      <c r="BT128" s="13">
        <v>1251.8657131493183</v>
      </c>
      <c r="BU128" s="13">
        <v>1313.0933828707871</v>
      </c>
      <c r="BV128" s="13">
        <v>1142.89061053819</v>
      </c>
      <c r="BW128" s="13">
        <v>1287.5695161869692</v>
      </c>
      <c r="BX128" s="13">
        <v>1282.74847523074</v>
      </c>
      <c r="BY128" s="13">
        <v>1317.065244769183</v>
      </c>
      <c r="BZ128" s="13">
        <v>1263.205950636846</v>
      </c>
      <c r="CA128" s="13">
        <v>1266.794833878841</v>
      </c>
      <c r="CB128" s="13">
        <v>1269.718776017864</v>
      </c>
      <c r="CC128" s="13">
        <v>1272.1421087341005</v>
      </c>
      <c r="CD128" s="13">
        <v>1273.8567775622651</v>
      </c>
      <c r="CE128" s="13">
        <v>1275.0083431356688</v>
      </c>
      <c r="CF128" s="13">
        <v>1275.22838444831</v>
      </c>
      <c r="CG128" s="13">
        <v>1274.7605518695564</v>
      </c>
      <c r="CH128" s="13">
        <v>1275.4301598518796</v>
      </c>
      <c r="CI128" s="13">
        <v>1275.7063579335227</v>
      </c>
      <c r="CJ128" s="13">
        <v>1275.5627869941163</v>
      </c>
      <c r="CK128" s="13">
        <v>1275.2352174159751</v>
      </c>
      <c r="CL128" s="13">
        <v>1274.4154893777886</v>
      </c>
      <c r="CM128" s="13">
        <v>1273.3327809759649</v>
      </c>
      <c r="CN128" s="13">
        <v>1271.8080529791696</v>
      </c>
      <c r="CO128" s="13">
        <v>1270.0868809483363</v>
      </c>
      <c r="CP128" s="13">
        <v>1268.1510409464026</v>
      </c>
      <c r="CQ128" s="13">
        <v>1265.8501589392981</v>
      </c>
      <c r="CR128" s="13">
        <v>1263.929880073214</v>
      </c>
      <c r="CS128" s="13">
        <v>1262.1522988685902</v>
      </c>
      <c r="CT128" s="13">
        <v>1260.8900229540741</v>
      </c>
      <c r="CU128" s="13">
        <v>1260.0981637573786</v>
      </c>
      <c r="CV128" s="13">
        <v>1259.7467439028842</v>
      </c>
      <c r="CW128" s="13">
        <v>1260.438805091173</v>
      </c>
      <c r="CX128" s="13">
        <v>1261.8746472991406</v>
      </c>
      <c r="CY128" s="13">
        <v>1264.6900820002629</v>
      </c>
      <c r="CZ128" s="13">
        <v>1268.5867781589041</v>
      </c>
      <c r="DA128" s="13">
        <v>1274.2039486633876</v>
      </c>
      <c r="DB128" s="13">
        <v>1281.0499969354569</v>
      </c>
      <c r="DC128" s="13">
        <v>1289.891879454357</v>
      </c>
      <c r="DD128" s="13">
        <v>1300.0069628803394</v>
      </c>
      <c r="DE128" s="13">
        <v>1311.7670669137442</v>
      </c>
      <c r="DF128" s="13">
        <v>1325.18138558582</v>
      </c>
      <c r="DG128" s="13">
        <v>1339.7094616663308</v>
      </c>
      <c r="DH128" s="13">
        <v>1355.4317105352602</v>
      </c>
      <c r="DI128" s="13">
        <v>1371.8821170904994</v>
      </c>
      <c r="DJ128" s="13">
        <v>1389.0682726021405</v>
      </c>
      <c r="DK128" s="13">
        <v>1406.6300638177054</v>
      </c>
      <c r="DL128" s="13">
        <v>1423.6572943668652</v>
      </c>
      <c r="DM128" s="13">
        <v>1440.7957735049858</v>
      </c>
      <c r="DN128" s="13">
        <v>1456.9427670350778</v>
      </c>
      <c r="DO128" s="13">
        <v>1472.5831449365578</v>
      </c>
      <c r="DP128" s="13">
        <v>1486.618042217051</v>
      </c>
      <c r="DQ128" s="13">
        <v>1499.750806262673</v>
      </c>
      <c r="DR128" s="13">
        <v>1511.0955138239806</v>
      </c>
      <c r="DS128" s="13">
        <v>1520.869877123172</v>
      </c>
      <c r="DT128" s="13">
        <v>1528.59198646601</v>
      </c>
      <c r="DU128" s="13">
        <v>1535.2798248091422</v>
      </c>
      <c r="DV128" s="13">
        <v>1540.1442340981012</v>
      </c>
      <c r="DW128" s="13">
        <v>1543.7117927359795</v>
      </c>
      <c r="DX128" s="13">
        <v>1545.6042044308124</v>
      </c>
      <c r="DY128" s="13">
        <v>1546.3996421356278</v>
      </c>
      <c r="DZ128" s="13">
        <v>1545.565821466982</v>
      </c>
      <c r="EA128" s="13">
        <v>1543.7177852993918</v>
      </c>
      <c r="EB128" s="13">
        <v>1540.5357023109682</v>
      </c>
      <c r="EC128" s="13">
        <v>1536.6650470784516</v>
      </c>
      <c r="ED128" s="13">
        <v>1531.8027800145646</v>
      </c>
      <c r="EE128" s="13">
        <v>1526.421570344246</v>
      </c>
      <c r="EF128" s="13">
        <v>1520.8112837950175</v>
      </c>
      <c r="EG128" s="13">
        <v>1514.8761727423262</v>
      </c>
      <c r="EH128" s="13">
        <v>1508.5183987917844</v>
      </c>
      <c r="EI128" s="13">
        <v>1502.0332529019361</v>
      </c>
      <c r="EJ128" s="13">
        <v>1495.5219838043704</v>
      </c>
      <c r="EK128" s="13">
        <v>1489.0858700037934</v>
      </c>
      <c r="EL128" s="13">
        <v>1482.2254358698556</v>
      </c>
      <c r="EM128" s="13">
        <v>1475.83485390032</v>
      </c>
      <c r="EN128" s="13">
        <v>1469.6119177532819</v>
      </c>
      <c r="EO128" s="13">
        <v>1463.6491416526405</v>
      </c>
      <c r="EP128" s="13">
        <v>1458.2384429428348</v>
      </c>
      <c r="EQ128" s="13">
        <v>1453.2637415007775</v>
      </c>
      <c r="ER128" s="13">
        <v>1449.2124186863512</v>
      </c>
      <c r="ES128" s="13">
        <v>1445.5481752814376</v>
      </c>
      <c r="ET128" s="13">
        <v>1442.3336398465035</v>
      </c>
      <c r="EU128" s="13">
        <v>1439.8287324508274</v>
      </c>
      <c r="EV128" s="13">
        <v>1437.6674636392709</v>
      </c>
      <c r="EW128" s="13">
        <v>1436.5024856406671</v>
      </c>
    </row>
    <row r="129" spans="1:155" x14ac:dyDescent="0.2">
      <c r="A129" s="15" t="s">
        <v>27</v>
      </c>
      <c r="B129" s="15" t="s">
        <v>4</v>
      </c>
      <c r="C129" s="16">
        <v>1094.4880054087341</v>
      </c>
      <c r="D129" s="16">
        <v>1142.7738473240054</v>
      </c>
      <c r="E129" s="16">
        <v>1186.6700672469792</v>
      </c>
      <c r="F129" s="16">
        <v>1232.4934382885226</v>
      </c>
      <c r="G129" s="16">
        <v>1308.7765033985686</v>
      </c>
      <c r="H129" s="16">
        <v>1434.3625179586866</v>
      </c>
      <c r="I129" s="16">
        <v>1478.1516739306287</v>
      </c>
      <c r="J129" s="16">
        <v>1382.1420758430024</v>
      </c>
      <c r="K129" s="16">
        <v>1459.8705042919757</v>
      </c>
      <c r="L129" s="16">
        <v>1603.2559007111042</v>
      </c>
      <c r="M129" s="16">
        <v>1486.20823624576</v>
      </c>
      <c r="N129" s="16">
        <v>1521.0040203310441</v>
      </c>
      <c r="O129" s="16">
        <v>1578.7382559248576</v>
      </c>
      <c r="P129" s="16">
        <v>1703.6015888155125</v>
      </c>
      <c r="Q129" s="16">
        <v>1770.5433241980475</v>
      </c>
      <c r="R129" s="16">
        <v>1809.0863465694388</v>
      </c>
      <c r="S129" s="16">
        <v>1833.2025015393169</v>
      </c>
      <c r="T129" s="16">
        <v>1805.6067681609106</v>
      </c>
      <c r="U129" s="16">
        <v>1906.2736481184136</v>
      </c>
      <c r="V129" s="16">
        <v>1903.0884955752222</v>
      </c>
      <c r="W129" s="16">
        <v>1806.0617899527952</v>
      </c>
      <c r="X129" s="16">
        <v>1949.6880802617452</v>
      </c>
      <c r="Y129" s="16">
        <v>2054.7713481993032</v>
      </c>
      <c r="Z129" s="16">
        <v>2193.231802870976</v>
      </c>
      <c r="AA129" s="16">
        <v>2003.2735877530822</v>
      </c>
      <c r="AB129" s="16">
        <v>1702.5309493051957</v>
      </c>
      <c r="AC129" s="16">
        <v>1806.945067548806</v>
      </c>
      <c r="AD129" s="16">
        <v>1965.3461831001227</v>
      </c>
      <c r="AE129" s="16">
        <v>2122.2216373492383</v>
      </c>
      <c r="AF129" s="16">
        <v>2113.5494573156752</v>
      </c>
      <c r="AG129" s="16">
        <v>1878.2496589358807</v>
      </c>
      <c r="AH129" s="16">
        <v>1769.0176628958466</v>
      </c>
      <c r="AI129" s="16">
        <v>1594.5034227142673</v>
      </c>
      <c r="AJ129" s="16">
        <v>1762.2191020053369</v>
      </c>
      <c r="AK129" s="16">
        <v>2039.1935433241988</v>
      </c>
      <c r="AL129" s="16">
        <v>2110.1234108826629</v>
      </c>
      <c r="AM129" s="16">
        <v>2217.2141279020643</v>
      </c>
      <c r="AN129" s="16">
        <v>2253.8032331671284</v>
      </c>
      <c r="AO129" s="16">
        <v>2244.3548394885861</v>
      </c>
      <c r="AP129" s="16">
        <v>2205.8921150804681</v>
      </c>
      <c r="AQ129" s="16">
        <v>2167.0814328314973</v>
      </c>
      <c r="AR129" s="16">
        <v>1921.7979210180017</v>
      </c>
      <c r="AS129" s="16">
        <v>2038.7385215323145</v>
      </c>
      <c r="AT129" s="16">
        <v>2133.2759902932557</v>
      </c>
      <c r="AU129" s="16">
        <v>2314.6155573531018</v>
      </c>
      <c r="AV129" s="16">
        <v>2217.0000000000005</v>
      </c>
      <c r="AW129" s="16">
        <v>2259</v>
      </c>
      <c r="AX129" s="16">
        <v>2600</v>
      </c>
      <c r="AY129" s="16">
        <v>2702.9999999999995</v>
      </c>
      <c r="AZ129" s="16">
        <v>2754</v>
      </c>
      <c r="BA129" s="16">
        <v>2765.0000000000005</v>
      </c>
      <c r="BB129" s="16">
        <v>2734.6710099999996</v>
      </c>
      <c r="BC129" s="16">
        <v>2510.8490000000002</v>
      </c>
      <c r="BD129" s="16">
        <v>2415.0400099999997</v>
      </c>
      <c r="BE129" s="16">
        <v>2743.2398799999996</v>
      </c>
      <c r="BF129" s="16">
        <v>2899.3679700000002</v>
      </c>
      <c r="BG129" s="16">
        <v>3108.7164599999996</v>
      </c>
      <c r="BH129" s="16">
        <v>2969.0935000000004</v>
      </c>
      <c r="BI129" s="16">
        <v>2343.1084500000002</v>
      </c>
      <c r="BJ129" s="16">
        <v>1611.9576720000002</v>
      </c>
      <c r="BK129" s="16">
        <v>1579.4726719999999</v>
      </c>
      <c r="BL129" s="16">
        <v>1702.7366100000004</v>
      </c>
      <c r="BM129" s="16">
        <v>1850.5640000000003</v>
      </c>
      <c r="BN129" s="16">
        <v>1966.681</v>
      </c>
      <c r="BO129" s="16">
        <v>2080.5625729950002</v>
      </c>
      <c r="BP129" s="16">
        <v>2028.0411292849999</v>
      </c>
      <c r="BQ129" s="16">
        <v>2487.3424453000007</v>
      </c>
      <c r="BR129" s="16">
        <v>2556.4246503750001</v>
      </c>
      <c r="BS129" s="16">
        <v>2529.2539999999995</v>
      </c>
      <c r="BT129" s="16">
        <v>2747.84</v>
      </c>
      <c r="BU129" s="16">
        <v>2836.2970000000005</v>
      </c>
      <c r="BV129" s="16">
        <v>3047.7699999999995</v>
      </c>
      <c r="BW129" s="16">
        <v>3128.0520000000006</v>
      </c>
      <c r="BX129" s="16">
        <v>3348.3159999999998</v>
      </c>
      <c r="BY129" s="16">
        <v>3437.8919306930475</v>
      </c>
      <c r="BZ129" s="16">
        <v>2782.4328574858446</v>
      </c>
      <c r="CA129" s="16">
        <v>2817.5132380145296</v>
      </c>
      <c r="CB129" s="16">
        <v>2850.9349703556582</v>
      </c>
      <c r="CC129" s="16">
        <v>2883.1666158744047</v>
      </c>
      <c r="CD129" s="16">
        <v>2913.3847753785958</v>
      </c>
      <c r="CE129" s="16">
        <v>2942.0509502088098</v>
      </c>
      <c r="CF129" s="16">
        <v>2967.8748255523315</v>
      </c>
      <c r="CG129" s="16">
        <v>2991.7331901708676</v>
      </c>
      <c r="CH129" s="16">
        <v>3019.8629486027348</v>
      </c>
      <c r="CI129" s="16">
        <v>3047.034131335844</v>
      </c>
      <c r="CJ129" s="16">
        <v>3073.2561691926676</v>
      </c>
      <c r="CK129" s="16">
        <v>3099.4366564906231</v>
      </c>
      <c r="CL129" s="16">
        <v>3124.678481927629</v>
      </c>
      <c r="CM129" s="16">
        <v>3149.8877040661391</v>
      </c>
      <c r="CN129" s="16">
        <v>3174.6098738320288</v>
      </c>
      <c r="CO129" s="16">
        <v>3199.7718630184681</v>
      </c>
      <c r="CP129" s="16">
        <v>3225.3976707843467</v>
      </c>
      <c r="CQ129" s="16">
        <v>3251.046648461328</v>
      </c>
      <c r="CR129" s="16">
        <v>3279.1192766570166</v>
      </c>
      <c r="CS129" s="16">
        <v>3308.7609435786217</v>
      </c>
      <c r="CT129" s="16">
        <v>3341.0207453426265</v>
      </c>
      <c r="CU129" s="16">
        <v>3375.5358959287259</v>
      </c>
      <c r="CV129" s="16">
        <v>3411.9319334210231</v>
      </c>
      <c r="CW129" s="16">
        <v>3451.7833996499976</v>
      </c>
      <c r="CX129" s="16">
        <v>3493.7381097190009</v>
      </c>
      <c r="CY129" s="16">
        <v>3539.3686210470332</v>
      </c>
      <c r="CZ129" s="16">
        <v>3587.2599727601191</v>
      </c>
      <c r="DA129" s="16">
        <v>3638.9464115548253</v>
      </c>
      <c r="DB129" s="16">
        <v>3692.3995265153644</v>
      </c>
      <c r="DC129" s="16">
        <v>3749.5769021482847</v>
      </c>
      <c r="DD129" s="16">
        <v>3807.784376685282</v>
      </c>
      <c r="DE129" s="16">
        <v>3867.8207551382075</v>
      </c>
      <c r="DF129" s="16">
        <v>3929.4017898087623</v>
      </c>
      <c r="DG129" s="16">
        <v>3990.5792425998734</v>
      </c>
      <c r="DH129" s="16">
        <v>4051.4195559533109</v>
      </c>
      <c r="DI129" s="16">
        <v>4110.3303503867792</v>
      </c>
      <c r="DJ129" s="16">
        <v>4167.2619766601056</v>
      </c>
      <c r="DK129" s="16">
        <v>4221.0518927313751</v>
      </c>
      <c r="DL129" s="16">
        <v>4268.8302837134106</v>
      </c>
      <c r="DM129" s="16">
        <v>4312.6628243043961</v>
      </c>
      <c r="DN129" s="16">
        <v>4349.1058409781763</v>
      </c>
      <c r="DO129" s="16">
        <v>4379.7479464030257</v>
      </c>
      <c r="DP129" s="16">
        <v>4401.162302779434</v>
      </c>
      <c r="DQ129" s="16">
        <v>4415.6535683359252</v>
      </c>
      <c r="DR129" s="16">
        <v>4420.4860935901233</v>
      </c>
      <c r="DS129" s="16">
        <v>4416.4573762618966</v>
      </c>
      <c r="DT129" s="16">
        <v>4402.1611076122063</v>
      </c>
      <c r="DU129" s="16">
        <v>4381.0439879611222</v>
      </c>
      <c r="DV129" s="16">
        <v>4350.8162821890292</v>
      </c>
      <c r="DW129" s="16">
        <v>4313.4727211624559</v>
      </c>
      <c r="DX129" s="16">
        <v>4268.1648210147687</v>
      </c>
      <c r="DY129" s="16">
        <v>4217.1978609333455</v>
      </c>
      <c r="DZ129" s="16">
        <v>4159.3560683627875</v>
      </c>
      <c r="EA129" s="16">
        <v>4097.1909550287819</v>
      </c>
      <c r="EB129" s="16">
        <v>4030.2733073364216</v>
      </c>
      <c r="EC129" s="16">
        <v>3961.3328422381601</v>
      </c>
      <c r="ED129" s="16">
        <v>3890.0311756762967</v>
      </c>
      <c r="EE129" s="16">
        <v>3818.5366465149855</v>
      </c>
      <c r="EF129" s="16">
        <v>3748.3920733843697</v>
      </c>
      <c r="EG129" s="16">
        <v>3679.8331396483409</v>
      </c>
      <c r="EH129" s="16">
        <v>3613.0191344819468</v>
      </c>
      <c r="EI129" s="16">
        <v>3549.3058152555604</v>
      </c>
      <c r="EJ129" s="16">
        <v>3489.3273834381398</v>
      </c>
      <c r="EK129" s="16">
        <v>3433.6233206644974</v>
      </c>
      <c r="EL129" s="16">
        <v>3380.6920980139112</v>
      </c>
      <c r="EM129" s="16">
        <v>3333.4624766498309</v>
      </c>
      <c r="EN129" s="16">
        <v>3290.8989543990756</v>
      </c>
      <c r="EO129" s="16">
        <v>3253.1736877216608</v>
      </c>
      <c r="EP129" s="16">
        <v>3221.0387539877411</v>
      </c>
      <c r="EQ129" s="16">
        <v>3193.8770171840879</v>
      </c>
      <c r="ER129" s="16">
        <v>3172.9755048197549</v>
      </c>
      <c r="ES129" s="16">
        <v>3156.2983081608691</v>
      </c>
      <c r="ET129" s="16">
        <v>3143.7256027513649</v>
      </c>
      <c r="EU129" s="16">
        <v>3135.7606498178357</v>
      </c>
      <c r="EV129" s="16">
        <v>3130.9040416576754</v>
      </c>
      <c r="EW129" s="16">
        <v>3130.9226841025229</v>
      </c>
    </row>
    <row r="130" spans="1:155" x14ac:dyDescent="0.2">
      <c r="A130" s="10" t="s">
        <v>19</v>
      </c>
      <c r="B130" s="10" t="s">
        <v>1</v>
      </c>
      <c r="C130" s="13">
        <v>39.254233136971457</v>
      </c>
      <c r="D130" s="13">
        <v>40.986023422831344</v>
      </c>
      <c r="E130" s="13">
        <v>42.560378228158505</v>
      </c>
      <c r="F130" s="13">
        <v>44.203851049329309</v>
      </c>
      <c r="G130" s="13">
        <v>46.939772509806396</v>
      </c>
      <c r="H130" s="13">
        <v>51.443963208949725</v>
      </c>
      <c r="I130" s="13">
        <v>53.014478124507811</v>
      </c>
      <c r="J130" s="13">
        <v>49.571056974075766</v>
      </c>
      <c r="K130" s="13">
        <v>52.358816946435581</v>
      </c>
      <c r="L130" s="13">
        <v>57.501389319690233</v>
      </c>
      <c r="M130" s="13">
        <v>53.303429829631881</v>
      </c>
      <c r="N130" s="13">
        <v>54.551394004586342</v>
      </c>
      <c r="O130" s="13">
        <v>56.622054562568479</v>
      </c>
      <c r="P130" s="13">
        <v>61.100326005770448</v>
      </c>
      <c r="Q130" s="13">
        <v>63.501217083894375</v>
      </c>
      <c r="R130" s="13">
        <v>64.88357740076701</v>
      </c>
      <c r="S130" s="13">
        <v>65.748512571254679</v>
      </c>
      <c r="T130" s="13">
        <v>64.758780983271564</v>
      </c>
      <c r="U130" s="13">
        <v>68.369237338659048</v>
      </c>
      <c r="V130" s="13">
        <v>68.255000618028603</v>
      </c>
      <c r="W130" s="13">
        <v>64.775100514790211</v>
      </c>
      <c r="X130" s="13">
        <v>69.926312640025301</v>
      </c>
      <c r="Y130" s="13">
        <v>73.695164448387786</v>
      </c>
      <c r="Z130" s="13">
        <v>78.661101892264256</v>
      </c>
      <c r="AA130" s="13">
        <v>71.84817746945518</v>
      </c>
      <c r="AB130" s="13">
        <v>61.061927108079537</v>
      </c>
      <c r="AC130" s="13">
        <v>64.806779605385188</v>
      </c>
      <c r="AD130" s="13">
        <v>70.487896518754823</v>
      </c>
      <c r="AE130" s="13">
        <v>76.114295002914886</v>
      </c>
      <c r="AF130" s="13">
        <v>75.803263931618545</v>
      </c>
      <c r="AG130" s="13">
        <v>67.364146191599573</v>
      </c>
      <c r="AH130" s="13">
        <v>63.446498654684831</v>
      </c>
      <c r="AI130" s="13">
        <v>57.187478331067069</v>
      </c>
      <c r="AJ130" s="13">
        <v>63.202665654347584</v>
      </c>
      <c r="AK130" s="13">
        <v>73.136460486985101</v>
      </c>
      <c r="AL130" s="13">
        <v>75.680387459007648</v>
      </c>
      <c r="AM130" s="13">
        <v>79.521237200540568</v>
      </c>
      <c r="AN130" s="13">
        <v>80.833519529127315</v>
      </c>
      <c r="AO130" s="13">
        <v>80.494649257005051</v>
      </c>
      <c r="AP130" s="13">
        <v>79.115168857459238</v>
      </c>
      <c r="AQ130" s="13">
        <v>77.723208816163876</v>
      </c>
      <c r="AR130" s="13">
        <v>68.926021355177198</v>
      </c>
      <c r="AS130" s="13">
        <v>73.120140955466454</v>
      </c>
      <c r="AT130" s="13">
        <v>76.510763621573503</v>
      </c>
      <c r="AU130" s="13">
        <v>83.0145769179708</v>
      </c>
      <c r="AV130" s="13">
        <v>79.513557421002389</v>
      </c>
      <c r="AW130" s="13">
        <v>53.685627797323306</v>
      </c>
      <c r="AX130" s="13">
        <v>51.926730376641146</v>
      </c>
      <c r="AY130" s="13">
        <v>64.581603433429251</v>
      </c>
      <c r="AZ130" s="13">
        <v>59.678904274863086</v>
      </c>
      <c r="BA130" s="13">
        <v>64.523836479904048</v>
      </c>
      <c r="BB130" s="13">
        <v>59.923816309189036</v>
      </c>
      <c r="BC130" s="13">
        <v>70.893197950232562</v>
      </c>
      <c r="BD130" s="13">
        <v>75.773907077222574</v>
      </c>
      <c r="BE130" s="13">
        <v>70.156917159087584</v>
      </c>
      <c r="BF130" s="13">
        <v>67.973509492683789</v>
      </c>
      <c r="BG130" s="13">
        <v>56.781286070263484</v>
      </c>
      <c r="BH130" s="13">
        <v>69.218487376531669</v>
      </c>
      <c r="BI130" s="13">
        <v>61.975511837376388</v>
      </c>
      <c r="BJ130" s="13">
        <v>70.258234033771686</v>
      </c>
      <c r="BK130" s="13">
        <v>73.678987596138086</v>
      </c>
      <c r="BL130" s="13">
        <v>87.095875164806401</v>
      </c>
      <c r="BM130" s="13">
        <v>130.27207556205408</v>
      </c>
      <c r="BN130" s="13">
        <v>174.9218765834583</v>
      </c>
      <c r="BO130" s="13">
        <v>196.51717404525988</v>
      </c>
      <c r="BP130" s="13">
        <v>111.66219310529451</v>
      </c>
      <c r="BQ130" s="13">
        <v>91.553472011944891</v>
      </c>
      <c r="BR130" s="13">
        <v>77.896787941702797</v>
      </c>
      <c r="BS130" s="13">
        <v>87.151319699441785</v>
      </c>
      <c r="BT130" s="13">
        <v>59.063991892093924</v>
      </c>
      <c r="BU130" s="13">
        <v>64.621322283165796</v>
      </c>
      <c r="BV130" s="13">
        <v>75.172978589873978</v>
      </c>
      <c r="BW130" s="13">
        <v>79.030724578386554</v>
      </c>
      <c r="BX130" s="13">
        <v>67.260530347766789</v>
      </c>
      <c r="BY130" s="13">
        <v>69.059919833349738</v>
      </c>
      <c r="BZ130" s="13">
        <v>59.34659550932065</v>
      </c>
      <c r="CA130" s="13">
        <v>60.445655082580743</v>
      </c>
      <c r="CB130" s="13">
        <v>61.478376960854803</v>
      </c>
      <c r="CC130" s="13">
        <v>62.456876119150365</v>
      </c>
      <c r="CD130" s="13">
        <v>63.347169140974984</v>
      </c>
      <c r="CE130" s="13">
        <v>64.162134159574634</v>
      </c>
      <c r="CF130" s="13">
        <v>64.852957405149937</v>
      </c>
      <c r="CG130" s="13">
        <v>65.448691820178283</v>
      </c>
      <c r="CH130" s="13">
        <v>66.165165646217247</v>
      </c>
      <c r="CI130" s="13">
        <v>66.814908973158708</v>
      </c>
      <c r="CJ130" s="13">
        <v>67.396848176512322</v>
      </c>
      <c r="CK130" s="13">
        <v>67.941213883615092</v>
      </c>
      <c r="CL130" s="13">
        <v>68.416202254611562</v>
      </c>
      <c r="CM130" s="13">
        <v>68.8523300756342</v>
      </c>
      <c r="CN130" s="13">
        <v>69.2335147981521</v>
      </c>
      <c r="CO130" s="13">
        <v>69.590440247297011</v>
      </c>
      <c r="CP130" s="13">
        <v>69.922682059263025</v>
      </c>
      <c r="CQ130" s="13">
        <v>70.21418812194679</v>
      </c>
      <c r="CR130" s="13">
        <v>70.542582934750499</v>
      </c>
      <c r="CS130" s="13">
        <v>70.876292063078836</v>
      </c>
      <c r="CT130" s="13">
        <v>71.246232168796269</v>
      </c>
      <c r="CU130" s="13">
        <v>71.636494590489747</v>
      </c>
      <c r="CV130" s="13">
        <v>72.0311948425433</v>
      </c>
      <c r="CW130" s="13">
        <v>72.477269357203113</v>
      </c>
      <c r="CX130" s="13">
        <v>72.927853317469271</v>
      </c>
      <c r="CY130" s="13">
        <v>73.430440761222599</v>
      </c>
      <c r="CZ130" s="13">
        <v>73.938704671965752</v>
      </c>
      <c r="DA130" s="13">
        <v>74.500973289260401</v>
      </c>
      <c r="DB130" s="13">
        <v>75.055937393422937</v>
      </c>
      <c r="DC130" s="13">
        <v>75.66867170615842</v>
      </c>
      <c r="DD130" s="13">
        <v>76.262929342298776</v>
      </c>
      <c r="DE130" s="13">
        <v>76.873183533989504</v>
      </c>
      <c r="DF130" s="13">
        <v>77.502824747603881</v>
      </c>
      <c r="DG130" s="13">
        <v>78.10802721878099</v>
      </c>
      <c r="DH130" s="13">
        <v>78.708340876414695</v>
      </c>
      <c r="DI130" s="13">
        <v>79.275805398515331</v>
      </c>
      <c r="DJ130" s="13">
        <v>79.829852477263557</v>
      </c>
      <c r="DK130" s="13">
        <v>80.357873321129773</v>
      </c>
      <c r="DL130" s="13">
        <v>80.798882028924709</v>
      </c>
      <c r="DM130" s="13">
        <v>81.234491048496238</v>
      </c>
      <c r="DN130" s="13">
        <v>81.586259833906297</v>
      </c>
      <c r="DO130" s="13">
        <v>81.918355819300814</v>
      </c>
      <c r="DP130" s="13">
        <v>82.150250195434637</v>
      </c>
      <c r="DQ130" s="13">
        <v>82.360322722336605</v>
      </c>
      <c r="DR130" s="13">
        <v>82.482002854457278</v>
      </c>
      <c r="DS130" s="13">
        <v>82.543914257063079</v>
      </c>
      <c r="DT130" s="13">
        <v>82.509742156311404</v>
      </c>
      <c r="DU130" s="13">
        <v>82.471297368875639</v>
      </c>
      <c r="DV130" s="13">
        <v>82.359207416569916</v>
      </c>
      <c r="DW130" s="13">
        <v>82.216567647207739</v>
      </c>
      <c r="DX130" s="13">
        <v>82.005893807768189</v>
      </c>
      <c r="DY130" s="13">
        <v>81.770672667498729</v>
      </c>
      <c r="DZ130" s="13">
        <v>81.457841212650237</v>
      </c>
      <c r="EA130" s="13">
        <v>81.112022123662427</v>
      </c>
      <c r="EB130" s="13">
        <v>80.697676286904425</v>
      </c>
      <c r="EC130" s="13">
        <v>80.261281652806247</v>
      </c>
      <c r="ED130" s="13">
        <v>79.769217154414946</v>
      </c>
      <c r="EE130" s="13">
        <v>79.253903506185452</v>
      </c>
      <c r="EF130" s="13">
        <v>78.732684862935457</v>
      </c>
      <c r="EG130" s="13">
        <v>78.191407646075277</v>
      </c>
      <c r="EH130" s="13">
        <v>77.616846136341337</v>
      </c>
      <c r="EI130" s="13">
        <v>77.029266902027302</v>
      </c>
      <c r="EJ130" s="13">
        <v>76.433424626676242</v>
      </c>
      <c r="EK130" s="13">
        <v>75.834692291880856</v>
      </c>
      <c r="EL130" s="13">
        <v>75.189853627937737</v>
      </c>
      <c r="EM130" s="13">
        <v>74.570353106644689</v>
      </c>
      <c r="EN130" s="13">
        <v>73.949717771415635</v>
      </c>
      <c r="EO130" s="13">
        <v>73.334083405231468</v>
      </c>
      <c r="EP130" s="13">
        <v>72.745743185428182</v>
      </c>
      <c r="EQ130" s="13">
        <v>72.173920461712441</v>
      </c>
      <c r="ER130" s="13">
        <v>71.656487478886447</v>
      </c>
      <c r="ES130" s="13">
        <v>71.148924635213007</v>
      </c>
      <c r="ET130" s="13">
        <v>70.655226188826418</v>
      </c>
      <c r="EU130" s="13">
        <v>70.195167194327951</v>
      </c>
      <c r="EV130" s="13">
        <v>69.738792488030413</v>
      </c>
      <c r="EW130" s="13">
        <v>69.337482686859403</v>
      </c>
    </row>
    <row r="131" spans="1:155" x14ac:dyDescent="0.2">
      <c r="A131" s="10" t="s">
        <v>19</v>
      </c>
      <c r="B131" s="10" t="s">
        <v>2</v>
      </c>
      <c r="C131" s="13">
        <v>31.724862675069495</v>
      </c>
      <c r="D131" s="13">
        <v>33.124477560149963</v>
      </c>
      <c r="E131" s="13">
        <v>34.396854728404925</v>
      </c>
      <c r="F131" s="13">
        <v>35.725092357705236</v>
      </c>
      <c r="G131" s="13">
        <v>37.93623560741662</v>
      </c>
      <c r="H131" s="13">
        <v>41.576475652204621</v>
      </c>
      <c r="I131" s="13">
        <v>42.845749461512625</v>
      </c>
      <c r="J131" s="13">
        <v>40.062812325823252</v>
      </c>
      <c r="K131" s="13">
        <v>42.315850921318635</v>
      </c>
      <c r="L131" s="13">
        <v>46.472024391039291</v>
      </c>
      <c r="M131" s="13">
        <v>43.079277222271621</v>
      </c>
      <c r="N131" s="13">
        <v>44.087868880034705</v>
      </c>
      <c r="O131" s="13">
        <v>45.761355192184688</v>
      </c>
      <c r="P131" s="13">
        <v>49.380647564080682</v>
      </c>
      <c r="Q131" s="13">
        <v>51.321022745669509</v>
      </c>
      <c r="R131" s="13">
        <v>52.438231966576311</v>
      </c>
      <c r="S131" s="13">
        <v>53.137263569379805</v>
      </c>
      <c r="T131" s="13">
        <v>52.337372800799997</v>
      </c>
      <c r="U131" s="13">
        <v>55.255306050682279</v>
      </c>
      <c r="V131" s="13">
        <v>55.162981122010137</v>
      </c>
      <c r="W131" s="13">
        <v>52.350562076324607</v>
      </c>
      <c r="X131" s="13">
        <v>56.513718103675927</v>
      </c>
      <c r="Y131" s="13">
        <v>59.559664910120446</v>
      </c>
      <c r="Z131" s="13">
        <v>63.573083868280776</v>
      </c>
      <c r="AA131" s="13">
        <v>58.066949256631069</v>
      </c>
      <c r="AB131" s="13">
        <v>49.349613974611046</v>
      </c>
      <c r="AC131" s="13">
        <v>52.376164787637045</v>
      </c>
      <c r="AD131" s="13">
        <v>56.967584349669309</v>
      </c>
      <c r="AE131" s="13">
        <v>61.514781046707348</v>
      </c>
      <c r="AF131" s="13">
        <v>61.263408972003319</v>
      </c>
      <c r="AG131" s="13">
        <v>54.44300184631463</v>
      </c>
      <c r="AH131" s="13">
        <v>51.276799880675277</v>
      </c>
      <c r="AI131" s="13">
        <v>46.218324797125035</v>
      </c>
      <c r="AJ131" s="13">
        <v>51.07973658754311</v>
      </c>
      <c r="AK131" s="13">
        <v>59.108126183337284</v>
      </c>
      <c r="AL131" s="13">
        <v>61.164101485700492</v>
      </c>
      <c r="AM131" s="13">
        <v>64.268236272400571</v>
      </c>
      <c r="AN131" s="13">
        <v>65.328809192525284</v>
      </c>
      <c r="AO131" s="13">
        <v>65.054937765455776</v>
      </c>
      <c r="AP131" s="13">
        <v>63.940056063759194</v>
      </c>
      <c r="AQ131" s="13">
        <v>62.815088445484982</v>
      </c>
      <c r="AR131" s="13">
        <v>55.705293097991969</v>
      </c>
      <c r="AS131" s="13">
        <v>59.094936907812681</v>
      </c>
      <c r="AT131" s="13">
        <v>61.835202857981315</v>
      </c>
      <c r="AU131" s="13">
        <v>67.091517074400471</v>
      </c>
      <c r="AV131" s="13">
        <v>64.262029554506626</v>
      </c>
      <c r="AW131" s="13">
        <v>70.554557869660499</v>
      </c>
      <c r="AX131" s="13">
        <v>59.114172607917865</v>
      </c>
      <c r="AY131" s="13">
        <v>82.897711946488585</v>
      </c>
      <c r="AZ131" s="13">
        <v>87.361086428104116</v>
      </c>
      <c r="BA131" s="13">
        <v>68.06699723780477</v>
      </c>
      <c r="BB131" s="13">
        <v>61.66678050215242</v>
      </c>
      <c r="BC131" s="13">
        <v>56.438457869444733</v>
      </c>
      <c r="BD131" s="13">
        <v>54.013366279487549</v>
      </c>
      <c r="BE131" s="13">
        <v>64.208579774498759</v>
      </c>
      <c r="BF131" s="13">
        <v>63.788140917641215</v>
      </c>
      <c r="BG131" s="13">
        <v>79.762004167553613</v>
      </c>
      <c r="BH131" s="13">
        <v>56.993963618655442</v>
      </c>
      <c r="BI131" s="13">
        <v>49.687293322904708</v>
      </c>
      <c r="BJ131" s="13">
        <v>38.957364761027257</v>
      </c>
      <c r="BK131" s="13">
        <v>37.218986684948007</v>
      </c>
      <c r="BL131" s="13">
        <v>70.955692704655476</v>
      </c>
      <c r="BM131" s="13">
        <v>120.8873746818045</v>
      </c>
      <c r="BN131" s="13">
        <v>96.51060518860487</v>
      </c>
      <c r="BO131" s="13">
        <v>100.66787740549736</v>
      </c>
      <c r="BP131" s="13">
        <v>80.838268359477013</v>
      </c>
      <c r="BQ131" s="13">
        <v>65.797915046866706</v>
      </c>
      <c r="BR131" s="13">
        <v>38.54894866094584</v>
      </c>
      <c r="BS131" s="13">
        <v>30.409990438347226</v>
      </c>
      <c r="BT131" s="13">
        <v>29.788424196364737</v>
      </c>
      <c r="BU131" s="13">
        <v>31.674930376755562</v>
      </c>
      <c r="BV131" s="13">
        <v>38.965840402179822</v>
      </c>
      <c r="BW131" s="13">
        <v>33.927718735946058</v>
      </c>
      <c r="BX131" s="13">
        <v>35.92913546231938</v>
      </c>
      <c r="BY131" s="13">
        <v>36.890330805899204</v>
      </c>
      <c r="BZ131" s="13">
        <v>64.097849739969206</v>
      </c>
      <c r="CA131" s="13">
        <v>65.312329540477549</v>
      </c>
      <c r="CB131" s="13">
        <v>66.479801063435389</v>
      </c>
      <c r="CC131" s="13">
        <v>67.612938429919723</v>
      </c>
      <c r="CD131" s="13">
        <v>68.689195893697615</v>
      </c>
      <c r="CE131" s="13">
        <v>69.721651474514147</v>
      </c>
      <c r="CF131" s="13">
        <v>70.675958034920768</v>
      </c>
      <c r="CG131" s="13">
        <v>71.577244073656857</v>
      </c>
      <c r="CH131" s="13">
        <v>72.595217550311645</v>
      </c>
      <c r="CI131" s="13">
        <v>73.589018100408794</v>
      </c>
      <c r="CJ131" s="13">
        <v>74.560659055240649</v>
      </c>
      <c r="CK131" s="13">
        <v>75.536379377866979</v>
      </c>
      <c r="CL131" s="13">
        <v>76.494003107774915</v>
      </c>
      <c r="CM131" s="13">
        <v>77.459641950871628</v>
      </c>
      <c r="CN131" s="13">
        <v>78.422751157491803</v>
      </c>
      <c r="CO131" s="13">
        <v>79.409196163536762</v>
      </c>
      <c r="CP131" s="13">
        <v>80.420139332336475</v>
      </c>
      <c r="CQ131" s="13">
        <v>81.443765441227697</v>
      </c>
      <c r="CR131" s="13">
        <v>82.542509173007602</v>
      </c>
      <c r="CS131" s="13">
        <v>83.691600315920368</v>
      </c>
      <c r="CT131" s="13">
        <v>84.915603949008073</v>
      </c>
      <c r="CU131" s="13">
        <v>86.200856387413296</v>
      </c>
      <c r="CV131" s="13">
        <v>87.532578360864136</v>
      </c>
      <c r="CW131" s="13">
        <v>88.946365632472407</v>
      </c>
      <c r="CX131" s="13">
        <v>90.400294538219896</v>
      </c>
      <c r="CY131" s="13">
        <v>91.928696847972788</v>
      </c>
      <c r="CZ131" s="13">
        <v>93.487300870338913</v>
      </c>
      <c r="DA131" s="13">
        <v>95.108956601329737</v>
      </c>
      <c r="DB131" s="13">
        <v>96.733343318879633</v>
      </c>
      <c r="DC131" s="13">
        <v>98.404569497810371</v>
      </c>
      <c r="DD131" s="13">
        <v>100.04541856557989</v>
      </c>
      <c r="DE131" s="13">
        <v>101.67029555195313</v>
      </c>
      <c r="DF131" s="13">
        <v>103.26561599111119</v>
      </c>
      <c r="DG131" s="13">
        <v>104.77464892130592</v>
      </c>
      <c r="DH131" s="13">
        <v>106.19354774449312</v>
      </c>
      <c r="DI131" s="13">
        <v>107.47537541076053</v>
      </c>
      <c r="DJ131" s="13">
        <v>108.61371972523739</v>
      </c>
      <c r="DK131" s="13">
        <v>109.57338888172035</v>
      </c>
      <c r="DL131" s="13">
        <v>110.27498341000046</v>
      </c>
      <c r="DM131" s="13">
        <v>110.76865461835951</v>
      </c>
      <c r="DN131" s="13">
        <v>110.96151312485927</v>
      </c>
      <c r="DO131" s="13">
        <v>110.89342208154358</v>
      </c>
      <c r="DP131" s="13">
        <v>110.47488953816082</v>
      </c>
      <c r="DQ131" s="13">
        <v>109.76835012877382</v>
      </c>
      <c r="DR131" s="13">
        <v>108.70717371202591</v>
      </c>
      <c r="DS131" s="13">
        <v>107.32009777376425</v>
      </c>
      <c r="DT131" s="13">
        <v>105.58171524745649</v>
      </c>
      <c r="DU131" s="13">
        <v>103.59681498180726</v>
      </c>
      <c r="DV131" s="13">
        <v>101.32406449746941</v>
      </c>
      <c r="DW131" s="13">
        <v>98.837249867041464</v>
      </c>
      <c r="DX131" s="13">
        <v>96.139042619236534</v>
      </c>
      <c r="DY131" s="13">
        <v>93.316453040569286</v>
      </c>
      <c r="DZ131" s="13">
        <v>90.366434443290927</v>
      </c>
      <c r="EA131" s="13">
        <v>87.384117575684286</v>
      </c>
      <c r="EB131" s="13">
        <v>84.386549838015526</v>
      </c>
      <c r="EC131" s="13">
        <v>81.470404028389567</v>
      </c>
      <c r="ED131" s="13">
        <v>78.649805932139316</v>
      </c>
      <c r="EE131" s="13">
        <v>75.999140627784072</v>
      </c>
      <c r="EF131" s="13">
        <v>73.571195203834577</v>
      </c>
      <c r="EG131" s="13">
        <v>71.379319787024542</v>
      </c>
      <c r="EH131" s="13">
        <v>69.42889967661813</v>
      </c>
      <c r="EI131" s="13">
        <v>67.749741359193649</v>
      </c>
      <c r="EJ131" s="13">
        <v>66.347397356904366</v>
      </c>
      <c r="EK131" s="13">
        <v>65.219945599204948</v>
      </c>
      <c r="EL131" s="13">
        <v>64.309827981662238</v>
      </c>
      <c r="EM131" s="13">
        <v>63.668631816060952</v>
      </c>
      <c r="EN131" s="13">
        <v>63.245893098724991</v>
      </c>
      <c r="EO131" s="13">
        <v>63.021327074185137</v>
      </c>
      <c r="EP131" s="13">
        <v>62.989906403266104</v>
      </c>
      <c r="EQ131" s="13">
        <v>63.113960541425513</v>
      </c>
      <c r="ER131" s="13">
        <v>63.406080461544661</v>
      </c>
      <c r="ES131" s="13">
        <v>63.798816355152667</v>
      </c>
      <c r="ET131" s="13">
        <v>64.27618896408876</v>
      </c>
      <c r="EU131" s="13">
        <v>64.841129355658268</v>
      </c>
      <c r="EV131" s="13">
        <v>65.449900479557982</v>
      </c>
      <c r="EW131" s="13">
        <v>66.142953711291739</v>
      </c>
    </row>
    <row r="132" spans="1:155" x14ac:dyDescent="0.2">
      <c r="A132" s="10" t="s">
        <v>19</v>
      </c>
      <c r="B132" s="10" t="s">
        <v>3</v>
      </c>
      <c r="C132" s="13">
        <v>85.023705139316704</v>
      </c>
      <c r="D132" s="13">
        <v>88.774720376687469</v>
      </c>
      <c r="E132" s="13">
        <v>92.184734228842672</v>
      </c>
      <c r="F132" s="13">
        <v>95.744456006214477</v>
      </c>
      <c r="G132" s="13">
        <v>101.67039471270374</v>
      </c>
      <c r="H132" s="13">
        <v>111.42636117265029</v>
      </c>
      <c r="I132" s="13">
        <v>114.82805791784904</v>
      </c>
      <c r="J132" s="13">
        <v>107.36969225462904</v>
      </c>
      <c r="K132" s="13">
        <v>113.40791190503074</v>
      </c>
      <c r="L132" s="13">
        <v>124.54659739649144</v>
      </c>
      <c r="M132" s="13">
        <v>115.45392021632388</v>
      </c>
      <c r="N132" s="13">
        <v>118.15697997717862</v>
      </c>
      <c r="O132" s="13">
        <v>122.64197990345841</v>
      </c>
      <c r="P132" s="13">
        <v>132.34180589144873</v>
      </c>
      <c r="Q132" s="13">
        <v>137.54207701598546</v>
      </c>
      <c r="R132" s="13">
        <v>140.53623552031684</v>
      </c>
      <c r="S132" s="13">
        <v>142.40966386226313</v>
      </c>
      <c r="T132" s="13">
        <v>140.26592954423137</v>
      </c>
      <c r="U132" s="13">
        <v>148.08608936005811</v>
      </c>
      <c r="V132" s="13">
        <v>147.83865542810295</v>
      </c>
      <c r="W132" s="13">
        <v>140.30127724879642</v>
      </c>
      <c r="X132" s="13">
        <v>151.45867623090919</v>
      </c>
      <c r="Y132" s="13">
        <v>159.62191670869055</v>
      </c>
      <c r="Z132" s="13">
        <v>170.37801528015333</v>
      </c>
      <c r="AA132" s="13">
        <v>155.62138826262549</v>
      </c>
      <c r="AB132" s="13">
        <v>132.25863482188396</v>
      </c>
      <c r="AC132" s="13">
        <v>140.36989338118732</v>
      </c>
      <c r="AD132" s="13">
        <v>152.67505312329382</v>
      </c>
      <c r="AE132" s="13">
        <v>164.86169409127052</v>
      </c>
      <c r="AF132" s="13">
        <v>164.18800842779595</v>
      </c>
      <c r="AG132" s="13">
        <v>145.90908661420045</v>
      </c>
      <c r="AH132" s="13">
        <v>137.42355824185566</v>
      </c>
      <c r="AI132" s="13">
        <v>123.8666739027995</v>
      </c>
      <c r="AJ132" s="13">
        <v>136.89542195011944</v>
      </c>
      <c r="AK132" s="13">
        <v>158.41177764652326</v>
      </c>
      <c r="AL132" s="13">
        <v>163.92186100518873</v>
      </c>
      <c r="AM132" s="13">
        <v>172.24104723840401</v>
      </c>
      <c r="AN132" s="13">
        <v>175.08341854077975</v>
      </c>
      <c r="AO132" s="13">
        <v>174.34943385187071</v>
      </c>
      <c r="AP132" s="13">
        <v>171.36151317775665</v>
      </c>
      <c r="AQ132" s="13">
        <v>168.34656190603403</v>
      </c>
      <c r="AR132" s="13">
        <v>149.29206986874715</v>
      </c>
      <c r="AS132" s="13">
        <v>158.37642994195824</v>
      </c>
      <c r="AT132" s="13">
        <v>165.7204353845267</v>
      </c>
      <c r="AU132" s="13">
        <v>179.80753529205819</v>
      </c>
      <c r="AV132" s="13">
        <v>172.22441302449104</v>
      </c>
      <c r="AW132" s="13">
        <v>196.75981433301624</v>
      </c>
      <c r="AX132" s="13">
        <v>155.95909701544099</v>
      </c>
      <c r="AY132" s="13">
        <v>173.52068462008214</v>
      </c>
      <c r="AZ132" s="13">
        <v>188.96000929703285</v>
      </c>
      <c r="BA132" s="13">
        <v>176.40916628229121</v>
      </c>
      <c r="BB132" s="13">
        <v>182.66740308865849</v>
      </c>
      <c r="BC132" s="13">
        <v>184.67434418032272</v>
      </c>
      <c r="BD132" s="13">
        <v>192.80272764328993</v>
      </c>
      <c r="BE132" s="13">
        <v>268.48634406641361</v>
      </c>
      <c r="BF132" s="13">
        <v>227.10177568967504</v>
      </c>
      <c r="BG132" s="13">
        <v>231.38171876218286</v>
      </c>
      <c r="BH132" s="13">
        <v>226.35048760481291</v>
      </c>
      <c r="BI132" s="13">
        <v>279.05344873971887</v>
      </c>
      <c r="BJ132" s="13">
        <v>265.29102190520103</v>
      </c>
      <c r="BK132" s="13">
        <v>296.14974691891388</v>
      </c>
      <c r="BL132" s="13">
        <v>436.18348813053808</v>
      </c>
      <c r="BM132" s="13">
        <v>552.48854975614154</v>
      </c>
      <c r="BN132" s="13">
        <v>700.50751822793666</v>
      </c>
      <c r="BO132" s="13">
        <v>814.69626476424264</v>
      </c>
      <c r="BP132" s="13">
        <v>848.57039777022862</v>
      </c>
      <c r="BQ132" s="13">
        <v>606.69368582618858</v>
      </c>
      <c r="BR132" s="13">
        <v>444.87951807235135</v>
      </c>
      <c r="BS132" s="13">
        <v>460.25768986221101</v>
      </c>
      <c r="BT132" s="13">
        <v>494.03858391154154</v>
      </c>
      <c r="BU132" s="13">
        <v>395.80674734007857</v>
      </c>
      <c r="BV132" s="13">
        <v>349.80994728126637</v>
      </c>
      <c r="BW132" s="13">
        <v>353.9735566856674</v>
      </c>
      <c r="BX132" s="13">
        <v>418.06233418991383</v>
      </c>
      <c r="BY132" s="13">
        <v>429.24656013297573</v>
      </c>
      <c r="BZ132" s="13">
        <v>199.50132485942413</v>
      </c>
      <c r="CA132" s="13">
        <v>198.91919960867563</v>
      </c>
      <c r="CB132" s="13">
        <v>198.25368226370119</v>
      </c>
      <c r="CC132" s="13">
        <v>197.5617909293469</v>
      </c>
      <c r="CD132" s="13">
        <v>196.77854375857714</v>
      </c>
      <c r="CE132" s="13">
        <v>195.9588299702682</v>
      </c>
      <c r="CF132" s="13">
        <v>194.99568143749639</v>
      </c>
      <c r="CG132" s="13">
        <v>193.98334282433461</v>
      </c>
      <c r="CH132" s="13">
        <v>193.49996243988244</v>
      </c>
      <c r="CI132" s="13">
        <v>193.07751801587619</v>
      </c>
      <c r="CJ132" s="13">
        <v>192.73403803880501</v>
      </c>
      <c r="CK132" s="13">
        <v>192.57230332254403</v>
      </c>
      <c r="CL132" s="13">
        <v>192.54005495818819</v>
      </c>
      <c r="CM132" s="13">
        <v>192.75447294875448</v>
      </c>
      <c r="CN132" s="13">
        <v>193.22225861670449</v>
      </c>
      <c r="CO132" s="13">
        <v>194.08298744275089</v>
      </c>
      <c r="CP132" s="13">
        <v>195.40825495086938</v>
      </c>
      <c r="CQ132" s="13">
        <v>197.24098652494285</v>
      </c>
      <c r="CR132" s="13">
        <v>199.87447717051691</v>
      </c>
      <c r="CS132" s="13">
        <v>203.32343969651447</v>
      </c>
      <c r="CT132" s="13">
        <v>207.75990601633021</v>
      </c>
      <c r="CU132" s="13">
        <v>213.22230581600525</v>
      </c>
      <c r="CV132" s="13">
        <v>219.72661254170271</v>
      </c>
      <c r="CW132" s="13">
        <v>227.41797111663072</v>
      </c>
      <c r="CX132" s="13">
        <v>236.15957430889466</v>
      </c>
      <c r="CY132" s="13">
        <v>246.01023638013976</v>
      </c>
      <c r="CZ132" s="13">
        <v>256.73817945214068</v>
      </c>
      <c r="DA132" s="13">
        <v>268.30540405658576</v>
      </c>
      <c r="DB132" s="13">
        <v>280.34856527057309</v>
      </c>
      <c r="DC132" s="13">
        <v>292.79137571023603</v>
      </c>
      <c r="DD132" s="13">
        <v>305.17052203166895</v>
      </c>
      <c r="DE132" s="13">
        <v>317.29297522255911</v>
      </c>
      <c r="DF132" s="13">
        <v>328.88685923216144</v>
      </c>
      <c r="DG132" s="13">
        <v>339.57434648541494</v>
      </c>
      <c r="DH132" s="13">
        <v>349.16560316000505</v>
      </c>
      <c r="DI132" s="13">
        <v>357.38663255263418</v>
      </c>
      <c r="DJ132" s="13">
        <v>364.12828230966261</v>
      </c>
      <c r="DK132" s="13">
        <v>369.2491984170083</v>
      </c>
      <c r="DL132" s="13">
        <v>372.53704685087905</v>
      </c>
      <c r="DM132" s="13">
        <v>374.19081213238132</v>
      </c>
      <c r="DN132" s="13">
        <v>374.05182569905992</v>
      </c>
      <c r="DO132" s="13">
        <v>372.36397333131572</v>
      </c>
      <c r="DP132" s="13">
        <v>369.04193737192873</v>
      </c>
      <c r="DQ132" s="13">
        <v>364.42942644305367</v>
      </c>
      <c r="DR132" s="13">
        <v>358.52621037773861</v>
      </c>
      <c r="DS132" s="13">
        <v>351.58522323128636</v>
      </c>
      <c r="DT132" s="13">
        <v>343.70301901354287</v>
      </c>
      <c r="DU132" s="13">
        <v>335.29742548250761</v>
      </c>
      <c r="DV132" s="13">
        <v>326.37751221558028</v>
      </c>
      <c r="DW132" s="13">
        <v>317.22474107041489</v>
      </c>
      <c r="DX132" s="13">
        <v>307.90678218920584</v>
      </c>
      <c r="DY132" s="13">
        <v>298.67867991604362</v>
      </c>
      <c r="DZ132" s="13">
        <v>289.53882175022409</v>
      </c>
      <c r="EA132" s="13">
        <v>280.71229719998337</v>
      </c>
      <c r="EB132" s="13">
        <v>272.20818780570335</v>
      </c>
      <c r="EC132" s="13">
        <v>264.22335630956513</v>
      </c>
      <c r="ED132" s="13">
        <v>256.74072461558535</v>
      </c>
      <c r="EE132" s="13">
        <v>249.89318141415424</v>
      </c>
      <c r="EF132" s="13">
        <v>243.76345452224996</v>
      </c>
      <c r="EG132" s="13">
        <v>238.34505538855592</v>
      </c>
      <c r="EH132" s="13">
        <v>233.62393165992762</v>
      </c>
      <c r="EI132" s="13">
        <v>229.65990948467879</v>
      </c>
      <c r="EJ132" s="13">
        <v>226.46645234546122</v>
      </c>
      <c r="EK132" s="13">
        <v>224.05133431656577</v>
      </c>
      <c r="EL132" s="13">
        <v>222.29592831264745</v>
      </c>
      <c r="EM132" s="13">
        <v>221.35805698547301</v>
      </c>
      <c r="EN132" s="13">
        <v>221.14803785416734</v>
      </c>
      <c r="EO132" s="13">
        <v>221.65070135907808</v>
      </c>
      <c r="EP132" s="13">
        <v>222.88476286422883</v>
      </c>
      <c r="EQ132" s="13">
        <v>224.78163208870501</v>
      </c>
      <c r="ER132" s="13">
        <v>227.38660850644192</v>
      </c>
      <c r="ES132" s="13">
        <v>230.53643931521401</v>
      </c>
      <c r="ET132" s="13">
        <v>234.18166914966969</v>
      </c>
      <c r="EU132" s="13">
        <v>238.30629245364435</v>
      </c>
      <c r="EV132" s="13">
        <v>242.76704087192775</v>
      </c>
      <c r="EW132" s="13">
        <v>247.61636051564165</v>
      </c>
    </row>
    <row r="133" spans="1:155" x14ac:dyDescent="0.2">
      <c r="A133" s="15" t="s">
        <v>19</v>
      </c>
      <c r="B133" s="15" t="s">
        <v>4</v>
      </c>
      <c r="C133" s="16">
        <v>156.00280095135764</v>
      </c>
      <c r="D133" s="16">
        <v>162.88522135966878</v>
      </c>
      <c r="E133" s="16">
        <v>169.14196718540609</v>
      </c>
      <c r="F133" s="16">
        <v>175.67339941324903</v>
      </c>
      <c r="G133" s="16">
        <v>186.54640282992676</v>
      </c>
      <c r="H133" s="16">
        <v>204.44680003380464</v>
      </c>
      <c r="I133" s="16">
        <v>210.68828550386948</v>
      </c>
      <c r="J133" s="16">
        <v>197.00356155452806</v>
      </c>
      <c r="K133" s="16">
        <v>208.08257977278495</v>
      </c>
      <c r="L133" s="16">
        <v>228.52001110722097</v>
      </c>
      <c r="M133" s="16">
        <v>211.8366272682274</v>
      </c>
      <c r="N133" s="16">
        <v>216.79624286179967</v>
      </c>
      <c r="O133" s="16">
        <v>225.02538965821157</v>
      </c>
      <c r="P133" s="16">
        <v>242.82277946129986</v>
      </c>
      <c r="Q133" s="16">
        <v>252.36431684554935</v>
      </c>
      <c r="R133" s="16">
        <v>257.85804488766018</v>
      </c>
      <c r="S133" s="16">
        <v>261.29544000289764</v>
      </c>
      <c r="T133" s="16">
        <v>257.3620833283029</v>
      </c>
      <c r="U133" s="16">
        <v>271.71063274939945</v>
      </c>
      <c r="V133" s="16">
        <v>271.25663716814171</v>
      </c>
      <c r="W133" s="16">
        <v>257.42693983991126</v>
      </c>
      <c r="X133" s="16">
        <v>277.89870697461043</v>
      </c>
      <c r="Y133" s="16">
        <v>292.87674606719878</v>
      </c>
      <c r="Z133" s="16">
        <v>312.61220104069832</v>
      </c>
      <c r="AA133" s="16">
        <v>285.5365149887117</v>
      </c>
      <c r="AB133" s="16">
        <v>242.67017590457453</v>
      </c>
      <c r="AC133" s="16">
        <v>257.55283777420959</v>
      </c>
      <c r="AD133" s="16">
        <v>280.13053399171793</v>
      </c>
      <c r="AE133" s="16">
        <v>302.49077014089278</v>
      </c>
      <c r="AF133" s="16">
        <v>301.25468133141783</v>
      </c>
      <c r="AG133" s="16">
        <v>267.71623465211462</v>
      </c>
      <c r="AH133" s="16">
        <v>252.14685677721576</v>
      </c>
      <c r="AI133" s="16">
        <v>227.27247703099161</v>
      </c>
      <c r="AJ133" s="16">
        <v>251.17782419201012</v>
      </c>
      <c r="AK133" s="16">
        <v>290.65636431684561</v>
      </c>
      <c r="AL133" s="16">
        <v>300.76634994989683</v>
      </c>
      <c r="AM133" s="16">
        <v>316.03052071134516</v>
      </c>
      <c r="AN133" s="16">
        <v>321.24574726243236</v>
      </c>
      <c r="AO133" s="16">
        <v>319.89902087433154</v>
      </c>
      <c r="AP133" s="16">
        <v>314.41673809897509</v>
      </c>
      <c r="AQ133" s="16">
        <v>308.88485916768286</v>
      </c>
      <c r="AR133" s="16">
        <v>273.92338432191633</v>
      </c>
      <c r="AS133" s="16">
        <v>290.59150780523737</v>
      </c>
      <c r="AT133" s="16">
        <v>304.06640186408151</v>
      </c>
      <c r="AU133" s="16">
        <v>329.91362928442948</v>
      </c>
      <c r="AV133" s="16">
        <v>316.00000000000006</v>
      </c>
      <c r="AW133" s="16">
        <v>321.00000000000006</v>
      </c>
      <c r="AX133" s="16">
        <v>267</v>
      </c>
      <c r="AY133" s="16">
        <v>321</v>
      </c>
      <c r="AZ133" s="16">
        <v>336.00000000000006</v>
      </c>
      <c r="BA133" s="16">
        <v>309</v>
      </c>
      <c r="BB133" s="16">
        <v>304.25799989999996</v>
      </c>
      <c r="BC133" s="16">
        <v>312.00600000000003</v>
      </c>
      <c r="BD133" s="16">
        <v>322.59000100000003</v>
      </c>
      <c r="BE133" s="16">
        <v>402.85184099999992</v>
      </c>
      <c r="BF133" s="16">
        <v>358.86342610000003</v>
      </c>
      <c r="BG133" s="16">
        <v>367.92500899999993</v>
      </c>
      <c r="BH133" s="16">
        <v>352.56293860000005</v>
      </c>
      <c r="BI133" s="16">
        <v>390.71625389999997</v>
      </c>
      <c r="BJ133" s="16">
        <v>374.50662069999998</v>
      </c>
      <c r="BK133" s="16">
        <v>407.04772119999996</v>
      </c>
      <c r="BL133" s="16">
        <v>594.23505599999999</v>
      </c>
      <c r="BM133" s="16">
        <v>803.64800000000014</v>
      </c>
      <c r="BN133" s="16">
        <v>971.93999999999983</v>
      </c>
      <c r="BO133" s="16">
        <v>1111.881316215</v>
      </c>
      <c r="BP133" s="16">
        <v>1041.0708592350002</v>
      </c>
      <c r="BQ133" s="16">
        <v>764.0450728850002</v>
      </c>
      <c r="BR133" s="16">
        <v>561.325254675</v>
      </c>
      <c r="BS133" s="16">
        <v>577.81899999999996</v>
      </c>
      <c r="BT133" s="16">
        <v>582.89100000000019</v>
      </c>
      <c r="BU133" s="16">
        <v>492.10299999999995</v>
      </c>
      <c r="BV133" s="16">
        <v>463.94876627332019</v>
      </c>
      <c r="BW133" s="16">
        <v>466.93200000000002</v>
      </c>
      <c r="BX133" s="16">
        <v>521.25199999999995</v>
      </c>
      <c r="BY133" s="16">
        <v>535.19681077222469</v>
      </c>
      <c r="BZ133" s="16">
        <v>322.94577010871399</v>
      </c>
      <c r="CA133" s="16">
        <v>324.67718423173392</v>
      </c>
      <c r="CB133" s="16">
        <v>326.21186028799139</v>
      </c>
      <c r="CC133" s="16">
        <v>327.63160547841699</v>
      </c>
      <c r="CD133" s="16">
        <v>328.81490879324974</v>
      </c>
      <c r="CE133" s="16">
        <v>329.84261560435698</v>
      </c>
      <c r="CF133" s="16">
        <v>330.52459687756709</v>
      </c>
      <c r="CG133" s="16">
        <v>331.00927871816975</v>
      </c>
      <c r="CH133" s="16">
        <v>332.26034563641133</v>
      </c>
      <c r="CI133" s="16">
        <v>333.4814450894437</v>
      </c>
      <c r="CJ133" s="16">
        <v>334.69154527055798</v>
      </c>
      <c r="CK133" s="16">
        <v>336.0498965840261</v>
      </c>
      <c r="CL133" s="16">
        <v>337.45026032057467</v>
      </c>
      <c r="CM133" s="16">
        <v>339.06644497526031</v>
      </c>
      <c r="CN133" s="16">
        <v>340.8785245723484</v>
      </c>
      <c r="CO133" s="16">
        <v>343.08262385358466</v>
      </c>
      <c r="CP133" s="16">
        <v>345.75107634246888</v>
      </c>
      <c r="CQ133" s="16">
        <v>348.89894008811734</v>
      </c>
      <c r="CR133" s="16">
        <v>352.95956927827501</v>
      </c>
      <c r="CS133" s="16">
        <v>357.89133207551367</v>
      </c>
      <c r="CT133" s="16">
        <v>363.92174213413455</v>
      </c>
      <c r="CU133" s="16">
        <v>371.05965679390829</v>
      </c>
      <c r="CV133" s="16">
        <v>379.29038574511014</v>
      </c>
      <c r="CW133" s="16">
        <v>388.84160610630624</v>
      </c>
      <c r="CX133" s="16">
        <v>399.48772216458383</v>
      </c>
      <c r="CY133" s="16">
        <v>411.36937398933514</v>
      </c>
      <c r="CZ133" s="16">
        <v>424.16418499444535</v>
      </c>
      <c r="DA133" s="16">
        <v>437.9153339471759</v>
      </c>
      <c r="DB133" s="16">
        <v>452.13784598287566</v>
      </c>
      <c r="DC133" s="16">
        <v>466.86461691420482</v>
      </c>
      <c r="DD133" s="16">
        <v>481.47886993954762</v>
      </c>
      <c r="DE133" s="16">
        <v>495.83645430850174</v>
      </c>
      <c r="DF133" s="16">
        <v>509.65529997087651</v>
      </c>
      <c r="DG133" s="16">
        <v>522.45702262550185</v>
      </c>
      <c r="DH133" s="16">
        <v>534.06749178091286</v>
      </c>
      <c r="DI133" s="16">
        <v>544.13781336191005</v>
      </c>
      <c r="DJ133" s="16">
        <v>552.57185451216355</v>
      </c>
      <c r="DK133" s="16">
        <v>559.18046061985842</v>
      </c>
      <c r="DL133" s="16">
        <v>563.61091228980422</v>
      </c>
      <c r="DM133" s="16">
        <v>566.19395779923707</v>
      </c>
      <c r="DN133" s="16">
        <v>566.59959865782548</v>
      </c>
      <c r="DO133" s="16">
        <v>565.17575123216011</v>
      </c>
      <c r="DP133" s="16">
        <v>561.66707710552419</v>
      </c>
      <c r="DQ133" s="16">
        <v>556.55809929416409</v>
      </c>
      <c r="DR133" s="16">
        <v>549.71538694422179</v>
      </c>
      <c r="DS133" s="16">
        <v>541.44923526211369</v>
      </c>
      <c r="DT133" s="16">
        <v>531.79447641731076</v>
      </c>
      <c r="DU133" s="16">
        <v>521.3655378331905</v>
      </c>
      <c r="DV133" s="16">
        <v>510.06078412961961</v>
      </c>
      <c r="DW133" s="16">
        <v>498.2785585846641</v>
      </c>
      <c r="DX133" s="16">
        <v>486.05171861621056</v>
      </c>
      <c r="DY133" s="16">
        <v>473.76580562411164</v>
      </c>
      <c r="DZ133" s="16">
        <v>461.36309740616525</v>
      </c>
      <c r="EA133" s="16">
        <v>449.20843689933008</v>
      </c>
      <c r="EB133" s="16">
        <v>437.2924139306233</v>
      </c>
      <c r="EC133" s="16">
        <v>425.95504199076095</v>
      </c>
      <c r="ED133" s="16">
        <v>415.15974770213961</v>
      </c>
      <c r="EE133" s="16">
        <v>405.14622554812377</v>
      </c>
      <c r="EF133" s="16">
        <v>396.06733458901999</v>
      </c>
      <c r="EG133" s="16">
        <v>387.91578282165574</v>
      </c>
      <c r="EH133" s="16">
        <v>380.66967747288709</v>
      </c>
      <c r="EI133" s="16">
        <v>374.43891774589974</v>
      </c>
      <c r="EJ133" s="16">
        <v>369.24727432904183</v>
      </c>
      <c r="EK133" s="16">
        <v>365.10597220765158</v>
      </c>
      <c r="EL133" s="16">
        <v>361.79560992224742</v>
      </c>
      <c r="EM133" s="16">
        <v>359.59704190817865</v>
      </c>
      <c r="EN133" s="16">
        <v>358.34364872430797</v>
      </c>
      <c r="EO133" s="16">
        <v>358.00611183849469</v>
      </c>
      <c r="EP133" s="16">
        <v>358.62041245292312</v>
      </c>
      <c r="EQ133" s="16">
        <v>360.06951309184296</v>
      </c>
      <c r="ER133" s="16">
        <v>362.44917644687303</v>
      </c>
      <c r="ES133" s="16">
        <v>365.48418030557968</v>
      </c>
      <c r="ET133" s="16">
        <v>369.11308430258487</v>
      </c>
      <c r="EU133" s="16">
        <v>373.34258900363056</v>
      </c>
      <c r="EV133" s="16">
        <v>377.95573383951614</v>
      </c>
      <c r="EW133" s="16">
        <v>383.09679691379279</v>
      </c>
    </row>
    <row r="134" spans="1:155" x14ac:dyDescent="0.2">
      <c r="A134" s="10" t="s">
        <v>21</v>
      </c>
      <c r="B134" s="10" t="s">
        <v>1</v>
      </c>
      <c r="C134" s="13">
        <v>395.56140472041272</v>
      </c>
      <c r="D134" s="13">
        <v>413.0125009057744</v>
      </c>
      <c r="E134" s="13">
        <v>428.8771338015577</v>
      </c>
      <c r="F134" s="13">
        <v>445.43826277569258</v>
      </c>
      <c r="G134" s="13">
        <v>473.00789921043804</v>
      </c>
      <c r="H134" s="13">
        <v>518.39622698300843</v>
      </c>
      <c r="I134" s="13">
        <v>534.22216565221663</v>
      </c>
      <c r="J134" s="13">
        <v>499.52311797101243</v>
      </c>
      <c r="K134" s="13">
        <v>527.61512646452161</v>
      </c>
      <c r="L134" s="13">
        <v>579.43636940519923</v>
      </c>
      <c r="M134" s="13">
        <v>537.13390620199152</v>
      </c>
      <c r="N134" s="13">
        <v>549.70952983889299</v>
      </c>
      <c r="O134" s="13">
        <v>570.57539151950562</v>
      </c>
      <c r="P134" s="13">
        <v>615.70253326269415</v>
      </c>
      <c r="Q134" s="13">
        <v>639.89609842876382</v>
      </c>
      <c r="R134" s="13">
        <v>653.8260199957931</v>
      </c>
      <c r="S134" s="13">
        <v>662.54189453183017</v>
      </c>
      <c r="T134" s="13">
        <v>652.56845763210288</v>
      </c>
      <c r="U134" s="13">
        <v>688.95070416932322</v>
      </c>
      <c r="V134" s="13">
        <v>687.79955092871444</v>
      </c>
      <c r="W134" s="13">
        <v>652.73290809504704</v>
      </c>
      <c r="X134" s="13">
        <v>704.64121304551873</v>
      </c>
      <c r="Y134" s="13">
        <v>742.61959642896102</v>
      </c>
      <c r="Z134" s="13">
        <v>792.66090494718492</v>
      </c>
      <c r="AA134" s="13">
        <v>724.00767344634687</v>
      </c>
      <c r="AB134" s="13">
        <v>615.31559099694334</v>
      </c>
      <c r="AC134" s="13">
        <v>653.0521354642915</v>
      </c>
      <c r="AD134" s="13">
        <v>710.30024368212423</v>
      </c>
      <c r="AE134" s="13">
        <v>766.99695917126223</v>
      </c>
      <c r="AF134" s="13">
        <v>763.86272681868058</v>
      </c>
      <c r="AG134" s="13">
        <v>678.82249036329563</v>
      </c>
      <c r="AH134" s="13">
        <v>639.34470570006886</v>
      </c>
      <c r="AI134" s="13">
        <v>576.27311638268634</v>
      </c>
      <c r="AJ134" s="13">
        <v>636.88762231255123</v>
      </c>
      <c r="AK134" s="13">
        <v>736.98958646228664</v>
      </c>
      <c r="AL134" s="13">
        <v>762.62451156827797</v>
      </c>
      <c r="AM134" s="13">
        <v>801.32841170000313</v>
      </c>
      <c r="AN134" s="13">
        <v>814.55216363203715</v>
      </c>
      <c r="AO134" s="13">
        <v>811.13739813678626</v>
      </c>
      <c r="AP134" s="13">
        <v>797.23649723968822</v>
      </c>
      <c r="AQ134" s="13">
        <v>783.20984010622124</v>
      </c>
      <c r="AR134" s="13">
        <v>694.56136702270999</v>
      </c>
      <c r="AS134" s="13">
        <v>736.82513599934248</v>
      </c>
      <c r="AT134" s="13">
        <v>770.99213806513944</v>
      </c>
      <c r="AU134" s="13">
        <v>836.53048432668345</v>
      </c>
      <c r="AV134" s="13">
        <v>801.25102324685281</v>
      </c>
      <c r="AW134" s="13">
        <v>963.73323094904481</v>
      </c>
      <c r="AX134" s="13">
        <v>926.92738362144496</v>
      </c>
      <c r="AY134" s="13">
        <v>1010.6601056519237</v>
      </c>
      <c r="AZ134" s="13">
        <v>1087.8537173691195</v>
      </c>
      <c r="BA134" s="13">
        <v>1211.8181415113611</v>
      </c>
      <c r="BB134" s="13">
        <v>1167.5204718935192</v>
      </c>
      <c r="BC134" s="13">
        <v>1134.6094568621884</v>
      </c>
      <c r="BD134" s="13">
        <v>1123.3389257478216</v>
      </c>
      <c r="BE134" s="13">
        <v>960.09584288861947</v>
      </c>
      <c r="BF134" s="13">
        <v>1198.8321456633271</v>
      </c>
      <c r="BG134" s="13">
        <v>1064.1893306018915</v>
      </c>
      <c r="BH134" s="13">
        <v>874.58230626134707</v>
      </c>
      <c r="BI134" s="13">
        <v>558.89179612928706</v>
      </c>
      <c r="BJ134" s="13">
        <v>461.3964127388266</v>
      </c>
      <c r="BK134" s="13">
        <v>514.86943855310267</v>
      </c>
      <c r="BL134" s="13">
        <v>465.23437412095359</v>
      </c>
      <c r="BM134" s="13">
        <v>585.36049589179606</v>
      </c>
      <c r="BN134" s="13">
        <v>548.46221764895756</v>
      </c>
      <c r="BO134" s="13">
        <v>567.27825509451782</v>
      </c>
      <c r="BP134" s="13">
        <v>589.04147912038013</v>
      </c>
      <c r="BQ134" s="13">
        <v>636.82099652153943</v>
      </c>
      <c r="BR134" s="13">
        <v>682.80046289444294</v>
      </c>
      <c r="BS134" s="13">
        <v>743.4973888077302</v>
      </c>
      <c r="BT134" s="13">
        <v>622.34847757887371</v>
      </c>
      <c r="BU134" s="13">
        <v>763.30082563902238</v>
      </c>
      <c r="BV134" s="13">
        <v>784.84979427837504</v>
      </c>
      <c r="BW134" s="13">
        <v>781.39997659523863</v>
      </c>
      <c r="BX134" s="13">
        <v>698.13678039842034</v>
      </c>
      <c r="BY134" s="13">
        <v>716.81370690572612</v>
      </c>
      <c r="BZ134" s="13">
        <v>691.9897950051527</v>
      </c>
      <c r="CA134" s="13">
        <v>709.05513853351295</v>
      </c>
      <c r="CB134" s="13">
        <v>725.7549413999659</v>
      </c>
      <c r="CC134" s="13">
        <v>742.22218662170053</v>
      </c>
      <c r="CD134" s="13">
        <v>758.12457456968696</v>
      </c>
      <c r="CE134" s="13">
        <v>773.60238545652828</v>
      </c>
      <c r="CF134" s="13">
        <v>788.16973854923708</v>
      </c>
      <c r="CG134" s="13">
        <v>802.12973985911958</v>
      </c>
      <c r="CH134" s="13">
        <v>817.70100147912308</v>
      </c>
      <c r="CI134" s="13">
        <v>832.99475205806084</v>
      </c>
      <c r="CJ134" s="13">
        <v>848.01640176575165</v>
      </c>
      <c r="CK134" s="13">
        <v>863.09591142927093</v>
      </c>
      <c r="CL134" s="13">
        <v>877.92740559956292</v>
      </c>
      <c r="CM134" s="13">
        <v>892.84950839976955</v>
      </c>
      <c r="CN134" s="13">
        <v>907.7223080292024</v>
      </c>
      <c r="CO134" s="13">
        <v>922.89475085473532</v>
      </c>
      <c r="CP134" s="13">
        <v>938.39689843692031</v>
      </c>
      <c r="CQ134" s="13">
        <v>954.09573598917632</v>
      </c>
      <c r="CR134" s="13">
        <v>970.84860163559642</v>
      </c>
      <c r="CS134" s="13">
        <v>988.36846302464255</v>
      </c>
      <c r="CT134" s="13">
        <v>1007.0288971984264</v>
      </c>
      <c r="CU134" s="13">
        <v>1026.7059933232231</v>
      </c>
      <c r="CV134" s="13">
        <v>1047.2682073267933</v>
      </c>
      <c r="CW134" s="13">
        <v>1069.2552734830097</v>
      </c>
      <c r="CX134" s="13">
        <v>1092.1876617618909</v>
      </c>
      <c r="CY134" s="13">
        <v>1116.5965783366846</v>
      </c>
      <c r="CZ134" s="13">
        <v>1141.9779238258852</v>
      </c>
      <c r="DA134" s="13">
        <v>1168.8477998012895</v>
      </c>
      <c r="DB134" s="13">
        <v>1196.4938716060205</v>
      </c>
      <c r="DC134" s="13">
        <v>1225.5836699821666</v>
      </c>
      <c r="DD134" s="13">
        <v>1255.1846406498953</v>
      </c>
      <c r="DE134" s="13">
        <v>1285.5749198600824</v>
      </c>
      <c r="DF134" s="13">
        <v>1316.6644483606142</v>
      </c>
      <c r="DG134" s="13">
        <v>1347.7939101626616</v>
      </c>
      <c r="DH134" s="13">
        <v>1379.0013428175298</v>
      </c>
      <c r="DI134" s="13">
        <v>1409.7522872773116</v>
      </c>
      <c r="DJ134" s="13">
        <v>1440.0411611218296</v>
      </c>
      <c r="DK134" s="13">
        <v>1469.470701749713</v>
      </c>
      <c r="DL134" s="13">
        <v>1497.0392134585418</v>
      </c>
      <c r="DM134" s="13">
        <v>1523.4365996641573</v>
      </c>
      <c r="DN134" s="13">
        <v>1547.4225310959591</v>
      </c>
      <c r="DO134" s="13">
        <v>1569.4763689226238</v>
      </c>
      <c r="DP134" s="13">
        <v>1588.3039443673042</v>
      </c>
      <c r="DQ134" s="13">
        <v>1604.5738937536807</v>
      </c>
      <c r="DR134" s="13">
        <v>1617.1630165535171</v>
      </c>
      <c r="DS134" s="13">
        <v>1626.1459325413016</v>
      </c>
      <c r="DT134" s="13">
        <v>1630.7906532351772</v>
      </c>
      <c r="DU134" s="13">
        <v>1632.0448540734797</v>
      </c>
      <c r="DV134" s="13">
        <v>1628.8132265940658</v>
      </c>
      <c r="DW134" s="13">
        <v>1621.4952023253718</v>
      </c>
      <c r="DX134" s="13">
        <v>1609.4766253576672</v>
      </c>
      <c r="DY134" s="13">
        <v>1593.2704534423392</v>
      </c>
      <c r="DZ134" s="13">
        <v>1572.1521170890483</v>
      </c>
      <c r="EA134" s="13">
        <v>1546.7779069299286</v>
      </c>
      <c r="EB134" s="13">
        <v>1516.7843144974904</v>
      </c>
      <c r="EC134" s="13">
        <v>1483.010704510074</v>
      </c>
      <c r="ED134" s="13">
        <v>1445.2658040031529</v>
      </c>
      <c r="EE134" s="13">
        <v>1404.3538502422016</v>
      </c>
      <c r="EF134" s="13">
        <v>1360.9499780886836</v>
      </c>
      <c r="EG134" s="13">
        <v>1315.3468878667773</v>
      </c>
      <c r="EH134" s="13">
        <v>1267.8972465470433</v>
      </c>
      <c r="EI134" s="13">
        <v>1219.4759298627323</v>
      </c>
      <c r="EJ134" s="13">
        <v>1170.7632507250237</v>
      </c>
      <c r="EK134" s="13">
        <v>1122.4562825811299</v>
      </c>
      <c r="EL134" s="13">
        <v>1074.5248530134995</v>
      </c>
      <c r="EM134" s="13">
        <v>1028.5905110919703</v>
      </c>
      <c r="EN134" s="13">
        <v>984.79104895137425</v>
      </c>
      <c r="EO134" s="13">
        <v>943.67572987840686</v>
      </c>
      <c r="EP134" s="13">
        <v>905.95583089033607</v>
      </c>
      <c r="EQ134" s="13">
        <v>871.76287399620924</v>
      </c>
      <c r="ER134" s="13">
        <v>841.85880511507276</v>
      </c>
      <c r="ES134" s="13">
        <v>815.6806068020378</v>
      </c>
      <c r="ET134" s="13">
        <v>793.29539350578852</v>
      </c>
      <c r="EU134" s="13">
        <v>774.92330001101072</v>
      </c>
      <c r="EV134" s="13">
        <v>759.96606168434664</v>
      </c>
      <c r="EW134" s="13">
        <v>748.98490183748072</v>
      </c>
    </row>
    <row r="135" spans="1:155" x14ac:dyDescent="0.2">
      <c r="A135" s="10" t="s">
        <v>21</v>
      </c>
      <c r="B135" s="10" t="s">
        <v>2</v>
      </c>
      <c r="C135" s="13">
        <v>687.38599716100214</v>
      </c>
      <c r="D135" s="13">
        <v>717.71160276806609</v>
      </c>
      <c r="E135" s="13">
        <v>745.28033513812409</v>
      </c>
      <c r="F135" s="13">
        <v>774.05940210003837</v>
      </c>
      <c r="G135" s="13">
        <v>821.96847969434657</v>
      </c>
      <c r="H135" s="13">
        <v>900.84195059697595</v>
      </c>
      <c r="I135" s="13">
        <v>928.34344215637532</v>
      </c>
      <c r="J135" s="13">
        <v>868.04524519820563</v>
      </c>
      <c r="K135" s="13">
        <v>916.86207373640616</v>
      </c>
      <c r="L135" s="13">
        <v>1006.9143294110407</v>
      </c>
      <c r="M135" s="13">
        <v>933.40331315844082</v>
      </c>
      <c r="N135" s="13">
        <v>955.25657662251126</v>
      </c>
      <c r="O135" s="13">
        <v>991.51618377020361</v>
      </c>
      <c r="P135" s="13">
        <v>1069.9357792008868</v>
      </c>
      <c r="Q135" s="13">
        <v>1111.9780960652254</v>
      </c>
      <c r="R135" s="13">
        <v>1136.1847879023496</v>
      </c>
      <c r="S135" s="13">
        <v>1151.3307805032168</v>
      </c>
      <c r="T135" s="13">
        <v>1133.9994615559424</v>
      </c>
      <c r="U135" s="13">
        <v>1197.2226337777647</v>
      </c>
      <c r="V135" s="13">
        <v>1195.2222196606688</v>
      </c>
      <c r="W135" s="13">
        <v>1134.2852350012417</v>
      </c>
      <c r="X135" s="13">
        <v>1224.4887824998586</v>
      </c>
      <c r="Y135" s="13">
        <v>1290.4856381613513</v>
      </c>
      <c r="Z135" s="13">
        <v>1377.4448165456868</v>
      </c>
      <c r="AA135" s="13">
        <v>1258.1428082345269</v>
      </c>
      <c r="AB135" s="13">
        <v>1069.2633710943001</v>
      </c>
      <c r="AC135" s="13">
        <v>1134.8399716891759</v>
      </c>
      <c r="AD135" s="13">
        <v>1234.3227510586903</v>
      </c>
      <c r="AE135" s="13">
        <v>1332.8473488763184</v>
      </c>
      <c r="AF135" s="13">
        <v>1327.4008432129656</v>
      </c>
      <c r="AG135" s="13">
        <v>1179.6223515878555</v>
      </c>
      <c r="AH135" s="13">
        <v>1111.0199145133392</v>
      </c>
      <c r="AI135" s="13">
        <v>1001.4173931396938</v>
      </c>
      <c r="AJ135" s="13">
        <v>1106.7501230365133</v>
      </c>
      <c r="AK135" s="13">
        <v>1280.7021002105134</v>
      </c>
      <c r="AL135" s="13">
        <v>1325.2491372718878</v>
      </c>
      <c r="AM135" s="13">
        <v>1392.5067581332307</v>
      </c>
      <c r="AN135" s="13">
        <v>1415.4863051758339</v>
      </c>
      <c r="AO135" s="13">
        <v>1409.5523036352056</v>
      </c>
      <c r="AP135" s="13">
        <v>1385.3960424060754</v>
      </c>
      <c r="AQ135" s="13">
        <v>1361.0212485423046</v>
      </c>
      <c r="AR135" s="13">
        <v>1206.9725513232731</v>
      </c>
      <c r="AS135" s="13">
        <v>1280.4163267652141</v>
      </c>
      <c r="AT135" s="13">
        <v>1339.7899625768271</v>
      </c>
      <c r="AU135" s="13">
        <v>1453.6790856299631</v>
      </c>
      <c r="AV135" s="13">
        <v>1392.3722765119132</v>
      </c>
      <c r="AW135" s="13">
        <v>1383.1289589160801</v>
      </c>
      <c r="AX135" s="13">
        <v>1473.595047151307</v>
      </c>
      <c r="AY135" s="13">
        <v>1667.8296918874448</v>
      </c>
      <c r="AZ135" s="13">
        <v>1726.8403561264188</v>
      </c>
      <c r="BA135" s="13">
        <v>1374.9538629978169</v>
      </c>
      <c r="BB135" s="13">
        <v>1383.2390648905562</v>
      </c>
      <c r="BC135" s="13">
        <v>1169.8365762173698</v>
      </c>
      <c r="BD135" s="13">
        <v>1095.1561594460745</v>
      </c>
      <c r="BE135" s="13">
        <v>1327.9439476829798</v>
      </c>
      <c r="BF135" s="13">
        <v>1171.8552060707498</v>
      </c>
      <c r="BG135" s="13">
        <v>1196.4825144033048</v>
      </c>
      <c r="BH135" s="13">
        <v>1116.5484956207486</v>
      </c>
      <c r="BI135" s="13">
        <v>971.45356648945619</v>
      </c>
      <c r="BJ135" s="13">
        <v>645.59052114913015</v>
      </c>
      <c r="BK135" s="13">
        <v>541.1632973715549</v>
      </c>
      <c r="BL135" s="13">
        <v>618.07811995140639</v>
      </c>
      <c r="BM135" s="13">
        <v>646.19385035081132</v>
      </c>
      <c r="BN135" s="13">
        <v>541.65632427749244</v>
      </c>
      <c r="BO135" s="13">
        <v>592.85710137915783</v>
      </c>
      <c r="BP135" s="13">
        <v>555.43524890185154</v>
      </c>
      <c r="BQ135" s="13">
        <v>615.22361872959618</v>
      </c>
      <c r="BR135" s="13">
        <v>567.64105038497485</v>
      </c>
      <c r="BS135" s="13">
        <v>480.63843628701352</v>
      </c>
      <c r="BT135" s="13">
        <v>698.0114313176623</v>
      </c>
      <c r="BU135" s="13">
        <v>859.52228785902412</v>
      </c>
      <c r="BV135" s="13">
        <v>911.86189656605768</v>
      </c>
      <c r="BW135" s="13">
        <v>801.42650984833278</v>
      </c>
      <c r="BX135" s="13">
        <v>791.13604496822973</v>
      </c>
      <c r="BY135" s="13">
        <v>812.30093727016458</v>
      </c>
      <c r="BZ135" s="13">
        <v>1214.6810851740738</v>
      </c>
      <c r="CA135" s="13">
        <v>1233.7180702172045</v>
      </c>
      <c r="CB135" s="13">
        <v>1251.365961303236</v>
      </c>
      <c r="CC135" s="13">
        <v>1267.8479501984548</v>
      </c>
      <c r="CD135" s="13">
        <v>1282.7263995606336</v>
      </c>
      <c r="CE135" s="13">
        <v>1296.2348707126948</v>
      </c>
      <c r="CF135" s="13">
        <v>1307.7207476701878</v>
      </c>
      <c r="CG135" s="13">
        <v>1317.6475625023158</v>
      </c>
      <c r="CH135" s="13">
        <v>1329.1650094694778</v>
      </c>
      <c r="CI135" s="13">
        <v>1339.6276181110588</v>
      </c>
      <c r="CJ135" s="13">
        <v>1349.0637385509908</v>
      </c>
      <c r="CK135" s="13">
        <v>1357.9503886715684</v>
      </c>
      <c r="CL135" s="13">
        <v>1365.8683301532292</v>
      </c>
      <c r="CM135" s="13">
        <v>1373.2922396599897</v>
      </c>
      <c r="CN135" s="13">
        <v>1380.0203141041129</v>
      </c>
      <c r="CO135" s="13">
        <v>1386.5199202882504</v>
      </c>
      <c r="CP135" s="13">
        <v>1392.8026264099753</v>
      </c>
      <c r="CQ135" s="13">
        <v>1398.6446012525703</v>
      </c>
      <c r="CR135" s="13">
        <v>1405.1691340270772</v>
      </c>
      <c r="CS135" s="13">
        <v>1411.9076461033837</v>
      </c>
      <c r="CT135" s="13">
        <v>1419.2841217401874</v>
      </c>
      <c r="CU135" s="13">
        <v>1427.028650878332</v>
      </c>
      <c r="CV135" s="13">
        <v>1434.854249415017</v>
      </c>
      <c r="CW135" s="13">
        <v>1443.3720293196238</v>
      </c>
      <c r="CX135" s="13">
        <v>1451.8095389351074</v>
      </c>
      <c r="CY135" s="13">
        <v>1460.7528269924078</v>
      </c>
      <c r="CZ135" s="13">
        <v>1469.4014602257957</v>
      </c>
      <c r="DA135" s="13">
        <v>1478.3235010255739</v>
      </c>
      <c r="DB135" s="13">
        <v>1486.468199558527</v>
      </c>
      <c r="DC135" s="13">
        <v>1494.6273155784438</v>
      </c>
      <c r="DD135" s="13">
        <v>1501.5109845314728</v>
      </c>
      <c r="DE135" s="13">
        <v>1507.4526241817075</v>
      </c>
      <c r="DF135" s="13">
        <v>1512.3331671064952</v>
      </c>
      <c r="DG135" s="13">
        <v>1515.3440044961317</v>
      </c>
      <c r="DH135" s="13">
        <v>1516.6257400116738</v>
      </c>
      <c r="DI135" s="13">
        <v>1515.6370161949599</v>
      </c>
      <c r="DJ135" s="13">
        <v>1512.5649991635582</v>
      </c>
      <c r="DK135" s="13">
        <v>1507.1550004916353</v>
      </c>
      <c r="DL135" s="13">
        <v>1498.4679977900378</v>
      </c>
      <c r="DM135" s="13">
        <v>1487.7297174040141</v>
      </c>
      <c r="DN135" s="13">
        <v>1473.8278905859479</v>
      </c>
      <c r="DO135" s="13">
        <v>1457.8246145745507</v>
      </c>
      <c r="DP135" s="13">
        <v>1438.6686620481632</v>
      </c>
      <c r="DQ135" s="13">
        <v>1417.7331125110213</v>
      </c>
      <c r="DR135" s="13">
        <v>1394.2666800679726</v>
      </c>
      <c r="DS135" s="13">
        <v>1368.9852936767711</v>
      </c>
      <c r="DT135" s="13">
        <v>1341.6666642268538</v>
      </c>
      <c r="DU135" s="13">
        <v>1314.0450447998155</v>
      </c>
      <c r="DV135" s="13">
        <v>1285.4536610282521</v>
      </c>
      <c r="DW135" s="13">
        <v>1256.9303275782295</v>
      </c>
      <c r="DX135" s="13">
        <v>1228.3030401744909</v>
      </c>
      <c r="DY135" s="13">
        <v>1200.6133867812605</v>
      </c>
      <c r="DZ135" s="13">
        <v>1173.4304908877966</v>
      </c>
      <c r="EA135" s="13">
        <v>1147.7699790186016</v>
      </c>
      <c r="EB135" s="13">
        <v>1123.4021081223618</v>
      </c>
      <c r="EC135" s="13">
        <v>1101.2901476301777</v>
      </c>
      <c r="ED135" s="13">
        <v>1081.1365929580788</v>
      </c>
      <c r="EE135" s="13">
        <v>1063.5830646379181</v>
      </c>
      <c r="EF135" s="13">
        <v>1048.9821355683089</v>
      </c>
      <c r="EG135" s="13">
        <v>1037.1480503897328</v>
      </c>
      <c r="EH135" s="13">
        <v>1027.8470715872099</v>
      </c>
      <c r="EI135" s="13">
        <v>1021.2915352299315</v>
      </c>
      <c r="EJ135" s="13">
        <v>1017.4056239830825</v>
      </c>
      <c r="EK135" s="13">
        <v>1016.0758275066473</v>
      </c>
      <c r="EL135" s="13">
        <v>1016.4183187629242</v>
      </c>
      <c r="EM135" s="13">
        <v>1019.2481912183866</v>
      </c>
      <c r="EN135" s="13">
        <v>1023.8864377170103</v>
      </c>
      <c r="EO135" s="13">
        <v>1030.1370145412948</v>
      </c>
      <c r="EP135" s="13">
        <v>1038.0480139707652</v>
      </c>
      <c r="EQ135" s="13">
        <v>1047.1790961652732</v>
      </c>
      <c r="ER135" s="13">
        <v>1057.8382695912151</v>
      </c>
      <c r="ES135" s="13">
        <v>1069.115242564294</v>
      </c>
      <c r="ET135" s="13">
        <v>1080.8545042418118</v>
      </c>
      <c r="EU135" s="13">
        <v>1093.1638992843073</v>
      </c>
      <c r="EV135" s="13">
        <v>1105.4292860645073</v>
      </c>
      <c r="EW135" s="13">
        <v>1118.2842791378935</v>
      </c>
    </row>
    <row r="136" spans="1:155" x14ac:dyDescent="0.2">
      <c r="A136" s="10" t="s">
        <v>21</v>
      </c>
      <c r="B136" s="10" t="s">
        <v>3</v>
      </c>
      <c r="C136" s="13">
        <v>660.72947457489886</v>
      </c>
      <c r="D136" s="13">
        <v>689.87906671334304</v>
      </c>
      <c r="E136" s="13">
        <v>716.37869593011033</v>
      </c>
      <c r="F136" s="13">
        <v>744.04172350273575</v>
      </c>
      <c r="G136" s="13">
        <v>790.09290842211817</v>
      </c>
      <c r="H136" s="13">
        <v>865.90770127886958</v>
      </c>
      <c r="I136" s="13">
        <v>892.34269725364481</v>
      </c>
      <c r="J136" s="13">
        <v>834.38283749721518</v>
      </c>
      <c r="K136" s="13">
        <v>881.3065711834912</v>
      </c>
      <c r="L136" s="13">
        <v>967.86664052143169</v>
      </c>
      <c r="M136" s="13">
        <v>897.20634871355139</v>
      </c>
      <c r="N136" s="13">
        <v>918.21215236098908</v>
      </c>
      <c r="O136" s="13">
        <v>953.06562810523735</v>
      </c>
      <c r="P136" s="13">
        <v>1028.4441465785421</v>
      </c>
      <c r="Q136" s="13">
        <v>1068.8560811341124</v>
      </c>
      <c r="R136" s="13">
        <v>1092.124048251274</v>
      </c>
      <c r="S136" s="13">
        <v>1106.682686009998</v>
      </c>
      <c r="T136" s="13">
        <v>1090.0234678865302</v>
      </c>
      <c r="U136" s="13">
        <v>1150.7948736696169</v>
      </c>
      <c r="V136" s="13">
        <v>1148.8720347203512</v>
      </c>
      <c r="W136" s="13">
        <v>1090.2981591649966</v>
      </c>
      <c r="X136" s="13">
        <v>1177.0036532974195</v>
      </c>
      <c r="Y136" s="13">
        <v>1240.4411803126809</v>
      </c>
      <c r="Z136" s="13">
        <v>1324.0281205189845</v>
      </c>
      <c r="AA136" s="13">
        <v>1209.3525909144732</v>
      </c>
      <c r="AB136" s="13">
        <v>1027.7978141586209</v>
      </c>
      <c r="AC136" s="13">
        <v>1090.8313834114315</v>
      </c>
      <c r="AD136" s="13">
        <v>1186.4562649387665</v>
      </c>
      <c r="AE136" s="13">
        <v>1281.1601227677138</v>
      </c>
      <c r="AF136" s="13">
        <v>1275.9248301663524</v>
      </c>
      <c r="AG136" s="13">
        <v>1133.8771225781804</v>
      </c>
      <c r="AH136" s="13">
        <v>1067.9350574357247</v>
      </c>
      <c r="AI136" s="13">
        <v>962.58287298857624</v>
      </c>
      <c r="AJ136" s="13">
        <v>1063.8308465692253</v>
      </c>
      <c r="AK136" s="13">
        <v>1231.0370436028281</v>
      </c>
      <c r="AL136" s="13">
        <v>1273.8565664226046</v>
      </c>
      <c r="AM136" s="13">
        <v>1338.5059667252183</v>
      </c>
      <c r="AN136" s="13">
        <v>1360.5943771760237</v>
      </c>
      <c r="AO136" s="13">
        <v>1354.8904935702194</v>
      </c>
      <c r="AP136" s="13">
        <v>1331.671001384552</v>
      </c>
      <c r="AQ136" s="13">
        <v>1308.2414511624102</v>
      </c>
      <c r="AR136" s="13">
        <v>1160.1666937584735</v>
      </c>
      <c r="AS136" s="13">
        <v>1230.7623523243617</v>
      </c>
      <c r="AT136" s="13">
        <v>1287.8335050033998</v>
      </c>
      <c r="AU136" s="13">
        <v>1397.3060586275453</v>
      </c>
      <c r="AV136" s="13">
        <v>1338.3767002412337</v>
      </c>
      <c r="AW136" s="13">
        <v>1378.1378101348746</v>
      </c>
      <c r="AX136" s="13">
        <v>1372.4775692272481</v>
      </c>
      <c r="AY136" s="13">
        <v>1324.5102024606319</v>
      </c>
      <c r="AZ136" s="13">
        <v>1469.3059265044621</v>
      </c>
      <c r="BA136" s="13">
        <v>1321.2279954908215</v>
      </c>
      <c r="BB136" s="13">
        <v>1478.8264632159248</v>
      </c>
      <c r="BC136" s="13">
        <v>1458.1519769204413</v>
      </c>
      <c r="BD136" s="13">
        <v>1462.8248948061032</v>
      </c>
      <c r="BE136" s="13">
        <v>1710.7412794284005</v>
      </c>
      <c r="BF136" s="13">
        <v>1522.4396982659232</v>
      </c>
      <c r="BG136" s="13">
        <v>1465.7141249948033</v>
      </c>
      <c r="BH136" s="13">
        <v>1366.3785981179053</v>
      </c>
      <c r="BI136" s="13">
        <v>1286.9503473812567</v>
      </c>
      <c r="BJ136" s="13">
        <v>1125.1419841120432</v>
      </c>
      <c r="BK136" s="13">
        <v>1296.3072150753421</v>
      </c>
      <c r="BL136" s="13">
        <v>1443.7039729276405</v>
      </c>
      <c r="BM136" s="13">
        <v>1460.152653757393</v>
      </c>
      <c r="BN136" s="13">
        <v>1744.0284580735499</v>
      </c>
      <c r="BO136" s="13">
        <v>1894.9824961763252</v>
      </c>
      <c r="BP136" s="13">
        <v>1999.1743431427678</v>
      </c>
      <c r="BQ136" s="13">
        <v>1984.9699632688646</v>
      </c>
      <c r="BR136" s="13">
        <v>1964.6466207155822</v>
      </c>
      <c r="BS136" s="13">
        <v>2022.0921749052552</v>
      </c>
      <c r="BT136" s="13">
        <v>2158.8040911034636</v>
      </c>
      <c r="BU136" s="13">
        <v>1719.1408865019534</v>
      </c>
      <c r="BV136" s="13">
        <v>1831.1383091555674</v>
      </c>
      <c r="BW136" s="13">
        <v>1946.2395135564286</v>
      </c>
      <c r="BX136" s="13">
        <v>1905.3211746333493</v>
      </c>
      <c r="BY136" s="13">
        <v>1956.2933401896921</v>
      </c>
      <c r="BZ136" s="13">
        <v>1647.3686098567559</v>
      </c>
      <c r="CA136" s="13">
        <v>1642.7451765435835</v>
      </c>
      <c r="CB136" s="13">
        <v>1637.6741684192093</v>
      </c>
      <c r="CC136" s="13">
        <v>1632.4996492904174</v>
      </c>
      <c r="CD136" s="13">
        <v>1626.8870781852311</v>
      </c>
      <c r="CE136" s="13">
        <v>1621.1516106405179</v>
      </c>
      <c r="CF136" s="13">
        <v>1614.6981396491174</v>
      </c>
      <c r="CG136" s="13">
        <v>1608.0282780956913</v>
      </c>
      <c r="CH136" s="13">
        <v>1604.3344999956025</v>
      </c>
      <c r="CI136" s="13">
        <v>1600.9507898497395</v>
      </c>
      <c r="CJ136" s="13">
        <v>1597.870131010277</v>
      </c>
      <c r="CK136" s="13">
        <v>1595.514400793807</v>
      </c>
      <c r="CL136" s="13">
        <v>1593.3756614677695</v>
      </c>
      <c r="CM136" s="13">
        <v>1591.8312882586906</v>
      </c>
      <c r="CN136" s="13">
        <v>1590.5609832597693</v>
      </c>
      <c r="CO136" s="13">
        <v>1589.9196982237772</v>
      </c>
      <c r="CP136" s="13">
        <v>1589.8073072610714</v>
      </c>
      <c r="CQ136" s="13">
        <v>1589.902383819237</v>
      </c>
      <c r="CR136" s="13">
        <v>1591.2823066060373</v>
      </c>
      <c r="CS136" s="13">
        <v>1593.4436832366628</v>
      </c>
      <c r="CT136" s="13">
        <v>1596.8327780110994</v>
      </c>
      <c r="CU136" s="13">
        <v>1601.2329283474392</v>
      </c>
      <c r="CV136" s="13">
        <v>1606.4490930093307</v>
      </c>
      <c r="CW136" s="13">
        <v>1613.2301947691594</v>
      </c>
      <c r="CX136" s="13">
        <v>1620.9371326581313</v>
      </c>
      <c r="CY136" s="13">
        <v>1630.3170139402209</v>
      </c>
      <c r="CZ136" s="13">
        <v>1640.6994754796324</v>
      </c>
      <c r="DA136" s="13">
        <v>1652.7827537954436</v>
      </c>
      <c r="DB136" s="13">
        <v>1665.5917328575306</v>
      </c>
      <c r="DC136" s="13">
        <v>1679.9827986122109</v>
      </c>
      <c r="DD136" s="13">
        <v>1694.6645046471967</v>
      </c>
      <c r="DE136" s="13">
        <v>1709.9526683463773</v>
      </c>
      <c r="DF136" s="13">
        <v>1725.6708880001388</v>
      </c>
      <c r="DG136" s="13">
        <v>1740.9212583617627</v>
      </c>
      <c r="DH136" s="13">
        <v>1755.7450850651512</v>
      </c>
      <c r="DI136" s="13">
        <v>1769.484627829399</v>
      </c>
      <c r="DJ136" s="13">
        <v>1782.209286632351</v>
      </c>
      <c r="DK136" s="13">
        <v>1793.5424278174323</v>
      </c>
      <c r="DL136" s="13">
        <v>1802.425987986222</v>
      </c>
      <c r="DM136" s="13">
        <v>1809.9715153996513</v>
      </c>
      <c r="DN136" s="13">
        <v>1814.9531526486389</v>
      </c>
      <c r="DO136" s="13">
        <v>1818.3171822930744</v>
      </c>
      <c r="DP136" s="13">
        <v>1818.9001578861644</v>
      </c>
      <c r="DQ136" s="13">
        <v>1817.9468912193988</v>
      </c>
      <c r="DR136" s="13">
        <v>1814.5804124288989</v>
      </c>
      <c r="DS136" s="13">
        <v>1809.3715497911326</v>
      </c>
      <c r="DT136" s="13">
        <v>1801.9486952861771</v>
      </c>
      <c r="DU136" s="13">
        <v>1793.8625426416838</v>
      </c>
      <c r="DV136" s="13">
        <v>1784.2766582833574</v>
      </c>
      <c r="DW136" s="13">
        <v>1774.0307102651277</v>
      </c>
      <c r="DX136" s="13">
        <v>1762.7646845275449</v>
      </c>
      <c r="DY136" s="13">
        <v>1751.3140845111047</v>
      </c>
      <c r="DZ136" s="13">
        <v>1739.0688532025961</v>
      </c>
      <c r="EA136" s="13">
        <v>1726.8537901149248</v>
      </c>
      <c r="EB136" s="13">
        <v>1714.2855066910124</v>
      </c>
      <c r="EC136" s="13">
        <v>1702.1769873982848</v>
      </c>
      <c r="ED136" s="13">
        <v>1690.1313895867643</v>
      </c>
      <c r="EE136" s="13">
        <v>1678.7091278220905</v>
      </c>
      <c r="EF136" s="13">
        <v>1668.2248641594633</v>
      </c>
      <c r="EG136" s="13">
        <v>1658.5053650493646</v>
      </c>
      <c r="EH136" s="13">
        <v>1649.3715451761091</v>
      </c>
      <c r="EI136" s="13">
        <v>1641.122474940581</v>
      </c>
      <c r="EJ136" s="13">
        <v>1633.8111716944113</v>
      </c>
      <c r="EK136" s="13">
        <v>1627.4857987819996</v>
      </c>
      <c r="EL136" s="13">
        <v>1621.4626981288311</v>
      </c>
      <c r="EM136" s="13">
        <v>1616.7473486012022</v>
      </c>
      <c r="EN136" s="13">
        <v>1612.8867182482063</v>
      </c>
      <c r="EO136" s="13">
        <v>1609.9049598225392</v>
      </c>
      <c r="EP136" s="13">
        <v>1608.0613824492757</v>
      </c>
      <c r="EQ136" s="13">
        <v>1607.1218930820614</v>
      </c>
      <c r="ER136" s="13">
        <v>1607.5715106965072</v>
      </c>
      <c r="ES136" s="13">
        <v>1608.6714798612666</v>
      </c>
      <c r="ET136" s="13">
        <v>1610.4006209256913</v>
      </c>
      <c r="EU136" s="13">
        <v>1612.9704651200736</v>
      </c>
      <c r="EV136" s="13">
        <v>1615.8525410005677</v>
      </c>
      <c r="EW136" s="13">
        <v>1619.724044372153</v>
      </c>
    </row>
    <row r="137" spans="1:155" x14ac:dyDescent="0.2">
      <c r="A137" s="15" t="s">
        <v>21</v>
      </c>
      <c r="B137" s="15" t="s">
        <v>4</v>
      </c>
      <c r="C137" s="16">
        <v>1743.6768764563137</v>
      </c>
      <c r="D137" s="16">
        <v>1820.6031703871836</v>
      </c>
      <c r="E137" s="16">
        <v>1890.5361648697922</v>
      </c>
      <c r="F137" s="16">
        <v>1963.5393883784668</v>
      </c>
      <c r="G137" s="16">
        <v>2085.0692873269027</v>
      </c>
      <c r="H137" s="16">
        <v>2285.1458788588543</v>
      </c>
      <c r="I137" s="16">
        <v>2354.9083050622366</v>
      </c>
      <c r="J137" s="16">
        <v>2201.9512006664336</v>
      </c>
      <c r="K137" s="16">
        <v>2325.7837713844187</v>
      </c>
      <c r="L137" s="16">
        <v>2554.2173393376715</v>
      </c>
      <c r="M137" s="16">
        <v>2367.7435680739836</v>
      </c>
      <c r="N137" s="16">
        <v>2423.1782588223932</v>
      </c>
      <c r="O137" s="16">
        <v>2515.1572033949465</v>
      </c>
      <c r="P137" s="16">
        <v>2714.082459042123</v>
      </c>
      <c r="Q137" s="16">
        <v>2820.7302756281015</v>
      </c>
      <c r="R137" s="16">
        <v>2882.1348561494169</v>
      </c>
      <c r="S137" s="16">
        <v>2920.5553610450452</v>
      </c>
      <c r="T137" s="16">
        <v>2876.5913870745753</v>
      </c>
      <c r="U137" s="16">
        <v>3036.968211616705</v>
      </c>
      <c r="V137" s="16">
        <v>3031.8938053097345</v>
      </c>
      <c r="W137" s="16">
        <v>2877.3163022612853</v>
      </c>
      <c r="X137" s="16">
        <v>3106.1336488427969</v>
      </c>
      <c r="Y137" s="16">
        <v>3273.5464149029931</v>
      </c>
      <c r="Z137" s="16">
        <v>3494.1338420118559</v>
      </c>
      <c r="AA137" s="16">
        <v>3191.503072595347</v>
      </c>
      <c r="AB137" s="16">
        <v>2712.3767762498642</v>
      </c>
      <c r="AC137" s="16">
        <v>2878.7234905648988</v>
      </c>
      <c r="AD137" s="16">
        <v>3131.0792596795809</v>
      </c>
      <c r="AE137" s="16">
        <v>3381.0044308152947</v>
      </c>
      <c r="AF137" s="16">
        <v>3367.1884001979984</v>
      </c>
      <c r="AG137" s="16">
        <v>2992.3219645293316</v>
      </c>
      <c r="AH137" s="16">
        <v>2818.2996776491327</v>
      </c>
      <c r="AI137" s="16">
        <v>2540.2733825109563</v>
      </c>
      <c r="AJ137" s="16">
        <v>2807.4685919182898</v>
      </c>
      <c r="AK137" s="16">
        <v>3248.7287302756285</v>
      </c>
      <c r="AL137" s="16">
        <v>3361.7302152627699</v>
      </c>
      <c r="AM137" s="16">
        <v>3532.3411365584525</v>
      </c>
      <c r="AN137" s="16">
        <v>3590.6328459838951</v>
      </c>
      <c r="AO137" s="16">
        <v>3575.5801953422115</v>
      </c>
      <c r="AP137" s="16">
        <v>3514.3035410303155</v>
      </c>
      <c r="AQ137" s="16">
        <v>3452.4725398109358</v>
      </c>
      <c r="AR137" s="16">
        <v>3061.7006121044569</v>
      </c>
      <c r="AS137" s="16">
        <v>3248.0038150889186</v>
      </c>
      <c r="AT137" s="16">
        <v>3398.615605645366</v>
      </c>
      <c r="AU137" s="16">
        <v>3687.5156285841922</v>
      </c>
      <c r="AV137" s="16">
        <v>3531.9999999999995</v>
      </c>
      <c r="AW137" s="16">
        <v>3724.9999999999995</v>
      </c>
      <c r="AX137" s="16">
        <v>3773</v>
      </c>
      <c r="AY137" s="16">
        <v>4003.0000000000009</v>
      </c>
      <c r="AZ137" s="16">
        <v>4284</v>
      </c>
      <c r="BA137" s="16">
        <v>3908</v>
      </c>
      <c r="BB137" s="16">
        <v>4029.5860000000002</v>
      </c>
      <c r="BC137" s="16">
        <v>3762.5980099999997</v>
      </c>
      <c r="BD137" s="16">
        <v>3681.3199799999993</v>
      </c>
      <c r="BE137" s="16">
        <v>3998.7810699999995</v>
      </c>
      <c r="BF137" s="16">
        <v>3893.1270500000001</v>
      </c>
      <c r="BG137" s="16">
        <v>3726.3859699999994</v>
      </c>
      <c r="BH137" s="16">
        <v>3357.5094000000008</v>
      </c>
      <c r="BI137" s="16">
        <v>2817.2957100000003</v>
      </c>
      <c r="BJ137" s="16">
        <v>2232.1289179999999</v>
      </c>
      <c r="BK137" s="16">
        <v>2352.3399509999999</v>
      </c>
      <c r="BL137" s="16">
        <v>2527.0164670000004</v>
      </c>
      <c r="BM137" s="16">
        <v>2691.7070000000003</v>
      </c>
      <c r="BN137" s="16">
        <v>2834.1469999999999</v>
      </c>
      <c r="BO137" s="16">
        <v>3055.1178526500007</v>
      </c>
      <c r="BP137" s="16">
        <v>3143.6510711649998</v>
      </c>
      <c r="BQ137" s="16">
        <v>3237.0145785200002</v>
      </c>
      <c r="BR137" s="16">
        <v>3215.0881339950001</v>
      </c>
      <c r="BS137" s="16">
        <v>3246.2279999999992</v>
      </c>
      <c r="BT137" s="16">
        <v>3479.1639999999998</v>
      </c>
      <c r="BU137" s="16">
        <v>3341.9639999999999</v>
      </c>
      <c r="BV137" s="16">
        <v>3527.8500000000004</v>
      </c>
      <c r="BW137" s="16">
        <v>3529.0659999999998</v>
      </c>
      <c r="BX137" s="16">
        <v>3394.5939999999991</v>
      </c>
      <c r="BY137" s="16">
        <v>3485.4079843655827</v>
      </c>
      <c r="BZ137" s="16">
        <v>3554.0394900359825</v>
      </c>
      <c r="CA137" s="16">
        <v>3585.518385294301</v>
      </c>
      <c r="CB137" s="16">
        <v>3614.7950711224112</v>
      </c>
      <c r="CC137" s="16">
        <v>3642.5697861105727</v>
      </c>
      <c r="CD137" s="16">
        <v>3667.7380523155516</v>
      </c>
      <c r="CE137" s="16">
        <v>3690.988866809741</v>
      </c>
      <c r="CF137" s="16">
        <v>3710.5886258685423</v>
      </c>
      <c r="CG137" s="16">
        <v>3727.8055804571268</v>
      </c>
      <c r="CH137" s="16">
        <v>3751.2005109442034</v>
      </c>
      <c r="CI137" s="16">
        <v>3773.5731600188592</v>
      </c>
      <c r="CJ137" s="16">
        <v>3794.9502713270194</v>
      </c>
      <c r="CK137" s="16">
        <v>3816.5607008946463</v>
      </c>
      <c r="CL137" s="16">
        <v>3837.1713972205616</v>
      </c>
      <c r="CM137" s="16">
        <v>3857.9730363184499</v>
      </c>
      <c r="CN137" s="16">
        <v>3878.3036053930846</v>
      </c>
      <c r="CO137" s="16">
        <v>3899.334369366763</v>
      </c>
      <c r="CP137" s="16">
        <v>3921.0068321079671</v>
      </c>
      <c r="CQ137" s="16">
        <v>3942.6427210609836</v>
      </c>
      <c r="CR137" s="16">
        <v>3967.300042268711</v>
      </c>
      <c r="CS137" s="16">
        <v>3993.7197923646891</v>
      </c>
      <c r="CT137" s="16">
        <v>4023.1457969497133</v>
      </c>
      <c r="CU137" s="16">
        <v>4054.9675725489942</v>
      </c>
      <c r="CV137" s="16">
        <v>4088.571549751141</v>
      </c>
      <c r="CW137" s="16">
        <v>4125.8574975717929</v>
      </c>
      <c r="CX137" s="16">
        <v>4164.9343333551296</v>
      </c>
      <c r="CY137" s="16">
        <v>4207.6664192693133</v>
      </c>
      <c r="CZ137" s="16">
        <v>4252.0788595313134</v>
      </c>
      <c r="DA137" s="16">
        <v>4299.954054622307</v>
      </c>
      <c r="DB137" s="16">
        <v>4348.5538040220781</v>
      </c>
      <c r="DC137" s="16">
        <v>4400.1937841728213</v>
      </c>
      <c r="DD137" s="16">
        <v>4451.3601298285648</v>
      </c>
      <c r="DE137" s="16">
        <v>4502.9802123881673</v>
      </c>
      <c r="DF137" s="16">
        <v>4554.6685034672482</v>
      </c>
      <c r="DG137" s="16">
        <v>4604.059173020556</v>
      </c>
      <c r="DH137" s="16">
        <v>4651.3721678943548</v>
      </c>
      <c r="DI137" s="16">
        <v>4694.8739313016704</v>
      </c>
      <c r="DJ137" s="16">
        <v>4734.8154469177389</v>
      </c>
      <c r="DK137" s="16">
        <v>4770.1681300587807</v>
      </c>
      <c r="DL137" s="16">
        <v>4797.9331992348016</v>
      </c>
      <c r="DM137" s="16">
        <v>4821.1378324678226</v>
      </c>
      <c r="DN137" s="16">
        <v>4836.203574330546</v>
      </c>
      <c r="DO137" s="16">
        <v>4845.6181657902489</v>
      </c>
      <c r="DP137" s="16">
        <v>4845.8727643016318</v>
      </c>
      <c r="DQ137" s="16">
        <v>4840.2538974841009</v>
      </c>
      <c r="DR137" s="16">
        <v>4826.0101090503886</v>
      </c>
      <c r="DS137" s="16">
        <v>4804.5027760092053</v>
      </c>
      <c r="DT137" s="16">
        <v>4774.406012748208</v>
      </c>
      <c r="DU137" s="16">
        <v>4739.952441514979</v>
      </c>
      <c r="DV137" s="16">
        <v>4698.5435459056753</v>
      </c>
      <c r="DW137" s="16">
        <v>4652.456240168729</v>
      </c>
      <c r="DX137" s="16">
        <v>4600.544350059703</v>
      </c>
      <c r="DY137" s="16">
        <v>4545.1979247347044</v>
      </c>
      <c r="DZ137" s="16">
        <v>4484.651461179441</v>
      </c>
      <c r="EA137" s="16">
        <v>4421.4016760634549</v>
      </c>
      <c r="EB137" s="16">
        <v>4354.4719293108647</v>
      </c>
      <c r="EC137" s="16">
        <v>4286.4778395385365</v>
      </c>
      <c r="ED137" s="16">
        <v>4216.533786547996</v>
      </c>
      <c r="EE137" s="16">
        <v>4146.6460427022103</v>
      </c>
      <c r="EF137" s="16">
        <v>4078.1569778164558</v>
      </c>
      <c r="EG137" s="16">
        <v>4011.0003033058747</v>
      </c>
      <c r="EH137" s="16">
        <v>3945.1158633103623</v>
      </c>
      <c r="EI137" s="16">
        <v>3881.8899400332448</v>
      </c>
      <c r="EJ137" s="16">
        <v>3821.9800464025175</v>
      </c>
      <c r="EK137" s="16">
        <v>3766.0179088697769</v>
      </c>
      <c r="EL137" s="16">
        <v>3712.4058699052548</v>
      </c>
      <c r="EM137" s="16">
        <v>3664.5860509115591</v>
      </c>
      <c r="EN137" s="16">
        <v>3621.5642049165908</v>
      </c>
      <c r="EO137" s="16">
        <v>3583.7177042422409</v>
      </c>
      <c r="EP137" s="16">
        <v>3552.0652273103769</v>
      </c>
      <c r="EQ137" s="16">
        <v>3526.0638632435439</v>
      </c>
      <c r="ER137" s="16">
        <v>3507.268585402795</v>
      </c>
      <c r="ES137" s="16">
        <v>3493.4673292275984</v>
      </c>
      <c r="ET137" s="16">
        <v>3484.5505186732917</v>
      </c>
      <c r="EU137" s="16">
        <v>3481.0576644153916</v>
      </c>
      <c r="EV137" s="16">
        <v>3481.2478887494217</v>
      </c>
      <c r="EW137" s="16">
        <v>3486.9932253475272</v>
      </c>
    </row>
    <row r="138" spans="1:155" x14ac:dyDescent="0.2">
      <c r="A138" s="10" t="s">
        <v>74</v>
      </c>
      <c r="B138" s="10" t="s">
        <v>1</v>
      </c>
      <c r="C138" s="13">
        <v>106.59331239427405</v>
      </c>
      <c r="D138" s="13">
        <v>111.29592019450564</v>
      </c>
      <c r="E138" s="13">
        <v>115.57101819471619</v>
      </c>
      <c r="F138" s="13">
        <v>120.03380342420427</v>
      </c>
      <c r="G138" s="13">
        <v>127.46308958310675</v>
      </c>
      <c r="H138" s="13">
        <v>139.6940406910262</v>
      </c>
      <c r="I138" s="13">
        <v>143.95871162294353</v>
      </c>
      <c r="J138" s="13">
        <v>134.60823813101962</v>
      </c>
      <c r="K138" s="13">
        <v>142.17828971188024</v>
      </c>
      <c r="L138" s="13">
        <v>156.14274092354358</v>
      </c>
      <c r="M138" s="13">
        <v>144.74334851200658</v>
      </c>
      <c r="N138" s="13">
        <v>148.13214570729542</v>
      </c>
      <c r="O138" s="13">
        <v>153.75494228440161</v>
      </c>
      <c r="P138" s="13">
        <v>165.91551068134197</v>
      </c>
      <c r="Q138" s="13">
        <v>172.43503513166306</v>
      </c>
      <c r="R138" s="13">
        <v>176.18877971721378</v>
      </c>
      <c r="S138" s="13">
        <v>178.53747685025627</v>
      </c>
      <c r="T138" s="13">
        <v>175.8498999976849</v>
      </c>
      <c r="U138" s="13">
        <v>185.65395096036286</v>
      </c>
      <c r="V138" s="13">
        <v>185.34374567864026</v>
      </c>
      <c r="W138" s="13">
        <v>175.89421503793096</v>
      </c>
      <c r="X138" s="13">
        <v>189.88212715325403</v>
      </c>
      <c r="Y138" s="13">
        <v>200.11629468302633</v>
      </c>
      <c r="Z138" s="13">
        <v>213.60110075320267</v>
      </c>
      <c r="AA138" s="13">
        <v>195.10087483399886</v>
      </c>
      <c r="AB138" s="13">
        <v>165.81123999841</v>
      </c>
      <c r="AC138" s="13">
        <v>175.98023835134984</v>
      </c>
      <c r="AD138" s="13">
        <v>191.40708589113399</v>
      </c>
      <c r="AE138" s="13">
        <v>206.68534770774011</v>
      </c>
      <c r="AF138" s="13">
        <v>205.84075517599121</v>
      </c>
      <c r="AG138" s="13">
        <v>182.92466583461868</v>
      </c>
      <c r="AH138" s="13">
        <v>172.286449408485</v>
      </c>
      <c r="AI138" s="13">
        <v>155.2903280905748</v>
      </c>
      <c r="AJ138" s="13">
        <v>171.62433057186703</v>
      </c>
      <c r="AK138" s="13">
        <v>198.59915624636625</v>
      </c>
      <c r="AL138" s="13">
        <v>205.50708899060893</v>
      </c>
      <c r="AM138" s="13">
        <v>215.93676405087865</v>
      </c>
      <c r="AN138" s="13">
        <v>219.50021464007853</v>
      </c>
      <c r="AO138" s="13">
        <v>218.58002586320399</v>
      </c>
      <c r="AP138" s="13">
        <v>214.83410157887315</v>
      </c>
      <c r="AQ138" s="13">
        <v>211.05428932258943</v>
      </c>
      <c r="AR138" s="13">
        <v>187.16587586287633</v>
      </c>
      <c r="AS138" s="13">
        <v>198.55484120612016</v>
      </c>
      <c r="AT138" s="13">
        <v>207.76194250901264</v>
      </c>
      <c r="AU138" s="13">
        <v>225.42278943061413</v>
      </c>
      <c r="AV138" s="13">
        <v>215.91590991429223</v>
      </c>
      <c r="AW138" s="13">
        <v>261.42210340175404</v>
      </c>
      <c r="AX138" s="13">
        <v>235.68302747446182</v>
      </c>
      <c r="AY138" s="13">
        <v>272.12150619784416</v>
      </c>
      <c r="AZ138" s="13">
        <v>370.51608339143513</v>
      </c>
      <c r="BA138" s="13">
        <v>272.01778657637453</v>
      </c>
      <c r="BB138" s="13">
        <v>278.8441470646398</v>
      </c>
      <c r="BC138" s="13">
        <v>310.68924325105036</v>
      </c>
      <c r="BD138" s="13">
        <v>349.9416826468796</v>
      </c>
      <c r="BE138" s="13">
        <v>306.36458860961756</v>
      </c>
      <c r="BF138" s="13">
        <v>407.20025791278692</v>
      </c>
      <c r="BG138" s="13">
        <v>366.08123039285579</v>
      </c>
      <c r="BH138" s="13">
        <v>313.03135356148658</v>
      </c>
      <c r="BI138" s="13">
        <v>285.58964142558472</v>
      </c>
      <c r="BJ138" s="13">
        <v>211.45167642606975</v>
      </c>
      <c r="BK138" s="13">
        <v>212.81819164465568</v>
      </c>
      <c r="BL138" s="13">
        <v>250.881690001002</v>
      </c>
      <c r="BM138" s="13">
        <v>251.66548284136408</v>
      </c>
      <c r="BN138" s="13">
        <v>296.90630742403278</v>
      </c>
      <c r="BO138" s="13">
        <v>261.97013497208729</v>
      </c>
      <c r="BP138" s="13">
        <v>246.50632663333189</v>
      </c>
      <c r="BQ138" s="13">
        <v>292.99296019428004</v>
      </c>
      <c r="BR138" s="13">
        <v>290.0842362500855</v>
      </c>
      <c r="BS138" s="13">
        <v>305.93843364596881</v>
      </c>
      <c r="BT138" s="13">
        <v>283.01510383878156</v>
      </c>
      <c r="BU138" s="13">
        <v>303.96400273142399</v>
      </c>
      <c r="BV138" s="13">
        <v>322.3900175648958</v>
      </c>
      <c r="BW138" s="13">
        <v>282.7464926068364</v>
      </c>
      <c r="BX138" s="13">
        <v>265.19332250797714</v>
      </c>
      <c r="BY138" s="13">
        <v>272.28791533530688</v>
      </c>
      <c r="BZ138" s="13">
        <v>206.41117868342371</v>
      </c>
      <c r="CA138" s="13">
        <v>211.45712636910503</v>
      </c>
      <c r="CB138" s="13">
        <v>216.4232254649105</v>
      </c>
      <c r="CC138" s="13">
        <v>221.35334057621367</v>
      </c>
      <c r="CD138" s="13">
        <v>226.14702357530041</v>
      </c>
      <c r="CE138" s="13">
        <v>230.85013287563925</v>
      </c>
      <c r="CF138" s="13">
        <v>235.31413309117488</v>
      </c>
      <c r="CG138" s="13">
        <v>239.63505960050679</v>
      </c>
      <c r="CH138" s="13">
        <v>244.50436404895663</v>
      </c>
      <c r="CI138" s="13">
        <v>249.33814606743908</v>
      </c>
      <c r="CJ138" s="13">
        <v>254.14018228505302</v>
      </c>
      <c r="CK138" s="13">
        <v>259.01523133778392</v>
      </c>
      <c r="CL138" s="13">
        <v>263.87023743870668</v>
      </c>
      <c r="CM138" s="13">
        <v>268.81273986580345</v>
      </c>
      <c r="CN138" s="13">
        <v>273.80134666389131</v>
      </c>
      <c r="CO138" s="13">
        <v>278.94720276315275</v>
      </c>
      <c r="CP138" s="13">
        <v>284.26233771501575</v>
      </c>
      <c r="CQ138" s="13">
        <v>289.70801334993666</v>
      </c>
      <c r="CR138" s="13">
        <v>295.55563138185607</v>
      </c>
      <c r="CS138" s="13">
        <v>301.71961977307001</v>
      </c>
      <c r="CT138" s="13">
        <v>308.3217549171859</v>
      </c>
      <c r="CU138" s="13">
        <v>315.32885748575427</v>
      </c>
      <c r="CV138" s="13">
        <v>322.70594399630136</v>
      </c>
      <c r="CW138" s="13">
        <v>330.62994217602682</v>
      </c>
      <c r="CX138" s="13">
        <v>338.95857537839402</v>
      </c>
      <c r="CY138" s="13">
        <v>347.86857630704981</v>
      </c>
      <c r="CZ138" s="13">
        <v>357.21171642787158</v>
      </c>
      <c r="DA138" s="13">
        <v>367.16246871303883</v>
      </c>
      <c r="DB138" s="13">
        <v>377.50816430115447</v>
      </c>
      <c r="DC138" s="13">
        <v>388.47305809230966</v>
      </c>
      <c r="DD138" s="13">
        <v>399.77500828062693</v>
      </c>
      <c r="DE138" s="13">
        <v>411.51510211006826</v>
      </c>
      <c r="DF138" s="13">
        <v>423.67749775082848</v>
      </c>
      <c r="DG138" s="13">
        <v>436.0636112745633</v>
      </c>
      <c r="DH138" s="13">
        <v>448.69493614115345</v>
      </c>
      <c r="DI138" s="13">
        <v>461.40769442806777</v>
      </c>
      <c r="DJ138" s="13">
        <v>474.20394909293464</v>
      </c>
      <c r="DK138" s="13">
        <v>486.9565730813847</v>
      </c>
      <c r="DL138" s="13">
        <v>499.33841970407957</v>
      </c>
      <c r="DM138" s="13">
        <v>511.56146495170469</v>
      </c>
      <c r="DN138" s="13">
        <v>523.20965233062088</v>
      </c>
      <c r="DO138" s="13">
        <v>534.41556547017535</v>
      </c>
      <c r="DP138" s="13">
        <v>544.73031389539392</v>
      </c>
      <c r="DQ138" s="13">
        <v>554.33456890135858</v>
      </c>
      <c r="DR138" s="13">
        <v>562.81923661025576</v>
      </c>
      <c r="DS138" s="13">
        <v>570.15764043196396</v>
      </c>
      <c r="DT138" s="13">
        <v>576.05258479722397</v>
      </c>
      <c r="DU138" s="13">
        <v>580.75270168479256</v>
      </c>
      <c r="DV138" s="13">
        <v>583.8314814929472</v>
      </c>
      <c r="DW138" s="13">
        <v>585.35054660342212</v>
      </c>
      <c r="DX138" s="13">
        <v>585.03548537557072</v>
      </c>
      <c r="DY138" s="13">
        <v>582.98555999791279</v>
      </c>
      <c r="DZ138" s="13">
        <v>578.89191551485783</v>
      </c>
      <c r="EA138" s="13">
        <v>572.91004382657775</v>
      </c>
      <c r="EB138" s="13">
        <v>564.86338305444224</v>
      </c>
      <c r="EC138" s="13">
        <v>554.9880402003655</v>
      </c>
      <c r="ED138" s="13">
        <v>543.18754187445666</v>
      </c>
      <c r="EE138" s="13">
        <v>529.71403571611518</v>
      </c>
      <c r="EF138" s="13">
        <v>514.79300869561121</v>
      </c>
      <c r="EG138" s="13">
        <v>498.53702051077198</v>
      </c>
      <c r="EH138" s="13">
        <v>481.09407347517117</v>
      </c>
      <c r="EI138" s="13">
        <v>462.80407032757284</v>
      </c>
      <c r="EJ138" s="13">
        <v>443.95442828844534</v>
      </c>
      <c r="EK138" s="13">
        <v>424.84892196588407</v>
      </c>
      <c r="EL138" s="13">
        <v>405.55046454373587</v>
      </c>
      <c r="EM138" s="13">
        <v>386.68976242404096</v>
      </c>
      <c r="EN138" s="13">
        <v>368.39218283151786</v>
      </c>
      <c r="EO138" s="13">
        <v>350.92065919393644</v>
      </c>
      <c r="EP138" s="13">
        <v>334.58816598291378</v>
      </c>
      <c r="EQ138" s="13">
        <v>319.50106622439125</v>
      </c>
      <c r="ER138" s="13">
        <v>305.9721288571418</v>
      </c>
      <c r="ES138" s="13">
        <v>293.84872805711348</v>
      </c>
      <c r="ET138" s="13">
        <v>283.18315105518559</v>
      </c>
      <c r="EU138" s="13">
        <v>274.06974453867952</v>
      </c>
      <c r="EV138" s="13">
        <v>266.31206245564317</v>
      </c>
      <c r="EW138" s="13">
        <v>260.10387888602054</v>
      </c>
    </row>
    <row r="139" spans="1:155" x14ac:dyDescent="0.2">
      <c r="A139" s="10" t="s">
        <v>74</v>
      </c>
      <c r="B139" s="10" t="s">
        <v>2</v>
      </c>
      <c r="C139" s="13">
        <v>218.65896522151451</v>
      </c>
      <c r="D139" s="13">
        <v>228.30560563773352</v>
      </c>
      <c r="E139" s="13">
        <v>237.07527874338717</v>
      </c>
      <c r="F139" s="13">
        <v>246.22996188782562</v>
      </c>
      <c r="G139" s="13">
        <v>261.46994258972376</v>
      </c>
      <c r="H139" s="13">
        <v>286.55976345053296</v>
      </c>
      <c r="I139" s="13">
        <v>295.30804710958739</v>
      </c>
      <c r="J139" s="13">
        <v>276.12706087179492</v>
      </c>
      <c r="K139" s="13">
        <v>291.65579910278166</v>
      </c>
      <c r="L139" s="13">
        <v>320.30161546070036</v>
      </c>
      <c r="M139" s="13">
        <v>296.91760296617383</v>
      </c>
      <c r="N139" s="13">
        <v>303.86917311089928</v>
      </c>
      <c r="O139" s="13">
        <v>315.40343218949386</v>
      </c>
      <c r="P139" s="13">
        <v>340.3488742857586</v>
      </c>
      <c r="Q139" s="13">
        <v>353.72262577188047</v>
      </c>
      <c r="R139" s="13">
        <v>361.42282654757634</v>
      </c>
      <c r="S139" s="13">
        <v>366.24079939403606</v>
      </c>
      <c r="T139" s="13">
        <v>360.72766953310378</v>
      </c>
      <c r="U139" s="13">
        <v>380.83909669795952</v>
      </c>
      <c r="V139" s="13">
        <v>380.20276066163473</v>
      </c>
      <c r="W139" s="13">
        <v>360.81857468115021</v>
      </c>
      <c r="X139" s="13">
        <v>389.51251729391697</v>
      </c>
      <c r="Y139" s="13">
        <v>410.50625913098781</v>
      </c>
      <c r="Z139" s="13">
        <v>438.16816094534545</v>
      </c>
      <c r="AA139" s="13">
        <v>400.21793531679418</v>
      </c>
      <c r="AB139" s="13">
        <v>340.13497981976701</v>
      </c>
      <c r="AC139" s="13">
        <v>360.99503761559322</v>
      </c>
      <c r="AD139" s="13">
        <v>392.64072385904342</v>
      </c>
      <c r="AE139" s="13">
        <v>423.98161048845577</v>
      </c>
      <c r="AF139" s="13">
        <v>422.24906531392418</v>
      </c>
      <c r="AG139" s="13">
        <v>375.24040905063066</v>
      </c>
      <c r="AH139" s="13">
        <v>353.41782615784246</v>
      </c>
      <c r="AI139" s="13">
        <v>318.55302820121943</v>
      </c>
      <c r="AJ139" s="13">
        <v>352.05959629879612</v>
      </c>
      <c r="AK139" s="13">
        <v>407.39409465081081</v>
      </c>
      <c r="AL139" s="13">
        <v>421.56460302275116</v>
      </c>
      <c r="AM139" s="13">
        <v>442.95939698355619</v>
      </c>
      <c r="AN139" s="13">
        <v>450.26924035881751</v>
      </c>
      <c r="AO139" s="13">
        <v>448.38162169644215</v>
      </c>
      <c r="AP139" s="13">
        <v>440.69746300569557</v>
      </c>
      <c r="AQ139" s="13">
        <v>432.94378861350179</v>
      </c>
      <c r="AR139" s="13">
        <v>383.94056645483704</v>
      </c>
      <c r="AS139" s="13">
        <v>407.30318950276438</v>
      </c>
      <c r="AT139" s="13">
        <v>426.19007084981854</v>
      </c>
      <c r="AU139" s="13">
        <v>462.41844602713769</v>
      </c>
      <c r="AV139" s="13">
        <v>442.91661809035782</v>
      </c>
      <c r="AW139" s="13">
        <v>429.59268478373809</v>
      </c>
      <c r="AX139" s="13">
        <v>460.98300892877899</v>
      </c>
      <c r="AY139" s="13">
        <v>597.26392230879526</v>
      </c>
      <c r="AZ139" s="13">
        <v>529.28097676303355</v>
      </c>
      <c r="BA139" s="13">
        <v>558.70180131110624</v>
      </c>
      <c r="BB139" s="13">
        <v>583.99214076972828</v>
      </c>
      <c r="BC139" s="13">
        <v>454.15816198195296</v>
      </c>
      <c r="BD139" s="13">
        <v>509.51440315150393</v>
      </c>
      <c r="BE139" s="13">
        <v>496.95108397132935</v>
      </c>
      <c r="BF139" s="13">
        <v>507.14662292159323</v>
      </c>
      <c r="BG139" s="13">
        <v>496.27011486825711</v>
      </c>
      <c r="BH139" s="13">
        <v>522.84717315390367</v>
      </c>
      <c r="BI139" s="13">
        <v>547.66927044227612</v>
      </c>
      <c r="BJ139" s="13">
        <v>401.2806145845492</v>
      </c>
      <c r="BK139" s="13">
        <v>359.43776455668268</v>
      </c>
      <c r="BL139" s="13">
        <v>335.32561699991345</v>
      </c>
      <c r="BM139" s="13">
        <v>387.98417459298673</v>
      </c>
      <c r="BN139" s="13">
        <v>262.94614473748783</v>
      </c>
      <c r="BO139" s="13">
        <v>342.01343160625288</v>
      </c>
      <c r="BP139" s="13">
        <v>313.08052009623322</v>
      </c>
      <c r="BQ139" s="13">
        <v>297.54319804179403</v>
      </c>
      <c r="BR139" s="13">
        <v>352.61485945451295</v>
      </c>
      <c r="BS139" s="13">
        <v>282.98896444421268</v>
      </c>
      <c r="BT139" s="13">
        <v>290.39890374652146</v>
      </c>
      <c r="BU139" s="13">
        <v>219.19360878107398</v>
      </c>
      <c r="BV139" s="13">
        <v>290.61699443435162</v>
      </c>
      <c r="BW139" s="13">
        <v>304.12488125296727</v>
      </c>
      <c r="BX139" s="13">
        <v>260.48600770290386</v>
      </c>
      <c r="BY139" s="13">
        <v>267.45466794061855</v>
      </c>
      <c r="BZ139" s="13">
        <v>434.52226029528902</v>
      </c>
      <c r="CA139" s="13">
        <v>442.70055725865677</v>
      </c>
      <c r="CB139" s="13">
        <v>450.5592817951183</v>
      </c>
      <c r="CC139" s="13">
        <v>458.1860199492221</v>
      </c>
      <c r="CD139" s="13">
        <v>465.42818067283588</v>
      </c>
      <c r="CE139" s="13">
        <v>472.37637594782791</v>
      </c>
      <c r="CF139" s="13">
        <v>478.7980048270947</v>
      </c>
      <c r="CG139" s="13">
        <v>484.86630585194871</v>
      </c>
      <c r="CH139" s="13">
        <v>491.73975439842616</v>
      </c>
      <c r="CI139" s="13">
        <v>498.46023404118387</v>
      </c>
      <c r="CJ139" s="13">
        <v>505.04426643912666</v>
      </c>
      <c r="CK139" s="13">
        <v>511.67389622590053</v>
      </c>
      <c r="CL139" s="13">
        <v>518.20205169019755</v>
      </c>
      <c r="CM139" s="13">
        <v>524.81120864033801</v>
      </c>
      <c r="CN139" s="13">
        <v>531.43495350087323</v>
      </c>
      <c r="CO139" s="13">
        <v>538.25531542745011</v>
      </c>
      <c r="CP139" s="13">
        <v>545.286607921018</v>
      </c>
      <c r="CQ139" s="13">
        <v>552.45508985936613</v>
      </c>
      <c r="CR139" s="13">
        <v>560.19164529598129</v>
      </c>
      <c r="CS139" s="13">
        <v>568.33315093978672</v>
      </c>
      <c r="CT139" s="13">
        <v>577.0503797735837</v>
      </c>
      <c r="CU139" s="13">
        <v>586.25182785935976</v>
      </c>
      <c r="CV139" s="13">
        <v>595.83524861286423</v>
      </c>
      <c r="CW139" s="13">
        <v>606.03647596889641</v>
      </c>
      <c r="CX139" s="13">
        <v>616.5598042155907</v>
      </c>
      <c r="CY139" s="13">
        <v>627.62194660308887</v>
      </c>
      <c r="CZ139" s="13">
        <v>638.89994516484512</v>
      </c>
      <c r="DA139" s="13">
        <v>650.58855179511738</v>
      </c>
      <c r="DB139" s="13">
        <v>662.24448749727526</v>
      </c>
      <c r="DC139" s="13">
        <v>674.12838088541685</v>
      </c>
      <c r="DD139" s="13">
        <v>685.67380749513177</v>
      </c>
      <c r="DE139" s="13">
        <v>696.93374388191296</v>
      </c>
      <c r="DF139" s="13">
        <v>707.77056470243406</v>
      </c>
      <c r="DG139" s="13">
        <v>717.75539239903446</v>
      </c>
      <c r="DH139" s="13">
        <v>726.82132223985536</v>
      </c>
      <c r="DI139" s="13">
        <v>734.614690145645</v>
      </c>
      <c r="DJ139" s="13">
        <v>741.06389852253778</v>
      </c>
      <c r="DK139" s="13">
        <v>745.91153943147947</v>
      </c>
      <c r="DL139" s="13">
        <v>748.61199190632033</v>
      </c>
      <c r="DM139" s="13">
        <v>749.50945497641078</v>
      </c>
      <c r="DN139" s="13">
        <v>747.9933171587254</v>
      </c>
      <c r="DO139" s="13">
        <v>744.36608755775524</v>
      </c>
      <c r="DP139" s="13">
        <v>738.07020994246705</v>
      </c>
      <c r="DQ139" s="13">
        <v>729.59046449147718</v>
      </c>
      <c r="DR139" s="13">
        <v>718.5533390025812</v>
      </c>
      <c r="DS139" s="13">
        <v>705.2426900860446</v>
      </c>
      <c r="DT139" s="13">
        <v>689.5874353266845</v>
      </c>
      <c r="DU139" s="13">
        <v>672.40171501343139</v>
      </c>
      <c r="DV139" s="13">
        <v>653.51749132679106</v>
      </c>
      <c r="DW139" s="13">
        <v>633.541231124982</v>
      </c>
      <c r="DX139" s="13">
        <v>612.59388539111387</v>
      </c>
      <c r="DY139" s="13">
        <v>591.35138942567573</v>
      </c>
      <c r="DZ139" s="13">
        <v>569.86696783764637</v>
      </c>
      <c r="EA139" s="13">
        <v>548.83080912401783</v>
      </c>
      <c r="EB139" s="13">
        <v>528.38302186195506</v>
      </c>
      <c r="EC139" s="13">
        <v>509.16888935166935</v>
      </c>
      <c r="ED139" s="13">
        <v>491.251930432074</v>
      </c>
      <c r="EE139" s="13">
        <v>475.07160038685834</v>
      </c>
      <c r="EF139" s="13">
        <v>460.89852673735732</v>
      </c>
      <c r="EG139" s="13">
        <v>448.72131410826842</v>
      </c>
      <c r="EH139" s="13">
        <v>438.46364000886388</v>
      </c>
      <c r="EI139" s="13">
        <v>430.20714962272905</v>
      </c>
      <c r="EJ139" s="13">
        <v>423.87408952722762</v>
      </c>
      <c r="EK139" s="13">
        <v>419.34622710402618</v>
      </c>
      <c r="EL139" s="13">
        <v>416.15013776181877</v>
      </c>
      <c r="EM139" s="13">
        <v>414.55808378362417</v>
      </c>
      <c r="EN139" s="13">
        <v>414.18441757230903</v>
      </c>
      <c r="EO139" s="13">
        <v>414.8661512931285</v>
      </c>
      <c r="EP139" s="13">
        <v>416.56189187643031</v>
      </c>
      <c r="EQ139" s="13">
        <v>419.03020631612162</v>
      </c>
      <c r="ER139" s="13">
        <v>422.3768871805587</v>
      </c>
      <c r="ES139" s="13">
        <v>426.18392382685124</v>
      </c>
      <c r="ET139" s="13">
        <v>430.37958965619328</v>
      </c>
      <c r="EU139" s="13">
        <v>435.0180326437403</v>
      </c>
      <c r="EV139" s="13">
        <v>439.84032965598453</v>
      </c>
      <c r="EW139" s="13">
        <v>445.14263954349008</v>
      </c>
    </row>
    <row r="140" spans="1:155" x14ac:dyDescent="0.2">
      <c r="A140" s="10" t="s">
        <v>74</v>
      </c>
      <c r="B140" s="10" t="s">
        <v>3</v>
      </c>
      <c r="C140" s="13">
        <v>221.25120546380921</v>
      </c>
      <c r="D140" s="13">
        <v>231.01220848786613</v>
      </c>
      <c r="E140" s="13">
        <v>239.88584760064512</v>
      </c>
      <c r="F140" s="13">
        <v>249.1490611134974</v>
      </c>
      <c r="G140" s="13">
        <v>264.56971444972925</v>
      </c>
      <c r="H140" s="13">
        <v>289.9569795211678</v>
      </c>
      <c r="I140" s="13">
        <v>298.80897561172048</v>
      </c>
      <c r="J140" s="13">
        <v>279.40059543029469</v>
      </c>
      <c r="K140" s="13">
        <v>295.11342956658143</v>
      </c>
      <c r="L140" s="13">
        <v>324.09884708314075</v>
      </c>
      <c r="M140" s="13">
        <v>300.43761303424884</v>
      </c>
      <c r="N140" s="13">
        <v>307.47159525779324</v>
      </c>
      <c r="O140" s="13">
        <v>319.14259499332024</v>
      </c>
      <c r="P140" s="13">
        <v>344.38376966473135</v>
      </c>
      <c r="Q140" s="13">
        <v>357.91606931171935</v>
      </c>
      <c r="R140" s="13">
        <v>365.70755731318383</v>
      </c>
      <c r="S140" s="13">
        <v>370.5826480696557</v>
      </c>
      <c r="T140" s="13">
        <v>365.00415909082938</v>
      </c>
      <c r="U140" s="13">
        <v>385.35401073909884</v>
      </c>
      <c r="V140" s="13">
        <v>384.71013082786675</v>
      </c>
      <c r="W140" s="13">
        <v>365.09614193529114</v>
      </c>
      <c r="X140" s="13">
        <v>394.13025625185958</v>
      </c>
      <c r="Y140" s="13">
        <v>415.37288256696348</v>
      </c>
      <c r="Z140" s="13">
        <v>443.36272106111346</v>
      </c>
      <c r="AA140" s="13">
        <v>404.96258887611788</v>
      </c>
      <c r="AB140" s="13">
        <v>344.1673394424684</v>
      </c>
      <c r="AC140" s="13">
        <v>365.27469686865805</v>
      </c>
      <c r="AD140" s="13">
        <v>397.29554825245452</v>
      </c>
      <c r="AE140" s="13">
        <v>429.00798656952645</v>
      </c>
      <c r="AF140" s="13">
        <v>427.25490176919692</v>
      </c>
      <c r="AG140" s="13">
        <v>379.68894967136737</v>
      </c>
      <c r="AH140" s="13">
        <v>357.6076562449947</v>
      </c>
      <c r="AI140" s="13">
        <v>322.32953001614152</v>
      </c>
      <c r="AJ140" s="13">
        <v>356.23332433362526</v>
      </c>
      <c r="AK140" s="13">
        <v>412.22382283303824</v>
      </c>
      <c r="AL140" s="13">
        <v>426.56232505795566</v>
      </c>
      <c r="AM140" s="13">
        <v>448.21075803980244</v>
      </c>
      <c r="AN140" s="13">
        <v>455.60726088563717</v>
      </c>
      <c r="AO140" s="13">
        <v>453.69726417416712</v>
      </c>
      <c r="AP140" s="13">
        <v>445.92200843937229</v>
      </c>
      <c r="AQ140" s="13">
        <v>438.07641288234208</v>
      </c>
      <c r="AR140" s="13">
        <v>388.49224896191095</v>
      </c>
      <c r="AS140" s="13">
        <v>412.13183998857653</v>
      </c>
      <c r="AT140" s="13">
        <v>431.24262861439092</v>
      </c>
      <c r="AU140" s="13">
        <v>467.90049751017006</v>
      </c>
      <c r="AV140" s="13">
        <v>448.16747199534984</v>
      </c>
      <c r="AW140" s="13">
        <v>454.98521181450775</v>
      </c>
      <c r="AX140" s="13">
        <v>489.3339635967593</v>
      </c>
      <c r="AY140" s="13">
        <v>493.61457149336076</v>
      </c>
      <c r="AZ140" s="13">
        <v>479.20293984553143</v>
      </c>
      <c r="BA140" s="13">
        <v>589.28041211251889</v>
      </c>
      <c r="BB140" s="13">
        <v>678.27771216563144</v>
      </c>
      <c r="BC140" s="13">
        <v>597.39559076699663</v>
      </c>
      <c r="BD140" s="13">
        <v>619.36392420161633</v>
      </c>
      <c r="BE140" s="13">
        <v>638.04268841905287</v>
      </c>
      <c r="BF140" s="13">
        <v>689.03069916562015</v>
      </c>
      <c r="BG140" s="13">
        <v>680.17338473888731</v>
      </c>
      <c r="BH140" s="13">
        <v>663.76471028460992</v>
      </c>
      <c r="BI140" s="13">
        <v>737.43126813213928</v>
      </c>
      <c r="BJ140" s="13">
        <v>725.34024198938118</v>
      </c>
      <c r="BK140" s="13">
        <v>860.41512279866186</v>
      </c>
      <c r="BL140" s="13">
        <v>924.40966699908461</v>
      </c>
      <c r="BM140" s="13">
        <v>989.83234256564913</v>
      </c>
      <c r="BN140" s="13">
        <v>997.02254783847945</v>
      </c>
      <c r="BO140" s="13">
        <v>1143.1585818116596</v>
      </c>
      <c r="BP140" s="13">
        <v>1064.6964547254345</v>
      </c>
      <c r="BQ140" s="13">
        <v>1018.588842943926</v>
      </c>
      <c r="BR140" s="13">
        <v>1064.4234935954014</v>
      </c>
      <c r="BS140" s="13">
        <v>1196.3756019098182</v>
      </c>
      <c r="BT140" s="13">
        <v>1211.9419924146971</v>
      </c>
      <c r="BU140" s="13">
        <v>1029.1883884875022</v>
      </c>
      <c r="BV140" s="13">
        <v>1164.0009880007526</v>
      </c>
      <c r="BW140" s="13">
        <v>1156.4236261401963</v>
      </c>
      <c r="BX140" s="13">
        <v>1148.8536697891188</v>
      </c>
      <c r="BY140" s="13">
        <v>1179.5884142700706</v>
      </c>
      <c r="BZ140" s="13">
        <v>617.12330029704026</v>
      </c>
      <c r="CA140" s="13">
        <v>615.9753862297548</v>
      </c>
      <c r="CB140" s="13">
        <v>614.55760190950241</v>
      </c>
      <c r="CC140" s="13">
        <v>613.02433154676692</v>
      </c>
      <c r="CD140" s="13">
        <v>611.23667382600979</v>
      </c>
      <c r="CE140" s="13">
        <v>609.35111444522045</v>
      </c>
      <c r="CF140" s="13">
        <v>607.12918691181403</v>
      </c>
      <c r="CG140" s="13">
        <v>604.82665881315188</v>
      </c>
      <c r="CH140" s="13">
        <v>603.90165040682768</v>
      </c>
      <c r="CI140" s="13">
        <v>603.22464876586309</v>
      </c>
      <c r="CJ140" s="13">
        <v>602.8527131818264</v>
      </c>
      <c r="CK140" s="13">
        <v>603.04170343896112</v>
      </c>
      <c r="CL140" s="13">
        <v>603.64259871681861</v>
      </c>
      <c r="CM140" s="13">
        <v>604.90597350837925</v>
      </c>
      <c r="CN140" s="13">
        <v>606.77732190416282</v>
      </c>
      <c r="CO140" s="13">
        <v>609.50424090697925</v>
      </c>
      <c r="CP140" s="13">
        <v>613.13062176382664</v>
      </c>
      <c r="CQ140" s="13">
        <v>617.59588312626875</v>
      </c>
      <c r="CR140" s="13">
        <v>623.45173306470679</v>
      </c>
      <c r="CS140" s="13">
        <v>630.53108780006005</v>
      </c>
      <c r="CT140" s="13">
        <v>639.06993940719985</v>
      </c>
      <c r="CU140" s="13">
        <v>648.98520634006854</v>
      </c>
      <c r="CV140" s="13">
        <v>660.17636478734494</v>
      </c>
      <c r="CW140" s="13">
        <v>672.93521558379871</v>
      </c>
      <c r="CX140" s="13">
        <v>686.90400316101295</v>
      </c>
      <c r="CY140" s="13">
        <v>702.31344886209263</v>
      </c>
      <c r="CZ140" s="13">
        <v>718.73145268892404</v>
      </c>
      <c r="DA140" s="13">
        <v>736.30946531339578</v>
      </c>
      <c r="DB140" s="13">
        <v>754.42558026288316</v>
      </c>
      <c r="DC140" s="13">
        <v>773.25579944317724</v>
      </c>
      <c r="DD140" s="13">
        <v>791.99921735755197</v>
      </c>
      <c r="DE140" s="13">
        <v>810.56467764879926</v>
      </c>
      <c r="DF140" s="13">
        <v>828.63912441267166</v>
      </c>
      <c r="DG140" s="13">
        <v>845.59272459148633</v>
      </c>
      <c r="DH140" s="13">
        <v>861.23153657387593</v>
      </c>
      <c r="DI140" s="13">
        <v>875.07185682233103</v>
      </c>
      <c r="DJ140" s="13">
        <v>886.9869752429222</v>
      </c>
      <c r="DK140" s="13">
        <v>896.68738551394199</v>
      </c>
      <c r="DL140" s="13">
        <v>903.61920761338115</v>
      </c>
      <c r="DM140" s="13">
        <v>908.24589040854335</v>
      </c>
      <c r="DN140" s="13">
        <v>910.02616726631095</v>
      </c>
      <c r="DO140" s="13">
        <v>909.43591960996855</v>
      </c>
      <c r="DP140" s="13">
        <v>906.04272344942729</v>
      </c>
      <c r="DQ140" s="13">
        <v>900.52905365642073</v>
      </c>
      <c r="DR140" s="13">
        <v>892.65240330107918</v>
      </c>
      <c r="DS140" s="13">
        <v>882.84137325590564</v>
      </c>
      <c r="DT140" s="13">
        <v>871.11556394398212</v>
      </c>
      <c r="DU140" s="13">
        <v>858.36557388151414</v>
      </c>
      <c r="DV140" s="13">
        <v>844.4113862979284</v>
      </c>
      <c r="DW140" s="13">
        <v>829.82194930531114</v>
      </c>
      <c r="DX140" s="13">
        <v>814.61909282320266</v>
      </c>
      <c r="DY140" s="13">
        <v>799.34981003406574</v>
      </c>
      <c r="DZ140" s="13">
        <v>783.8975249276773</v>
      </c>
      <c r="EA140" s="13">
        <v>768.77408925416967</v>
      </c>
      <c r="EB140" s="13">
        <v>753.93193326141773</v>
      </c>
      <c r="EC140" s="13">
        <v>739.8436594779414</v>
      </c>
      <c r="ED140" s="13">
        <v>726.42193624396896</v>
      </c>
      <c r="EE140" s="13">
        <v>713.99322265746741</v>
      </c>
      <c r="EF140" s="13">
        <v>702.75855172271258</v>
      </c>
      <c r="EG140" s="13">
        <v>692.68606795754749</v>
      </c>
      <c r="EH140" s="13">
        <v>683.72862058249302</v>
      </c>
      <c r="EI140" s="13">
        <v>676.04196000326192</v>
      </c>
      <c r="EJ140" s="13">
        <v>669.6607510304384</v>
      </c>
      <c r="EK140" s="13">
        <v>664.60768834047485</v>
      </c>
      <c r="EL140" s="13">
        <v>660.56835859537387</v>
      </c>
      <c r="EM140" s="13">
        <v>657.97715596868511</v>
      </c>
      <c r="EN140" s="13">
        <v>656.60647446953953</v>
      </c>
      <c r="EO140" s="13">
        <v>656.43496855557169</v>
      </c>
      <c r="EP140" s="13">
        <v>657.539160769913</v>
      </c>
      <c r="EQ140" s="13">
        <v>659.76734589454281</v>
      </c>
      <c r="ER140" s="13">
        <v>663.28291862709739</v>
      </c>
      <c r="ES140" s="13">
        <v>667.69476096778817</v>
      </c>
      <c r="ET140" s="13">
        <v>672.92701702067279</v>
      </c>
      <c r="EU140" s="13">
        <v>679.00227480687317</v>
      </c>
      <c r="EV140" s="13">
        <v>685.60707776914933</v>
      </c>
      <c r="EW140" s="13">
        <v>692.96307555289968</v>
      </c>
    </row>
    <row r="141" spans="1:155" x14ac:dyDescent="0.2">
      <c r="A141" s="15" t="s">
        <v>74</v>
      </c>
      <c r="B141" s="15" t="s">
        <v>4</v>
      </c>
      <c r="C141" s="16">
        <v>546.5034830795978</v>
      </c>
      <c r="D141" s="16">
        <v>570.61373432010532</v>
      </c>
      <c r="E141" s="16">
        <v>592.53214453874853</v>
      </c>
      <c r="F141" s="16">
        <v>615.41282642552733</v>
      </c>
      <c r="G141" s="16">
        <v>653.5027466225597</v>
      </c>
      <c r="H141" s="16">
        <v>716.21078366272695</v>
      </c>
      <c r="I141" s="16">
        <v>738.07573434425137</v>
      </c>
      <c r="J141" s="16">
        <v>690.13589443310923</v>
      </c>
      <c r="K141" s="16">
        <v>728.9475183812433</v>
      </c>
      <c r="L141" s="16">
        <v>800.54320346738473</v>
      </c>
      <c r="M141" s="16">
        <v>742.09856451242922</v>
      </c>
      <c r="N141" s="16">
        <v>759.472914075988</v>
      </c>
      <c r="O141" s="16">
        <v>788.30096946721574</v>
      </c>
      <c r="P141" s="16">
        <v>850.64815463183186</v>
      </c>
      <c r="Q141" s="16">
        <v>884.07373021526291</v>
      </c>
      <c r="R141" s="16">
        <v>903.319163577974</v>
      </c>
      <c r="S141" s="16">
        <v>915.36092431394809</v>
      </c>
      <c r="T141" s="16">
        <v>901.58172862161803</v>
      </c>
      <c r="U141" s="16">
        <v>951.84705839742128</v>
      </c>
      <c r="V141" s="16">
        <v>950.25663716814165</v>
      </c>
      <c r="W141" s="16">
        <v>901.80893165437237</v>
      </c>
      <c r="X141" s="16">
        <v>973.52490069903058</v>
      </c>
      <c r="Y141" s="16">
        <v>1025.9954363809777</v>
      </c>
      <c r="Z141" s="16">
        <v>1095.1319827596617</v>
      </c>
      <c r="AA141" s="16">
        <v>1000.281399026911</v>
      </c>
      <c r="AB141" s="16">
        <v>850.11355926064539</v>
      </c>
      <c r="AC141" s="16">
        <v>902.24997283560106</v>
      </c>
      <c r="AD141" s="16">
        <v>981.34335800263193</v>
      </c>
      <c r="AE141" s="16">
        <v>1059.6749447657223</v>
      </c>
      <c r="AF141" s="16">
        <v>1055.3447222591124</v>
      </c>
      <c r="AG141" s="16">
        <v>937.85402455661676</v>
      </c>
      <c r="AH141" s="16">
        <v>883.3119318113221</v>
      </c>
      <c r="AI141" s="16">
        <v>796.17288630793576</v>
      </c>
      <c r="AJ141" s="16">
        <v>879.9172512042885</v>
      </c>
      <c r="AK141" s="16">
        <v>1018.2170737302154</v>
      </c>
      <c r="AL141" s="16">
        <v>1053.6340170713158</v>
      </c>
      <c r="AM141" s="16">
        <v>1107.1069190742373</v>
      </c>
      <c r="AN141" s="16">
        <v>1125.376715884533</v>
      </c>
      <c r="AO141" s="16">
        <v>1120.6589117338133</v>
      </c>
      <c r="AP141" s="16">
        <v>1101.4535730239411</v>
      </c>
      <c r="AQ141" s="16">
        <v>1082.0744908184333</v>
      </c>
      <c r="AR141" s="16">
        <v>959.59869127962429</v>
      </c>
      <c r="AS141" s="16">
        <v>1017.9898706974611</v>
      </c>
      <c r="AT141" s="16">
        <v>1065.1946419732221</v>
      </c>
      <c r="AU141" s="16">
        <v>1155.741732967922</v>
      </c>
      <c r="AV141" s="16">
        <v>1107</v>
      </c>
      <c r="AW141" s="16">
        <v>1145.9999999999998</v>
      </c>
      <c r="AX141" s="16">
        <v>1186</v>
      </c>
      <c r="AY141" s="16">
        <v>1363.0000000000002</v>
      </c>
      <c r="AZ141" s="16">
        <v>1379</v>
      </c>
      <c r="BA141" s="16">
        <v>1419.9999999999995</v>
      </c>
      <c r="BB141" s="16">
        <v>1541.1139999999996</v>
      </c>
      <c r="BC141" s="16">
        <v>1362.2429959999999</v>
      </c>
      <c r="BD141" s="16">
        <v>1478.8200099999999</v>
      </c>
      <c r="BE141" s="16">
        <v>1441.3583609999998</v>
      </c>
      <c r="BF141" s="16">
        <v>1603.3775800000003</v>
      </c>
      <c r="BG141" s="16">
        <v>1542.5247300000001</v>
      </c>
      <c r="BH141" s="16">
        <v>1499.6432370000002</v>
      </c>
      <c r="BI141" s="16">
        <v>1570.6901800000001</v>
      </c>
      <c r="BJ141" s="16">
        <v>1338.072533</v>
      </c>
      <c r="BK141" s="16">
        <v>1432.6710790000002</v>
      </c>
      <c r="BL141" s="16">
        <v>1510.616974</v>
      </c>
      <c r="BM141" s="16">
        <v>1629.482</v>
      </c>
      <c r="BN141" s="16">
        <v>1556.875</v>
      </c>
      <c r="BO141" s="16">
        <v>1747.1421483899999</v>
      </c>
      <c r="BP141" s="16">
        <v>1624.2833014549997</v>
      </c>
      <c r="BQ141" s="16">
        <v>1609.12500118</v>
      </c>
      <c r="BR141" s="16">
        <v>1707.1225892999998</v>
      </c>
      <c r="BS141" s="16">
        <v>1785.3029999999997</v>
      </c>
      <c r="BT141" s="16">
        <v>1785.3560000000002</v>
      </c>
      <c r="BU141" s="16">
        <v>1552.346</v>
      </c>
      <c r="BV141" s="16">
        <v>1777.008</v>
      </c>
      <c r="BW141" s="16">
        <v>1743.2950000000001</v>
      </c>
      <c r="BX141" s="16">
        <v>1674.5329999999999</v>
      </c>
      <c r="BY141" s="16">
        <v>1719.3309975459961</v>
      </c>
      <c r="BZ141" s="16">
        <v>1258.056739275753</v>
      </c>
      <c r="CA141" s="16">
        <v>1270.1330698575166</v>
      </c>
      <c r="CB141" s="16">
        <v>1281.5401091695312</v>
      </c>
      <c r="CC141" s="16">
        <v>1292.5636920722027</v>
      </c>
      <c r="CD141" s="16">
        <v>1302.8118780741461</v>
      </c>
      <c r="CE141" s="16">
        <v>1312.5776232686876</v>
      </c>
      <c r="CF141" s="16">
        <v>1321.2413248300836</v>
      </c>
      <c r="CG141" s="16">
        <v>1329.3280242656074</v>
      </c>
      <c r="CH141" s="16">
        <v>1340.1457688542105</v>
      </c>
      <c r="CI141" s="16">
        <v>1351.023028874486</v>
      </c>
      <c r="CJ141" s="16">
        <v>1362.0371619060061</v>
      </c>
      <c r="CK141" s="16">
        <v>1373.7308310026456</v>
      </c>
      <c r="CL141" s="16">
        <v>1385.7148878457228</v>
      </c>
      <c r="CM141" s="16">
        <v>1398.5299220145207</v>
      </c>
      <c r="CN141" s="16">
        <v>1412.0136220689274</v>
      </c>
      <c r="CO141" s="16">
        <v>1426.7067590975821</v>
      </c>
      <c r="CP141" s="16">
        <v>1442.6795673998604</v>
      </c>
      <c r="CQ141" s="16">
        <v>1459.7589863355715</v>
      </c>
      <c r="CR141" s="16">
        <v>1479.1990097425441</v>
      </c>
      <c r="CS141" s="16">
        <v>1500.5838585129168</v>
      </c>
      <c r="CT141" s="16">
        <v>1524.4420740979695</v>
      </c>
      <c r="CU141" s="16">
        <v>1550.5658916851826</v>
      </c>
      <c r="CV141" s="16">
        <v>1578.7175573965105</v>
      </c>
      <c r="CW141" s="16">
        <v>1609.6016337287219</v>
      </c>
      <c r="CX141" s="16">
        <v>1642.4223827549977</v>
      </c>
      <c r="CY141" s="16">
        <v>1677.8039717722313</v>
      </c>
      <c r="CZ141" s="16">
        <v>1714.8431142816407</v>
      </c>
      <c r="DA141" s="16">
        <v>1754.060485821552</v>
      </c>
      <c r="DB141" s="16">
        <v>1794.1782320613129</v>
      </c>
      <c r="DC141" s="16">
        <v>1835.8572384209037</v>
      </c>
      <c r="DD141" s="16">
        <v>1877.4480331333107</v>
      </c>
      <c r="DE141" s="16">
        <v>1919.0135236407805</v>
      </c>
      <c r="DF141" s="16">
        <v>1960.0871868659342</v>
      </c>
      <c r="DG141" s="16">
        <v>1999.4117282650841</v>
      </c>
      <c r="DH141" s="16">
        <v>2036.7477949548847</v>
      </c>
      <c r="DI141" s="16">
        <v>2071.0942413960438</v>
      </c>
      <c r="DJ141" s="16">
        <v>2102.2548228583946</v>
      </c>
      <c r="DK141" s="16">
        <v>2129.5554980268062</v>
      </c>
      <c r="DL141" s="16">
        <v>2151.569619223781</v>
      </c>
      <c r="DM141" s="16">
        <v>2169.3168103366588</v>
      </c>
      <c r="DN141" s="16">
        <v>2181.2291367556572</v>
      </c>
      <c r="DO141" s="16">
        <v>2188.2175726378991</v>
      </c>
      <c r="DP141" s="16">
        <v>2188.8432472872882</v>
      </c>
      <c r="DQ141" s="16">
        <v>2184.4540870492565</v>
      </c>
      <c r="DR141" s="16">
        <v>2174.0249789139161</v>
      </c>
      <c r="DS141" s="16">
        <v>2158.2417037739142</v>
      </c>
      <c r="DT141" s="16">
        <v>2136.7555840678906</v>
      </c>
      <c r="DU141" s="16">
        <v>2111.5199905797381</v>
      </c>
      <c r="DV141" s="16">
        <v>2081.7603591176667</v>
      </c>
      <c r="DW141" s="16">
        <v>2048.7137270337153</v>
      </c>
      <c r="DX141" s="16">
        <v>2012.2484635898873</v>
      </c>
      <c r="DY141" s="16">
        <v>1973.6867594576543</v>
      </c>
      <c r="DZ141" s="16">
        <v>1932.6564082801815</v>
      </c>
      <c r="EA141" s="16">
        <v>1890.5149422047652</v>
      </c>
      <c r="EB141" s="16">
        <v>1847.178338177815</v>
      </c>
      <c r="EC141" s="16">
        <v>1804.0005890299763</v>
      </c>
      <c r="ED141" s="16">
        <v>1760.8614085504996</v>
      </c>
      <c r="EE141" s="16">
        <v>1718.7788587604409</v>
      </c>
      <c r="EF141" s="16">
        <v>1678.4500871556811</v>
      </c>
      <c r="EG141" s="16">
        <v>1639.9444025765879</v>
      </c>
      <c r="EH141" s="16">
        <v>1603.2863340665281</v>
      </c>
      <c r="EI141" s="16">
        <v>1569.0531799535638</v>
      </c>
      <c r="EJ141" s="16">
        <v>1537.4892688461114</v>
      </c>
      <c r="EK141" s="16">
        <v>1508.8028374103851</v>
      </c>
      <c r="EL141" s="16">
        <v>1482.2689609009285</v>
      </c>
      <c r="EM141" s="16">
        <v>1459.2250021763502</v>
      </c>
      <c r="EN141" s="16">
        <v>1439.1830748733664</v>
      </c>
      <c r="EO141" s="16">
        <v>1422.2217790426366</v>
      </c>
      <c r="EP141" s="16">
        <v>1408.6892186292571</v>
      </c>
      <c r="EQ141" s="16">
        <v>1398.2986184350557</v>
      </c>
      <c r="ER141" s="16">
        <v>1391.6319346647979</v>
      </c>
      <c r="ES141" s="16">
        <v>1387.7274128517529</v>
      </c>
      <c r="ET141" s="16">
        <v>1386.4897577320517</v>
      </c>
      <c r="EU141" s="16">
        <v>1388.090051989293</v>
      </c>
      <c r="EV141" s="16">
        <v>1391.759469880777</v>
      </c>
      <c r="EW141" s="16">
        <v>1398.2095939824103</v>
      </c>
    </row>
    <row r="142" spans="1:155" x14ac:dyDescent="0.2">
      <c r="A142" s="10" t="s">
        <v>75</v>
      </c>
      <c r="B142" s="10" t="s">
        <v>1</v>
      </c>
      <c r="C142" s="13">
        <v>173.35213078488127</v>
      </c>
      <c r="D142" s="13">
        <v>180.99995656404846</v>
      </c>
      <c r="E142" s="13">
        <v>187.95252545420047</v>
      </c>
      <c r="F142" s="13">
        <v>195.21032907611524</v>
      </c>
      <c r="G142" s="13">
        <v>207.29253720839159</v>
      </c>
      <c r="H142" s="13">
        <v>227.18366722826548</v>
      </c>
      <c r="I142" s="13">
        <v>234.11927863331954</v>
      </c>
      <c r="J142" s="13">
        <v>218.91265387174926</v>
      </c>
      <c r="K142" s="13">
        <v>231.22378805284771</v>
      </c>
      <c r="L142" s="13">
        <v>253.9340999702527</v>
      </c>
      <c r="M142" s="13">
        <v>235.3953293869389</v>
      </c>
      <c r="N142" s="13">
        <v>240.9065120437667</v>
      </c>
      <c r="O142" s="13">
        <v>250.05083588282633</v>
      </c>
      <c r="P142" s="13">
        <v>269.82750287828918</v>
      </c>
      <c r="Q142" s="13">
        <v>280.430170435771</v>
      </c>
      <c r="R142" s="13">
        <v>286.53486507102639</v>
      </c>
      <c r="S142" s="13">
        <v>290.3545385893355</v>
      </c>
      <c r="T142" s="13">
        <v>285.98374680534363</v>
      </c>
      <c r="U142" s="13">
        <v>301.92802216867392</v>
      </c>
      <c r="V142" s="13">
        <v>301.42353698701044</v>
      </c>
      <c r="W142" s="13">
        <v>286.05581611700984</v>
      </c>
      <c r="X142" s="13">
        <v>308.80428237588518</v>
      </c>
      <c r="Y142" s="13">
        <v>325.44805399950519</v>
      </c>
      <c r="Z142" s="13">
        <v>347.37832160240538</v>
      </c>
      <c r="AA142" s="13">
        <v>317.29150366740004</v>
      </c>
      <c r="AB142" s="13">
        <v>269.65792802730988</v>
      </c>
      <c r="AC142" s="13">
        <v>286.19571536906778</v>
      </c>
      <c r="AD142" s="13">
        <v>311.28431457145774</v>
      </c>
      <c r="AE142" s="13">
        <v>336.13126961120219</v>
      </c>
      <c r="AF142" s="13">
        <v>334.75771331826968</v>
      </c>
      <c r="AG142" s="13">
        <v>297.48940044429031</v>
      </c>
      <c r="AH142" s="13">
        <v>280.18852627312549</v>
      </c>
      <c r="AI142" s="13">
        <v>252.54782556349679</v>
      </c>
      <c r="AJ142" s="13">
        <v>279.11172596940679</v>
      </c>
      <c r="AK142" s="13">
        <v>322.98073991775613</v>
      </c>
      <c r="AL142" s="13">
        <v>334.21507379513588</v>
      </c>
      <c r="AM142" s="13">
        <v>351.17679826434204</v>
      </c>
      <c r="AN142" s="13">
        <v>356.97201879656023</v>
      </c>
      <c r="AO142" s="13">
        <v>355.47552073666776</v>
      </c>
      <c r="AP142" s="13">
        <v>349.38354421523576</v>
      </c>
      <c r="AQ142" s="13">
        <v>343.23645586723552</v>
      </c>
      <c r="AR142" s="13">
        <v>304.38685750787403</v>
      </c>
      <c r="AS142" s="13">
        <v>322.90867060608991</v>
      </c>
      <c r="AT142" s="13">
        <v>337.88212994756361</v>
      </c>
      <c r="AU142" s="13">
        <v>366.60387033218541</v>
      </c>
      <c r="AV142" s="13">
        <v>351.14288329414615</v>
      </c>
      <c r="AW142" s="13">
        <v>438.33981078646178</v>
      </c>
      <c r="AX142" s="13">
        <v>482.78680689802718</v>
      </c>
      <c r="AY142" s="13">
        <v>471.60706253131525</v>
      </c>
      <c r="AZ142" s="13">
        <v>445.72298633055073</v>
      </c>
      <c r="BA142" s="13">
        <v>346.54890578677174</v>
      </c>
      <c r="BB142" s="13">
        <v>361.05725933427681</v>
      </c>
      <c r="BC142" s="13">
        <v>393.86563530137516</v>
      </c>
      <c r="BD142" s="13">
        <v>337.59722923376034</v>
      </c>
      <c r="BE142" s="13">
        <v>384.61505630713259</v>
      </c>
      <c r="BF142" s="13">
        <v>532.70246293001765</v>
      </c>
      <c r="BG142" s="13">
        <v>440.24684003346442</v>
      </c>
      <c r="BH142" s="13">
        <v>442.80054435602807</v>
      </c>
      <c r="BI142" s="13">
        <v>284.69028254585135</v>
      </c>
      <c r="BJ142" s="13">
        <v>200.65736767935084</v>
      </c>
      <c r="BK142" s="13">
        <v>172.91848842334718</v>
      </c>
      <c r="BL142" s="13">
        <v>181.00852880726791</v>
      </c>
      <c r="BM142" s="13">
        <v>178.14684121581686</v>
      </c>
      <c r="BN142" s="13">
        <v>219.3187074128366</v>
      </c>
      <c r="BO142" s="13">
        <v>223.3207184362717</v>
      </c>
      <c r="BP142" s="13">
        <v>247.29035310342209</v>
      </c>
      <c r="BQ142" s="13">
        <v>293.17427986076387</v>
      </c>
      <c r="BR142" s="13">
        <v>291.65979103345381</v>
      </c>
      <c r="BS142" s="13">
        <v>372.58080584459407</v>
      </c>
      <c r="BT142" s="13">
        <v>308.90903449663989</v>
      </c>
      <c r="BU142" s="13">
        <v>299.98916673559881</v>
      </c>
      <c r="BV142" s="13">
        <v>303.36500687959864</v>
      </c>
      <c r="BW142" s="13">
        <v>296.20328497334862</v>
      </c>
      <c r="BX142" s="13">
        <v>261.27722327298369</v>
      </c>
      <c r="BY142" s="13">
        <v>268.26705053049841</v>
      </c>
      <c r="BZ142" s="13">
        <v>283.4602045673164</v>
      </c>
      <c r="CA142" s="13">
        <v>290.00358724323814</v>
      </c>
      <c r="CB142" s="13">
        <v>296.33830992998992</v>
      </c>
      <c r="CC142" s="13">
        <v>302.51747097328553</v>
      </c>
      <c r="CD142" s="13">
        <v>308.3983968620887</v>
      </c>
      <c r="CE142" s="13">
        <v>314.03739817259338</v>
      </c>
      <c r="CF142" s="13">
        <v>319.2278541016276</v>
      </c>
      <c r="CG142" s="13">
        <v>324.09480458542021</v>
      </c>
      <c r="CH142" s="13">
        <v>329.56498184946395</v>
      </c>
      <c r="CI142" s="13">
        <v>334.84215067441255</v>
      </c>
      <c r="CJ142" s="13">
        <v>339.92542735140159</v>
      </c>
      <c r="CK142" s="13">
        <v>344.94934505186029</v>
      </c>
      <c r="CL142" s="13">
        <v>349.78241296779379</v>
      </c>
      <c r="CM142" s="13">
        <v>354.56213691634548</v>
      </c>
      <c r="CN142" s="13">
        <v>359.22591094787276</v>
      </c>
      <c r="CO142" s="13">
        <v>363.91431448069125</v>
      </c>
      <c r="CP142" s="13">
        <v>368.63437396449081</v>
      </c>
      <c r="CQ142" s="13">
        <v>373.32512555473295</v>
      </c>
      <c r="CR142" s="13">
        <v>378.33529139250095</v>
      </c>
      <c r="CS142" s="13">
        <v>383.53797926732295</v>
      </c>
      <c r="CT142" s="13">
        <v>389.07922491251884</v>
      </c>
      <c r="CU142" s="13">
        <v>394.89881659477032</v>
      </c>
      <c r="CV142" s="13">
        <v>400.9337500894253</v>
      </c>
      <c r="CW142" s="13">
        <v>407.39684729669898</v>
      </c>
      <c r="CX142" s="13">
        <v>414.08207847094673</v>
      </c>
      <c r="CY142" s="13">
        <v>421.19858075102093</v>
      </c>
      <c r="CZ142" s="13">
        <v>428.53223016608899</v>
      </c>
      <c r="DA142" s="13">
        <v>436.28686365770773</v>
      </c>
      <c r="DB142" s="13">
        <v>444.16710149412756</v>
      </c>
      <c r="DC142" s="13">
        <v>452.4407292527867</v>
      </c>
      <c r="DD142" s="13">
        <v>460.72845284470895</v>
      </c>
      <c r="DE142" s="13">
        <v>469.1450590309687</v>
      </c>
      <c r="DF142" s="13">
        <v>477.65848498863488</v>
      </c>
      <c r="DG142" s="13">
        <v>486.01190630265774</v>
      </c>
      <c r="DH142" s="13">
        <v>494.23326715978692</v>
      </c>
      <c r="DI142" s="13">
        <v>502.12558298882868</v>
      </c>
      <c r="DJ142" s="13">
        <v>509.70796180799516</v>
      </c>
      <c r="DK142" s="13">
        <v>516.84803281016502</v>
      </c>
      <c r="DL142" s="13">
        <v>523.18122835626127</v>
      </c>
      <c r="DM142" s="13">
        <v>529.01708427265839</v>
      </c>
      <c r="DN142" s="13">
        <v>533.90885678101768</v>
      </c>
      <c r="DO142" s="13">
        <v>538.09188470767549</v>
      </c>
      <c r="DP142" s="13">
        <v>541.11245214793598</v>
      </c>
      <c r="DQ142" s="13">
        <v>543.28823196748635</v>
      </c>
      <c r="DR142" s="13">
        <v>544.24358764130011</v>
      </c>
      <c r="DS142" s="13">
        <v>544.07255170507779</v>
      </c>
      <c r="DT142" s="13">
        <v>542.56067261880162</v>
      </c>
      <c r="DU142" s="13">
        <v>540.13863610312546</v>
      </c>
      <c r="DV142" s="13">
        <v>536.45273952381103</v>
      </c>
      <c r="DW142" s="13">
        <v>531.71943174957778</v>
      </c>
      <c r="DX142" s="13">
        <v>525.76539742069144</v>
      </c>
      <c r="DY142" s="13">
        <v>518.83824729550543</v>
      </c>
      <c r="DZ142" s="13">
        <v>510.71048365395473</v>
      </c>
      <c r="EA142" s="13">
        <v>501.66407645610525</v>
      </c>
      <c r="EB142" s="13">
        <v>491.58570273842633</v>
      </c>
      <c r="EC142" s="13">
        <v>480.79650265903183</v>
      </c>
      <c r="ED142" s="13">
        <v>469.21754818139016</v>
      </c>
      <c r="EE142" s="13">
        <v>457.12266812261441</v>
      </c>
      <c r="EF142" s="13">
        <v>444.71909168624916</v>
      </c>
      <c r="EG142" s="13">
        <v>432.05669910461802</v>
      </c>
      <c r="EH142" s="13">
        <v>419.19351559915231</v>
      </c>
      <c r="EI142" s="13">
        <v>406.36596072997418</v>
      </c>
      <c r="EJ142" s="13">
        <v>393.72846809356633</v>
      </c>
      <c r="EK142" s="13">
        <v>381.4346883687067</v>
      </c>
      <c r="EL142" s="13">
        <v>369.37153089965796</v>
      </c>
      <c r="EM142" s="13">
        <v>358.02635404401008</v>
      </c>
      <c r="EN142" s="13">
        <v>347.35204479379172</v>
      </c>
      <c r="EO142" s="13">
        <v>337.45924303981155</v>
      </c>
      <c r="EP142" s="13">
        <v>328.52792147618675</v>
      </c>
      <c r="EQ142" s="13">
        <v>320.5419536518275</v>
      </c>
      <c r="ER142" s="13">
        <v>313.72734560606841</v>
      </c>
      <c r="ES142" s="13">
        <v>307.84802166510781</v>
      </c>
      <c r="ET142" s="13">
        <v>302.91049400758493</v>
      </c>
      <c r="EU142" s="13">
        <v>298.99032758997782</v>
      </c>
      <c r="EV142" s="13">
        <v>295.88119145313976</v>
      </c>
      <c r="EW142" s="13">
        <v>293.80416859927209</v>
      </c>
    </row>
    <row r="143" spans="1:155" x14ac:dyDescent="0.2">
      <c r="A143" s="10" t="s">
        <v>75</v>
      </c>
      <c r="B143" s="10" t="s">
        <v>2</v>
      </c>
      <c r="C143" s="13">
        <v>163.84708129953293</v>
      </c>
      <c r="D143" s="13">
        <v>171.07557007858844</v>
      </c>
      <c r="E143" s="13">
        <v>177.64692351409343</v>
      </c>
      <c r="F143" s="13">
        <v>184.50677539310837</v>
      </c>
      <c r="G143" s="13">
        <v>195.92650544871154</v>
      </c>
      <c r="H143" s="13">
        <v>214.72698735077822</v>
      </c>
      <c r="I143" s="13">
        <v>221.2823130949771</v>
      </c>
      <c r="J143" s="13">
        <v>206.9094809162232</v>
      </c>
      <c r="K143" s="13">
        <v>218.54558480445883</v>
      </c>
      <c r="L143" s="13">
        <v>240.01067038616625</v>
      </c>
      <c r="M143" s="13">
        <v>222.48839686576181</v>
      </c>
      <c r="N143" s="13">
        <v>227.6973965402475</v>
      </c>
      <c r="O143" s="13">
        <v>236.34032907706711</v>
      </c>
      <c r="P143" s="13">
        <v>255.03262406281758</v>
      </c>
      <c r="Q143" s="13">
        <v>265.05393805196269</v>
      </c>
      <c r="R143" s="13">
        <v>270.82390692216211</v>
      </c>
      <c r="S143" s="13">
        <v>274.43414438886333</v>
      </c>
      <c r="T143" s="13">
        <v>270.30300695471357</v>
      </c>
      <c r="U143" s="13">
        <v>285.37304370528324</v>
      </c>
      <c r="V143" s="13">
        <v>284.89621988892651</v>
      </c>
      <c r="W143" s="13">
        <v>270.37112464276458</v>
      </c>
      <c r="X143" s="13">
        <v>291.87227252991073</v>
      </c>
      <c r="Y143" s="13">
        <v>307.6034515468574</v>
      </c>
      <c r="Z143" s="13">
        <v>328.33126332848383</v>
      </c>
      <c r="AA143" s="13">
        <v>299.89413202861863</v>
      </c>
      <c r="AB143" s="13">
        <v>254.87234714975648</v>
      </c>
      <c r="AC143" s="13">
        <v>270.50335309603997</v>
      </c>
      <c r="AD143" s="13">
        <v>294.21632238342926</v>
      </c>
      <c r="AE143" s="13">
        <v>317.70089706970651</v>
      </c>
      <c r="AF143" s="13">
        <v>316.40265407391161</v>
      </c>
      <c r="AG143" s="13">
        <v>281.17779550590905</v>
      </c>
      <c r="AH143" s="13">
        <v>264.8255434508506</v>
      </c>
      <c r="AI143" s="13">
        <v>238.70040662189177</v>
      </c>
      <c r="AJ143" s="13">
        <v>263.80778505291266</v>
      </c>
      <c r="AK143" s="13">
        <v>305.27142246181847</v>
      </c>
      <c r="AL143" s="13">
        <v>315.88976795211613</v>
      </c>
      <c r="AM143" s="13">
        <v>331.92146618105232</v>
      </c>
      <c r="AN143" s="13">
        <v>337.39892968491534</v>
      </c>
      <c r="AO143" s="13">
        <v>335.98448592715113</v>
      </c>
      <c r="AP143" s="13">
        <v>330.22653782543125</v>
      </c>
      <c r="AQ143" s="13">
        <v>324.41649972696644</v>
      </c>
      <c r="AR143" s="13">
        <v>287.69705894466915</v>
      </c>
      <c r="AS143" s="13">
        <v>305.20330477376746</v>
      </c>
      <c r="AT143" s="13">
        <v>319.35575619706231</v>
      </c>
      <c r="AU143" s="13">
        <v>346.50265834678567</v>
      </c>
      <c r="AV143" s="13">
        <v>331.88941079844005</v>
      </c>
      <c r="AW143" s="13">
        <v>347.34229603969584</v>
      </c>
      <c r="AX143" s="13">
        <v>357.48690190669299</v>
      </c>
      <c r="AY143" s="13">
        <v>370.37470212807023</v>
      </c>
      <c r="AZ143" s="13">
        <v>315.33703698181029</v>
      </c>
      <c r="BA143" s="13">
        <v>328.18720321917465</v>
      </c>
      <c r="BB143" s="13">
        <v>289.95760288429432</v>
      </c>
      <c r="BC143" s="13">
        <v>270.86101712132495</v>
      </c>
      <c r="BD143" s="13">
        <v>247.97520157381047</v>
      </c>
      <c r="BE143" s="13">
        <v>288.09177991348957</v>
      </c>
      <c r="BF143" s="13">
        <v>305.05252617226665</v>
      </c>
      <c r="BG143" s="13">
        <v>333.40144523504426</v>
      </c>
      <c r="BH143" s="13">
        <v>267.12388270553043</v>
      </c>
      <c r="BI143" s="13">
        <v>258.37966740184669</v>
      </c>
      <c r="BJ143" s="13">
        <v>136.15771204288154</v>
      </c>
      <c r="BK143" s="13">
        <v>94.960628207924458</v>
      </c>
      <c r="BL143" s="13">
        <v>103.52107174062169</v>
      </c>
      <c r="BM143" s="13">
        <v>82.425755455190711</v>
      </c>
      <c r="BN143" s="13">
        <v>103.64669523439396</v>
      </c>
      <c r="BO143" s="13">
        <v>146.61253371167888</v>
      </c>
      <c r="BP143" s="13">
        <v>156.33095928412166</v>
      </c>
      <c r="BQ143" s="13">
        <v>198.02987909812978</v>
      </c>
      <c r="BR143" s="13">
        <v>261.73330455962684</v>
      </c>
      <c r="BS143" s="13">
        <v>225.56304467541349</v>
      </c>
      <c r="BT143" s="13">
        <v>284.27863164353755</v>
      </c>
      <c r="BU143" s="13">
        <v>268.12265284528183</v>
      </c>
      <c r="BV143" s="13">
        <v>188.89602552297072</v>
      </c>
      <c r="BW143" s="13">
        <v>150.06015616777466</v>
      </c>
      <c r="BX143" s="13">
        <v>121.80733754605626</v>
      </c>
      <c r="BY143" s="13">
        <v>125.06599223274957</v>
      </c>
      <c r="BZ143" s="13">
        <v>306.14524847710709</v>
      </c>
      <c r="CA143" s="13">
        <v>311.18861421602924</v>
      </c>
      <c r="CB143" s="13">
        <v>315.89466167544742</v>
      </c>
      <c r="CC143" s="13">
        <v>320.31493444267107</v>
      </c>
      <c r="CD143" s="13">
        <v>324.34184034285136</v>
      </c>
      <c r="CE143" s="13">
        <v>328.02897579438286</v>
      </c>
      <c r="CF143" s="13">
        <v>331.21604811651923</v>
      </c>
      <c r="CG143" s="13">
        <v>334.01146887590585</v>
      </c>
      <c r="CH143" s="13">
        <v>337.1737568683202</v>
      </c>
      <c r="CI143" s="13">
        <v>340.06168700228227</v>
      </c>
      <c r="CJ143" s="13">
        <v>342.67866764442442</v>
      </c>
      <c r="CK143" s="13">
        <v>345.13673956859566</v>
      </c>
      <c r="CL143" s="13">
        <v>347.33057541030939</v>
      </c>
      <c r="CM143" s="13">
        <v>349.37150713332085</v>
      </c>
      <c r="CN143" s="13">
        <v>351.20668212147211</v>
      </c>
      <c r="CO143" s="13">
        <v>352.94607490977432</v>
      </c>
      <c r="CP143" s="13">
        <v>354.58920747631782</v>
      </c>
      <c r="CQ143" s="13">
        <v>356.07841553864637</v>
      </c>
      <c r="CR143" s="13">
        <v>357.68558019406191</v>
      </c>
      <c r="CS143" s="13">
        <v>359.29504470709799</v>
      </c>
      <c r="CT143" s="13">
        <v>361.01003423048314</v>
      </c>
      <c r="CU143" s="13">
        <v>362.76506492641056</v>
      </c>
      <c r="CV143" s="13">
        <v>364.49119887414054</v>
      </c>
      <c r="CW143" s="13">
        <v>366.34113288397566</v>
      </c>
      <c r="CX143" s="13">
        <v>368.12925025870572</v>
      </c>
      <c r="CY143" s="13">
        <v>370.00506607574061</v>
      </c>
      <c r="CZ143" s="13">
        <v>371.77852454744425</v>
      </c>
      <c r="DA143" s="13">
        <v>373.59799959798693</v>
      </c>
      <c r="DB143" s="13">
        <v>375.21425660984823</v>
      </c>
      <c r="DC143" s="13">
        <v>376.83411988008083</v>
      </c>
      <c r="DD143" s="13">
        <v>378.15158078886452</v>
      </c>
      <c r="DE143" s="13">
        <v>379.26272429573146</v>
      </c>
      <c r="DF143" s="13">
        <v>380.15292461345234</v>
      </c>
      <c r="DG143" s="13">
        <v>380.63698827379994</v>
      </c>
      <c r="DH143" s="13">
        <v>380.7650018532695</v>
      </c>
      <c r="DI143" s="13">
        <v>380.41740889614448</v>
      </c>
      <c r="DJ143" s="13">
        <v>379.65464797047753</v>
      </c>
      <c r="DK143" s="13">
        <v>378.42588952630467</v>
      </c>
      <c r="DL143" s="13">
        <v>376.50733376463177</v>
      </c>
      <c r="DM143" s="13">
        <v>374.21187188289332</v>
      </c>
      <c r="DN143" s="13">
        <v>371.26640788377335</v>
      </c>
      <c r="DO143" s="13">
        <v>367.93661095236166</v>
      </c>
      <c r="DP143" s="13">
        <v>363.95622447503774</v>
      </c>
      <c r="DQ143" s="13">
        <v>359.66067068844495</v>
      </c>
      <c r="DR143" s="13">
        <v>354.84958480578644</v>
      </c>
      <c r="DS143" s="13">
        <v>349.68530468186509</v>
      </c>
      <c r="DT143" s="13">
        <v>344.09074542398594</v>
      </c>
      <c r="DU143" s="13">
        <v>338.47634882810962</v>
      </c>
      <c r="DV143" s="13">
        <v>332.64655889852293</v>
      </c>
      <c r="DW143" s="13">
        <v>326.83151152257051</v>
      </c>
      <c r="DX143" s="13">
        <v>320.95535471455514</v>
      </c>
      <c r="DY143" s="13">
        <v>315.24735486979262</v>
      </c>
      <c r="DZ143" s="13">
        <v>309.56602304115586</v>
      </c>
      <c r="EA143" s="13">
        <v>304.13664945897835</v>
      </c>
      <c r="EB143" s="13">
        <v>298.87305157949231</v>
      </c>
      <c r="EC143" s="13">
        <v>293.99514152143092</v>
      </c>
      <c r="ED143" s="13">
        <v>289.40915248034071</v>
      </c>
      <c r="EE143" s="13">
        <v>285.26557987747583</v>
      </c>
      <c r="EF143" s="13">
        <v>281.64899433681421</v>
      </c>
      <c r="EG143" s="13">
        <v>278.51452760731627</v>
      </c>
      <c r="EH143" s="13">
        <v>275.8120684780697</v>
      </c>
      <c r="EI143" s="13">
        <v>273.61187089410669</v>
      </c>
      <c r="EJ143" s="13">
        <v>271.91704897404998</v>
      </c>
      <c r="EK143" s="13">
        <v>270.72610092041941</v>
      </c>
      <c r="EL143" s="13">
        <v>269.84430555169092</v>
      </c>
      <c r="EM143" s="13">
        <v>269.51285142458801</v>
      </c>
      <c r="EN143" s="13">
        <v>269.59191436276888</v>
      </c>
      <c r="EO143" s="13">
        <v>270.06378786747882</v>
      </c>
      <c r="EP143" s="13">
        <v>270.97071619253984</v>
      </c>
      <c r="EQ143" s="13">
        <v>272.2261860218714</v>
      </c>
      <c r="ER143" s="13">
        <v>273.93068218127519</v>
      </c>
      <c r="ES143" s="13">
        <v>275.86747244330036</v>
      </c>
      <c r="ET143" s="13">
        <v>278.00779674888327</v>
      </c>
      <c r="EU143" s="13">
        <v>280.3853946447889</v>
      </c>
      <c r="EV143" s="13">
        <v>282.84436258062124</v>
      </c>
      <c r="EW143" s="13">
        <v>285.54486740851644</v>
      </c>
      <c r="EY143" s="7"/>
    </row>
    <row r="144" spans="1:155" x14ac:dyDescent="0.2">
      <c r="A144" s="10" t="s">
        <v>75</v>
      </c>
      <c r="B144" s="10" t="s">
        <v>3</v>
      </c>
      <c r="C144" s="13">
        <v>169.80989100749815</v>
      </c>
      <c r="D144" s="13">
        <v>177.30144277628656</v>
      </c>
      <c r="E144" s="13">
        <v>184.11194438427603</v>
      </c>
      <c r="F144" s="13">
        <v>191.22144362383577</v>
      </c>
      <c r="G144" s="13">
        <v>203.05676654015892</v>
      </c>
      <c r="H144" s="13">
        <v>222.54144553082145</v>
      </c>
      <c r="I144" s="13">
        <v>229.33533615927922</v>
      </c>
      <c r="J144" s="13">
        <v>214.4394402642437</v>
      </c>
      <c r="K144" s="13">
        <v>226.49901140424458</v>
      </c>
      <c r="L144" s="13">
        <v>248.74526574204916</v>
      </c>
      <c r="M144" s="13">
        <v>230.58531236903826</v>
      </c>
      <c r="N144" s="13">
        <v>235.98388071683479</v>
      </c>
      <c r="O144" s="13">
        <v>244.94135142929406</v>
      </c>
      <c r="P144" s="13">
        <v>264.31390630811774</v>
      </c>
      <c r="Q144" s="13">
        <v>274.69992126030166</v>
      </c>
      <c r="R144" s="13">
        <v>280.67987389170702</v>
      </c>
      <c r="S144" s="13">
        <v>284.42149703121834</v>
      </c>
      <c r="T144" s="13">
        <v>280.14001705692738</v>
      </c>
      <c r="U144" s="13">
        <v>295.75849056159103</v>
      </c>
      <c r="V144" s="13">
        <v>295.26431392052353</v>
      </c>
      <c r="W144" s="13">
        <v>280.21061371993704</v>
      </c>
      <c r="X144" s="13">
        <v>302.49424276168793</v>
      </c>
      <c r="Y144" s="13">
        <v>318.7979191720334</v>
      </c>
      <c r="Z144" s="13">
        <v>340.28006845138066</v>
      </c>
      <c r="AA144" s="13">
        <v>310.80803801729456</v>
      </c>
      <c r="AB144" s="13">
        <v>264.14779651280094</v>
      </c>
      <c r="AC144" s="13">
        <v>280.34765430107342</v>
      </c>
      <c r="AD144" s="13">
        <v>304.9235985181964</v>
      </c>
      <c r="AE144" s="13">
        <v>329.26283627699286</v>
      </c>
      <c r="AF144" s="13">
        <v>327.91734693492663</v>
      </c>
      <c r="AG144" s="13">
        <v>291.41056666917336</v>
      </c>
      <c r="AH144" s="13">
        <v>274.4632148019752</v>
      </c>
      <c r="AI144" s="13">
        <v>247.38731816533419</v>
      </c>
      <c r="AJ144" s="13">
        <v>273.40841760171344</v>
      </c>
      <c r="AK144" s="13">
        <v>316.38102165017375</v>
      </c>
      <c r="AL144" s="13">
        <v>327.38579558991279</v>
      </c>
      <c r="AM144" s="13">
        <v>344.0009278664773</v>
      </c>
      <c r="AN144" s="13">
        <v>349.67773012142959</v>
      </c>
      <c r="AO144" s="13">
        <v>348.21181117775865</v>
      </c>
      <c r="AP144" s="13">
        <v>342.244316781002</v>
      </c>
      <c r="AQ144" s="13">
        <v>336.2228367007674</v>
      </c>
      <c r="AR144" s="13">
        <v>298.16708259368488</v>
      </c>
      <c r="AS144" s="13">
        <v>316.31042498716414</v>
      </c>
      <c r="AT144" s="13">
        <v>330.97791991363897</v>
      </c>
      <c r="AU144" s="13">
        <v>359.11276649542469</v>
      </c>
      <c r="AV144" s="13">
        <v>343.96770590741392</v>
      </c>
      <c r="AW144" s="13">
        <v>379.31789317384226</v>
      </c>
      <c r="AX144" s="13">
        <v>355.72629119527966</v>
      </c>
      <c r="AY144" s="13">
        <v>304.01823534061447</v>
      </c>
      <c r="AZ144" s="13">
        <v>291.93997668763922</v>
      </c>
      <c r="BA144" s="13">
        <v>329.2638909940535</v>
      </c>
      <c r="BB144" s="13">
        <v>330.48013678142877</v>
      </c>
      <c r="BC144" s="13">
        <v>375.01434457729965</v>
      </c>
      <c r="BD144" s="13">
        <v>388.85757119242908</v>
      </c>
      <c r="BE144" s="13">
        <v>446.56171477937801</v>
      </c>
      <c r="BF144" s="13">
        <v>398.63485789771551</v>
      </c>
      <c r="BG144" s="13">
        <v>544.45146073149158</v>
      </c>
      <c r="BH144" s="13">
        <v>530.1662209384416</v>
      </c>
      <c r="BI144" s="13">
        <v>380.23884305230195</v>
      </c>
      <c r="BJ144" s="13">
        <v>327.02665727776758</v>
      </c>
      <c r="BK144" s="13">
        <v>341.46514536872826</v>
      </c>
      <c r="BL144" s="13">
        <v>368.3391904521103</v>
      </c>
      <c r="BM144" s="13">
        <v>317.86640332899236</v>
      </c>
      <c r="BN144" s="13">
        <v>386.54859735276938</v>
      </c>
      <c r="BO144" s="13">
        <v>330.10058902704935</v>
      </c>
      <c r="BP144" s="13">
        <v>366.77420523745621</v>
      </c>
      <c r="BQ144" s="13">
        <v>347.1258458261064</v>
      </c>
      <c r="BR144" s="13">
        <v>396.51033887191926</v>
      </c>
      <c r="BS144" s="13">
        <v>449.72614947999222</v>
      </c>
      <c r="BT144" s="13">
        <v>595.35533385982262</v>
      </c>
      <c r="BU144" s="13">
        <v>456.55518041911949</v>
      </c>
      <c r="BV144" s="13">
        <v>476.90396759743049</v>
      </c>
      <c r="BW144" s="13">
        <v>472.2855588588767</v>
      </c>
      <c r="BX144" s="13">
        <v>466.33143918096022</v>
      </c>
      <c r="BY144" s="13">
        <v>478.80698589640258</v>
      </c>
      <c r="BZ144" s="13">
        <v>359.18897222255328</v>
      </c>
      <c r="CA144" s="13">
        <v>359.08830466880318</v>
      </c>
      <c r="CB144" s="13">
        <v>358.89973541694417</v>
      </c>
      <c r="CC144" s="13">
        <v>358.70670191442332</v>
      </c>
      <c r="CD144" s="13">
        <v>358.42636530622622</v>
      </c>
      <c r="CE144" s="13">
        <v>358.13592447906194</v>
      </c>
      <c r="CF144" s="13">
        <v>357.69298248135601</v>
      </c>
      <c r="CG144" s="13">
        <v>357.22525621395107</v>
      </c>
      <c r="CH144" s="13">
        <v>357.51180448343439</v>
      </c>
      <c r="CI144" s="13">
        <v>357.91820389758868</v>
      </c>
      <c r="CJ144" s="13">
        <v>358.46109654784959</v>
      </c>
      <c r="CK144" s="13">
        <v>359.26408037942383</v>
      </c>
      <c r="CL144" s="13">
        <v>360.23013406809696</v>
      </c>
      <c r="CM144" s="13">
        <v>361.47485651108218</v>
      </c>
      <c r="CN144" s="13">
        <v>362.94413578028252</v>
      </c>
      <c r="CO144" s="13">
        <v>364.73907662946658</v>
      </c>
      <c r="CP144" s="13">
        <v>366.84329434276515</v>
      </c>
      <c r="CQ144" s="13">
        <v>369.17732496710596</v>
      </c>
      <c r="CR144" s="13">
        <v>371.98096500380416</v>
      </c>
      <c r="CS144" s="13">
        <v>375.10748430031526</v>
      </c>
      <c r="CT144" s="13">
        <v>378.62520425706316</v>
      </c>
      <c r="CU144" s="13">
        <v>382.43910969854915</v>
      </c>
      <c r="CV144" s="13">
        <v>386.45693083602237</v>
      </c>
      <c r="CW144" s="13">
        <v>390.80990460608882</v>
      </c>
      <c r="CX144" s="13">
        <v>395.30853602926436</v>
      </c>
      <c r="CY144" s="13">
        <v>400.0984537097429</v>
      </c>
      <c r="CZ144" s="13">
        <v>405.00476072197125</v>
      </c>
      <c r="DA144" s="13">
        <v>410.18747694913691</v>
      </c>
      <c r="DB144" s="13">
        <v>415.42907709218343</v>
      </c>
      <c r="DC144" s="13">
        <v>420.95518591484142</v>
      </c>
      <c r="DD144" s="13">
        <v>426.50146204303383</v>
      </c>
      <c r="DE144" s="13">
        <v>432.19075530219925</v>
      </c>
      <c r="DF144" s="13">
        <v>438.03920694502085</v>
      </c>
      <c r="DG144" s="13">
        <v>443.89975777598374</v>
      </c>
      <c r="DH144" s="13">
        <v>449.84796698989157</v>
      </c>
      <c r="DI144" s="13">
        <v>455.79521389175716</v>
      </c>
      <c r="DJ144" s="13">
        <v>461.8198041072028</v>
      </c>
      <c r="DK144" s="13">
        <v>467.88861546310727</v>
      </c>
      <c r="DL144" s="13">
        <v>473.7970140346988</v>
      </c>
      <c r="DM144" s="13">
        <v>479.83724895444902</v>
      </c>
      <c r="DN144" s="13">
        <v>485.73218032806471</v>
      </c>
      <c r="DO144" s="13">
        <v>491.69550351842554</v>
      </c>
      <c r="DP144" s="13">
        <v>497.41356152284789</v>
      </c>
      <c r="DQ144" s="13">
        <v>503.11344546789041</v>
      </c>
      <c r="DR144" s="13">
        <v>508.48049053600334</v>
      </c>
      <c r="DS144" s="13">
        <v>513.50496631237547</v>
      </c>
      <c r="DT144" s="13">
        <v>517.90695226252137</v>
      </c>
      <c r="DU144" s="13">
        <v>521.82828609767239</v>
      </c>
      <c r="DV144" s="13">
        <v>524.79069730280389</v>
      </c>
      <c r="DW144" s="13">
        <v>526.68691016977027</v>
      </c>
      <c r="DX144" s="13">
        <v>527.09159080635436</v>
      </c>
      <c r="DY144" s="13">
        <v>525.86849655913466</v>
      </c>
      <c r="DZ144" s="13">
        <v>522.54360685503707</v>
      </c>
      <c r="EA144" s="13">
        <v>517.05459905188036</v>
      </c>
      <c r="EB144" s="13">
        <v>509.13093638612554</v>
      </c>
      <c r="EC144" s="13">
        <v>498.93865643723257</v>
      </c>
      <c r="ED144" s="13">
        <v>486.50748608970025</v>
      </c>
      <c r="EE144" s="13">
        <v>472.30158966564704</v>
      </c>
      <c r="EF144" s="13">
        <v>456.91335257414175</v>
      </c>
      <c r="EG144" s="13">
        <v>440.96766298544026</v>
      </c>
      <c r="EH144" s="13">
        <v>425.18301020345098</v>
      </c>
      <c r="EI144" s="13">
        <v>410.4109521903556</v>
      </c>
      <c r="EJ144" s="13">
        <v>397.35056305706166</v>
      </c>
      <c r="EK144" s="13">
        <v>386.52088398467822</v>
      </c>
      <c r="EL144" s="13">
        <v>378.01114340991262</v>
      </c>
      <c r="EM144" s="13">
        <v>372.09603077914653</v>
      </c>
      <c r="EN144" s="13">
        <v>368.44814195406798</v>
      </c>
      <c r="EO144" s="13">
        <v>366.7135943115245</v>
      </c>
      <c r="EP144" s="13">
        <v>366.5380392330153</v>
      </c>
      <c r="EQ144" s="13">
        <v>367.45900023627109</v>
      </c>
      <c r="ER144" s="13">
        <v>369.2773083412103</v>
      </c>
      <c r="ES144" s="13">
        <v>371.5728754711854</v>
      </c>
      <c r="ET144" s="13">
        <v>374.2027282158997</v>
      </c>
      <c r="EU144" s="13">
        <v>377.15125767814607</v>
      </c>
      <c r="EV144" s="13">
        <v>380.25171512977249</v>
      </c>
      <c r="EW144" s="13">
        <v>383.67205592319078</v>
      </c>
      <c r="EY144" s="7"/>
    </row>
    <row r="145" spans="1:155" x14ac:dyDescent="0.2">
      <c r="A145" s="15" t="s">
        <v>75</v>
      </c>
      <c r="B145" s="15" t="s">
        <v>4</v>
      </c>
      <c r="C145" s="16">
        <v>507.00910309191232</v>
      </c>
      <c r="D145" s="16">
        <v>529.37696941892341</v>
      </c>
      <c r="E145" s="16">
        <v>549.71139335256998</v>
      </c>
      <c r="F145" s="16">
        <v>570.93854809305935</v>
      </c>
      <c r="G145" s="16">
        <v>606.27580919726211</v>
      </c>
      <c r="H145" s="16">
        <v>664.45210010986511</v>
      </c>
      <c r="I145" s="16">
        <v>684.7369278875758</v>
      </c>
      <c r="J145" s="16">
        <v>640.26157505221613</v>
      </c>
      <c r="K145" s="16">
        <v>676.26838426155109</v>
      </c>
      <c r="L145" s="16">
        <v>742.69003609846811</v>
      </c>
      <c r="M145" s="16">
        <v>688.46903862173895</v>
      </c>
      <c r="N145" s="16">
        <v>704.58778930084895</v>
      </c>
      <c r="O145" s="16">
        <v>731.3325163891875</v>
      </c>
      <c r="P145" s="16">
        <v>789.17403324922452</v>
      </c>
      <c r="Q145" s="16">
        <v>820.1840297480353</v>
      </c>
      <c r="R145" s="16">
        <v>838.03864588489546</v>
      </c>
      <c r="S145" s="16">
        <v>849.21018000941717</v>
      </c>
      <c r="T145" s="16">
        <v>836.42677081698457</v>
      </c>
      <c r="U145" s="16">
        <v>883.0595564355483</v>
      </c>
      <c r="V145" s="16">
        <v>881.58407079646054</v>
      </c>
      <c r="W145" s="16">
        <v>836.63755447971153</v>
      </c>
      <c r="X145" s="16">
        <v>903.17079766748384</v>
      </c>
      <c r="Y145" s="16">
        <v>951.84942471839599</v>
      </c>
      <c r="Z145" s="16">
        <v>1015.9896533822698</v>
      </c>
      <c r="AA145" s="16">
        <v>927.99367371331323</v>
      </c>
      <c r="AB145" s="16">
        <v>788.67807168986735</v>
      </c>
      <c r="AC145" s="16">
        <v>837.04672276618112</v>
      </c>
      <c r="AD145" s="16">
        <v>910.4242354730834</v>
      </c>
      <c r="AE145" s="16">
        <v>983.09500295790156</v>
      </c>
      <c r="AF145" s="16">
        <v>979.07771432710797</v>
      </c>
      <c r="AG145" s="16">
        <v>870.07776261937272</v>
      </c>
      <c r="AH145" s="16">
        <v>819.47728452595129</v>
      </c>
      <c r="AI145" s="16">
        <v>738.63555035072272</v>
      </c>
      <c r="AJ145" s="16">
        <v>816.32792862403289</v>
      </c>
      <c r="AK145" s="16">
        <v>944.63318402974846</v>
      </c>
      <c r="AL145" s="16">
        <v>977.4906373371648</v>
      </c>
      <c r="AM145" s="16">
        <v>1027.0991923118715</v>
      </c>
      <c r="AN145" s="16">
        <v>1044.0486786029051</v>
      </c>
      <c r="AO145" s="16">
        <v>1039.6718178415774</v>
      </c>
      <c r="AP145" s="16">
        <v>1021.8543988216691</v>
      </c>
      <c r="AQ145" s="16">
        <v>1003.8757922949694</v>
      </c>
      <c r="AR145" s="16">
        <v>890.25099904622812</v>
      </c>
      <c r="AS145" s="16">
        <v>944.42240036702151</v>
      </c>
      <c r="AT145" s="16">
        <v>988.21580605826489</v>
      </c>
      <c r="AU145" s="16">
        <v>1072.2192951743957</v>
      </c>
      <c r="AV145" s="16">
        <v>1027</v>
      </c>
      <c r="AW145" s="16">
        <v>1165</v>
      </c>
      <c r="AX145" s="16">
        <v>1195.9999999999998</v>
      </c>
      <c r="AY145" s="16">
        <v>1146</v>
      </c>
      <c r="AZ145" s="16">
        <v>1053.0000000000002</v>
      </c>
      <c r="BA145" s="16">
        <v>1004</v>
      </c>
      <c r="BB145" s="16">
        <v>981.49499899999989</v>
      </c>
      <c r="BC145" s="16">
        <v>1039.7409969999999</v>
      </c>
      <c r="BD145" s="16">
        <v>974.43000199999983</v>
      </c>
      <c r="BE145" s="16">
        <v>1119.2685510000001</v>
      </c>
      <c r="BF145" s="16">
        <v>1236.3898469999999</v>
      </c>
      <c r="BG145" s="16">
        <v>1318.0997460000003</v>
      </c>
      <c r="BH145" s="16">
        <v>1240.0906480000001</v>
      </c>
      <c r="BI145" s="16">
        <v>923.30879299999992</v>
      </c>
      <c r="BJ145" s="16">
        <v>663.84173699999997</v>
      </c>
      <c r="BK145" s="16">
        <v>609.34426199999984</v>
      </c>
      <c r="BL145" s="16">
        <v>652.86879099999987</v>
      </c>
      <c r="BM145" s="16">
        <v>578.43899999999985</v>
      </c>
      <c r="BN145" s="16">
        <v>709.5139999999999</v>
      </c>
      <c r="BO145" s="16">
        <v>700.03384117499991</v>
      </c>
      <c r="BP145" s="16">
        <v>770.39551762499991</v>
      </c>
      <c r="BQ145" s="16">
        <v>838.33000478500003</v>
      </c>
      <c r="BR145" s="16">
        <v>949.90343446499992</v>
      </c>
      <c r="BS145" s="16">
        <v>1047.8699999999999</v>
      </c>
      <c r="BT145" s="16">
        <v>1188.5430000000001</v>
      </c>
      <c r="BU145" s="16">
        <v>1024.6670000000001</v>
      </c>
      <c r="BV145" s="16">
        <v>969.16499999999985</v>
      </c>
      <c r="BW145" s="16">
        <v>918.54899999999998</v>
      </c>
      <c r="BX145" s="16">
        <v>849.41600000000017</v>
      </c>
      <c r="BY145" s="16">
        <v>872.14002865965062</v>
      </c>
      <c r="BZ145" s="16">
        <v>948.79442526697676</v>
      </c>
      <c r="CA145" s="16">
        <v>960.28050612807056</v>
      </c>
      <c r="CB145" s="16">
        <v>971.13270702238151</v>
      </c>
      <c r="CC145" s="16">
        <v>981.53910733037992</v>
      </c>
      <c r="CD145" s="16">
        <v>991.16660251116627</v>
      </c>
      <c r="CE145" s="16">
        <v>1000.2022984460382</v>
      </c>
      <c r="CF145" s="16">
        <v>1008.1368846995028</v>
      </c>
      <c r="CG145" s="16">
        <v>1015.3315296752771</v>
      </c>
      <c r="CH145" s="16">
        <v>1024.2505432012185</v>
      </c>
      <c r="CI145" s="16">
        <v>1032.8220415742835</v>
      </c>
      <c r="CJ145" s="16">
        <v>1041.0651915436756</v>
      </c>
      <c r="CK145" s="16">
        <v>1049.3501649998798</v>
      </c>
      <c r="CL145" s="16">
        <v>1057.3431224462001</v>
      </c>
      <c r="CM145" s="16">
        <v>1065.4085005607485</v>
      </c>
      <c r="CN145" s="16">
        <v>1073.3767288496274</v>
      </c>
      <c r="CO145" s="16">
        <v>1081.5994660199322</v>
      </c>
      <c r="CP145" s="16">
        <v>1090.0668757835738</v>
      </c>
      <c r="CQ145" s="16">
        <v>1098.5808660604853</v>
      </c>
      <c r="CR145" s="16">
        <v>1108.001836590367</v>
      </c>
      <c r="CS145" s="16">
        <v>1117.9405082747362</v>
      </c>
      <c r="CT145" s="16">
        <v>1128.7144634000651</v>
      </c>
      <c r="CU145" s="16">
        <v>1140.10299121973</v>
      </c>
      <c r="CV145" s="16">
        <v>1151.8818797995882</v>
      </c>
      <c r="CW145" s="16">
        <v>1164.5478847867635</v>
      </c>
      <c r="CX145" s="16">
        <v>1177.5198647589168</v>
      </c>
      <c r="CY145" s="16">
        <v>1191.3021005365044</v>
      </c>
      <c r="CZ145" s="16">
        <v>1205.3155154355045</v>
      </c>
      <c r="DA145" s="16">
        <v>1220.0723402048316</v>
      </c>
      <c r="DB145" s="16">
        <v>1234.8104351961592</v>
      </c>
      <c r="DC145" s="16">
        <v>1250.230035047709</v>
      </c>
      <c r="DD145" s="16">
        <v>1265.3814956766073</v>
      </c>
      <c r="DE145" s="16">
        <v>1280.5985386288994</v>
      </c>
      <c r="DF145" s="16">
        <v>1295.8506165471081</v>
      </c>
      <c r="DG145" s="16">
        <v>1310.5486523524414</v>
      </c>
      <c r="DH145" s="16">
        <v>1324.846236002948</v>
      </c>
      <c r="DI145" s="16">
        <v>1338.3382057767303</v>
      </c>
      <c r="DJ145" s="16">
        <v>1351.1824138856755</v>
      </c>
      <c r="DK145" s="16">
        <v>1363.162537799577</v>
      </c>
      <c r="DL145" s="16">
        <v>1373.4855761555918</v>
      </c>
      <c r="DM145" s="16">
        <v>1383.0662051100007</v>
      </c>
      <c r="DN145" s="16">
        <v>1390.9074449928557</v>
      </c>
      <c r="DO145" s="16">
        <v>1397.7239991784627</v>
      </c>
      <c r="DP145" s="16">
        <v>1402.4822381458216</v>
      </c>
      <c r="DQ145" s="16">
        <v>1406.0623481238217</v>
      </c>
      <c r="DR145" s="16">
        <v>1407.5736629830899</v>
      </c>
      <c r="DS145" s="16">
        <v>1407.2628226993183</v>
      </c>
      <c r="DT145" s="16">
        <v>1404.5583703053089</v>
      </c>
      <c r="DU145" s="16">
        <v>1400.4432710289075</v>
      </c>
      <c r="DV145" s="16">
        <v>1393.8899957251379</v>
      </c>
      <c r="DW145" s="16">
        <v>1385.2378534419186</v>
      </c>
      <c r="DX145" s="16">
        <v>1373.8123429416009</v>
      </c>
      <c r="DY145" s="16">
        <v>1359.9540987244327</v>
      </c>
      <c r="DZ145" s="16">
        <v>1342.8201135501477</v>
      </c>
      <c r="EA145" s="16">
        <v>1322.855324966964</v>
      </c>
      <c r="EB145" s="16">
        <v>1299.5896907040442</v>
      </c>
      <c r="EC145" s="16">
        <v>1273.7303006176953</v>
      </c>
      <c r="ED145" s="16">
        <v>1245.1341867514311</v>
      </c>
      <c r="EE145" s="16">
        <v>1214.6898376657373</v>
      </c>
      <c r="EF145" s="16">
        <v>1183.2814385972051</v>
      </c>
      <c r="EG145" s="16">
        <v>1151.5388896973745</v>
      </c>
      <c r="EH145" s="16">
        <v>1120.188594280673</v>
      </c>
      <c r="EI145" s="16">
        <v>1090.3887838144365</v>
      </c>
      <c r="EJ145" s="16">
        <v>1062.996080124678</v>
      </c>
      <c r="EK145" s="16">
        <v>1038.6816732738043</v>
      </c>
      <c r="EL145" s="16">
        <v>1017.2269798612615</v>
      </c>
      <c r="EM145" s="16">
        <v>999.63523624774461</v>
      </c>
      <c r="EN145" s="16">
        <v>985.39210111062857</v>
      </c>
      <c r="EO145" s="16">
        <v>974.23662521881488</v>
      </c>
      <c r="EP145" s="16">
        <v>966.03667690174188</v>
      </c>
      <c r="EQ145" s="16">
        <v>960.22713990996999</v>
      </c>
      <c r="ER145" s="16">
        <v>956.9353361285539</v>
      </c>
      <c r="ES145" s="16">
        <v>955.28836957959356</v>
      </c>
      <c r="ET145" s="16">
        <v>955.12101897236789</v>
      </c>
      <c r="EU145" s="16">
        <v>956.52697991291279</v>
      </c>
      <c r="EV145" s="16">
        <v>958.97726916353349</v>
      </c>
      <c r="EW145" s="16">
        <v>963.02109193097931</v>
      </c>
    </row>
    <row r="146" spans="1:155" x14ac:dyDescent="0.2">
      <c r="A146" s="10" t="s">
        <v>28</v>
      </c>
      <c r="B146" s="10" t="s">
        <v>1</v>
      </c>
      <c r="C146" s="13">
        <v>291.75801089794345</v>
      </c>
      <c r="D146" s="13">
        <v>304.62958292259168</v>
      </c>
      <c r="E146" s="13">
        <v>316.3310120359082</v>
      </c>
      <c r="F146" s="13">
        <v>328.5461624273704</v>
      </c>
      <c r="G146" s="13">
        <v>348.88096302063394</v>
      </c>
      <c r="H146" s="13">
        <v>382.35846631312251</v>
      </c>
      <c r="I146" s="13">
        <v>394.031355355431</v>
      </c>
      <c r="J146" s="13">
        <v>368.43804667892704</v>
      </c>
      <c r="K146" s="13">
        <v>389.15813823079975</v>
      </c>
      <c r="L146" s="13">
        <v>427.38042832838318</v>
      </c>
      <c r="M146" s="13">
        <v>396.17899569878972</v>
      </c>
      <c r="N146" s="13">
        <v>405.45451877641869</v>
      </c>
      <c r="O146" s="13">
        <v>420.84475206753075</v>
      </c>
      <c r="P146" s="13">
        <v>454.12960988071472</v>
      </c>
      <c r="Q146" s="13">
        <v>471.97428927852246</v>
      </c>
      <c r="R146" s="13">
        <v>482.24871484143455</v>
      </c>
      <c r="S146" s="13">
        <v>488.67736583600663</v>
      </c>
      <c r="T146" s="13">
        <v>481.32116253367172</v>
      </c>
      <c r="U146" s="13">
        <v>508.15596429902752</v>
      </c>
      <c r="V146" s="13">
        <v>507.3068971865369</v>
      </c>
      <c r="W146" s="13">
        <v>481.44245783545608</v>
      </c>
      <c r="X146" s="13">
        <v>519.7289630928077</v>
      </c>
      <c r="Y146" s="13">
        <v>547.74104278724712</v>
      </c>
      <c r="Z146" s="13">
        <v>584.65048961845855</v>
      </c>
      <c r="AA146" s="13">
        <v>534.01326863235636</v>
      </c>
      <c r="AB146" s="13">
        <v>453.84420917063386</v>
      </c>
      <c r="AC146" s="13">
        <v>481.67791342127282</v>
      </c>
      <c r="AD146" s="13">
        <v>523.90294847774067</v>
      </c>
      <c r="AE146" s="13">
        <v>565.72128752234335</v>
      </c>
      <c r="AF146" s="13">
        <v>563.40954177068818</v>
      </c>
      <c r="AG146" s="13">
        <v>500.68560071266018</v>
      </c>
      <c r="AH146" s="13">
        <v>471.56759326665724</v>
      </c>
      <c r="AI146" s="13">
        <v>425.04727752347191</v>
      </c>
      <c r="AJ146" s="13">
        <v>469.75529875764352</v>
      </c>
      <c r="AK146" s="13">
        <v>543.58846245557015</v>
      </c>
      <c r="AL146" s="13">
        <v>562.49625949842925</v>
      </c>
      <c r="AM146" s="13">
        <v>591.04346552427046</v>
      </c>
      <c r="AN146" s="13">
        <v>600.79703479128489</v>
      </c>
      <c r="AO146" s="13">
        <v>598.27837352482106</v>
      </c>
      <c r="AP146" s="13">
        <v>588.02535301516502</v>
      </c>
      <c r="AQ146" s="13">
        <v>577.67957727473276</v>
      </c>
      <c r="AR146" s="13">
        <v>512.29427459520048</v>
      </c>
      <c r="AS146" s="13">
        <v>543.46716715378579</v>
      </c>
      <c r="AT146" s="13">
        <v>568.66804985392855</v>
      </c>
      <c r="AU146" s="13">
        <v>617.00779512387953</v>
      </c>
      <c r="AV146" s="13">
        <v>590.98638538225418</v>
      </c>
      <c r="AW146" s="13">
        <v>717.62277817476729</v>
      </c>
      <c r="AX146" s="13">
        <v>786.76315800010661</v>
      </c>
      <c r="AY146" s="13">
        <v>826.74679526187469</v>
      </c>
      <c r="AZ146" s="13">
        <v>865.36720703597962</v>
      </c>
      <c r="BA146" s="13">
        <v>960.89619854388593</v>
      </c>
      <c r="BB146" s="13">
        <v>1001.0323936985765</v>
      </c>
      <c r="BC146" s="13">
        <v>1049.2913367748679</v>
      </c>
      <c r="BD146" s="13">
        <v>965.12941765890923</v>
      </c>
      <c r="BE146" s="13">
        <v>922.89196205979681</v>
      </c>
      <c r="BF146" s="13">
        <v>1014.3608591882401</v>
      </c>
      <c r="BG146" s="13">
        <v>989.19715146410772</v>
      </c>
      <c r="BH146" s="13">
        <v>1184.1414900399789</v>
      </c>
      <c r="BI146" s="13">
        <v>753.55084615879991</v>
      </c>
      <c r="BJ146" s="13">
        <v>689.01314244174614</v>
      </c>
      <c r="BK146" s="13">
        <v>521.36406558069234</v>
      </c>
      <c r="BL146" s="13">
        <v>481.26873430190631</v>
      </c>
      <c r="BM146" s="13">
        <v>533.59606818902557</v>
      </c>
      <c r="BN146" s="13">
        <v>637.03372893311507</v>
      </c>
      <c r="BO146" s="13">
        <v>639.51328671657575</v>
      </c>
      <c r="BP146" s="13">
        <v>638.91658250336377</v>
      </c>
      <c r="BQ146" s="13">
        <v>595.0984755270174</v>
      </c>
      <c r="BR146" s="13">
        <v>637.87196508561487</v>
      </c>
      <c r="BS146" s="13">
        <v>618.05210013282317</v>
      </c>
      <c r="BT146" s="13">
        <v>602.84141985696897</v>
      </c>
      <c r="BU146" s="13">
        <v>679.12068164422715</v>
      </c>
      <c r="BV146" s="13">
        <v>871.44847081346018</v>
      </c>
      <c r="BW146" s="13">
        <v>725.98408297771789</v>
      </c>
      <c r="BX146" s="13">
        <v>701.97898624732898</v>
      </c>
      <c r="BY146" s="13">
        <v>720.75870148927936</v>
      </c>
      <c r="BZ146" s="13">
        <v>476.08633977440331</v>
      </c>
      <c r="CA146" s="13">
        <v>485.65389274327754</v>
      </c>
      <c r="CB146" s="13">
        <v>494.86122167206486</v>
      </c>
      <c r="CC146" s="13">
        <v>503.82419868503348</v>
      </c>
      <c r="CD146" s="13">
        <v>512.28122075805732</v>
      </c>
      <c r="CE146" s="13">
        <v>520.35607701031404</v>
      </c>
      <c r="CF146" s="13">
        <v>527.66674167610472</v>
      </c>
      <c r="CG146" s="13">
        <v>534.47202364550321</v>
      </c>
      <c r="CH146" s="13">
        <v>542.57135897792614</v>
      </c>
      <c r="CI146" s="13">
        <v>550.44950517307007</v>
      </c>
      <c r="CJ146" s="13">
        <v>558.12566026436252</v>
      </c>
      <c r="CK146" s="13">
        <v>565.88060569423396</v>
      </c>
      <c r="CL146" s="13">
        <v>573.48718006087438</v>
      </c>
      <c r="CM146" s="13">
        <v>581.2367510355034</v>
      </c>
      <c r="CN146" s="13">
        <v>589.040499866358</v>
      </c>
      <c r="CO146" s="13">
        <v>597.20180824178533</v>
      </c>
      <c r="CP146" s="13">
        <v>605.77243518782052</v>
      </c>
      <c r="CQ146" s="13">
        <v>614.67930991602043</v>
      </c>
      <c r="CR146" s="13">
        <v>624.63476240264572</v>
      </c>
      <c r="CS146" s="13">
        <v>635.44920366452425</v>
      </c>
      <c r="CT146" s="13">
        <v>647.45842916096444</v>
      </c>
      <c r="CU146" s="13">
        <v>660.61134069494437</v>
      </c>
      <c r="CV146" s="13">
        <v>674.85774041888362</v>
      </c>
      <c r="CW146" s="13">
        <v>690.67638757987152</v>
      </c>
      <c r="CX146" s="13">
        <v>707.75599558472459</v>
      </c>
      <c r="CY146" s="13">
        <v>726.5773993772309</v>
      </c>
      <c r="CZ146" s="13">
        <v>746.82249806293112</v>
      </c>
      <c r="DA146" s="13">
        <v>768.96805387688073</v>
      </c>
      <c r="DB146" s="13">
        <v>792.54635009868798</v>
      </c>
      <c r="DC146" s="13">
        <v>818.15650531525898</v>
      </c>
      <c r="DD146" s="13">
        <v>845.16991160476755</v>
      </c>
      <c r="DE146" s="13">
        <v>873.8898894991944</v>
      </c>
      <c r="DF146" s="13">
        <v>904.33539510227274</v>
      </c>
      <c r="DG146" s="13">
        <v>936.08959878286987</v>
      </c>
      <c r="DH146" s="13">
        <v>969.26319644233445</v>
      </c>
      <c r="DI146" s="13">
        <v>1003.5232924940428</v>
      </c>
      <c r="DJ146" s="13">
        <v>1038.9274073082415</v>
      </c>
      <c r="DK146" s="13">
        <v>1075.2199411802867</v>
      </c>
      <c r="DL146" s="13">
        <v>1111.6686562362447</v>
      </c>
      <c r="DM146" s="13">
        <v>1148.794561679053</v>
      </c>
      <c r="DN146" s="13">
        <v>1185.6268436958271</v>
      </c>
      <c r="DO146" s="13">
        <v>1222.455244796889</v>
      </c>
      <c r="DP146" s="13">
        <v>1258.1837649415611</v>
      </c>
      <c r="DQ146" s="13">
        <v>1293.1453437543896</v>
      </c>
      <c r="DR146" s="13">
        <v>1326.259072635301</v>
      </c>
      <c r="DS146" s="13">
        <v>1357.2822265852737</v>
      </c>
      <c r="DT146" s="13">
        <v>1385.2903209203432</v>
      </c>
      <c r="DU146" s="13">
        <v>1410.5598700314149</v>
      </c>
      <c r="DV146" s="13">
        <v>1431.7481510610014</v>
      </c>
      <c r="DW146" s="13">
        <v>1448.582883668947</v>
      </c>
      <c r="DX146" s="13">
        <v>1459.9685582130551</v>
      </c>
      <c r="DY146" s="13">
        <v>1465.6380501029707</v>
      </c>
      <c r="DZ146" s="13">
        <v>1464.3714981125522</v>
      </c>
      <c r="EA146" s="13">
        <v>1456.0373482970535</v>
      </c>
      <c r="EB146" s="13">
        <v>1439.7906766309752</v>
      </c>
      <c r="EC146" s="13">
        <v>1415.8322468576225</v>
      </c>
      <c r="ED146" s="13">
        <v>1383.728727194808</v>
      </c>
      <c r="EE146" s="13">
        <v>1344.0248278229265</v>
      </c>
      <c r="EF146" s="13">
        <v>1297.4061386863177</v>
      </c>
      <c r="EG146" s="13">
        <v>1244.5138964312937</v>
      </c>
      <c r="EH146" s="13">
        <v>1186.284739006529</v>
      </c>
      <c r="EI146" s="13">
        <v>1124.2884303941391</v>
      </c>
      <c r="EJ146" s="13">
        <v>1060.1138010259165</v>
      </c>
      <c r="EK146" s="13">
        <v>995.46090534873656</v>
      </c>
      <c r="EL146" s="13">
        <v>931.46559336953214</v>
      </c>
      <c r="EM146" s="13">
        <v>870.4877063781023</v>
      </c>
      <c r="EN146" s="13">
        <v>813.54821697346051</v>
      </c>
      <c r="EO146" s="13">
        <v>761.75751027789374</v>
      </c>
      <c r="EP146" s="13">
        <v>716.07540393400996</v>
      </c>
      <c r="EQ146" s="13">
        <v>676.71233165971353</v>
      </c>
      <c r="ER146" s="13">
        <v>644.10391823764076</v>
      </c>
      <c r="ES146" s="13">
        <v>617.41303177831287</v>
      </c>
      <c r="ET146" s="13">
        <v>596.13937163326773</v>
      </c>
      <c r="EU146" s="13">
        <v>579.81675250394619</v>
      </c>
      <c r="EV146" s="13">
        <v>567.32251601622556</v>
      </c>
      <c r="EW146" s="13">
        <v>558.49986463923415</v>
      </c>
      <c r="EY146" s="7"/>
    </row>
    <row r="147" spans="1:155" x14ac:dyDescent="0.2">
      <c r="A147" s="10" t="s">
        <v>28</v>
      </c>
      <c r="B147" s="10" t="s">
        <v>2</v>
      </c>
      <c r="C147" s="13">
        <v>488.22077475697597</v>
      </c>
      <c r="D147" s="13">
        <v>509.75975100264333</v>
      </c>
      <c r="E147" s="13">
        <v>529.34063849870461</v>
      </c>
      <c r="F147" s="13">
        <v>549.78117471410508</v>
      </c>
      <c r="G147" s="13">
        <v>583.80893652128475</v>
      </c>
      <c r="H147" s="13">
        <v>639.82937806489406</v>
      </c>
      <c r="I147" s="13">
        <v>659.36250729876986</v>
      </c>
      <c r="J147" s="13">
        <v>616.53528568390902</v>
      </c>
      <c r="K147" s="13">
        <v>651.20778403059307</v>
      </c>
      <c r="L147" s="13">
        <v>715.16803666254441</v>
      </c>
      <c r="M147" s="13">
        <v>662.95631652822988</v>
      </c>
      <c r="N147" s="13">
        <v>678.47775173852233</v>
      </c>
      <c r="O147" s="13">
        <v>704.23139462206143</v>
      </c>
      <c r="P147" s="13">
        <v>759.92946789591849</v>
      </c>
      <c r="Q147" s="13">
        <v>789.79032132741202</v>
      </c>
      <c r="R147" s="13">
        <v>806.98329571419742</v>
      </c>
      <c r="S147" s="13">
        <v>817.74084427148466</v>
      </c>
      <c r="T147" s="13">
        <v>805.43115219316826</v>
      </c>
      <c r="U147" s="13">
        <v>850.33585821309885</v>
      </c>
      <c r="V147" s="13">
        <v>848.91504991307988</v>
      </c>
      <c r="W147" s="13">
        <v>805.63412480745683</v>
      </c>
      <c r="X147" s="13">
        <v>869.70183352932531</v>
      </c>
      <c r="Y147" s="13">
        <v>916.57656786440862</v>
      </c>
      <c r="Z147" s="13">
        <v>978.33994043582618</v>
      </c>
      <c r="AA147" s="13">
        <v>893.60484375317583</v>
      </c>
      <c r="AB147" s="13">
        <v>759.45188527406344</v>
      </c>
      <c r="AC147" s="13">
        <v>806.02813047048721</v>
      </c>
      <c r="AD147" s="13">
        <v>876.68647937395701</v>
      </c>
      <c r="AE147" s="13">
        <v>946.66427304128308</v>
      </c>
      <c r="AF147" s="13">
        <v>942.79585380425647</v>
      </c>
      <c r="AG147" s="13">
        <v>837.83513308604029</v>
      </c>
      <c r="AH147" s="13">
        <v>789.10976609126828</v>
      </c>
      <c r="AI147" s="13">
        <v>711.26379872887856</v>
      </c>
      <c r="AJ147" s="13">
        <v>786.07711644248809</v>
      </c>
      <c r="AK147" s="13">
        <v>909.62774071641616</v>
      </c>
      <c r="AL147" s="13">
        <v>941.2675894143199</v>
      </c>
      <c r="AM147" s="13">
        <v>989.03779116538158</v>
      </c>
      <c r="AN147" s="13">
        <v>1005.3591772672813</v>
      </c>
      <c r="AO147" s="13">
        <v>1001.1445106294098</v>
      </c>
      <c r="AP147" s="13">
        <v>983.98735493926347</v>
      </c>
      <c r="AQ147" s="13">
        <v>966.67498489701404</v>
      </c>
      <c r="AR147" s="13">
        <v>857.26080622999859</v>
      </c>
      <c r="AS147" s="13">
        <v>909.42476810212759</v>
      </c>
      <c r="AT147" s="13">
        <v>951.59531361193763</v>
      </c>
      <c r="AU147" s="13">
        <v>1032.485870188654</v>
      </c>
      <c r="AV147" s="13">
        <v>988.94227464101039</v>
      </c>
      <c r="AW147" s="13">
        <v>937.14352822176841</v>
      </c>
      <c r="AX147" s="13">
        <v>1048.2214846750765</v>
      </c>
      <c r="AY147" s="13">
        <v>1273.6071997305166</v>
      </c>
      <c r="AZ147" s="13">
        <v>1224.7913920606682</v>
      </c>
      <c r="BA147" s="13">
        <v>1078.8188902375593</v>
      </c>
      <c r="BB147" s="13">
        <v>1067.1118299309594</v>
      </c>
      <c r="BC147" s="13">
        <v>861.78742749039975</v>
      </c>
      <c r="BD147" s="13">
        <v>859.7832575458367</v>
      </c>
      <c r="BE147" s="13">
        <v>1018.908322552046</v>
      </c>
      <c r="BF147" s="13">
        <v>900.17149639460899</v>
      </c>
      <c r="BG147" s="13">
        <v>866.87370133086802</v>
      </c>
      <c r="BH147" s="13">
        <v>758.6807787103121</v>
      </c>
      <c r="BI147" s="13">
        <v>734.51584425356168</v>
      </c>
      <c r="BJ147" s="13">
        <v>377.61824965929668</v>
      </c>
      <c r="BK147" s="13">
        <v>416.98428415760543</v>
      </c>
      <c r="BL147" s="13">
        <v>401.48021424898582</v>
      </c>
      <c r="BM147" s="13">
        <v>420.46749569385213</v>
      </c>
      <c r="BN147" s="13">
        <v>370.42522456042622</v>
      </c>
      <c r="BO147" s="13">
        <v>374.81956479264664</v>
      </c>
      <c r="BP147" s="13">
        <v>357.02864475808769</v>
      </c>
      <c r="BQ147" s="13">
        <v>364.5467091313605</v>
      </c>
      <c r="BR147" s="13">
        <v>358.17858349699389</v>
      </c>
      <c r="BS147" s="13">
        <v>332.86793462593198</v>
      </c>
      <c r="BT147" s="13">
        <v>331.56876819111949</v>
      </c>
      <c r="BU147" s="13">
        <v>395.9484067655934</v>
      </c>
      <c r="BV147" s="13">
        <v>607.29004465337175</v>
      </c>
      <c r="BW147" s="13">
        <v>529.65602987237253</v>
      </c>
      <c r="BX147" s="13">
        <v>404.02098319798853</v>
      </c>
      <c r="BY147" s="13">
        <v>414.82956745033499</v>
      </c>
      <c r="BZ147" s="13">
        <v>925.93924997546856</v>
      </c>
      <c r="CA147" s="13">
        <v>941.90668285336142</v>
      </c>
      <c r="CB147" s="13">
        <v>956.90465119822329</v>
      </c>
      <c r="CC147" s="13">
        <v>971.08478760954313</v>
      </c>
      <c r="CD147" s="13">
        <v>984.13028324845072</v>
      </c>
      <c r="CE147" s="13">
        <v>996.19888401881326</v>
      </c>
      <c r="CF147" s="13">
        <v>1006.8182542270224</v>
      </c>
      <c r="CG147" s="13">
        <v>1016.3079843760206</v>
      </c>
      <c r="CH147" s="13">
        <v>1026.9073291337845</v>
      </c>
      <c r="CI147" s="13">
        <v>1036.7288258316767</v>
      </c>
      <c r="CJ147" s="13">
        <v>1045.7857242841492</v>
      </c>
      <c r="CK147" s="13">
        <v>1054.4133070037351</v>
      </c>
      <c r="CL147" s="13">
        <v>1062.3059824589</v>
      </c>
      <c r="CM147" s="13">
        <v>1069.7992986367753</v>
      </c>
      <c r="CN147" s="13">
        <v>1076.7444878695533</v>
      </c>
      <c r="CO147" s="13">
        <v>1083.4751438831008</v>
      </c>
      <c r="CP147" s="13">
        <v>1089.9986117296139</v>
      </c>
      <c r="CQ147" s="13">
        <v>1096.1523410915397</v>
      </c>
      <c r="CR147" s="13">
        <v>1102.7501699330751</v>
      </c>
      <c r="CS147" s="13">
        <v>1109.4563509888831</v>
      </c>
      <c r="CT147" s="13">
        <v>1116.5822617347949</v>
      </c>
      <c r="CU147" s="13">
        <v>1123.9359993897669</v>
      </c>
      <c r="CV147" s="13">
        <v>1131.3114186414678</v>
      </c>
      <c r="CW147" s="13">
        <v>1139.15759661435</v>
      </c>
      <c r="CX147" s="13">
        <v>1146.9129061439453</v>
      </c>
      <c r="CY147" s="13">
        <v>1155.0081165822994</v>
      </c>
      <c r="CZ147" s="13">
        <v>1162.8573517643163</v>
      </c>
      <c r="DA147" s="13">
        <v>1170.8778674620626</v>
      </c>
      <c r="DB147" s="13">
        <v>1178.2951401331738</v>
      </c>
      <c r="DC147" s="13">
        <v>1185.6905535622573</v>
      </c>
      <c r="DD147" s="13">
        <v>1192.1083095097129</v>
      </c>
      <c r="DE147" s="13">
        <v>1197.7894120920755</v>
      </c>
      <c r="DF147" s="13">
        <v>1202.6410768837304</v>
      </c>
      <c r="DG147" s="13">
        <v>1206.0567785805542</v>
      </c>
      <c r="DH147" s="13">
        <v>1208.1338929120247</v>
      </c>
      <c r="DI147" s="13">
        <v>1208.4618907306649</v>
      </c>
      <c r="DJ147" s="13">
        <v>1207.1732378766392</v>
      </c>
      <c r="DK147" s="13">
        <v>1204.0710434997673</v>
      </c>
      <c r="DL147" s="13">
        <v>1198.4431505984612</v>
      </c>
      <c r="DM147" s="13">
        <v>1191.2010144256055</v>
      </c>
      <c r="DN147" s="13">
        <v>1181.5007639181567</v>
      </c>
      <c r="DO147" s="13">
        <v>1170.1325984863724</v>
      </c>
      <c r="DP147" s="13">
        <v>1156.2926618675483</v>
      </c>
      <c r="DQ147" s="13">
        <v>1141.0048666835064</v>
      </c>
      <c r="DR147" s="13">
        <v>1123.6853590437822</v>
      </c>
      <c r="DS147" s="13">
        <v>1104.8566250984586</v>
      </c>
      <c r="DT147" s="13">
        <v>1084.3257382564479</v>
      </c>
      <c r="DU147" s="13">
        <v>1063.3857560717006</v>
      </c>
      <c r="DV147" s="13">
        <v>1041.4999373948522</v>
      </c>
      <c r="DW147" s="13">
        <v>1019.4272872238653</v>
      </c>
      <c r="DX147" s="13">
        <v>997.00141608604463</v>
      </c>
      <c r="DY147" s="13">
        <v>974.98457289577345</v>
      </c>
      <c r="DZ147" s="13">
        <v>953.01193229800265</v>
      </c>
      <c r="EA147" s="13">
        <v>931.83274368247658</v>
      </c>
      <c r="EB147" s="13">
        <v>911.24576416314812</v>
      </c>
      <c r="EC147" s="13">
        <v>891.97820357256569</v>
      </c>
      <c r="ED147" s="13">
        <v>873.79691558545164</v>
      </c>
      <c r="EE147" s="13">
        <v>857.20778094237903</v>
      </c>
      <c r="EF147" s="13">
        <v>842.5101227498526</v>
      </c>
      <c r="EG147" s="13">
        <v>829.60178168446873</v>
      </c>
      <c r="EH147" s="13">
        <v>818.35754888792871</v>
      </c>
      <c r="EI147" s="13">
        <v>809.01311592661659</v>
      </c>
      <c r="EJ147" s="13">
        <v>801.5926941234502</v>
      </c>
      <c r="EK147" s="13">
        <v>796.10007219374529</v>
      </c>
      <c r="EL147" s="13">
        <v>791.94214196993562</v>
      </c>
      <c r="EM147" s="13">
        <v>789.85313833459804</v>
      </c>
      <c r="EN147" s="13">
        <v>789.39734778091952</v>
      </c>
      <c r="EO147" s="13">
        <v>790.50792203622404</v>
      </c>
      <c r="EP147" s="13">
        <v>793.29762978114013</v>
      </c>
      <c r="EQ147" s="13">
        <v>797.48204772660392</v>
      </c>
      <c r="ER147" s="13">
        <v>803.34640033110918</v>
      </c>
      <c r="ES147" s="13">
        <v>810.20308747226954</v>
      </c>
      <c r="ET147" s="13">
        <v>817.93834962300025</v>
      </c>
      <c r="EU147" s="13">
        <v>826.62900907579751</v>
      </c>
      <c r="EV147" s="13">
        <v>835.77113010926405</v>
      </c>
      <c r="EW147" s="13">
        <v>845.8286148236075</v>
      </c>
      <c r="EY147" s="7"/>
    </row>
    <row r="148" spans="1:155" x14ac:dyDescent="0.2">
      <c r="A148" s="10" t="s">
        <v>28</v>
      </c>
      <c r="B148" s="10" t="s">
        <v>3</v>
      </c>
      <c r="C148" s="13">
        <v>605.78027216299483</v>
      </c>
      <c r="D148" s="13">
        <v>632.50565454498701</v>
      </c>
      <c r="E148" s="13">
        <v>656.80145671043454</v>
      </c>
      <c r="F148" s="13">
        <v>682.16390384899921</v>
      </c>
      <c r="G148" s="13">
        <v>724.38526736822189</v>
      </c>
      <c r="H148" s="13">
        <v>793.89496478302635</v>
      </c>
      <c r="I148" s="13">
        <v>818.13150889441181</v>
      </c>
      <c r="J148" s="13">
        <v>764.99184891425318</v>
      </c>
      <c r="K148" s="13">
        <v>808.01319616331386</v>
      </c>
      <c r="L148" s="13">
        <v>887.37454506593701</v>
      </c>
      <c r="M148" s="13">
        <v>822.59067746258233</v>
      </c>
      <c r="N148" s="13">
        <v>841.84954503275412</v>
      </c>
      <c r="O148" s="13">
        <v>873.80445068572374</v>
      </c>
      <c r="P148" s="13">
        <v>942.9141562356092</v>
      </c>
      <c r="Q148" s="13">
        <v>979.96525453791662</v>
      </c>
      <c r="R148" s="13">
        <v>1001.2981540002606</v>
      </c>
      <c r="S148" s="13">
        <v>1014.6460306777412</v>
      </c>
      <c r="T148" s="13">
        <v>999.37226724324364</v>
      </c>
      <c r="U148" s="13">
        <v>1055.089652575102</v>
      </c>
      <c r="V148" s="13">
        <v>1053.3267254667555</v>
      </c>
      <c r="W148" s="13">
        <v>999.62411397300741</v>
      </c>
      <c r="X148" s="13">
        <v>1079.1187934972702</v>
      </c>
      <c r="Y148" s="13">
        <v>1137.280573559189</v>
      </c>
      <c r="Z148" s="13">
        <v>1213.9160519749569</v>
      </c>
      <c r="AA148" s="13">
        <v>1108.7774495553347</v>
      </c>
      <c r="AB148" s="13">
        <v>942.32157569498861</v>
      </c>
      <c r="AC148" s="13">
        <v>1000.1129929190195</v>
      </c>
      <c r="AD148" s="13">
        <v>1087.7852839038474</v>
      </c>
      <c r="AE148" s="13">
        <v>1174.6131476182909</v>
      </c>
      <c r="AF148" s="13">
        <v>1169.8132452392636</v>
      </c>
      <c r="AG148" s="13">
        <v>1039.5788569243559</v>
      </c>
      <c r="AH148" s="13">
        <v>979.12082726753215</v>
      </c>
      <c r="AI148" s="13">
        <v>882.53019914636309</v>
      </c>
      <c r="AJ148" s="13">
        <v>975.35794083459086</v>
      </c>
      <c r="AK148" s="13">
        <v>1128.6585266931581</v>
      </c>
      <c r="AL148" s="13">
        <v>1167.9169875092773</v>
      </c>
      <c r="AM148" s="13">
        <v>1227.1898560848599</v>
      </c>
      <c r="AN148" s="13">
        <v>1247.4412960605712</v>
      </c>
      <c r="AO148" s="13">
        <v>1242.2117727895939</v>
      </c>
      <c r="AP148" s="13">
        <v>1220.9233168677963</v>
      </c>
      <c r="AQ148" s="13">
        <v>1199.4422722702971</v>
      </c>
      <c r="AR148" s="13">
        <v>1063.6820704141016</v>
      </c>
      <c r="AS148" s="13">
        <v>1128.4066799633943</v>
      </c>
      <c r="AT148" s="13">
        <v>1180.7315417001994</v>
      </c>
      <c r="AU148" s="13">
        <v>1281.0998707678252</v>
      </c>
      <c r="AV148" s="13">
        <v>1227.0713399767355</v>
      </c>
      <c r="AW148" s="13">
        <v>1220.2336936034642</v>
      </c>
      <c r="AX148" s="13">
        <v>1250.0153573248172</v>
      </c>
      <c r="AY148" s="13">
        <v>1275.6460050076091</v>
      </c>
      <c r="AZ148" s="13">
        <v>1325.841400903352</v>
      </c>
      <c r="BA148" s="13">
        <v>1334.2849112185543</v>
      </c>
      <c r="BB148" s="13">
        <v>1527.5377863704639</v>
      </c>
      <c r="BC148" s="13">
        <v>1411.0372357347326</v>
      </c>
      <c r="BD148" s="13">
        <v>1171.7273347952541</v>
      </c>
      <c r="BE148" s="13">
        <v>1454.8479453881575</v>
      </c>
      <c r="BF148" s="13">
        <v>1395.6882244171506</v>
      </c>
      <c r="BG148" s="13">
        <v>1423.7025172050244</v>
      </c>
      <c r="BH148" s="13">
        <v>1194.3988612497092</v>
      </c>
      <c r="BI148" s="13">
        <v>1316.3945195876386</v>
      </c>
      <c r="BJ148" s="13">
        <v>1117.133707898957</v>
      </c>
      <c r="BK148" s="13">
        <v>1481.7310532617025</v>
      </c>
      <c r="BL148" s="13">
        <v>1626.7936344491075</v>
      </c>
      <c r="BM148" s="13">
        <v>1474.837436117122</v>
      </c>
      <c r="BN148" s="13">
        <v>1518.4690465064582</v>
      </c>
      <c r="BO148" s="13">
        <v>1682.5303871607778</v>
      </c>
      <c r="BP148" s="13">
        <v>1721.6609522835488</v>
      </c>
      <c r="BQ148" s="13">
        <v>1733.4895915366212</v>
      </c>
      <c r="BR148" s="13">
        <v>1716.3799846873908</v>
      </c>
      <c r="BS148" s="13">
        <v>1648.9749652412447</v>
      </c>
      <c r="BT148" s="13">
        <v>1840.7698119519112</v>
      </c>
      <c r="BU148" s="13">
        <v>1578.3969115901793</v>
      </c>
      <c r="BV148" s="13">
        <v>1506.3024845331679</v>
      </c>
      <c r="BW148" s="13">
        <v>1560.8328871499093</v>
      </c>
      <c r="BX148" s="13">
        <v>1463.2590305546823</v>
      </c>
      <c r="BY148" s="13">
        <v>1502.4049144876628</v>
      </c>
      <c r="BZ148" s="13">
        <v>1284.8829148878431</v>
      </c>
      <c r="CA148" s="13">
        <v>1283.9072257389053</v>
      </c>
      <c r="CB148" s="13">
        <v>1282.5914295326074</v>
      </c>
      <c r="CC148" s="13">
        <v>1281.2530776944768</v>
      </c>
      <c r="CD148" s="13">
        <v>1279.6035683841328</v>
      </c>
      <c r="CE148" s="13">
        <v>1277.9368721485953</v>
      </c>
      <c r="CF148" s="13">
        <v>1275.7378925512603</v>
      </c>
      <c r="CG148" s="13">
        <v>1273.4664108855213</v>
      </c>
      <c r="CH148" s="13">
        <v>1273.9439555247518</v>
      </c>
      <c r="CI148" s="13">
        <v>1274.8101198611694</v>
      </c>
      <c r="CJ148" s="13">
        <v>1276.0633761140198</v>
      </c>
      <c r="CK148" s="13">
        <v>1278.0762300855422</v>
      </c>
      <c r="CL148" s="13">
        <v>1280.4058644958859</v>
      </c>
      <c r="CM148" s="13">
        <v>1283.3846478433406</v>
      </c>
      <c r="CN148" s="13">
        <v>1286.7353018985741</v>
      </c>
      <c r="CO148" s="13">
        <v>1290.7669244249264</v>
      </c>
      <c r="CP148" s="13">
        <v>1295.3886954448535</v>
      </c>
      <c r="CQ148" s="13">
        <v>1300.314035235584</v>
      </c>
      <c r="CR148" s="13">
        <v>1306.4539056618814</v>
      </c>
      <c r="CS148" s="13">
        <v>1313.3403131479863</v>
      </c>
      <c r="CT148" s="13">
        <v>1321.3089415708528</v>
      </c>
      <c r="CU148" s="13">
        <v>1330.1079717421526</v>
      </c>
      <c r="CV148" s="13">
        <v>1339.4881948536058</v>
      </c>
      <c r="CW148" s="13">
        <v>1349.9890332425421</v>
      </c>
      <c r="CX148" s="13">
        <v>1360.9473082268814</v>
      </c>
      <c r="CY148" s="13">
        <v>1372.8690690923977</v>
      </c>
      <c r="CZ148" s="13">
        <v>1385.0441835657984</v>
      </c>
      <c r="DA148" s="13">
        <v>1397.9221417179215</v>
      </c>
      <c r="DB148" s="13">
        <v>1410.5358080178412</v>
      </c>
      <c r="DC148" s="13">
        <v>1423.4785852459318</v>
      </c>
      <c r="DD148" s="13">
        <v>1435.5441466745833</v>
      </c>
      <c r="DE148" s="13">
        <v>1446.9074672484567</v>
      </c>
      <c r="DF148" s="13">
        <v>1457.3542504144862</v>
      </c>
      <c r="DG148" s="13">
        <v>1466.0968121361075</v>
      </c>
      <c r="DH148" s="13">
        <v>1473.1718536803965</v>
      </c>
      <c r="DI148" s="13">
        <v>1478.0653216281062</v>
      </c>
      <c r="DJ148" s="13">
        <v>1480.9068921853177</v>
      </c>
      <c r="DK148" s="13">
        <v>1481.4854739605216</v>
      </c>
      <c r="DL148" s="13">
        <v>1479.0543799287843</v>
      </c>
      <c r="DM148" s="13">
        <v>1474.6990860969527</v>
      </c>
      <c r="DN148" s="13">
        <v>1467.5819474187738</v>
      </c>
      <c r="DO148" s="13">
        <v>1458.6869179881905</v>
      </c>
      <c r="DP148" s="13">
        <v>1447.262934580911</v>
      </c>
      <c r="DQ148" s="13">
        <v>1434.5615400024835</v>
      </c>
      <c r="DR148" s="13">
        <v>1420.0869737355242</v>
      </c>
      <c r="DS148" s="13">
        <v>1404.5427699009888</v>
      </c>
      <c r="DT148" s="13">
        <v>1387.85738120311</v>
      </c>
      <c r="DU148" s="13">
        <v>1371.5326725927735</v>
      </c>
      <c r="DV148" s="13">
        <v>1355.104102075129</v>
      </c>
      <c r="DW148" s="13">
        <v>1339.4682115549367</v>
      </c>
      <c r="DX148" s="13">
        <v>1324.5212775131658</v>
      </c>
      <c r="DY148" s="13">
        <v>1311.1058254558011</v>
      </c>
      <c r="DZ148" s="13">
        <v>1298.8488433154271</v>
      </c>
      <c r="EA148" s="13">
        <v>1288.4925440809893</v>
      </c>
      <c r="EB148" s="13">
        <v>1279.7351057527412</v>
      </c>
      <c r="EC148" s="13">
        <v>1273.1685253968171</v>
      </c>
      <c r="ED148" s="13">
        <v>1268.3246017391357</v>
      </c>
      <c r="EE148" s="13">
        <v>1265.4250771541119</v>
      </c>
      <c r="EF148" s="13">
        <v>1264.4163777732465</v>
      </c>
      <c r="EG148" s="13">
        <v>1264.794942749344</v>
      </c>
      <c r="EH148" s="13">
        <v>1266.0241195579292</v>
      </c>
      <c r="EI148" s="13">
        <v>1267.9573205929919</v>
      </c>
      <c r="EJ148" s="13">
        <v>1270.2956654003065</v>
      </c>
      <c r="EK148" s="13">
        <v>1272.8172131429164</v>
      </c>
      <c r="EL148" s="13">
        <v>1274.8196940159251</v>
      </c>
      <c r="EM148" s="13">
        <v>1277.0612145607156</v>
      </c>
      <c r="EN148" s="13">
        <v>1279.2289245585416</v>
      </c>
      <c r="EO148" s="13">
        <v>1281.4558439369284</v>
      </c>
      <c r="EP148" s="13">
        <v>1284.0873532171536</v>
      </c>
      <c r="EQ148" s="13">
        <v>1287.063639177024</v>
      </c>
      <c r="ER148" s="13">
        <v>1290.8620653753896</v>
      </c>
      <c r="ES148" s="13">
        <v>1294.9395756952435</v>
      </c>
      <c r="ET148" s="13">
        <v>1299.284724832949</v>
      </c>
      <c r="EU148" s="13">
        <v>1304.0421731805836</v>
      </c>
      <c r="EV148" s="13">
        <v>1308.7515015917597</v>
      </c>
      <c r="EW148" s="13">
        <v>1313.9055831300066</v>
      </c>
      <c r="EY148" s="7"/>
    </row>
    <row r="149" spans="1:155" x14ac:dyDescent="0.2">
      <c r="A149" s="15" t="s">
        <v>28</v>
      </c>
      <c r="B149" s="15" t="s">
        <v>4</v>
      </c>
      <c r="C149" s="16">
        <v>1385.7590578179143</v>
      </c>
      <c r="D149" s="16">
        <v>1446.894988470222</v>
      </c>
      <c r="E149" s="16">
        <v>1502.4731072450472</v>
      </c>
      <c r="F149" s="16">
        <v>1560.4912409904746</v>
      </c>
      <c r="G149" s="16">
        <v>1657.0751669101405</v>
      </c>
      <c r="H149" s="16">
        <v>1816.0828091610429</v>
      </c>
      <c r="I149" s="16">
        <v>1871.5253715486126</v>
      </c>
      <c r="J149" s="16">
        <v>1749.9651812770894</v>
      </c>
      <c r="K149" s="16">
        <v>1848.3791184247066</v>
      </c>
      <c r="L149" s="16">
        <v>2029.9230100568648</v>
      </c>
      <c r="M149" s="16">
        <v>1881.7259896896019</v>
      </c>
      <c r="N149" s="16">
        <v>1925.7818155476953</v>
      </c>
      <c r="O149" s="16">
        <v>1998.880597375316</v>
      </c>
      <c r="P149" s="16">
        <v>2156.9732340122428</v>
      </c>
      <c r="Q149" s="16">
        <v>2241.7298651438509</v>
      </c>
      <c r="R149" s="16">
        <v>2290.5301645558925</v>
      </c>
      <c r="S149" s="16">
        <v>2321.0642407852324</v>
      </c>
      <c r="T149" s="16">
        <v>2286.1245819700835</v>
      </c>
      <c r="U149" s="16">
        <v>2413.5814750872287</v>
      </c>
      <c r="V149" s="16">
        <v>2409.5486725663723</v>
      </c>
      <c r="W149" s="16">
        <v>2286.7006966159202</v>
      </c>
      <c r="X149" s="16">
        <v>2468.5495901194035</v>
      </c>
      <c r="Y149" s="16">
        <v>2601.5981842108449</v>
      </c>
      <c r="Z149" s="16">
        <v>2776.9064820292415</v>
      </c>
      <c r="AA149" s="16">
        <v>2536.3955619408671</v>
      </c>
      <c r="AB149" s="16">
        <v>2155.6176701396857</v>
      </c>
      <c r="AC149" s="16">
        <v>2287.8190368107798</v>
      </c>
      <c r="AD149" s="16">
        <v>2488.3747117555449</v>
      </c>
      <c r="AE149" s="16">
        <v>2686.9987081819172</v>
      </c>
      <c r="AF149" s="16">
        <v>2676.0186408142081</v>
      </c>
      <c r="AG149" s="16">
        <v>2378.0995907230563</v>
      </c>
      <c r="AH149" s="16">
        <v>2239.7981866254577</v>
      </c>
      <c r="AI149" s="16">
        <v>2018.8412753987136</v>
      </c>
      <c r="AJ149" s="16">
        <v>2231.1903560347228</v>
      </c>
      <c r="AK149" s="16">
        <v>2581.8747298651442</v>
      </c>
      <c r="AL149" s="16">
        <v>2671.6808364220265</v>
      </c>
      <c r="AM149" s="16">
        <v>2807.2711127745119</v>
      </c>
      <c r="AN149" s="16">
        <v>2853.5975081191373</v>
      </c>
      <c r="AO149" s="16">
        <v>2841.6346569438247</v>
      </c>
      <c r="AP149" s="16">
        <v>2792.9360248222247</v>
      </c>
      <c r="AQ149" s="16">
        <v>2743.7968344420437</v>
      </c>
      <c r="AR149" s="16">
        <v>2433.2371512393011</v>
      </c>
      <c r="AS149" s="16">
        <v>2581.2986152193075</v>
      </c>
      <c r="AT149" s="16">
        <v>2700.9949051660656</v>
      </c>
      <c r="AU149" s="16">
        <v>2930.5935360803587</v>
      </c>
      <c r="AV149" s="16">
        <v>2807</v>
      </c>
      <c r="AW149" s="16">
        <v>2875</v>
      </c>
      <c r="AX149" s="16">
        <v>3085</v>
      </c>
      <c r="AY149" s="16">
        <v>3376.0000000000009</v>
      </c>
      <c r="AZ149" s="16">
        <v>3416</v>
      </c>
      <c r="BA149" s="16">
        <v>3373.9999999999995</v>
      </c>
      <c r="BB149" s="16">
        <v>3595.68201</v>
      </c>
      <c r="BC149" s="16">
        <v>3322.116</v>
      </c>
      <c r="BD149" s="16">
        <v>2996.6400100000001</v>
      </c>
      <c r="BE149" s="16">
        <v>3396.6482300000007</v>
      </c>
      <c r="BF149" s="16">
        <v>3310.2205799999997</v>
      </c>
      <c r="BG149" s="16">
        <v>3279.7733699999999</v>
      </c>
      <c r="BH149" s="16">
        <v>3137.2211299999999</v>
      </c>
      <c r="BI149" s="16">
        <v>2804.4612100000004</v>
      </c>
      <c r="BJ149" s="16">
        <v>2183.7650999999996</v>
      </c>
      <c r="BK149" s="16">
        <v>2420.0794030000002</v>
      </c>
      <c r="BL149" s="16">
        <v>2509.5425829999995</v>
      </c>
      <c r="BM149" s="16">
        <v>2428.9009999999998</v>
      </c>
      <c r="BN149" s="16">
        <v>2525.9279999999994</v>
      </c>
      <c r="BO149" s="16">
        <v>2696.8632386700001</v>
      </c>
      <c r="BP149" s="16">
        <v>2717.6061795450005</v>
      </c>
      <c r="BQ149" s="16">
        <v>2693.1347761949992</v>
      </c>
      <c r="BR149" s="16">
        <v>2712.4305332699996</v>
      </c>
      <c r="BS149" s="16">
        <v>2599.895</v>
      </c>
      <c r="BT149" s="16">
        <v>2775.1799999999994</v>
      </c>
      <c r="BU149" s="16">
        <v>2653.4659999999999</v>
      </c>
      <c r="BV149" s="16">
        <v>2985.0409999999997</v>
      </c>
      <c r="BW149" s="16">
        <v>2816.473</v>
      </c>
      <c r="BX149" s="16">
        <v>2569.259</v>
      </c>
      <c r="BY149" s="16">
        <v>2637.9931834272775</v>
      </c>
      <c r="BZ149" s="16">
        <v>2686.9085046377149</v>
      </c>
      <c r="CA149" s="16">
        <v>2711.4678013355442</v>
      </c>
      <c r="CB149" s="16">
        <v>2734.3573024028956</v>
      </c>
      <c r="CC149" s="16">
        <v>2756.1620639890534</v>
      </c>
      <c r="CD149" s="16">
        <v>2776.0150723906409</v>
      </c>
      <c r="CE149" s="16">
        <v>2794.4918331777226</v>
      </c>
      <c r="CF149" s="16">
        <v>2810.2228884543874</v>
      </c>
      <c r="CG149" s="16">
        <v>2824.2464189070452</v>
      </c>
      <c r="CH149" s="16">
        <v>2843.4226436364625</v>
      </c>
      <c r="CI149" s="16">
        <v>2861.9884508659161</v>
      </c>
      <c r="CJ149" s="16">
        <v>2879.9747606625315</v>
      </c>
      <c r="CK149" s="16">
        <v>2898.3701427835113</v>
      </c>
      <c r="CL149" s="16">
        <v>2916.1990270156602</v>
      </c>
      <c r="CM149" s="16">
        <v>2934.4206975156194</v>
      </c>
      <c r="CN149" s="16">
        <v>2952.5202896344854</v>
      </c>
      <c r="CO149" s="16">
        <v>2971.4438765498126</v>
      </c>
      <c r="CP149" s="16">
        <v>2991.1597423622879</v>
      </c>
      <c r="CQ149" s="16">
        <v>3011.1456862431442</v>
      </c>
      <c r="CR149" s="16">
        <v>3033.8388379976022</v>
      </c>
      <c r="CS149" s="16">
        <v>3058.2458678013936</v>
      </c>
      <c r="CT149" s="16">
        <v>3085.3496324666121</v>
      </c>
      <c r="CU149" s="16">
        <v>3114.6553118268639</v>
      </c>
      <c r="CV149" s="16">
        <v>3145.6573539139572</v>
      </c>
      <c r="CW149" s="16">
        <v>3179.8230174367636</v>
      </c>
      <c r="CX149" s="16">
        <v>3215.6162099555513</v>
      </c>
      <c r="CY149" s="16">
        <v>3254.454585051928</v>
      </c>
      <c r="CZ149" s="16">
        <v>3294.7240333930458</v>
      </c>
      <c r="DA149" s="16">
        <v>3337.7680630568648</v>
      </c>
      <c r="DB149" s="16">
        <v>3381.377298249703</v>
      </c>
      <c r="DC149" s="16">
        <v>3427.325644123448</v>
      </c>
      <c r="DD149" s="16">
        <v>3472.8223677890637</v>
      </c>
      <c r="DE149" s="16">
        <v>3518.5867688397266</v>
      </c>
      <c r="DF149" s="16">
        <v>3564.3307224004893</v>
      </c>
      <c r="DG149" s="16">
        <v>3608.2431894995316</v>
      </c>
      <c r="DH149" s="16">
        <v>3650.5689430347556</v>
      </c>
      <c r="DI149" s="16">
        <v>3690.0505048528139</v>
      </c>
      <c r="DJ149" s="16">
        <v>3727.0075373701984</v>
      </c>
      <c r="DK149" s="16">
        <v>3760.7764586405756</v>
      </c>
      <c r="DL149" s="16">
        <v>3789.1661867634903</v>
      </c>
      <c r="DM149" s="16">
        <v>3814.6946622016112</v>
      </c>
      <c r="DN149" s="16">
        <v>3834.7095550327576</v>
      </c>
      <c r="DO149" s="16">
        <v>3851.274761271452</v>
      </c>
      <c r="DP149" s="16">
        <v>3861.7393613900203</v>
      </c>
      <c r="DQ149" s="16">
        <v>3868.7117504403795</v>
      </c>
      <c r="DR149" s="16">
        <v>3870.0314054146074</v>
      </c>
      <c r="DS149" s="16">
        <v>3866.6816215847211</v>
      </c>
      <c r="DT149" s="16">
        <v>3857.4734403799011</v>
      </c>
      <c r="DU149" s="16">
        <v>3845.478298695889</v>
      </c>
      <c r="DV149" s="16">
        <v>3828.3521905309826</v>
      </c>
      <c r="DW149" s="16">
        <v>3807.478382447749</v>
      </c>
      <c r="DX149" s="16">
        <v>3781.4912518122655</v>
      </c>
      <c r="DY149" s="16">
        <v>3751.7284484545453</v>
      </c>
      <c r="DZ149" s="16">
        <v>3716.2322737259819</v>
      </c>
      <c r="EA149" s="16">
        <v>3676.3626360605194</v>
      </c>
      <c r="EB149" s="16">
        <v>3630.7715465468646</v>
      </c>
      <c r="EC149" s="16">
        <v>3580.9789758270053</v>
      </c>
      <c r="ED149" s="16">
        <v>3525.8502445193953</v>
      </c>
      <c r="EE149" s="16">
        <v>3466.6576859194174</v>
      </c>
      <c r="EF149" s="16">
        <v>3404.3326392094168</v>
      </c>
      <c r="EG149" s="16">
        <v>3338.9106208651065</v>
      </c>
      <c r="EH149" s="16">
        <v>3270.6664074523869</v>
      </c>
      <c r="EI149" s="16">
        <v>3201.2588669137476</v>
      </c>
      <c r="EJ149" s="16">
        <v>3132.0021605496731</v>
      </c>
      <c r="EK149" s="16">
        <v>3064.3781906853983</v>
      </c>
      <c r="EL149" s="16">
        <v>2998.2274293553928</v>
      </c>
      <c r="EM149" s="16">
        <v>2937.4020592734159</v>
      </c>
      <c r="EN149" s="16">
        <v>2882.1744893129217</v>
      </c>
      <c r="EO149" s="16">
        <v>2833.7212762510462</v>
      </c>
      <c r="EP149" s="16">
        <v>2793.4603869323037</v>
      </c>
      <c r="EQ149" s="16">
        <v>2761.2580185633415</v>
      </c>
      <c r="ER149" s="16">
        <v>2738.3123839441396</v>
      </c>
      <c r="ES149" s="16">
        <v>2722.555694945826</v>
      </c>
      <c r="ET149" s="16">
        <v>2713.362446089217</v>
      </c>
      <c r="EU149" s="16">
        <v>2710.4879347603273</v>
      </c>
      <c r="EV149" s="16">
        <v>2711.8451477172493</v>
      </c>
      <c r="EW149" s="16">
        <v>2718.2340625928482</v>
      </c>
    </row>
    <row r="150" spans="1:155" x14ac:dyDescent="0.2">
      <c r="A150" s="10" t="s">
        <v>76</v>
      </c>
      <c r="B150" s="10" t="s">
        <v>1</v>
      </c>
      <c r="C150" s="13">
        <v>25.862156063882605</v>
      </c>
      <c r="D150" s="13">
        <v>27.003124236322609</v>
      </c>
      <c r="E150" s="13">
        <v>28.040368029449887</v>
      </c>
      <c r="F150" s="13">
        <v>29.123149354958365</v>
      </c>
      <c r="G150" s="13">
        <v>30.925676678380761</v>
      </c>
      <c r="H150" s="13">
        <v>33.893205871888803</v>
      </c>
      <c r="I150" s="13">
        <v>34.927919802106011</v>
      </c>
      <c r="J150" s="13">
        <v>32.659265237503853</v>
      </c>
      <c r="K150" s="13">
        <v>34.495945710212155</v>
      </c>
      <c r="L150" s="13">
        <v>37.884064612518749</v>
      </c>
      <c r="M150" s="13">
        <v>35.118291986088515</v>
      </c>
      <c r="N150" s="13">
        <v>35.940497431860145</v>
      </c>
      <c r="O150" s="13">
        <v>37.304726006113519</v>
      </c>
      <c r="P150" s="13">
        <v>40.255178624978605</v>
      </c>
      <c r="Q150" s="13">
        <v>41.836975409497704</v>
      </c>
      <c r="R150" s="13">
        <v>42.747726057121653</v>
      </c>
      <c r="S150" s="13">
        <v>43.317577677614139</v>
      </c>
      <c r="T150" s="13">
        <v>42.665505512544485</v>
      </c>
      <c r="U150" s="13">
        <v>45.044209113734546</v>
      </c>
      <c r="V150" s="13">
        <v>44.968945692160062</v>
      </c>
      <c r="W150" s="13">
        <v>42.676257429912276</v>
      </c>
      <c r="X150" s="13">
        <v>46.070068523766523</v>
      </c>
      <c r="Y150" s="13">
        <v>48.55312896999682</v>
      </c>
      <c r="Z150" s="13">
        <v>51.824874178440361</v>
      </c>
      <c r="AA150" s="13">
        <v>47.336264910254819</v>
      </c>
      <c r="AB150" s="13">
        <v>40.229879995877937</v>
      </c>
      <c r="AC150" s="13">
        <v>42.697128798920318</v>
      </c>
      <c r="AD150" s="13">
        <v>46.440060974363753</v>
      </c>
      <c r="AE150" s="13">
        <v>50.146942603338729</v>
      </c>
      <c r="AF150" s="13">
        <v>49.942023707623342</v>
      </c>
      <c r="AG150" s="13">
        <v>44.382017497024627</v>
      </c>
      <c r="AH150" s="13">
        <v>41.800924863029252</v>
      </c>
      <c r="AI150" s="13">
        <v>37.677248319620809</v>
      </c>
      <c r="AJ150" s="13">
        <v>41.640278568240028</v>
      </c>
      <c r="AK150" s="13">
        <v>48.185033916582142</v>
      </c>
      <c r="AL150" s="13">
        <v>49.861068094501213</v>
      </c>
      <c r="AM150" s="13">
        <v>52.39156347029526</v>
      </c>
      <c r="AN150" s="13">
        <v>53.256144119810493</v>
      </c>
      <c r="AO150" s="13">
        <v>53.032883717997123</v>
      </c>
      <c r="AP150" s="13">
        <v>52.124030467555727</v>
      </c>
      <c r="AQ150" s="13">
        <v>51.206955162656612</v>
      </c>
      <c r="AR150" s="13">
        <v>45.41103923569419</v>
      </c>
      <c r="AS150" s="13">
        <v>48.174281999214358</v>
      </c>
      <c r="AT150" s="13">
        <v>50.408150948803105</v>
      </c>
      <c r="AU150" s="13">
        <v>54.693106252728285</v>
      </c>
      <c r="AV150" s="13">
        <v>52.386503744475121</v>
      </c>
      <c r="AW150" s="13">
        <v>52.326128708474023</v>
      </c>
      <c r="AX150" s="13">
        <v>58.386447495865227</v>
      </c>
      <c r="AY150" s="13">
        <v>63.467517095714754</v>
      </c>
      <c r="AZ150" s="13">
        <v>68.600721728228805</v>
      </c>
      <c r="BA150" s="13">
        <v>63.763809974293501</v>
      </c>
      <c r="BB150" s="13">
        <v>55.543862202208899</v>
      </c>
      <c r="BC150" s="13">
        <v>64.213281112768414</v>
      </c>
      <c r="BD150" s="13">
        <v>61.201042604204353</v>
      </c>
      <c r="BE150" s="13">
        <v>56.159181512719648</v>
      </c>
      <c r="BF150" s="13">
        <v>69.350566957204464</v>
      </c>
      <c r="BG150" s="13">
        <v>47.373167504880414</v>
      </c>
      <c r="BH150" s="13">
        <v>54.550953075573943</v>
      </c>
      <c r="BI150" s="13">
        <v>31.505637072888035</v>
      </c>
      <c r="BJ150" s="13">
        <v>30.682438573980875</v>
      </c>
      <c r="BK150" s="13">
        <v>26.295739820706071</v>
      </c>
      <c r="BL150" s="13">
        <v>26.093763905383476</v>
      </c>
      <c r="BM150" s="13">
        <v>31.381603411928388</v>
      </c>
      <c r="BN150" s="13">
        <v>33.251345503866389</v>
      </c>
      <c r="BO150" s="13">
        <v>38.739157682330799</v>
      </c>
      <c r="BP150" s="13">
        <v>39.62930767237242</v>
      </c>
      <c r="BQ150" s="13">
        <v>40.79255001355429</v>
      </c>
      <c r="BR150" s="13">
        <v>45.824447750683063</v>
      </c>
      <c r="BS150" s="13">
        <v>46.341475556367897</v>
      </c>
      <c r="BT150" s="13">
        <v>38.630133363030581</v>
      </c>
      <c r="BU150" s="13">
        <v>41.258202025952656</v>
      </c>
      <c r="BV150" s="13">
        <v>48.021983214221962</v>
      </c>
      <c r="BW150" s="13">
        <v>46.129133551749646</v>
      </c>
      <c r="BX150" s="13">
        <v>45.883160587163147</v>
      </c>
      <c r="BY150" s="13">
        <v>47.110651305701573</v>
      </c>
      <c r="BZ150" s="13">
        <v>39.772069534636557</v>
      </c>
      <c r="CA150" s="13">
        <v>40.686339217180375</v>
      </c>
      <c r="CB150" s="13">
        <v>41.574153174303774</v>
      </c>
      <c r="CC150" s="13">
        <v>42.444218726834151</v>
      </c>
      <c r="CD150" s="13">
        <v>43.276653007815185</v>
      </c>
      <c r="CE150" s="13">
        <v>44.08086569916577</v>
      </c>
      <c r="CF150" s="13">
        <v>44.827913213260672</v>
      </c>
      <c r="CG150" s="13">
        <v>45.537534243961545</v>
      </c>
      <c r="CH150" s="13">
        <v>46.34656395925731</v>
      </c>
      <c r="CI150" s="13">
        <v>47.14015177124611</v>
      </c>
      <c r="CJ150" s="13">
        <v>47.919957826533391</v>
      </c>
      <c r="CK150" s="13">
        <v>48.707534059671616</v>
      </c>
      <c r="CL150" s="13">
        <v>49.485815770668978</v>
      </c>
      <c r="CM150" s="13">
        <v>50.277130868028053</v>
      </c>
      <c r="CN150" s="13">
        <v>51.074855803467017</v>
      </c>
      <c r="CO150" s="13">
        <v>51.902149262550211</v>
      </c>
      <c r="CP150" s="13">
        <v>52.762961168808033</v>
      </c>
      <c r="CQ150" s="13">
        <v>53.651635996026016</v>
      </c>
      <c r="CR150" s="13">
        <v>54.62228458261643</v>
      </c>
      <c r="CS150" s="13">
        <v>55.660229357315529</v>
      </c>
      <c r="CT150" s="13">
        <v>56.790759375190191</v>
      </c>
      <c r="CU150" s="13">
        <v>58.009591315750185</v>
      </c>
      <c r="CV150" s="13">
        <v>59.312429516627617</v>
      </c>
      <c r="CW150" s="13">
        <v>60.735390653856939</v>
      </c>
      <c r="CX150" s="13">
        <v>62.254244551182637</v>
      </c>
      <c r="CY150" s="13">
        <v>63.905426064066887</v>
      </c>
      <c r="CZ150" s="13">
        <v>65.664372252784688</v>
      </c>
      <c r="DA150" s="13">
        <v>67.567626870379627</v>
      </c>
      <c r="DB150" s="13">
        <v>69.579592039723593</v>
      </c>
      <c r="DC150" s="13">
        <v>71.746905532742403</v>
      </c>
      <c r="DD150" s="13">
        <v>74.022297726980469</v>
      </c>
      <c r="DE150" s="13">
        <v>76.430564701535786</v>
      </c>
      <c r="DF150" s="13">
        <v>78.975201591470977</v>
      </c>
      <c r="DG150" s="13">
        <v>81.626558268509598</v>
      </c>
      <c r="DH150" s="13">
        <v>84.396174814758069</v>
      </c>
      <c r="DI150" s="13">
        <v>87.26175974114085</v>
      </c>
      <c r="DJ150" s="13">
        <v>90.23163621781805</v>
      </c>
      <c r="DK150" s="13">
        <v>93.290159397392017</v>
      </c>
      <c r="DL150" s="13">
        <v>96.384541617996092</v>
      </c>
      <c r="DM150" s="13">
        <v>99.559513664301448</v>
      </c>
      <c r="DN150" s="13">
        <v>102.74310058301126</v>
      </c>
      <c r="DO150" s="13">
        <v>105.96110952041818</v>
      </c>
      <c r="DP150" s="13">
        <v>109.12964837286381</v>
      </c>
      <c r="DQ150" s="13">
        <v>112.27550456926201</v>
      </c>
      <c r="DR150" s="13">
        <v>115.31223284653606</v>
      </c>
      <c r="DS150" s="13">
        <v>118.21684666371675</v>
      </c>
      <c r="DT150" s="13">
        <v>120.90932539748428</v>
      </c>
      <c r="DU150" s="13">
        <v>123.40180873673762</v>
      </c>
      <c r="DV150" s="13">
        <v>125.57380038959218</v>
      </c>
      <c r="DW150" s="13">
        <v>127.3860470348036</v>
      </c>
      <c r="DX150" s="13">
        <v>128.72926587799702</v>
      </c>
      <c r="DY150" s="13">
        <v>129.55702882831702</v>
      </c>
      <c r="DZ150" s="13">
        <v>129.7429031802285</v>
      </c>
      <c r="EA150" s="13">
        <v>129.24659750858427</v>
      </c>
      <c r="EB150" s="13">
        <v>127.96971872324048</v>
      </c>
      <c r="EC150" s="13">
        <v>125.90113794572517</v>
      </c>
      <c r="ED150" s="13">
        <v>122.98238162124198</v>
      </c>
      <c r="EE150" s="13">
        <v>119.24231574010355</v>
      </c>
      <c r="EF150" s="13">
        <v>114.73130149742883</v>
      </c>
      <c r="EG150" s="13">
        <v>109.5075029679565</v>
      </c>
      <c r="EH150" s="13">
        <v>103.66586295774505</v>
      </c>
      <c r="EI150" s="13">
        <v>97.366329727531593</v>
      </c>
      <c r="EJ150" s="13">
        <v>90.781411045047207</v>
      </c>
      <c r="EK150" s="13">
        <v>84.100965416207146</v>
      </c>
      <c r="EL150" s="13">
        <v>77.471633695369746</v>
      </c>
      <c r="EM150" s="13">
        <v>71.14271367287165</v>
      </c>
      <c r="EN150" s="13">
        <v>65.246687674467466</v>
      </c>
      <c r="EO150" s="13">
        <v>59.915317974753634</v>
      </c>
      <c r="EP150" s="13">
        <v>55.256989443607381</v>
      </c>
      <c r="EQ150" s="13">
        <v>51.304909379392484</v>
      </c>
      <c r="ER150" s="13">
        <v>48.099467894297959</v>
      </c>
      <c r="ES150" s="13">
        <v>45.563083946825827</v>
      </c>
      <c r="ET150" s="13">
        <v>43.638346899474527</v>
      </c>
      <c r="EU150" s="13">
        <v>42.265197904680463</v>
      </c>
      <c r="EV150" s="13">
        <v>41.325284215576175</v>
      </c>
      <c r="EW150" s="13">
        <v>40.781554310275169</v>
      </c>
      <c r="EY150" s="7"/>
    </row>
    <row r="151" spans="1:155" x14ac:dyDescent="0.2">
      <c r="A151" s="10" t="s">
        <v>76</v>
      </c>
      <c r="B151" s="10" t="s">
        <v>2</v>
      </c>
      <c r="C151" s="13">
        <v>14.776978266467193</v>
      </c>
      <c r="D151" s="13">
        <v>15.428898463887329</v>
      </c>
      <c r="E151" s="13">
        <v>16.021553188814728</v>
      </c>
      <c r="F151" s="13">
        <v>16.640226901665766</v>
      </c>
      <c r="G151" s="13">
        <v>17.670145173643252</v>
      </c>
      <c r="H151" s="13">
        <v>19.365715886667246</v>
      </c>
      <c r="I151" s="13">
        <v>19.956925112265552</v>
      </c>
      <c r="J151" s="13">
        <v>18.660673588903006</v>
      </c>
      <c r="K151" s="13">
        <v>19.710106101823225</v>
      </c>
      <c r="L151" s="13">
        <v>21.645991078308633</v>
      </c>
      <c r="M151" s="13">
        <v>20.065698936779665</v>
      </c>
      <c r="N151" s="13">
        <v>20.535486218734313</v>
      </c>
      <c r="O151" s="13">
        <v>21.314971731946745</v>
      </c>
      <c r="P151" s="13">
        <v>23.000785324499372</v>
      </c>
      <c r="Q151" s="13">
        <v>23.904583780013656</v>
      </c>
      <c r="R151" s="13">
        <v>24.424963538486487</v>
      </c>
      <c r="S151" s="13">
        <v>24.750562262364287</v>
      </c>
      <c r="T151" s="13">
        <v>24.377984810291021</v>
      </c>
      <c r="U151" s="13">
        <v>25.737115554469035</v>
      </c>
      <c r="V151" s="13">
        <v>25.694111949428574</v>
      </c>
      <c r="W151" s="13">
        <v>24.384128182439667</v>
      </c>
      <c r="X151" s="13">
        <v>26.323265532415526</v>
      </c>
      <c r="Y151" s="13">
        <v>27.742023123918553</v>
      </c>
      <c r="Z151" s="13">
        <v>29.611415131265758</v>
      </c>
      <c r="AA151" s="13">
        <v>27.046737946625676</v>
      </c>
      <c r="AB151" s="13">
        <v>22.98633033120846</v>
      </c>
      <c r="AC151" s="13">
        <v>24.396053551904664</v>
      </c>
      <c r="AD151" s="13">
        <v>26.534669809295117</v>
      </c>
      <c r="AE151" s="13">
        <v>28.652687701246009</v>
      </c>
      <c r="AF151" s="13">
        <v>28.535602255589627</v>
      </c>
      <c r="AG151" s="13">
        <v>25.358756105079415</v>
      </c>
      <c r="AH151" s="13">
        <v>23.883985414574106</v>
      </c>
      <c r="AI151" s="13">
        <v>21.527821508155426</v>
      </c>
      <c r="AJ151" s="13">
        <v>23.792196207176815</v>
      </c>
      <c r="AK151" s="13">
        <v>27.531702971535779</v>
      </c>
      <c r="AL151" s="13">
        <v>28.489346277058704</v>
      </c>
      <c r="AM151" s="13">
        <v>29.935206980982194</v>
      </c>
      <c r="AN151" s="13">
        <v>30.42920637669911</v>
      </c>
      <c r="AO151" s="13">
        <v>30.301641060906814</v>
      </c>
      <c r="AP151" s="13">
        <v>29.782345426930796</v>
      </c>
      <c r="AQ151" s="13">
        <v>29.258351920135233</v>
      </c>
      <c r="AR151" s="13">
        <v>25.946712957187266</v>
      </c>
      <c r="AS151" s="13">
        <v>27.525559599387144</v>
      </c>
      <c r="AT151" s="13">
        <v>28.801935506974679</v>
      </c>
      <c r="AU151" s="13">
        <v>31.250249995622919</v>
      </c>
      <c r="AV151" s="13">
        <v>29.932315982324006</v>
      </c>
      <c r="AW151" s="13">
        <v>27.43757580060252</v>
      </c>
      <c r="AX151" s="13">
        <v>33.290087657862358</v>
      </c>
      <c r="AY151" s="13">
        <v>48.769076063921723</v>
      </c>
      <c r="AZ151" s="13">
        <v>57.446072635552611</v>
      </c>
      <c r="BA151" s="13">
        <v>45.107078652257115</v>
      </c>
      <c r="BB151" s="13">
        <v>59.129199771121627</v>
      </c>
      <c r="BC151" s="13">
        <v>42.969017646413626</v>
      </c>
      <c r="BD151" s="13">
        <v>49.066905273385714</v>
      </c>
      <c r="BE151" s="13">
        <v>40.264038194279479</v>
      </c>
      <c r="BF151" s="13">
        <v>40.809421074848522</v>
      </c>
      <c r="BG151" s="13">
        <v>69.723132274904771</v>
      </c>
      <c r="BH151" s="13">
        <v>80.112422546232395</v>
      </c>
      <c r="BI151" s="13">
        <v>62.696364555859191</v>
      </c>
      <c r="BJ151" s="13">
        <v>30.37461037236557</v>
      </c>
      <c r="BK151" s="13">
        <v>22.361377985381331</v>
      </c>
      <c r="BL151" s="13">
        <v>18.874292402200368</v>
      </c>
      <c r="BM151" s="13">
        <v>18.98547428847921</v>
      </c>
      <c r="BN151" s="13">
        <v>8.504630412224774</v>
      </c>
      <c r="BO151" s="13">
        <v>8.4927818864304481</v>
      </c>
      <c r="BP151" s="13">
        <v>5.7806167133816544</v>
      </c>
      <c r="BQ151" s="13">
        <v>12.470604139595963</v>
      </c>
      <c r="BR151" s="13">
        <v>17.521767420052228</v>
      </c>
      <c r="BS151" s="13">
        <v>12.407906651139207</v>
      </c>
      <c r="BT151" s="13">
        <v>12.462136183941176</v>
      </c>
      <c r="BU151" s="13">
        <v>8.5882639739463684</v>
      </c>
      <c r="BV151" s="13">
        <v>6.6032594892526895</v>
      </c>
      <c r="BW151" s="13">
        <v>29.017445800760218</v>
      </c>
      <c r="BX151" s="13">
        <v>27.968721755975285</v>
      </c>
      <c r="BY151" s="13">
        <v>28.716955877720775</v>
      </c>
      <c r="BZ151" s="13">
        <v>39.355179166434255</v>
      </c>
      <c r="CA151" s="13">
        <v>40.395251441764913</v>
      </c>
      <c r="CB151" s="13">
        <v>41.434218680140248</v>
      </c>
      <c r="CC151" s="13">
        <v>42.479208633676762</v>
      </c>
      <c r="CD151" s="13">
        <v>43.51993909742896</v>
      </c>
      <c r="CE151" s="13">
        <v>44.563797979674064</v>
      </c>
      <c r="CF151" s="13">
        <v>45.594428163500879</v>
      </c>
      <c r="CG151" s="13">
        <v>46.625305152898818</v>
      </c>
      <c r="CH151" s="13">
        <v>47.744334778066332</v>
      </c>
      <c r="CI151" s="13">
        <v>48.882338048106249</v>
      </c>
      <c r="CJ151" s="13">
        <v>50.042208323609429</v>
      </c>
      <c r="CK151" s="13">
        <v>51.239735139243749</v>
      </c>
      <c r="CL151" s="13">
        <v>52.466012159266938</v>
      </c>
      <c r="CM151" s="13">
        <v>53.737580676186553</v>
      </c>
      <c r="CN151" s="13">
        <v>55.052269121245445</v>
      </c>
      <c r="CO151" s="13">
        <v>56.427584656882573</v>
      </c>
      <c r="CP151" s="13">
        <v>57.868533791987375</v>
      </c>
      <c r="CQ151" s="13">
        <v>59.3734020619072</v>
      </c>
      <c r="CR151" s="13">
        <v>60.981270057865459</v>
      </c>
      <c r="CS151" s="13">
        <v>62.684504057332106</v>
      </c>
      <c r="CT151" s="13">
        <v>64.502592734398604</v>
      </c>
      <c r="CU151" s="13">
        <v>66.434053509744444</v>
      </c>
      <c r="CV151" s="13">
        <v>68.476279106325819</v>
      </c>
      <c r="CW151" s="13">
        <v>70.654868050463847</v>
      </c>
      <c r="CX151" s="13">
        <v>72.95095643243576</v>
      </c>
      <c r="CY151" s="13">
        <v>75.388543211990964</v>
      </c>
      <c r="CZ151" s="13">
        <v>77.945389676101968</v>
      </c>
      <c r="DA151" s="13">
        <v>80.643204112856893</v>
      </c>
      <c r="DB151" s="13">
        <v>83.447576796276735</v>
      </c>
      <c r="DC151" s="13">
        <v>86.385062850325539</v>
      </c>
      <c r="DD151" s="13">
        <v>89.407936204594535</v>
      </c>
      <c r="DE151" s="13">
        <v>92.522275716736658</v>
      </c>
      <c r="DF151" s="13">
        <v>95.716255085028024</v>
      </c>
      <c r="DG151" s="13">
        <v>98.949329638393465</v>
      </c>
      <c r="DH151" s="13">
        <v>102.21242747655151</v>
      </c>
      <c r="DI151" s="13">
        <v>105.46742237609624</v>
      </c>
      <c r="DJ151" s="13">
        <v>108.70047107220807</v>
      </c>
      <c r="DK151" s="13">
        <v>111.87719457343428</v>
      </c>
      <c r="DL151" s="13">
        <v>114.93035161188027</v>
      </c>
      <c r="DM151" s="13">
        <v>117.87715402659842</v>
      </c>
      <c r="DN151" s="13">
        <v>120.63479154983816</v>
      </c>
      <c r="DO151" s="13">
        <v>123.20793659969377</v>
      </c>
      <c r="DP151" s="13">
        <v>125.50675620006587</v>
      </c>
      <c r="DQ151" s="13">
        <v>127.54453790618027</v>
      </c>
      <c r="DR151" s="13">
        <v>129.23778757662967</v>
      </c>
      <c r="DS151" s="13">
        <v>130.56702675261477</v>
      </c>
      <c r="DT151" s="13">
        <v>131.4683508240314</v>
      </c>
      <c r="DU151" s="13">
        <v>131.97345577853139</v>
      </c>
      <c r="DV151" s="13">
        <v>132.00092731288532</v>
      </c>
      <c r="DW151" s="13">
        <v>131.55653360984343</v>
      </c>
      <c r="DX151" s="13">
        <v>130.59109177211212</v>
      </c>
      <c r="DY151" s="13">
        <v>129.12563504780246</v>
      </c>
      <c r="DZ151" s="13">
        <v>127.1132836060242</v>
      </c>
      <c r="EA151" s="13">
        <v>124.59522697306784</v>
      </c>
      <c r="EB151" s="13">
        <v>121.55804658741272</v>
      </c>
      <c r="EC151" s="13">
        <v>118.06835610837879</v>
      </c>
      <c r="ED151" s="13">
        <v>114.13657311626412</v>
      </c>
      <c r="EE151" s="13">
        <v>109.84079613705308</v>
      </c>
      <c r="EF151" s="13">
        <v>105.25723167930755</v>
      </c>
      <c r="EG151" s="13">
        <v>100.44222128679939</v>
      </c>
      <c r="EH151" s="13">
        <v>95.458100580950486</v>
      </c>
      <c r="EI151" s="13">
        <v>90.401455318129592</v>
      </c>
      <c r="EJ151" s="13">
        <v>85.356009445537893</v>
      </c>
      <c r="EK151" s="13">
        <v>80.404287104414834</v>
      </c>
      <c r="EL151" s="13">
        <v>75.577729750585604</v>
      </c>
      <c r="EM151" s="13">
        <v>71.010176380445046</v>
      </c>
      <c r="EN151" s="13">
        <v>66.733674284984772</v>
      </c>
      <c r="EO151" s="13">
        <v>62.800913652308736</v>
      </c>
      <c r="EP151" s="13">
        <v>59.269348556683326</v>
      </c>
      <c r="EQ151" s="13">
        <v>56.152797683532299</v>
      </c>
      <c r="ER151" s="13">
        <v>53.501587487109646</v>
      </c>
      <c r="ES151" s="13">
        <v>51.274516145795133</v>
      </c>
      <c r="ET151" s="13">
        <v>49.468481872899247</v>
      </c>
      <c r="EU151" s="13">
        <v>48.088160447148766</v>
      </c>
      <c r="EV151" s="13">
        <v>47.082529820231684</v>
      </c>
      <c r="EW151" s="13">
        <v>46.476507720596601</v>
      </c>
      <c r="EY151" s="7"/>
    </row>
    <row r="152" spans="1:155" x14ac:dyDescent="0.2">
      <c r="A152" s="10" t="s">
        <v>76</v>
      </c>
      <c r="B152" s="10" t="s">
        <v>3</v>
      </c>
      <c r="C152" s="13">
        <v>17.121396401640212</v>
      </c>
      <c r="D152" s="13">
        <v>17.876745967768674</v>
      </c>
      <c r="E152" s="13">
        <v>18.563427391521824</v>
      </c>
      <c r="F152" s="13">
        <v>19.280255804610473</v>
      </c>
      <c r="G152" s="13">
        <v>20.473574132474173</v>
      </c>
      <c r="H152" s="13">
        <v>22.438152937504519</v>
      </c>
      <c r="I152" s="13">
        <v>23.123159528516805</v>
      </c>
      <c r="J152" s="13">
        <v>21.621253268149403</v>
      </c>
      <c r="K152" s="13">
        <v>22.837181838014732</v>
      </c>
      <c r="L152" s="13">
        <v>25.080201586213278</v>
      </c>
      <c r="M152" s="13">
        <v>23.24919069226662</v>
      </c>
      <c r="N152" s="13">
        <v>23.793511333046556</v>
      </c>
      <c r="O152" s="13">
        <v>24.696664888556032</v>
      </c>
      <c r="P152" s="13">
        <v>26.649938572585562</v>
      </c>
      <c r="Q152" s="13">
        <v>27.697127743809112</v>
      </c>
      <c r="R152" s="13">
        <v>28.300067530519193</v>
      </c>
      <c r="S152" s="13">
        <v>28.677323605398211</v>
      </c>
      <c r="T152" s="13">
        <v>28.245635466441197</v>
      </c>
      <c r="U152" s="13">
        <v>29.82039695103607</v>
      </c>
      <c r="V152" s="13">
        <v>29.770570676995444</v>
      </c>
      <c r="W152" s="13">
        <v>28.252753505589862</v>
      </c>
      <c r="X152" s="13">
        <v>30.49954162745534</v>
      </c>
      <c r="Y152" s="13">
        <v>32.14338996261074</v>
      </c>
      <c r="Z152" s="13">
        <v>34.309367404729663</v>
      </c>
      <c r="AA152" s="13">
        <v>31.337795414256437</v>
      </c>
      <c r="AB152" s="13">
        <v>26.633190245176948</v>
      </c>
      <c r="AC152" s="13">
        <v>28.266570875701966</v>
      </c>
      <c r="AD152" s="13">
        <v>30.744485915806312</v>
      </c>
      <c r="AE152" s="13">
        <v>33.198534589353379</v>
      </c>
      <c r="AF152" s="13">
        <v>33.062873137343615</v>
      </c>
      <c r="AG152" s="13">
        <v>29.382009481115617</v>
      </c>
      <c r="AH152" s="13">
        <v>27.673261377251841</v>
      </c>
      <c r="AI152" s="13">
        <v>24.943284009647861</v>
      </c>
      <c r="AJ152" s="13">
        <v>27.566909498207146</v>
      </c>
      <c r="AK152" s="13">
        <v>31.899701798815418</v>
      </c>
      <c r="AL152" s="13">
        <v>33.009278489636053</v>
      </c>
      <c r="AM152" s="13">
        <v>34.684529938682601</v>
      </c>
      <c r="AN152" s="13">
        <v>35.256904027871961</v>
      </c>
      <c r="AO152" s="13">
        <v>35.109100038490951</v>
      </c>
      <c r="AP152" s="13">
        <v>34.507416376336515</v>
      </c>
      <c r="AQ152" s="13">
        <v>33.900289507774282</v>
      </c>
      <c r="AR152" s="13">
        <v>30.063247698460962</v>
      </c>
      <c r="AS152" s="13">
        <v>31.89258375966676</v>
      </c>
      <c r="AT152" s="13">
        <v>33.371461069847314</v>
      </c>
      <c r="AU152" s="13">
        <v>36.208209024681203</v>
      </c>
      <c r="AV152" s="13">
        <v>34.681180273200873</v>
      </c>
      <c r="AW152" s="13">
        <v>31.236295490923446</v>
      </c>
      <c r="AX152" s="13">
        <v>34.323464846272394</v>
      </c>
      <c r="AY152" s="13">
        <v>40.763406840363494</v>
      </c>
      <c r="AZ152" s="13">
        <v>51.953205636218584</v>
      </c>
      <c r="BA152" s="13">
        <v>45.129111373449376</v>
      </c>
      <c r="BB152" s="13">
        <v>67.751937026669495</v>
      </c>
      <c r="BC152" s="13">
        <v>58.824701240817923</v>
      </c>
      <c r="BD152" s="13">
        <v>75.442053122409945</v>
      </c>
      <c r="BE152" s="13">
        <v>81.059698293000892</v>
      </c>
      <c r="BF152" s="13">
        <v>77.675906567946996</v>
      </c>
      <c r="BG152" s="13">
        <v>95.227679220214839</v>
      </c>
      <c r="BH152" s="13">
        <v>34.603953478193688</v>
      </c>
      <c r="BI152" s="13">
        <v>45.136855571252767</v>
      </c>
      <c r="BJ152" s="13">
        <v>45.140094753653557</v>
      </c>
      <c r="BK152" s="13">
        <v>43.835547593912622</v>
      </c>
      <c r="BL152" s="13">
        <v>62.728683592416161</v>
      </c>
      <c r="BM152" s="13">
        <v>54.308922299592425</v>
      </c>
      <c r="BN152" s="13">
        <v>62.892024083908829</v>
      </c>
      <c r="BO152" s="13">
        <v>63.689570381238745</v>
      </c>
      <c r="BP152" s="13">
        <v>50.032762954245918</v>
      </c>
      <c r="BQ152" s="13">
        <v>53.899888341849739</v>
      </c>
      <c r="BR152" s="13">
        <v>52.815195339264719</v>
      </c>
      <c r="BS152" s="13">
        <v>60.922617792492886</v>
      </c>
      <c r="BT152" s="13">
        <v>69.138730453028202</v>
      </c>
      <c r="BU152" s="13">
        <v>60.967534000100983</v>
      </c>
      <c r="BV152" s="13">
        <v>64.066757296525338</v>
      </c>
      <c r="BW152" s="13">
        <v>85.758420647490155</v>
      </c>
      <c r="BX152" s="13">
        <v>70.292117656861578</v>
      </c>
      <c r="BY152" s="13">
        <v>72.172609778721821</v>
      </c>
      <c r="BZ152" s="13">
        <v>38.713317263228419</v>
      </c>
      <c r="CA152" s="13">
        <v>38.708941131356823</v>
      </c>
      <c r="CB152" s="13">
        <v>38.704069908212205</v>
      </c>
      <c r="CC152" s="13">
        <v>38.712890031937604</v>
      </c>
      <c r="CD152" s="13">
        <v>38.729947084234936</v>
      </c>
      <c r="CE152" s="13">
        <v>38.771381156442203</v>
      </c>
      <c r="CF152" s="13">
        <v>38.826835690502321</v>
      </c>
      <c r="CG152" s="13">
        <v>38.921049834236783</v>
      </c>
      <c r="CH152" s="13">
        <v>39.161713549503929</v>
      </c>
      <c r="CI152" s="13">
        <v>39.477771360760016</v>
      </c>
      <c r="CJ152" s="13">
        <v>39.879811347296254</v>
      </c>
      <c r="CK152" s="13">
        <v>40.390735955961645</v>
      </c>
      <c r="CL152" s="13">
        <v>41.00378851240157</v>
      </c>
      <c r="CM152" s="13">
        <v>41.737089433300753</v>
      </c>
      <c r="CN152" s="13">
        <v>42.585075707291253</v>
      </c>
      <c r="CO152" s="13">
        <v>43.559782099085169</v>
      </c>
      <c r="CP152" s="13">
        <v>44.656530890465092</v>
      </c>
      <c r="CQ152" s="13">
        <v>45.861202888102525</v>
      </c>
      <c r="CR152" s="13">
        <v>47.199425655067898</v>
      </c>
      <c r="CS152" s="13">
        <v>48.647321217041281</v>
      </c>
      <c r="CT152" s="13">
        <v>50.208562966685349</v>
      </c>
      <c r="CU152" s="13">
        <v>51.86662353738302</v>
      </c>
      <c r="CV152" s="13">
        <v>53.606279797156276</v>
      </c>
      <c r="CW152" s="13">
        <v>55.442307490449366</v>
      </c>
      <c r="CX152" s="13">
        <v>57.349986730659566</v>
      </c>
      <c r="CY152" s="13">
        <v>59.349522932441687</v>
      </c>
      <c r="CZ152" s="13">
        <v>61.421968580508292</v>
      </c>
      <c r="DA152" s="13">
        <v>63.593986201673943</v>
      </c>
      <c r="DB152" s="13">
        <v>65.845972913609785</v>
      </c>
      <c r="DC152" s="13">
        <v>68.218873885953599</v>
      </c>
      <c r="DD152" s="13">
        <v>70.693083833577475</v>
      </c>
      <c r="DE152" s="13">
        <v>73.30322116526213</v>
      </c>
      <c r="DF152" s="13">
        <v>76.074304644009317</v>
      </c>
      <c r="DG152" s="13">
        <v>79.014264995561462</v>
      </c>
      <c r="DH152" s="13">
        <v>82.165621335285778</v>
      </c>
      <c r="DI152" s="13">
        <v>85.554521228149042</v>
      </c>
      <c r="DJ152" s="13">
        <v>89.235581317781453</v>
      </c>
      <c r="DK152" s="13">
        <v>93.254786861221419</v>
      </c>
      <c r="DL152" s="13">
        <v>97.640362031013865</v>
      </c>
      <c r="DM152" s="13">
        <v>102.49580730019989</v>
      </c>
      <c r="DN152" s="13">
        <v>107.85098934084726</v>
      </c>
      <c r="DO152" s="13">
        <v>113.80963477460409</v>
      </c>
      <c r="DP152" s="13">
        <v>120.40212136054834</v>
      </c>
      <c r="DQ152" s="13">
        <v>127.73631435097923</v>
      </c>
      <c r="DR152" s="13">
        <v>135.83365944050774</v>
      </c>
      <c r="DS152" s="13">
        <v>144.74550238259644</v>
      </c>
      <c r="DT152" s="13">
        <v>154.45432795602665</v>
      </c>
      <c r="DU152" s="13">
        <v>164.96683244729911</v>
      </c>
      <c r="DV152" s="13">
        <v>176.12567573704337</v>
      </c>
      <c r="DW152" s="13">
        <v>187.74082865290666</v>
      </c>
      <c r="DX152" s="13">
        <v>199.44433710196245</v>
      </c>
      <c r="DY152" s="13">
        <v>210.76274389672881</v>
      </c>
      <c r="DZ152" s="13">
        <v>220.98084176627708</v>
      </c>
      <c r="EA152" s="13">
        <v>229.27426550202108</v>
      </c>
      <c r="EB152" s="13">
        <v>234.62655496404477</v>
      </c>
      <c r="EC152" s="13">
        <v>236.04269173290322</v>
      </c>
      <c r="ED152" s="13">
        <v>232.58507699340407</v>
      </c>
      <c r="EE152" s="13">
        <v>223.69703391614257</v>
      </c>
      <c r="EF152" s="13">
        <v>209.3582333799086</v>
      </c>
      <c r="EG152" s="13">
        <v>190.21826054190933</v>
      </c>
      <c r="EH152" s="13">
        <v>167.63009003017396</v>
      </c>
      <c r="EI152" s="13">
        <v>143.50072264186474</v>
      </c>
      <c r="EJ152" s="13">
        <v>119.90296730666796</v>
      </c>
      <c r="EK152" s="13">
        <v>98.685239739212193</v>
      </c>
      <c r="EL152" s="13">
        <v>81.090655721698568</v>
      </c>
      <c r="EM152" s="13">
        <v>67.759466943920415</v>
      </c>
      <c r="EN152" s="13">
        <v>58.558747348111865</v>
      </c>
      <c r="EO152" s="13">
        <v>52.899614911791105</v>
      </c>
      <c r="EP152" s="13">
        <v>49.972340430091208</v>
      </c>
      <c r="EQ152" s="13">
        <v>48.925395407611177</v>
      </c>
      <c r="ER152" s="13">
        <v>49.099026154111016</v>
      </c>
      <c r="ES152" s="13">
        <v>49.955832273991291</v>
      </c>
      <c r="ET152" s="13">
        <v>51.200696875841459</v>
      </c>
      <c r="EU152" s="13">
        <v>52.698693666208783</v>
      </c>
      <c r="EV152" s="13">
        <v>54.353896225422432</v>
      </c>
      <c r="EW152" s="13">
        <v>56.197283776758923</v>
      </c>
      <c r="EY152" s="7"/>
    </row>
    <row r="153" spans="1:155" x14ac:dyDescent="0.2">
      <c r="A153" s="15" t="s">
        <v>76</v>
      </c>
      <c r="B153" s="15" t="s">
        <v>4</v>
      </c>
      <c r="C153" s="18">
        <v>57.760530731990009</v>
      </c>
      <c r="D153" s="18">
        <v>60.308768667978612</v>
      </c>
      <c r="E153" s="18">
        <v>62.625348609786442</v>
      </c>
      <c r="F153" s="18">
        <v>65.043632061234604</v>
      </c>
      <c r="G153" s="18">
        <v>69.069395984498186</v>
      </c>
      <c r="H153" s="18">
        <v>75.697074696060568</v>
      </c>
      <c r="I153" s="18">
        <v>78.008004442888364</v>
      </c>
      <c r="J153" s="18">
        <v>72.941192094556257</v>
      </c>
      <c r="K153" s="18">
        <v>77.043233650050112</v>
      </c>
      <c r="L153" s="18">
        <v>84.61025727704066</v>
      </c>
      <c r="M153" s="18">
        <v>78.433181615134799</v>
      </c>
      <c r="N153" s="18">
        <v>80.26949498364101</v>
      </c>
      <c r="O153" s="18">
        <v>83.316362626616296</v>
      </c>
      <c r="P153" s="18">
        <v>89.905902522063542</v>
      </c>
      <c r="Q153" s="18">
        <v>93.438686933320469</v>
      </c>
      <c r="R153" s="18">
        <v>95.472757126127334</v>
      </c>
      <c r="S153" s="18">
        <v>96.745463545376637</v>
      </c>
      <c r="T153" s="18">
        <v>95.28912578927671</v>
      </c>
      <c r="U153" s="18">
        <v>100.60172161923965</v>
      </c>
      <c r="V153" s="18">
        <v>100.43362831858408</v>
      </c>
      <c r="W153" s="18">
        <v>95.313139117941816</v>
      </c>
      <c r="X153" s="18">
        <v>102.8928756836374</v>
      </c>
      <c r="Y153" s="18">
        <v>108.43854205652612</v>
      </c>
      <c r="Z153" s="18">
        <v>115.7456567144358</v>
      </c>
      <c r="AA153" s="18">
        <v>105.72079827113693</v>
      </c>
      <c r="AB153" s="18">
        <v>89.849400572263349</v>
      </c>
      <c r="AC153" s="18">
        <v>95.359753226526948</v>
      </c>
      <c r="AD153" s="18">
        <v>103.71921669946518</v>
      </c>
      <c r="AE153" s="18">
        <v>111.99816489393811</v>
      </c>
      <c r="AF153" s="18">
        <v>111.54049910055659</v>
      </c>
      <c r="AG153" s="18">
        <v>99.122783083219659</v>
      </c>
      <c r="AH153" s="18">
        <v>93.358171654855198</v>
      </c>
      <c r="AI153" s="18">
        <v>84.148353837424096</v>
      </c>
      <c r="AJ153" s="18">
        <v>92.999384273623974</v>
      </c>
      <c r="AK153" s="18">
        <v>107.61643868693334</v>
      </c>
      <c r="AL153" s="18">
        <v>111.35969286119598</v>
      </c>
      <c r="AM153" s="18">
        <v>117.01130038996006</v>
      </c>
      <c r="AN153" s="18">
        <v>118.94225452438155</v>
      </c>
      <c r="AO153" s="18">
        <v>118.44362481739489</v>
      </c>
      <c r="AP153" s="18">
        <v>116.41379227082305</v>
      </c>
      <c r="AQ153" s="18">
        <v>114.36559659056613</v>
      </c>
      <c r="AR153" s="18">
        <v>101.42099989134243</v>
      </c>
      <c r="AS153" s="18">
        <v>107.59242535826826</v>
      </c>
      <c r="AT153" s="18">
        <v>112.5815475256251</v>
      </c>
      <c r="AU153" s="18">
        <v>122.15156527303242</v>
      </c>
      <c r="AV153" s="18">
        <v>117</v>
      </c>
      <c r="AW153" s="18">
        <v>111</v>
      </c>
      <c r="AX153" s="18">
        <v>125.99999999999997</v>
      </c>
      <c r="AY153" s="18">
        <v>152.99999999999997</v>
      </c>
      <c r="AZ153" s="18">
        <v>178</v>
      </c>
      <c r="BA153" s="18">
        <v>154</v>
      </c>
      <c r="BB153" s="18">
        <v>182.42499900000001</v>
      </c>
      <c r="BC153" s="18">
        <v>166.00699999999995</v>
      </c>
      <c r="BD153" s="18">
        <v>185.71000100000003</v>
      </c>
      <c r="BE153" s="18">
        <v>177.48291800000004</v>
      </c>
      <c r="BF153" s="18">
        <v>187.83589459999996</v>
      </c>
      <c r="BG153" s="18">
        <v>212.32397900000001</v>
      </c>
      <c r="BH153" s="18">
        <v>169.26732910000001</v>
      </c>
      <c r="BI153" s="18">
        <v>139.33885720000001</v>
      </c>
      <c r="BJ153" s="18">
        <v>106.1971437</v>
      </c>
      <c r="BK153" s="18">
        <v>92.492665400000021</v>
      </c>
      <c r="BL153" s="18">
        <v>107.69673990000001</v>
      </c>
      <c r="BM153" s="18">
        <v>104.67600000000002</v>
      </c>
      <c r="BN153" s="18">
        <v>104.648</v>
      </c>
      <c r="BO153" s="18">
        <v>110.92150995</v>
      </c>
      <c r="BP153" s="18">
        <v>95.442687339999992</v>
      </c>
      <c r="BQ153" s="18">
        <v>107.16304249499998</v>
      </c>
      <c r="BR153" s="18">
        <v>116.16141051000001</v>
      </c>
      <c r="BS153" s="18">
        <v>119.672</v>
      </c>
      <c r="BT153" s="18">
        <v>120.23099999999997</v>
      </c>
      <c r="BU153" s="18">
        <v>110.81400000000001</v>
      </c>
      <c r="BV153" s="18">
        <v>118.69199999999999</v>
      </c>
      <c r="BW153" s="18">
        <v>160.90500000000003</v>
      </c>
      <c r="BX153" s="18">
        <v>144.14400000000001</v>
      </c>
      <c r="BY153" s="18">
        <v>148.00021696214418</v>
      </c>
      <c r="BZ153" s="18">
        <v>117.84056596429923</v>
      </c>
      <c r="CA153" s="18">
        <v>119.79053179030211</v>
      </c>
      <c r="CB153" s="18">
        <v>121.71244176265623</v>
      </c>
      <c r="CC153" s="18">
        <v>123.63631739244852</v>
      </c>
      <c r="CD153" s="18">
        <v>125.52653918947908</v>
      </c>
      <c r="CE153" s="18">
        <v>127.41604483528204</v>
      </c>
      <c r="CF153" s="18">
        <v>129.24917706726387</v>
      </c>
      <c r="CG153" s="18">
        <v>131.08388923109715</v>
      </c>
      <c r="CH153" s="18">
        <v>133.25261228682757</v>
      </c>
      <c r="CI153" s="18">
        <v>135.50026118011237</v>
      </c>
      <c r="CJ153" s="18">
        <v>137.84197749743907</v>
      </c>
      <c r="CK153" s="18">
        <v>140.33800515487701</v>
      </c>
      <c r="CL153" s="18">
        <v>142.95561644233749</v>
      </c>
      <c r="CM153" s="18">
        <v>145.75180097751536</v>
      </c>
      <c r="CN153" s="18">
        <v>148.71220063200371</v>
      </c>
      <c r="CO153" s="18">
        <v>151.88951601851795</v>
      </c>
      <c r="CP153" s="18">
        <v>155.2880258512605</v>
      </c>
      <c r="CQ153" s="18">
        <v>158.88624094603574</v>
      </c>
      <c r="CR153" s="18">
        <v>162.80298029554979</v>
      </c>
      <c r="CS153" s="18">
        <v>166.99205463168892</v>
      </c>
      <c r="CT153" s="18">
        <v>171.50191507627414</v>
      </c>
      <c r="CU153" s="18">
        <v>176.31026836287765</v>
      </c>
      <c r="CV153" s="18">
        <v>181.39498842010971</v>
      </c>
      <c r="CW153" s="18">
        <v>186.83256619477015</v>
      </c>
      <c r="CX153" s="18">
        <v>192.55518771427796</v>
      </c>
      <c r="CY153" s="18">
        <v>198.64349220849954</v>
      </c>
      <c r="CZ153" s="18">
        <v>205.03173050939495</v>
      </c>
      <c r="DA153" s="18">
        <v>211.80481718491046</v>
      </c>
      <c r="DB153" s="18">
        <v>218.87314174961011</v>
      </c>
      <c r="DC153" s="18">
        <v>226.35084226902154</v>
      </c>
      <c r="DD153" s="18">
        <v>234.12331776515248</v>
      </c>
      <c r="DE153" s="18">
        <v>242.25606158353457</v>
      </c>
      <c r="DF153" s="18">
        <v>250.76576132050832</v>
      </c>
      <c r="DG153" s="18">
        <v>259.59015290246452</v>
      </c>
      <c r="DH153" s="18">
        <v>268.77422362659536</v>
      </c>
      <c r="DI153" s="18">
        <v>278.28370334538613</v>
      </c>
      <c r="DJ153" s="18">
        <v>288.16768860780758</v>
      </c>
      <c r="DK153" s="18">
        <v>298.42214083204772</v>
      </c>
      <c r="DL153" s="18">
        <v>308.95525526089023</v>
      </c>
      <c r="DM153" s="18">
        <v>319.93247499109975</v>
      </c>
      <c r="DN153" s="18">
        <v>331.22888147369667</v>
      </c>
      <c r="DO153" s="18">
        <v>342.97868089471604</v>
      </c>
      <c r="DP153" s="18">
        <v>355.03852593347801</v>
      </c>
      <c r="DQ153" s="18">
        <v>367.55635682642151</v>
      </c>
      <c r="DR153" s="18">
        <v>380.38367986367348</v>
      </c>
      <c r="DS153" s="18">
        <v>393.52937579892796</v>
      </c>
      <c r="DT153" s="18">
        <v>406.83200417754233</v>
      </c>
      <c r="DU153" s="18">
        <v>420.34209696256812</v>
      </c>
      <c r="DV153" s="18">
        <v>433.70040343952087</v>
      </c>
      <c r="DW153" s="18">
        <v>446.68340929755368</v>
      </c>
      <c r="DX153" s="18">
        <v>458.76469475207159</v>
      </c>
      <c r="DY153" s="18">
        <v>469.44540777284828</v>
      </c>
      <c r="DZ153" s="18">
        <v>477.83702855252977</v>
      </c>
      <c r="EA153" s="18">
        <v>483.11608998367319</v>
      </c>
      <c r="EB153" s="18">
        <v>484.15432027469797</v>
      </c>
      <c r="EC153" s="18">
        <v>480.01218578700718</v>
      </c>
      <c r="ED153" s="18">
        <v>469.70403173091017</v>
      </c>
      <c r="EE153" s="18">
        <v>452.7801457932992</v>
      </c>
      <c r="EF153" s="18">
        <v>429.34676655664498</v>
      </c>
      <c r="EG153" s="18">
        <v>400.16798479666522</v>
      </c>
      <c r="EH153" s="18">
        <v>366.75405356886949</v>
      </c>
      <c r="EI153" s="18">
        <v>331.26850768752593</v>
      </c>
      <c r="EJ153" s="18">
        <v>296.04038779725306</v>
      </c>
      <c r="EK153" s="18">
        <v>263.19049225983417</v>
      </c>
      <c r="EL153" s="18">
        <v>234.14001916765392</v>
      </c>
      <c r="EM153" s="18">
        <v>209.91235699723711</v>
      </c>
      <c r="EN153" s="18">
        <v>190.5391093075641</v>
      </c>
      <c r="EO153" s="18">
        <v>175.61584653885348</v>
      </c>
      <c r="EP153" s="18">
        <v>164.49867843038191</v>
      </c>
      <c r="EQ153" s="18">
        <v>156.38310247053596</v>
      </c>
      <c r="ER153" s="18">
        <v>150.70008153551862</v>
      </c>
      <c r="ES153" s="18">
        <v>146.79343236661225</v>
      </c>
      <c r="ET153" s="18">
        <v>144.30752564821523</v>
      </c>
      <c r="EU153" s="18">
        <v>143.05205201803801</v>
      </c>
      <c r="EV153" s="18">
        <v>142.76171026123029</v>
      </c>
      <c r="EW153" s="18">
        <v>143.45534580763069</v>
      </c>
    </row>
    <row r="154" spans="1:155" x14ac:dyDescent="0.2">
      <c r="A154" s="10" t="s">
        <v>29</v>
      </c>
      <c r="B154" s="10" t="s">
        <v>1</v>
      </c>
      <c r="C154" s="13">
        <v>138.10187728338499</v>
      </c>
      <c r="D154" s="13">
        <v>144.19455749710502</v>
      </c>
      <c r="E154" s="13">
        <v>149.73335769139598</v>
      </c>
      <c r="F154" s="13">
        <v>155.51532472348509</v>
      </c>
      <c r="G154" s="13">
        <v>165.14067871966145</v>
      </c>
      <c r="H154" s="13">
        <v>180.98705098284017</v>
      </c>
      <c r="I154" s="13">
        <v>186.51234190836456</v>
      </c>
      <c r="J154" s="13">
        <v>174.39790514194891</v>
      </c>
      <c r="K154" s="13">
        <v>184.20563426647388</v>
      </c>
      <c r="L154" s="13">
        <v>202.29792246209379</v>
      </c>
      <c r="M154" s="13">
        <v>187.52891438304846</v>
      </c>
      <c r="N154" s="13">
        <v>191.91942673218153</v>
      </c>
      <c r="O154" s="13">
        <v>199.2042999145508</v>
      </c>
      <c r="P154" s="13">
        <v>214.95948461355525</v>
      </c>
      <c r="Q154" s="13">
        <v>223.40615490984894</v>
      </c>
      <c r="R154" s="13">
        <v>228.26949166581173</v>
      </c>
      <c r="S154" s="13">
        <v>231.31245445548012</v>
      </c>
      <c r="T154" s="13">
        <v>227.83044043089842</v>
      </c>
      <c r="U154" s="13">
        <v>240.53253038865958</v>
      </c>
      <c r="V154" s="13">
        <v>240.13062964285433</v>
      </c>
      <c r="W154" s="13">
        <v>227.88785482315632</v>
      </c>
      <c r="X154" s="13">
        <v>246.01053887350099</v>
      </c>
      <c r="Y154" s="13">
        <v>259.26988616788287</v>
      </c>
      <c r="Z154" s="13">
        <v>276.7407480002409</v>
      </c>
      <c r="AA154" s="13">
        <v>252.77192789116592</v>
      </c>
      <c r="AB154" s="13">
        <v>214.82439192588961</v>
      </c>
      <c r="AC154" s="13">
        <v>227.99930629048046</v>
      </c>
      <c r="AD154" s="13">
        <v>247.98626943061089</v>
      </c>
      <c r="AE154" s="13">
        <v>267.78072549081776</v>
      </c>
      <c r="AF154" s="13">
        <v>266.68647472072615</v>
      </c>
      <c r="AG154" s="13">
        <v>236.99647928901163</v>
      </c>
      <c r="AH154" s="13">
        <v>223.21364782992543</v>
      </c>
      <c r="AI154" s="13">
        <v>201.19353974042724</v>
      </c>
      <c r="AJ154" s="13">
        <v>222.35580926324863</v>
      </c>
      <c r="AK154" s="13">
        <v>257.30428756234789</v>
      </c>
      <c r="AL154" s="13">
        <v>266.25417812019612</v>
      </c>
      <c r="AM154" s="13">
        <v>279.76682420395105</v>
      </c>
      <c r="AN154" s="13">
        <v>284.38361680492403</v>
      </c>
      <c r="AO154" s="13">
        <v>283.19142383627485</v>
      </c>
      <c r="AP154" s="13">
        <v>278.33821903188698</v>
      </c>
      <c r="AQ154" s="13">
        <v>273.44110910400775</v>
      </c>
      <c r="AR154" s="13">
        <v>242.49137435981123</v>
      </c>
      <c r="AS154" s="13">
        <v>257.24687317009</v>
      </c>
      <c r="AT154" s="13">
        <v>269.17555749096539</v>
      </c>
      <c r="AU154" s="13">
        <v>292.05688146433204</v>
      </c>
      <c r="AV154" s="13">
        <v>279.73980566641785</v>
      </c>
      <c r="AW154" s="13">
        <v>348.02779635696777</v>
      </c>
      <c r="AX154" s="13">
        <v>408.85037621550055</v>
      </c>
      <c r="AY154" s="13">
        <v>371.99022277880721</v>
      </c>
      <c r="AZ154" s="13">
        <v>376.08496787076854</v>
      </c>
      <c r="BA154" s="13">
        <v>421.67223041776992</v>
      </c>
      <c r="BB154" s="13">
        <v>390.17081862706448</v>
      </c>
      <c r="BC154" s="13">
        <v>415.07857908182518</v>
      </c>
      <c r="BD154" s="13">
        <v>511.47350009817887</v>
      </c>
      <c r="BE154" s="13">
        <v>583.85969236946198</v>
      </c>
      <c r="BF154" s="13">
        <v>779.96619856200755</v>
      </c>
      <c r="BG154" s="13">
        <v>751.58881796726496</v>
      </c>
      <c r="BH154" s="13">
        <v>608.3252770644599</v>
      </c>
      <c r="BI154" s="13">
        <v>476.08191105849176</v>
      </c>
      <c r="BJ154" s="13">
        <v>292.72833931432416</v>
      </c>
      <c r="BK154" s="13">
        <v>214.83115620578161</v>
      </c>
      <c r="BL154" s="13">
        <v>267.52564397931201</v>
      </c>
      <c r="BM154" s="13">
        <v>297.56346647697376</v>
      </c>
      <c r="BN154" s="13">
        <v>378.2306248246889</v>
      </c>
      <c r="BO154" s="13">
        <v>433.66033541537172</v>
      </c>
      <c r="BP154" s="13">
        <v>481.41394390259688</v>
      </c>
      <c r="BQ154" s="13">
        <v>533.78203899227822</v>
      </c>
      <c r="BR154" s="13">
        <v>582.53120800366935</v>
      </c>
      <c r="BS154" s="13">
        <v>665.30612910854359</v>
      </c>
      <c r="BT154" s="13">
        <v>547.15044778721847</v>
      </c>
      <c r="BU154" s="13">
        <v>626.72890889663029</v>
      </c>
      <c r="BV154" s="13">
        <v>757.20202780527234</v>
      </c>
      <c r="BW154" s="13">
        <v>729.63411217331259</v>
      </c>
      <c r="BX154" s="13">
        <v>693.25505942854102</v>
      </c>
      <c r="BY154" s="13">
        <v>711.80138753973938</v>
      </c>
      <c r="BZ154" s="13">
        <v>290.31057123310165</v>
      </c>
      <c r="CA154" s="13">
        <v>297.86568128929503</v>
      </c>
      <c r="CB154" s="13">
        <v>305.43440447172543</v>
      </c>
      <c r="CC154" s="13">
        <v>313.09578949840943</v>
      </c>
      <c r="CD154" s="13">
        <v>320.71359749659678</v>
      </c>
      <c r="CE154" s="13">
        <v>328.37116737083124</v>
      </c>
      <c r="CF154" s="13">
        <v>335.86155062643593</v>
      </c>
      <c r="CG154" s="13">
        <v>343.34454095884939</v>
      </c>
      <c r="CH154" s="13">
        <v>351.87314436656379</v>
      </c>
      <c r="CI154" s="13">
        <v>360.59164195583435</v>
      </c>
      <c r="CJ154" s="13">
        <v>369.5250774417982</v>
      </c>
      <c r="CK154" s="13">
        <v>378.85116985429704</v>
      </c>
      <c r="CL154" s="13">
        <v>388.4521828213874</v>
      </c>
      <c r="CM154" s="13">
        <v>398.51269729371779</v>
      </c>
      <c r="CN154" s="13">
        <v>408.99512976712867</v>
      </c>
      <c r="CO154" s="13">
        <v>420.09278123568947</v>
      </c>
      <c r="CP154" s="13">
        <v>431.85176356386364</v>
      </c>
      <c r="CQ154" s="13">
        <v>444.24307907072944</v>
      </c>
      <c r="CR154" s="13">
        <v>457.70800433365366</v>
      </c>
      <c r="CS154" s="13">
        <v>472.15137063292786</v>
      </c>
      <c r="CT154" s="13">
        <v>487.79327188445313</v>
      </c>
      <c r="CU154" s="13">
        <v>504.6208889039699</v>
      </c>
      <c r="CV154" s="13">
        <v>522.61890355774085</v>
      </c>
      <c r="CW154" s="13">
        <v>542.0955302196453</v>
      </c>
      <c r="CX154" s="13">
        <v>562.8721807296788</v>
      </c>
      <c r="CY154" s="13">
        <v>585.25636158764246</v>
      </c>
      <c r="CZ154" s="13">
        <v>609.0551128562729</v>
      </c>
      <c r="DA154" s="13">
        <v>634.56706518709325</v>
      </c>
      <c r="DB154" s="13">
        <v>661.48718361748251</v>
      </c>
      <c r="DC154" s="13">
        <v>690.17753137010368</v>
      </c>
      <c r="DD154" s="13">
        <v>720.20175974543235</v>
      </c>
      <c r="DE154" s="13">
        <v>751.70306732305107</v>
      </c>
      <c r="DF154" s="13">
        <v>784.62476935476661</v>
      </c>
      <c r="DG154" s="13">
        <v>818.59666543254571</v>
      </c>
      <c r="DH154" s="13">
        <v>853.56581907822692</v>
      </c>
      <c r="DI154" s="13">
        <v>889.15050672581856</v>
      </c>
      <c r="DJ154" s="13">
        <v>925.19368679996114</v>
      </c>
      <c r="DK154" s="13">
        <v>961.28702116475324</v>
      </c>
      <c r="DL154" s="13">
        <v>996.64296633881895</v>
      </c>
      <c r="DM154" s="13">
        <v>1031.2985322670211</v>
      </c>
      <c r="DN154" s="13">
        <v>1064.2095518663118</v>
      </c>
      <c r="DO154" s="13">
        <v>1095.1793332343805</v>
      </c>
      <c r="DP154" s="13">
        <v>1122.9971438225111</v>
      </c>
      <c r="DQ154" s="13">
        <v>1147.4620187222099</v>
      </c>
      <c r="DR154" s="13">
        <v>1167.3598243258675</v>
      </c>
      <c r="DS154" s="13">
        <v>1182.1153089956351</v>
      </c>
      <c r="DT154" s="13">
        <v>1190.7174472796833</v>
      </c>
      <c r="DU154" s="13">
        <v>1193.1556906921251</v>
      </c>
      <c r="DV154" s="13">
        <v>1188.3577040602249</v>
      </c>
      <c r="DW154" s="13">
        <v>1176.2340495898461</v>
      </c>
      <c r="DX154" s="13">
        <v>1156.2902795952832</v>
      </c>
      <c r="DY154" s="13">
        <v>1128.9001122275513</v>
      </c>
      <c r="DZ154" s="13">
        <v>1093.9548273656255</v>
      </c>
      <c r="EA154" s="13">
        <v>1052.4069142441949</v>
      </c>
      <c r="EB154" s="13">
        <v>1004.8495852008127</v>
      </c>
      <c r="EC154" s="13">
        <v>952.79998315044941</v>
      </c>
      <c r="ED154" s="13">
        <v>897.31712893384974</v>
      </c>
      <c r="EE154" s="13">
        <v>840.13666191130324</v>
      </c>
      <c r="EF154" s="13">
        <v>782.91541612788569</v>
      </c>
      <c r="EG154" s="13">
        <v>726.98869035466487</v>
      </c>
      <c r="EH154" s="13">
        <v>673.5542631213757</v>
      </c>
      <c r="EI154" s="13">
        <v>623.88438714924996</v>
      </c>
      <c r="EJ154" s="13">
        <v>578.85080750419729</v>
      </c>
      <c r="EK154" s="13">
        <v>539.03384323306091</v>
      </c>
      <c r="EL154" s="13">
        <v>504.28779463274259</v>
      </c>
      <c r="EM154" s="13">
        <v>475.19492301995342</v>
      </c>
      <c r="EN154" s="13">
        <v>451.24346717106528</v>
      </c>
      <c r="EO154" s="13">
        <v>432.02511768514523</v>
      </c>
      <c r="EP154" s="13">
        <v>417.15272000489495</v>
      </c>
      <c r="EQ154" s="13">
        <v>405.88687656551338</v>
      </c>
      <c r="ER154" s="13">
        <v>397.9102843500732</v>
      </c>
      <c r="ES154" s="13">
        <v>392.21743686832633</v>
      </c>
      <c r="ET154" s="13">
        <v>388.30051454195927</v>
      </c>
      <c r="EU154" s="13">
        <v>385.88018416905106</v>
      </c>
      <c r="EV154" s="13">
        <v>384.33513160327857</v>
      </c>
      <c r="EW154" s="13">
        <v>383.85453882268484</v>
      </c>
    </row>
    <row r="155" spans="1:155" x14ac:dyDescent="0.2">
      <c r="A155" s="10" t="s">
        <v>29</v>
      </c>
      <c r="B155" s="10" t="s">
        <v>2</v>
      </c>
      <c r="C155" s="14">
        <v>216.10479491469283</v>
      </c>
      <c r="D155" s="14">
        <v>225.63875226535936</v>
      </c>
      <c r="E155" s="14">
        <v>234.30598622051079</v>
      </c>
      <c r="F155" s="14">
        <v>243.35373288588835</v>
      </c>
      <c r="G155" s="14">
        <v>258.41569433234048</v>
      </c>
      <c r="H155" s="14">
        <v>283.21243928207855</v>
      </c>
      <c r="I155" s="14">
        <v>291.85853364221737</v>
      </c>
      <c r="J155" s="14">
        <v>272.9016018147002</v>
      </c>
      <c r="K155" s="14">
        <v>288.24894779382197</v>
      </c>
      <c r="L155" s="14">
        <v>316.56015041439889</v>
      </c>
      <c r="M155" s="14">
        <v>293.44928816691288</v>
      </c>
      <c r="N155" s="14">
        <v>300.31965654599628</v>
      </c>
      <c r="O155" s="14">
        <v>311.71918315652164</v>
      </c>
      <c r="P155" s="14">
        <v>336.37323583992492</v>
      </c>
      <c r="Q155" s="14">
        <v>349.5907676215308</v>
      </c>
      <c r="R155" s="14">
        <v>357.20102182605399</v>
      </c>
      <c r="S155" s="14">
        <v>361.96271560263415</v>
      </c>
      <c r="T155" s="14">
        <v>356.51398498814564</v>
      </c>
      <c r="U155" s="14">
        <v>376.3904891987093</v>
      </c>
      <c r="V155" s="14">
        <v>375.76158624708552</v>
      </c>
      <c r="W155" s="14">
        <v>356.60382826694905</v>
      </c>
      <c r="X155" s="14">
        <v>384.96259497630416</v>
      </c>
      <c r="Y155" s="14">
        <v>405.71110748113614</v>
      </c>
      <c r="Z155" s="14">
        <v>433.04988873113513</v>
      </c>
      <c r="AA155" s="14">
        <v>395.54296228009264</v>
      </c>
      <c r="AB155" s="14">
        <v>336.1618398897993</v>
      </c>
      <c r="AC155" s="14">
        <v>356.77822992580269</v>
      </c>
      <c r="AD155" s="14">
        <v>388.05426074689171</v>
      </c>
      <c r="AE155" s="14">
        <v>419.0290523390517</v>
      </c>
      <c r="AF155" s="14">
        <v>417.31674514303404</v>
      </c>
      <c r="AG155" s="14">
        <v>370.85720020417057</v>
      </c>
      <c r="AH155" s="14">
        <v>349.28952839260171</v>
      </c>
      <c r="AI155" s="14">
        <v>314.83198852212172</v>
      </c>
      <c r="AJ155" s="14">
        <v>347.94716410930391</v>
      </c>
      <c r="AK155" s="14">
        <v>402.63529640680804</v>
      </c>
      <c r="AL155" s="14">
        <v>416.64027810263201</v>
      </c>
      <c r="AM155" s="14">
        <v>437.78515801394946</v>
      </c>
      <c r="AN155" s="14">
        <v>445.00961460949338</v>
      </c>
      <c r="AO155" s="14">
        <v>443.14404534963455</v>
      </c>
      <c r="AP155" s="14">
        <v>435.54964584137082</v>
      </c>
      <c r="AQ155" s="14">
        <v>427.88654264931625</v>
      </c>
      <c r="AR155" s="14">
        <v>379.45573047553114</v>
      </c>
      <c r="AS155" s="14">
        <v>402.54545312800462</v>
      </c>
      <c r="AT155" s="14">
        <v>421.21171552409902</v>
      </c>
      <c r="AU155" s="14">
        <v>457.01690457663</v>
      </c>
      <c r="AV155" s="14">
        <v>437.74287882392429</v>
      </c>
      <c r="AW155" s="14">
        <v>466.87031090729766</v>
      </c>
      <c r="AX155" s="14">
        <v>472.01662757446712</v>
      </c>
      <c r="AY155" s="14">
        <v>575.24721000490092</v>
      </c>
      <c r="AZ155" s="14">
        <v>586.28134664033132</v>
      </c>
      <c r="BA155" s="14">
        <v>521.25420647863166</v>
      </c>
      <c r="BB155" s="14">
        <v>535.21000788584604</v>
      </c>
      <c r="BC155" s="14">
        <v>479.95311450004112</v>
      </c>
      <c r="BD155" s="14">
        <v>417.91148200101816</v>
      </c>
      <c r="BE155" s="14">
        <v>509.71148237117484</v>
      </c>
      <c r="BF155" s="14">
        <v>454.29447537323188</v>
      </c>
      <c r="BG155" s="14">
        <v>639.06229113207291</v>
      </c>
      <c r="BH155" s="14">
        <v>539.02782157158322</v>
      </c>
      <c r="BI155" s="14">
        <v>326.33162761720337</v>
      </c>
      <c r="BJ155" s="14">
        <v>220.08179650516337</v>
      </c>
      <c r="BK155" s="14">
        <v>227.67808824002094</v>
      </c>
      <c r="BL155" s="14">
        <v>238.70227997084353</v>
      </c>
      <c r="BM155" s="14">
        <v>258.0034073384395</v>
      </c>
      <c r="BN155" s="14">
        <v>262.27260741855014</v>
      </c>
      <c r="BO155" s="14">
        <v>219.17970863437205</v>
      </c>
      <c r="BP155" s="14">
        <v>322.82457538512659</v>
      </c>
      <c r="BQ155" s="14">
        <v>336.64710366006972</v>
      </c>
      <c r="BR155" s="14">
        <v>321.41539880857653</v>
      </c>
      <c r="BS155" s="14">
        <v>318.18441051191451</v>
      </c>
      <c r="BT155" s="14">
        <v>375.6503852898893</v>
      </c>
      <c r="BU155" s="14">
        <v>360.12384993129456</v>
      </c>
      <c r="BV155" s="14">
        <v>426.68091255560296</v>
      </c>
      <c r="BW155" s="14">
        <v>420.15676810403147</v>
      </c>
      <c r="BX155" s="14">
        <v>456.48515604105683</v>
      </c>
      <c r="BY155" s="14">
        <v>468.69728975243243</v>
      </c>
      <c r="BZ155" s="14">
        <v>466.24737105920576</v>
      </c>
      <c r="CA155" s="14">
        <v>477.05758950013478</v>
      </c>
      <c r="CB155" s="14">
        <v>487.74194328164231</v>
      </c>
      <c r="CC155" s="14">
        <v>498.40085212417762</v>
      </c>
      <c r="CD155" s="14">
        <v>508.89445626391534</v>
      </c>
      <c r="CE155" s="14">
        <v>519.32745729470844</v>
      </c>
      <c r="CF155" s="14">
        <v>529.4795828418064</v>
      </c>
      <c r="CG155" s="14">
        <v>539.53953258828551</v>
      </c>
      <c r="CH155" s="14">
        <v>550.69712659028301</v>
      </c>
      <c r="CI155" s="14">
        <v>562.00468487316903</v>
      </c>
      <c r="CJ155" s="14">
        <v>573.49772942141863</v>
      </c>
      <c r="CK155" s="14">
        <v>585.38146935543409</v>
      </c>
      <c r="CL155" s="14">
        <v>597.526877727385</v>
      </c>
      <c r="CM155" s="14">
        <v>610.14150305912335</v>
      </c>
      <c r="CN155" s="14">
        <v>623.17915381609055</v>
      </c>
      <c r="CO155" s="14">
        <v>636.84896281422334</v>
      </c>
      <c r="CP155" s="14">
        <v>651.18856579764179</v>
      </c>
      <c r="CQ155" s="14">
        <v>666.1433657181442</v>
      </c>
      <c r="CR155" s="14">
        <v>682.1827806279689</v>
      </c>
      <c r="CS155" s="14">
        <v>699.16033828603759</v>
      </c>
      <c r="CT155" s="14">
        <v>717.27569144345034</v>
      </c>
      <c r="CU155" s="14">
        <v>736.45242073010741</v>
      </c>
      <c r="CV155" s="14">
        <v>756.59749270908651</v>
      </c>
      <c r="CW155" s="14">
        <v>777.97208686619706</v>
      </c>
      <c r="CX155" s="14">
        <v>800.26875635443866</v>
      </c>
      <c r="CY155" s="14">
        <v>823.7190062780719</v>
      </c>
      <c r="CZ155" s="14">
        <v>847.96888714477245</v>
      </c>
      <c r="DA155" s="14">
        <v>873.21160117971885</v>
      </c>
      <c r="DB155" s="14">
        <v>898.93737220695766</v>
      </c>
      <c r="DC155" s="14">
        <v>925.38805868187774</v>
      </c>
      <c r="DD155" s="14">
        <v>951.88260092067503</v>
      </c>
      <c r="DE155" s="14">
        <v>978.39739610590186</v>
      </c>
      <c r="DF155" s="14">
        <v>1004.67819254192</v>
      </c>
      <c r="DG155" s="14">
        <v>1030.1146239555528</v>
      </c>
      <c r="DH155" s="14">
        <v>1054.4698875516697</v>
      </c>
      <c r="DI155" s="14">
        <v>1077.1487721145459</v>
      </c>
      <c r="DJ155" s="14">
        <v>1097.8417985839769</v>
      </c>
      <c r="DK155" s="14">
        <v>1115.9922279462917</v>
      </c>
      <c r="DL155" s="14">
        <v>1130.6665614377198</v>
      </c>
      <c r="DM155" s="14">
        <v>1141.9433317303701</v>
      </c>
      <c r="DN155" s="14">
        <v>1148.7582046676544</v>
      </c>
      <c r="DO155" s="14">
        <v>1151.1176654223091</v>
      </c>
      <c r="DP155" s="14">
        <v>1148.003887260973</v>
      </c>
      <c r="DQ155" s="14">
        <v>1139.6783039486472</v>
      </c>
      <c r="DR155" s="14">
        <v>1125.4073794911819</v>
      </c>
      <c r="DS155" s="14">
        <v>1105.3236949327475</v>
      </c>
      <c r="DT155" s="14">
        <v>1079.2102953419599</v>
      </c>
      <c r="DU155" s="14">
        <v>1048.0657989460087</v>
      </c>
      <c r="DV155" s="14">
        <v>1011.7843036310442</v>
      </c>
      <c r="DW155" s="14">
        <v>971.35885168649838</v>
      </c>
      <c r="DX155" s="14">
        <v>927.29162038889626</v>
      </c>
      <c r="DY155" s="14">
        <v>880.90404057835985</v>
      </c>
      <c r="DZ155" s="14">
        <v>832.80620108221774</v>
      </c>
      <c r="EA155" s="14">
        <v>784.48631849332742</v>
      </c>
      <c r="EB155" s="14">
        <v>736.74361834900628</v>
      </c>
      <c r="EC155" s="14">
        <v>691.01975447248697</v>
      </c>
      <c r="ED155" s="14">
        <v>647.94733983450715</v>
      </c>
      <c r="EE155" s="14">
        <v>608.56978262957273</v>
      </c>
      <c r="EF155" s="14">
        <v>573.60803816815314</v>
      </c>
      <c r="EG155" s="14">
        <v>543.29612006300886</v>
      </c>
      <c r="EH155" s="14">
        <v>517.66343416109885</v>
      </c>
      <c r="EI155" s="14">
        <v>496.83726449330425</v>
      </c>
      <c r="EJ155" s="14">
        <v>480.63865729211102</v>
      </c>
      <c r="EK155" s="14">
        <v>468.75892898900202</v>
      </c>
      <c r="EL155" s="14">
        <v>460.36536919944774</v>
      </c>
      <c r="EM155" s="14">
        <v>455.58231214337866</v>
      </c>
      <c r="EN155" s="14">
        <v>453.65358832621132</v>
      </c>
      <c r="EO155" s="14">
        <v>454.1263110326181</v>
      </c>
      <c r="EP155" s="14">
        <v>456.730762793537</v>
      </c>
      <c r="EQ155" s="14">
        <v>460.96290242156101</v>
      </c>
      <c r="ER155" s="14">
        <v>466.8139895944114</v>
      </c>
      <c r="ES155" s="14">
        <v>473.61647280523175</v>
      </c>
      <c r="ET155" s="14">
        <v>481.19466283966176</v>
      </c>
      <c r="EU155" s="14">
        <v>489.56804187002126</v>
      </c>
      <c r="EV155" s="14">
        <v>498.36386683979072</v>
      </c>
      <c r="EW155" s="14">
        <v>507.96226684589783</v>
      </c>
    </row>
    <row r="156" spans="1:155" x14ac:dyDescent="0.2">
      <c r="A156" s="10" t="s">
        <v>29</v>
      </c>
      <c r="B156" s="10" t="s">
        <v>3</v>
      </c>
      <c r="C156" s="13">
        <v>157.24554864244917</v>
      </c>
      <c r="D156" s="13">
        <v>164.18279570784199</v>
      </c>
      <c r="E156" s="13">
        <v>170.4893839491082</v>
      </c>
      <c r="F156" s="13">
        <v>177.07284679608856</v>
      </c>
      <c r="G156" s="13">
        <v>188.03246660560606</v>
      </c>
      <c r="H156" s="13">
        <v>206.07546174464326</v>
      </c>
      <c r="I156" s="13">
        <v>212.36666806336981</v>
      </c>
      <c r="J156" s="13">
        <v>198.57292902591743</v>
      </c>
      <c r="K156" s="13">
        <v>209.74020478972051</v>
      </c>
      <c r="L156" s="13">
        <v>230.3404445509785</v>
      </c>
      <c r="M156" s="13">
        <v>213.52415773448027</v>
      </c>
      <c r="N156" s="13">
        <v>218.52328255987419</v>
      </c>
      <c r="O156" s="13">
        <v>226.81798428939322</v>
      </c>
      <c r="P156" s="13">
        <v>244.75715145128768</v>
      </c>
      <c r="Q156" s="13">
        <v>254.37469851921864</v>
      </c>
      <c r="R156" s="13">
        <v>259.91219063350115</v>
      </c>
      <c r="S156" s="13">
        <v>263.3769686855627</v>
      </c>
      <c r="T156" s="13">
        <v>259.41227815096175</v>
      </c>
      <c r="U156" s="13">
        <v>273.87513081888994</v>
      </c>
      <c r="V156" s="13">
        <v>273.41751862333467</v>
      </c>
      <c r="W156" s="13">
        <v>259.47765132175539</v>
      </c>
      <c r="X156" s="13">
        <v>280.11250040872761</v>
      </c>
      <c r="Y156" s="13">
        <v>295.20985738141735</v>
      </c>
      <c r="Z156" s="13">
        <v>315.10252870585037</v>
      </c>
      <c r="AA156" s="13">
        <v>287.81115263983435</v>
      </c>
      <c r="AB156" s="13">
        <v>244.60333222589094</v>
      </c>
      <c r="AC156" s="13">
        <v>259.60455218270772</v>
      </c>
      <c r="AD156" s="13">
        <v>282.36210658015494</v>
      </c>
      <c r="AE156" s="13">
        <v>304.90046858141176</v>
      </c>
      <c r="AF156" s="13">
        <v>303.65453285569822</v>
      </c>
      <c r="AG156" s="13">
        <v>269.84891259413035</v>
      </c>
      <c r="AH156" s="13">
        <v>254.15550612302829</v>
      </c>
      <c r="AI156" s="13">
        <v>229.08297238336019</v>
      </c>
      <c r="AJ156" s="13">
        <v>253.17875404175899</v>
      </c>
      <c r="AK156" s="13">
        <v>292.97178765189483</v>
      </c>
      <c r="AL156" s="13">
        <v>303.16231133442869</v>
      </c>
      <c r="AM156" s="13">
        <v>318.54807935473724</v>
      </c>
      <c r="AN156" s="13">
        <v>323.80485138267073</v>
      </c>
      <c r="AO156" s="13">
        <v>322.44739671854455</v>
      </c>
      <c r="AP156" s="13">
        <v>316.92144104616676</v>
      </c>
      <c r="AQ156" s="13">
        <v>311.34549412553503</v>
      </c>
      <c r="AR156" s="13">
        <v>276.10550958714265</v>
      </c>
      <c r="AS156" s="13">
        <v>292.90641448110125</v>
      </c>
      <c r="AT156" s="13">
        <v>306.4886520836331</v>
      </c>
      <c r="AU156" s="13">
        <v>332.54178338520541</v>
      </c>
      <c r="AV156" s="13">
        <v>318.51731550965786</v>
      </c>
      <c r="AW156" s="13">
        <v>345.10189273573468</v>
      </c>
      <c r="AX156" s="13">
        <v>320.13299621003227</v>
      </c>
      <c r="AY156" s="13">
        <v>327.76256721629193</v>
      </c>
      <c r="AZ156" s="13">
        <v>395.63368548890054</v>
      </c>
      <c r="BA156" s="13">
        <v>375.07356310359847</v>
      </c>
      <c r="BB156" s="13">
        <v>458.93116948708933</v>
      </c>
      <c r="BC156" s="13">
        <v>473.08830641813358</v>
      </c>
      <c r="BD156" s="13">
        <v>512.96501790080299</v>
      </c>
      <c r="BE156" s="13">
        <v>647.89412525936302</v>
      </c>
      <c r="BF156" s="13">
        <v>543.56624606476032</v>
      </c>
      <c r="BG156" s="13">
        <v>460.64215090066244</v>
      </c>
      <c r="BH156" s="13">
        <v>469.53687336395723</v>
      </c>
      <c r="BI156" s="13">
        <v>439.69464932430492</v>
      </c>
      <c r="BJ156" s="13">
        <v>308.46860318051245</v>
      </c>
      <c r="BK156" s="13">
        <v>488.01182455419746</v>
      </c>
      <c r="BL156" s="13">
        <v>458.55465704984454</v>
      </c>
      <c r="BM156" s="13">
        <v>536.73912618458678</v>
      </c>
      <c r="BN156" s="13">
        <v>583.04876775676098</v>
      </c>
      <c r="BO156" s="13">
        <v>542.71548064025615</v>
      </c>
      <c r="BP156" s="13">
        <v>581.52449957227691</v>
      </c>
      <c r="BQ156" s="13">
        <v>818.13693174265222</v>
      </c>
      <c r="BR156" s="13">
        <v>758.47444161275405</v>
      </c>
      <c r="BS156" s="13">
        <v>659.70246037954178</v>
      </c>
      <c r="BT156" s="13">
        <v>767.20916692289268</v>
      </c>
      <c r="BU156" s="13">
        <v>636.3352411720748</v>
      </c>
      <c r="BV156" s="13">
        <v>703.64305963912511</v>
      </c>
      <c r="BW156" s="13">
        <v>824.73111972265576</v>
      </c>
      <c r="BX156" s="13">
        <v>893.34778453040235</v>
      </c>
      <c r="BY156" s="13">
        <v>917.24709965833006</v>
      </c>
      <c r="BZ156" s="13">
        <v>740.70893158424951</v>
      </c>
      <c r="CA156" s="13">
        <v>750.05645277557051</v>
      </c>
      <c r="CB156" s="13">
        <v>759.17156778995559</v>
      </c>
      <c r="CC156" s="13">
        <v>768.1337117451003</v>
      </c>
      <c r="CD156" s="13">
        <v>776.80596990016056</v>
      </c>
      <c r="CE156" s="13">
        <v>785.26629282550493</v>
      </c>
      <c r="CF156" s="13">
        <v>793.292158553013</v>
      </c>
      <c r="CG156" s="13">
        <v>801.03144493422951</v>
      </c>
      <c r="CH156" s="13">
        <v>809.59315564471763</v>
      </c>
      <c r="CI156" s="13">
        <v>818.07851157603</v>
      </c>
      <c r="CJ156" s="13">
        <v>826.48746036926968</v>
      </c>
      <c r="CK156" s="13">
        <v>834.97670828468472</v>
      </c>
      <c r="CL156" s="13">
        <v>843.36628058908536</v>
      </c>
      <c r="CM156" s="13">
        <v>851.79274735990111</v>
      </c>
      <c r="CN156" s="13">
        <v>860.13048652296857</v>
      </c>
      <c r="CO156" s="13">
        <v>868.49981238442706</v>
      </c>
      <c r="CP156" s="13">
        <v>876.8440734777032</v>
      </c>
      <c r="CQ156" s="13">
        <v>885.00805414069328</v>
      </c>
      <c r="CR156" s="13">
        <v>893.38337686548039</v>
      </c>
      <c r="CS156" s="13">
        <v>901.73908794163435</v>
      </c>
      <c r="CT156" s="13">
        <v>910.21884573289572</v>
      </c>
      <c r="CU156" s="13">
        <v>918.69920536208519</v>
      </c>
      <c r="CV156" s="13">
        <v>927.06210031000228</v>
      </c>
      <c r="CW156" s="13">
        <v>935.59555560563604</v>
      </c>
      <c r="CX156" s="13">
        <v>944.01471410329395</v>
      </c>
      <c r="CY156" s="13">
        <v>952.64171596996312</v>
      </c>
      <c r="CZ156" s="13">
        <v>961.20456896045653</v>
      </c>
      <c r="DA156" s="13">
        <v>970.04890866686765</v>
      </c>
      <c r="DB156" s="13">
        <v>978.79461676150822</v>
      </c>
      <c r="DC156" s="13">
        <v>987.89731481690251</v>
      </c>
      <c r="DD156" s="13">
        <v>996.84681554506824</v>
      </c>
      <c r="DE156" s="13">
        <v>1005.8660588596322</v>
      </c>
      <c r="DF156" s="13">
        <v>1014.9552526051557</v>
      </c>
      <c r="DG156" s="13">
        <v>1023.7610205563687</v>
      </c>
      <c r="DH156" s="13">
        <v>1032.3581404026845</v>
      </c>
      <c r="DI156" s="13">
        <v>1040.4691152931046</v>
      </c>
      <c r="DJ156" s="13">
        <v>1048.1489238201248</v>
      </c>
      <c r="DK156" s="13">
        <v>1055.2176403559424</v>
      </c>
      <c r="DL156" s="13">
        <v>1061.1294036470281</v>
      </c>
      <c r="DM156" s="13">
        <v>1066.4089318425104</v>
      </c>
      <c r="DN156" s="13">
        <v>1070.3956488093027</v>
      </c>
      <c r="DO156" s="13">
        <v>1073.5219152726277</v>
      </c>
      <c r="DP156" s="13">
        <v>1075.1355957609485</v>
      </c>
      <c r="DQ156" s="13">
        <v>1075.8281314486521</v>
      </c>
      <c r="DR156" s="13">
        <v>1075.0940989798983</v>
      </c>
      <c r="DS156" s="13">
        <v>1073.1887485532861</v>
      </c>
      <c r="DT156" s="13">
        <v>1069.8783216501979</v>
      </c>
      <c r="DU156" s="13">
        <v>1065.9692438560742</v>
      </c>
      <c r="DV156" s="13">
        <v>1061.0034649549634</v>
      </c>
      <c r="DW156" s="13">
        <v>1055.4328213135595</v>
      </c>
      <c r="DX156" s="13">
        <v>1049.068791931415</v>
      </c>
      <c r="DY156" s="13">
        <v>1042.383640566215</v>
      </c>
      <c r="DZ156" s="13">
        <v>1035.0622847860286</v>
      </c>
      <c r="EA156" s="13">
        <v>1027.5849253977431</v>
      </c>
      <c r="EB156" s="13">
        <v>1019.7663824320553</v>
      </c>
      <c r="EC156" s="13">
        <v>1012.0903419772512</v>
      </c>
      <c r="ED156" s="13">
        <v>1004.3648191301399</v>
      </c>
      <c r="EE156" s="13">
        <v>996.93415985911997</v>
      </c>
      <c r="EF156" s="13">
        <v>990.00549723568838</v>
      </c>
      <c r="EG156" s="13">
        <v>983.50625915744604</v>
      </c>
      <c r="EH156" s="13">
        <v>977.35448834609269</v>
      </c>
      <c r="EI156" s="13">
        <v>971.73709878548107</v>
      </c>
      <c r="EJ156" s="13">
        <v>966.69747627058678</v>
      </c>
      <c r="EK156" s="13">
        <v>962.27248614252312</v>
      </c>
      <c r="EL156" s="13">
        <v>958.0721362343902</v>
      </c>
      <c r="EM156" s="13">
        <v>954.6785529084882</v>
      </c>
      <c r="EN156" s="13">
        <v>951.83011912073562</v>
      </c>
      <c r="EO156" s="13">
        <v>949.53834246918268</v>
      </c>
      <c r="EP156" s="13">
        <v>947.95068003721099</v>
      </c>
      <c r="EQ156" s="13">
        <v>946.92705241701333</v>
      </c>
      <c r="ER156" s="13">
        <v>946.74649828784459</v>
      </c>
      <c r="ES156" s="13">
        <v>946.97403437874164</v>
      </c>
      <c r="ET156" s="13">
        <v>947.59314293946227</v>
      </c>
      <c r="EU156" s="13">
        <v>948.72491600013018</v>
      </c>
      <c r="EV156" s="13">
        <v>950.05807665534667</v>
      </c>
      <c r="EW156" s="13">
        <v>951.98952871976508</v>
      </c>
    </row>
    <row r="157" spans="1:155" x14ac:dyDescent="0.2">
      <c r="A157" s="15" t="s">
        <v>29</v>
      </c>
      <c r="B157" s="15" t="s">
        <v>4</v>
      </c>
      <c r="C157" s="16">
        <v>511.45222084052705</v>
      </c>
      <c r="D157" s="16">
        <v>534.01610547030646</v>
      </c>
      <c r="E157" s="16">
        <v>554.528727861015</v>
      </c>
      <c r="F157" s="16">
        <v>575.94190440546197</v>
      </c>
      <c r="G157" s="16">
        <v>611.58883965760799</v>
      </c>
      <c r="H157" s="16">
        <v>670.27495200956196</v>
      </c>
      <c r="I157" s="16">
        <v>690.73754361395174</v>
      </c>
      <c r="J157" s="16">
        <v>645.87243598256657</v>
      </c>
      <c r="K157" s="16">
        <v>682.19478685001627</v>
      </c>
      <c r="L157" s="16">
        <v>749.19851742747119</v>
      </c>
      <c r="M157" s="16">
        <v>694.50236028444158</v>
      </c>
      <c r="N157" s="16">
        <v>710.76236583805201</v>
      </c>
      <c r="O157" s="16">
        <v>737.74146736046566</v>
      </c>
      <c r="P157" s="16">
        <v>796.08987190476785</v>
      </c>
      <c r="Q157" s="16">
        <v>827.37162105059838</v>
      </c>
      <c r="R157" s="16">
        <v>845.3827041253669</v>
      </c>
      <c r="S157" s="16">
        <v>856.65213874367703</v>
      </c>
      <c r="T157" s="16">
        <v>843.75670357000581</v>
      </c>
      <c r="U157" s="16">
        <v>890.79815040625886</v>
      </c>
      <c r="V157" s="16">
        <v>889.30973451327452</v>
      </c>
      <c r="W157" s="16">
        <v>843.96933441186081</v>
      </c>
      <c r="X157" s="16">
        <v>911.08563425853276</v>
      </c>
      <c r="Y157" s="16">
        <v>960.19085103043631</v>
      </c>
      <c r="Z157" s="16">
        <v>1024.8931654372263</v>
      </c>
      <c r="AA157" s="16">
        <v>936.12604281109293</v>
      </c>
      <c r="AB157" s="16">
        <v>795.58956404157993</v>
      </c>
      <c r="AC157" s="16">
        <v>844.38208839899085</v>
      </c>
      <c r="AD157" s="16">
        <v>918.40263675765755</v>
      </c>
      <c r="AE157" s="16">
        <v>991.71024641128133</v>
      </c>
      <c r="AF157" s="16">
        <v>987.65775271945847</v>
      </c>
      <c r="AG157" s="16">
        <v>877.7025920873125</v>
      </c>
      <c r="AH157" s="16">
        <v>826.65868234555546</v>
      </c>
      <c r="AI157" s="16">
        <v>745.10850064590909</v>
      </c>
      <c r="AJ157" s="16">
        <v>823.48172741431154</v>
      </c>
      <c r="AK157" s="16">
        <v>952.91137162105076</v>
      </c>
      <c r="AL157" s="16">
        <v>986.05676755725676</v>
      </c>
      <c r="AM157" s="16">
        <v>1036.1000615726377</v>
      </c>
      <c r="AN157" s="16">
        <v>1053.1980827970881</v>
      </c>
      <c r="AO157" s="16">
        <v>1048.782865904454</v>
      </c>
      <c r="AP157" s="16">
        <v>1030.8093059194246</v>
      </c>
      <c r="AQ157" s="16">
        <v>1012.673145878859</v>
      </c>
      <c r="AR157" s="16">
        <v>898.05261442248502</v>
      </c>
      <c r="AS157" s="16">
        <v>952.69874077919587</v>
      </c>
      <c r="AT157" s="16">
        <v>996.87592509869751</v>
      </c>
      <c r="AU157" s="16">
        <v>1081.6155694261674</v>
      </c>
      <c r="AV157" s="16">
        <v>1036</v>
      </c>
      <c r="AW157" s="16">
        <v>1160.0000000000002</v>
      </c>
      <c r="AX157" s="16">
        <v>1201</v>
      </c>
      <c r="AY157" s="16">
        <v>1275</v>
      </c>
      <c r="AZ157" s="16">
        <v>1358.0000000000005</v>
      </c>
      <c r="BA157" s="16">
        <v>1318</v>
      </c>
      <c r="BB157" s="16">
        <v>1384.3119959999999</v>
      </c>
      <c r="BC157" s="16">
        <v>1368.12</v>
      </c>
      <c r="BD157" s="16">
        <v>1442.35</v>
      </c>
      <c r="BE157" s="16">
        <v>1741.4652999999998</v>
      </c>
      <c r="BF157" s="16">
        <v>1777.82692</v>
      </c>
      <c r="BG157" s="16">
        <v>1851.2932600000004</v>
      </c>
      <c r="BH157" s="16">
        <v>1616.8899720000004</v>
      </c>
      <c r="BI157" s="16">
        <v>1242.1081880000002</v>
      </c>
      <c r="BJ157" s="16">
        <v>821.27873899999997</v>
      </c>
      <c r="BK157" s="16">
        <v>930.52106900000001</v>
      </c>
      <c r="BL157" s="16">
        <v>964.78258100000005</v>
      </c>
      <c r="BM157" s="16">
        <v>1092.306</v>
      </c>
      <c r="BN157" s="16">
        <v>1223.5520000000001</v>
      </c>
      <c r="BO157" s="16">
        <v>1195.5555246899999</v>
      </c>
      <c r="BP157" s="16">
        <v>1385.7630188600003</v>
      </c>
      <c r="BQ157" s="16">
        <v>1688.5660743950002</v>
      </c>
      <c r="BR157" s="16">
        <v>1662.4210484249998</v>
      </c>
      <c r="BS157" s="16">
        <v>1643.1929999999998</v>
      </c>
      <c r="BT157" s="16">
        <v>1690.0100000000004</v>
      </c>
      <c r="BU157" s="16">
        <v>1623.1879999999996</v>
      </c>
      <c r="BV157" s="16">
        <v>1887.5260000000003</v>
      </c>
      <c r="BW157" s="16">
        <v>1974.5219999999999</v>
      </c>
      <c r="BX157" s="16">
        <v>2043.0880000000002</v>
      </c>
      <c r="BY157" s="16">
        <v>2097.7457769505017</v>
      </c>
      <c r="BZ157" s="16">
        <v>1497.2668738765569</v>
      </c>
      <c r="CA157" s="16">
        <v>1524.9797235650003</v>
      </c>
      <c r="CB157" s="16">
        <v>1552.3479155433233</v>
      </c>
      <c r="CC157" s="16">
        <v>1579.6303533676873</v>
      </c>
      <c r="CD157" s="16">
        <v>1606.4140236606727</v>
      </c>
      <c r="CE157" s="16">
        <v>1632.9649174910446</v>
      </c>
      <c r="CF157" s="16">
        <v>1658.6332920212553</v>
      </c>
      <c r="CG157" s="16">
        <v>1683.9155184813644</v>
      </c>
      <c r="CH157" s="16">
        <v>1712.1634266015644</v>
      </c>
      <c r="CI157" s="16">
        <v>1740.6748384050334</v>
      </c>
      <c r="CJ157" s="16">
        <v>1769.5102672324865</v>
      </c>
      <c r="CK157" s="16">
        <v>1799.2093474944159</v>
      </c>
      <c r="CL157" s="16">
        <v>1829.3453411378578</v>
      </c>
      <c r="CM157" s="16">
        <v>1860.4469477127423</v>
      </c>
      <c r="CN157" s="16">
        <v>1892.3047701061878</v>
      </c>
      <c r="CO157" s="16">
        <v>1925.4415564343399</v>
      </c>
      <c r="CP157" s="16">
        <v>1959.8844028392086</v>
      </c>
      <c r="CQ157" s="16">
        <v>1995.3944989295669</v>
      </c>
      <c r="CR157" s="16">
        <v>2033.2741618271029</v>
      </c>
      <c r="CS157" s="16">
        <v>2073.0507968605998</v>
      </c>
      <c r="CT157" s="16">
        <v>2115.2878090607992</v>
      </c>
      <c r="CU157" s="16">
        <v>2159.7725149961625</v>
      </c>
      <c r="CV157" s="16">
        <v>2206.2784965768296</v>
      </c>
      <c r="CW157" s="16">
        <v>2255.6631726914784</v>
      </c>
      <c r="CX157" s="16">
        <v>2307.1556511874114</v>
      </c>
      <c r="CY157" s="16">
        <v>2361.6170838356775</v>
      </c>
      <c r="CZ157" s="16">
        <v>2418.2285689615019</v>
      </c>
      <c r="DA157" s="16">
        <v>2477.8275750336798</v>
      </c>
      <c r="DB157" s="16">
        <v>2539.2191725859484</v>
      </c>
      <c r="DC157" s="16">
        <v>2603.4629048688839</v>
      </c>
      <c r="DD157" s="16">
        <v>2668.9311762111756</v>
      </c>
      <c r="DE157" s="16">
        <v>2735.9665222885851</v>
      </c>
      <c r="DF157" s="16">
        <v>2804.2582145018423</v>
      </c>
      <c r="DG157" s="16">
        <v>2872.4723099444673</v>
      </c>
      <c r="DH157" s="16">
        <v>2940.3938470325811</v>
      </c>
      <c r="DI157" s="16">
        <v>3006.768394133469</v>
      </c>
      <c r="DJ157" s="16">
        <v>3071.1844092040628</v>
      </c>
      <c r="DK157" s="16">
        <v>3132.4968894669873</v>
      </c>
      <c r="DL157" s="16">
        <v>3188.4389314235668</v>
      </c>
      <c r="DM157" s="16">
        <v>3239.6507958399015</v>
      </c>
      <c r="DN157" s="16">
        <v>3283.3634053432688</v>
      </c>
      <c r="DO157" s="16">
        <v>3319.8189139293172</v>
      </c>
      <c r="DP157" s="16">
        <v>3346.1366268444326</v>
      </c>
      <c r="DQ157" s="16">
        <v>3362.9684541195093</v>
      </c>
      <c r="DR157" s="16">
        <v>3367.8613027969477</v>
      </c>
      <c r="DS157" s="16">
        <v>3360.6277524816687</v>
      </c>
      <c r="DT157" s="16">
        <v>3339.806064271841</v>
      </c>
      <c r="DU157" s="16">
        <v>3307.190733494208</v>
      </c>
      <c r="DV157" s="16">
        <v>3261.1454726462325</v>
      </c>
      <c r="DW157" s="16">
        <v>3203.025722589904</v>
      </c>
      <c r="DX157" s="16">
        <v>3132.6506919155945</v>
      </c>
      <c r="DY157" s="16">
        <v>3052.1877933721262</v>
      </c>
      <c r="DZ157" s="16">
        <v>2961.8233132338719</v>
      </c>
      <c r="EA157" s="16">
        <v>2864.4781581352654</v>
      </c>
      <c r="EB157" s="16">
        <v>2761.3595859818743</v>
      </c>
      <c r="EC157" s="16">
        <v>2655.9100796001876</v>
      </c>
      <c r="ED157" s="16">
        <v>2549.6292878984968</v>
      </c>
      <c r="EE157" s="16">
        <v>2445.6406043999959</v>
      </c>
      <c r="EF157" s="16">
        <v>2346.5289515317272</v>
      </c>
      <c r="EG157" s="16">
        <v>2253.7910695751198</v>
      </c>
      <c r="EH157" s="16">
        <v>2168.5721856285672</v>
      </c>
      <c r="EI157" s="16">
        <v>2092.4587504280353</v>
      </c>
      <c r="EJ157" s="16">
        <v>2026.1869410668951</v>
      </c>
      <c r="EK157" s="16">
        <v>1970.065258364586</v>
      </c>
      <c r="EL157" s="16">
        <v>1922.7253000665805</v>
      </c>
      <c r="EM157" s="16">
        <v>1885.4557880718203</v>
      </c>
      <c r="EN157" s="16">
        <v>1856.7271746180122</v>
      </c>
      <c r="EO157" s="16">
        <v>1835.689771186946</v>
      </c>
      <c r="EP157" s="16">
        <v>1821.8341628356429</v>
      </c>
      <c r="EQ157" s="16">
        <v>1813.7768314040877</v>
      </c>
      <c r="ER157" s="16">
        <v>1811.4707722323292</v>
      </c>
      <c r="ES157" s="16">
        <v>1812.8079440522997</v>
      </c>
      <c r="ET157" s="16">
        <v>1817.0883203210833</v>
      </c>
      <c r="EU157" s="16">
        <v>1824.1731420392025</v>
      </c>
      <c r="EV157" s="16">
        <v>1832.757075098416</v>
      </c>
      <c r="EW157" s="16">
        <v>1843.8063343883478</v>
      </c>
    </row>
    <row r="158" spans="1:155" x14ac:dyDescent="0.2">
      <c r="A158" s="10" t="s">
        <v>22</v>
      </c>
      <c r="B158" s="10" t="s">
        <v>1</v>
      </c>
      <c r="C158" s="13">
        <v>59.529006402741047</v>
      </c>
      <c r="D158" s="13">
        <v>62.155264688196155</v>
      </c>
      <c r="E158" s="13">
        <v>64.542772220428063</v>
      </c>
      <c r="F158" s="13">
        <v>67.03509715651407</v>
      </c>
      <c r="G158" s="13">
        <v>71.184119392404909</v>
      </c>
      <c r="H158" s="13">
        <v>78.014720210229385</v>
      </c>
      <c r="I158" s="13">
        <v>80.396404553358295</v>
      </c>
      <c r="J158" s="13">
        <v>75.174459725238862</v>
      </c>
      <c r="K158" s="13">
        <v>79.402095014020247</v>
      </c>
      <c r="L158" s="13">
        <v>87.200801020219259</v>
      </c>
      <c r="M158" s="13">
        <v>80.834599533359395</v>
      </c>
      <c r="N158" s="13">
        <v>82.727135991835922</v>
      </c>
      <c r="O158" s="13">
        <v>85.867290715631185</v>
      </c>
      <c r="P158" s="13">
        <v>92.658585007010387</v>
      </c>
      <c r="Q158" s="13">
        <v>96.299533993664056</v>
      </c>
      <c r="R158" s="13">
        <v>98.395882070745742</v>
      </c>
      <c r="S158" s="13">
        <v>99.70755541619755</v>
      </c>
      <c r="T158" s="13">
        <v>98.206628424898099</v>
      </c>
      <c r="U158" s="13">
        <v>103.68188197899825</v>
      </c>
      <c r="V158" s="13">
        <v>103.50864210318386</v>
      </c>
      <c r="W158" s="13">
        <v>98.231376978585871</v>
      </c>
      <c r="X158" s="13">
        <v>106.04318516026665</v>
      </c>
      <c r="Y158" s="13">
        <v>111.75864526486572</v>
      </c>
      <c r="Z158" s="13">
        <v>119.28948457232653</v>
      </c>
      <c r="AA158" s="13">
        <v>108.95769130632048</v>
      </c>
      <c r="AB158" s="13">
        <v>92.60035311598034</v>
      </c>
      <c r="AC158" s="13">
        <v>98.279418288685648</v>
      </c>
      <c r="AD158" s="13">
        <v>106.89482656658106</v>
      </c>
      <c r="AE158" s="13">
        <v>115.42725439975867</v>
      </c>
      <c r="AF158" s="13">
        <v>114.95557608241529</v>
      </c>
      <c r="AG158" s="13">
        <v>102.15766223128676</v>
      </c>
      <c r="AH158" s="13">
        <v>96.216553548946251</v>
      </c>
      <c r="AI158" s="13">
        <v>86.724755311048625</v>
      </c>
      <c r="AJ158" s="13">
        <v>95.846781040905455</v>
      </c>
      <c r="AK158" s="13">
        <v>110.91137125037855</v>
      </c>
      <c r="AL158" s="13">
        <v>114.76923403111913</v>
      </c>
      <c r="AM158" s="13">
        <v>120.59387893139956</v>
      </c>
      <c r="AN158" s="13">
        <v>122.58395380735141</v>
      </c>
      <c r="AO158" s="13">
        <v>122.07005736901124</v>
      </c>
      <c r="AP158" s="13">
        <v>119.97807668375681</v>
      </c>
      <c r="AQ158" s="13">
        <v>117.86717063391764</v>
      </c>
      <c r="AR158" s="13">
        <v>104.52624439893391</v>
      </c>
      <c r="AS158" s="13">
        <v>110.88662269669078</v>
      </c>
      <c r="AT158" s="13">
        <v>116.0284986746439</v>
      </c>
      <c r="AU158" s="13">
        <v>125.89152521785807</v>
      </c>
      <c r="AV158" s="13">
        <v>120.58223255319355</v>
      </c>
      <c r="AW158" s="13">
        <v>97.535257127778138</v>
      </c>
      <c r="AX158" s="13">
        <v>89.424907454051493</v>
      </c>
      <c r="AY158" s="13">
        <v>91.708837073956957</v>
      </c>
      <c r="AZ158" s="13">
        <v>108.77391478672649</v>
      </c>
      <c r="BA158" s="13">
        <v>148.91542227936372</v>
      </c>
      <c r="BB158" s="13">
        <v>148.47463259166562</v>
      </c>
      <c r="BC158" s="13">
        <v>114.65204585057096</v>
      </c>
      <c r="BD158" s="13">
        <v>114.02448330556119</v>
      </c>
      <c r="BE158" s="13">
        <v>113.72834174196944</v>
      </c>
      <c r="BF158" s="13">
        <v>113.45474787926916</v>
      </c>
      <c r="BG158" s="13">
        <v>105.57217293087993</v>
      </c>
      <c r="BH158" s="13">
        <v>109.76089021372434</v>
      </c>
      <c r="BI158" s="13">
        <v>92.980474976137629</v>
      </c>
      <c r="BJ158" s="13">
        <v>87.232167903607746</v>
      </c>
      <c r="BK158" s="13">
        <v>74.425522076981906</v>
      </c>
      <c r="BL158" s="13">
        <v>67.47370875723216</v>
      </c>
      <c r="BM158" s="13">
        <v>103.25465192745381</v>
      </c>
      <c r="BN158" s="13">
        <v>124.0149276276252</v>
      </c>
      <c r="BO158" s="13">
        <v>87.776393115485888</v>
      </c>
      <c r="BP158" s="13">
        <v>77.268293010483887</v>
      </c>
      <c r="BQ158" s="13">
        <v>108.9825295935872</v>
      </c>
      <c r="BR158" s="13">
        <v>109.28305099635112</v>
      </c>
      <c r="BS158" s="13">
        <v>117.88039105788249</v>
      </c>
      <c r="BT158" s="13">
        <v>84.596059725915467</v>
      </c>
      <c r="BU158" s="13">
        <v>104.20659401785977</v>
      </c>
      <c r="BV158" s="13">
        <v>130.48761704300449</v>
      </c>
      <c r="BW158" s="13">
        <v>138.94797903446792</v>
      </c>
      <c r="BX158" s="13">
        <v>123.60698548745711</v>
      </c>
      <c r="BY158" s="13">
        <v>126.91378531316082</v>
      </c>
      <c r="BZ158" s="13">
        <v>89.325573988196084</v>
      </c>
      <c r="CA158" s="13">
        <v>91.143602109865242</v>
      </c>
      <c r="CB158" s="13">
        <v>92.873218826716766</v>
      </c>
      <c r="CC158" s="13">
        <v>94.532211444890891</v>
      </c>
      <c r="CD158" s="13">
        <v>96.071742653241927</v>
      </c>
      <c r="CE158" s="13">
        <v>97.510765854462079</v>
      </c>
      <c r="CF158" s="13">
        <v>98.779006732142989</v>
      </c>
      <c r="CG158" s="13">
        <v>99.918856164469616</v>
      </c>
      <c r="CH158" s="13">
        <v>101.24325525816585</v>
      </c>
      <c r="CI158" s="13">
        <v>102.48147721046189</v>
      </c>
      <c r="CJ158" s="13">
        <v>103.63253685906238</v>
      </c>
      <c r="CK158" s="13">
        <v>104.74087313812561</v>
      </c>
      <c r="CL158" s="13">
        <v>105.76110179834996</v>
      </c>
      <c r="CM158" s="13">
        <v>106.7382140254731</v>
      </c>
      <c r="CN158" s="13">
        <v>107.64970655315847</v>
      </c>
      <c r="CO158" s="13">
        <v>108.54097173513946</v>
      </c>
      <c r="CP158" s="13">
        <v>109.41233014187219</v>
      </c>
      <c r="CQ158" s="13">
        <v>110.24136869534595</v>
      </c>
      <c r="CR158" s="13">
        <v>111.14180457134717</v>
      </c>
      <c r="CS158" s="13">
        <v>112.06862405265201</v>
      </c>
      <c r="CT158" s="13">
        <v>113.06748720138512</v>
      </c>
      <c r="CU158" s="13">
        <v>114.11564105779416</v>
      </c>
      <c r="CV158" s="13">
        <v>115.18984441606699</v>
      </c>
      <c r="CW158" s="13">
        <v>116.35788658777437</v>
      </c>
      <c r="CX158" s="13">
        <v>117.55002662381048</v>
      </c>
      <c r="CY158" s="13">
        <v>118.83332703262295</v>
      </c>
      <c r="CZ158" s="13">
        <v>120.13675444100227</v>
      </c>
      <c r="DA158" s="13">
        <v>121.52646521289898</v>
      </c>
      <c r="DB158" s="13">
        <v>122.90683359426112</v>
      </c>
      <c r="DC158" s="13">
        <v>124.36599946600836</v>
      </c>
      <c r="DD158" s="13">
        <v>125.78347165841842</v>
      </c>
      <c r="DE158" s="13">
        <v>127.19977916474454</v>
      </c>
      <c r="DF158" s="13">
        <v>128.60873123111742</v>
      </c>
      <c r="DG158" s="13">
        <v>129.93349182971178</v>
      </c>
      <c r="DH158" s="13">
        <v>131.18971457522639</v>
      </c>
      <c r="DI158" s="13">
        <v>132.32252420015902</v>
      </c>
      <c r="DJ158" s="13">
        <v>133.34694441623469</v>
      </c>
      <c r="DK158" s="13">
        <v>134.23104042576233</v>
      </c>
      <c r="DL158" s="13">
        <v>134.87171387699163</v>
      </c>
      <c r="DM158" s="13">
        <v>135.37866380870037</v>
      </c>
      <c r="DN158" s="13">
        <v>135.62573763415458</v>
      </c>
      <c r="DO158" s="13">
        <v>135.70088769668655</v>
      </c>
      <c r="DP158" s="13">
        <v>135.47915530542377</v>
      </c>
      <c r="DQ158" s="13">
        <v>135.07537722675079</v>
      </c>
      <c r="DR158" s="13">
        <v>134.39129717207652</v>
      </c>
      <c r="DS158" s="13">
        <v>133.47418813841978</v>
      </c>
      <c r="DT158" s="13">
        <v>132.27767591004704</v>
      </c>
      <c r="DU158" s="13">
        <v>130.95122555788839</v>
      </c>
      <c r="DV158" s="13">
        <v>129.40611200239618</v>
      </c>
      <c r="DW158" s="13">
        <v>127.72574100383645</v>
      </c>
      <c r="DX158" s="13">
        <v>125.87541909653919</v>
      </c>
      <c r="DY158" s="13">
        <v>123.94490006911656</v>
      </c>
      <c r="DZ158" s="13">
        <v>121.88049937940013</v>
      </c>
      <c r="EA158" s="13">
        <v>119.7770704343875</v>
      </c>
      <c r="EB158" s="13">
        <v>117.60908999820276</v>
      </c>
      <c r="EC158" s="13">
        <v>115.47444363803879</v>
      </c>
      <c r="ED158" s="13">
        <v>113.34874730976662</v>
      </c>
      <c r="EE158" s="13">
        <v>111.30506001646245</v>
      </c>
      <c r="EF158" s="13">
        <v>109.39047036075499</v>
      </c>
      <c r="EG158" s="13">
        <v>107.60041641478165</v>
      </c>
      <c r="EH158" s="13">
        <v>105.92704776132632</v>
      </c>
      <c r="EI158" s="13">
        <v>104.40803147024599</v>
      </c>
      <c r="EJ158" s="13">
        <v>103.05231048887981</v>
      </c>
      <c r="EK158" s="13">
        <v>101.86459348185963</v>
      </c>
      <c r="EL158" s="13">
        <v>100.77143071394858</v>
      </c>
      <c r="EM158" s="13">
        <v>99.868469929506318</v>
      </c>
      <c r="EN158" s="13">
        <v>99.100182812608182</v>
      </c>
      <c r="EO158" s="13">
        <v>98.458071008693878</v>
      </c>
      <c r="EP158" s="13">
        <v>97.956854299265615</v>
      </c>
      <c r="EQ158" s="13">
        <v>97.561214775003464</v>
      </c>
      <c r="ER158" s="13">
        <v>97.310072353298892</v>
      </c>
      <c r="ES158" s="13">
        <v>97.11960997623828</v>
      </c>
      <c r="ET158" s="13">
        <v>96.981354201156137</v>
      </c>
      <c r="EU158" s="13">
        <v>96.913046754998504</v>
      </c>
      <c r="EV158" s="13">
        <v>96.859909184911885</v>
      </c>
      <c r="EW158" s="13">
        <v>96.892199972373419</v>
      </c>
    </row>
    <row r="159" spans="1:155" x14ac:dyDescent="0.2">
      <c r="A159" s="10" t="s">
        <v>22</v>
      </c>
      <c r="B159" s="10" t="s">
        <v>2</v>
      </c>
      <c r="C159" s="13">
        <v>22.715918283260137</v>
      </c>
      <c r="D159" s="13">
        <v>23.718082979232388</v>
      </c>
      <c r="E159" s="13">
        <v>24.629141793752616</v>
      </c>
      <c r="F159" s="13">
        <v>25.580198312324953</v>
      </c>
      <c r="G159" s="13">
        <v>27.163440764387545</v>
      </c>
      <c r="H159" s="13">
        <v>29.769957811783218</v>
      </c>
      <c r="I159" s="13">
        <v>30.678794531633883</v>
      </c>
      <c r="J159" s="13">
        <v>28.686131136704581</v>
      </c>
      <c r="K159" s="13">
        <v>30.299371866806251</v>
      </c>
      <c r="L159" s="13">
        <v>33.275312153016536</v>
      </c>
      <c r="M159" s="13">
        <v>30.846007155518389</v>
      </c>
      <c r="N159" s="13">
        <v>31.56818792312589</v>
      </c>
      <c r="O159" s="13">
        <v>32.76645247368694</v>
      </c>
      <c r="P159" s="13">
        <v>35.35797038206308</v>
      </c>
      <c r="Q159" s="13">
        <v>36.747335074206426</v>
      </c>
      <c r="R159" s="13">
        <v>37.547289155248578</v>
      </c>
      <c r="S159" s="13">
        <v>38.047815979567311</v>
      </c>
      <c r="T159" s="13">
        <v>37.475071078487829</v>
      </c>
      <c r="U159" s="13">
        <v>39.564395591543054</v>
      </c>
      <c r="V159" s="13">
        <v>39.498288275123606</v>
      </c>
      <c r="W159" s="13">
        <v>37.484514980833467</v>
      </c>
      <c r="X159" s="13">
        <v>40.465454980050268</v>
      </c>
      <c r="Y159" s="13">
        <v>42.646440898224895</v>
      </c>
      <c r="Z159" s="13">
        <v>45.520164829635355</v>
      </c>
      <c r="AA159" s="13">
        <v>41.577613362165806</v>
      </c>
      <c r="AB159" s="13">
        <v>35.335749435367461</v>
      </c>
      <c r="AC159" s="13">
        <v>37.50284726185734</v>
      </c>
      <c r="AD159" s="13">
        <v>40.790436325473635</v>
      </c>
      <c r="AE159" s="13">
        <v>44.046360540048667</v>
      </c>
      <c r="AF159" s="13">
        <v>43.866370871814183</v>
      </c>
      <c r="AG159" s="13">
        <v>38.982762311785322</v>
      </c>
      <c r="AH159" s="13">
        <v>36.715670225165169</v>
      </c>
      <c r="AI159" s="13">
        <v>33.093655913779877</v>
      </c>
      <c r="AJ159" s="13">
        <v>36.574567213648024</v>
      </c>
      <c r="AK159" s="13">
        <v>42.323126123803696</v>
      </c>
      <c r="AL159" s="13">
        <v>43.795263842388202</v>
      </c>
      <c r="AM159" s="13">
        <v>46.017914035617132</v>
      </c>
      <c r="AN159" s="13">
        <v>46.777314888939785</v>
      </c>
      <c r="AO159" s="13">
        <v>46.581215034350976</v>
      </c>
      <c r="AP159" s="13">
        <v>45.782927524310992</v>
      </c>
      <c r="AQ159" s="13">
        <v>44.977418206594947</v>
      </c>
      <c r="AR159" s="13">
        <v>39.886599318629479</v>
      </c>
      <c r="AS159" s="13">
        <v>42.313682221458059</v>
      </c>
      <c r="AT159" s="13">
        <v>44.275791814680893</v>
      </c>
      <c r="AU159" s="13">
        <v>48.039464661250733</v>
      </c>
      <c r="AV159" s="13">
        <v>46.013469846277999</v>
      </c>
      <c r="AW159" s="13">
        <v>57.403908839060968</v>
      </c>
      <c r="AX159" s="13">
        <v>89.145450271155298</v>
      </c>
      <c r="AY159" s="13">
        <v>85.171320597667545</v>
      </c>
      <c r="AZ159" s="13">
        <v>85.654432688429864</v>
      </c>
      <c r="BA159" s="13">
        <v>74.397892400741625</v>
      </c>
      <c r="BB159" s="13">
        <v>76.08410587390874</v>
      </c>
      <c r="BC159" s="13">
        <v>69.120387389953834</v>
      </c>
      <c r="BD159" s="13">
        <v>58.20302393114477</v>
      </c>
      <c r="BE159" s="13">
        <v>59.002746756933945</v>
      </c>
      <c r="BF159" s="13">
        <v>64.794821164003764</v>
      </c>
      <c r="BG159" s="13">
        <v>85.752180414750967</v>
      </c>
      <c r="BH159" s="13">
        <v>74.733785306471347</v>
      </c>
      <c r="BI159" s="13">
        <v>63.515266115461472</v>
      </c>
      <c r="BJ159" s="13">
        <v>44.232641012402581</v>
      </c>
      <c r="BK159" s="13">
        <v>35.077846492122468</v>
      </c>
      <c r="BL159" s="13">
        <v>51.105171402388521</v>
      </c>
      <c r="BM159" s="13">
        <v>53.390372645064971</v>
      </c>
      <c r="BN159" s="13">
        <v>58.349809217121013</v>
      </c>
      <c r="BO159" s="13">
        <v>56.271336989961469</v>
      </c>
      <c r="BP159" s="13">
        <v>67.977815713708154</v>
      </c>
      <c r="BQ159" s="13">
        <v>53.739902057338746</v>
      </c>
      <c r="BR159" s="13">
        <v>59.321943027981959</v>
      </c>
      <c r="BS159" s="13">
        <v>50.093120427045655</v>
      </c>
      <c r="BT159" s="13">
        <v>45.221327494966133</v>
      </c>
      <c r="BU159" s="13">
        <v>50.391026241763946</v>
      </c>
      <c r="BV159" s="13">
        <v>59.00518802004801</v>
      </c>
      <c r="BW159" s="13">
        <v>58.217003142011265</v>
      </c>
      <c r="BX159" s="13">
        <v>78.371984304935467</v>
      </c>
      <c r="BY159" s="13">
        <v>80.468633317267489</v>
      </c>
      <c r="BZ159" s="13">
        <v>56.785296378805469</v>
      </c>
      <c r="CA159" s="13">
        <v>58.288095617952422</v>
      </c>
      <c r="CB159" s="13">
        <v>59.80465682934846</v>
      </c>
      <c r="CC159" s="13">
        <v>61.349691061670001</v>
      </c>
      <c r="CD159" s="13">
        <v>62.907937249676706</v>
      </c>
      <c r="CE159" s="13">
        <v>64.495074233479954</v>
      </c>
      <c r="CF159" s="13">
        <v>66.086116203627626</v>
      </c>
      <c r="CG159" s="13">
        <v>67.707891006887621</v>
      </c>
      <c r="CH159" s="13">
        <v>69.514606909733175</v>
      </c>
      <c r="CI159" s="13">
        <v>71.39097557580908</v>
      </c>
      <c r="CJ159" s="13">
        <v>73.346178033144952</v>
      </c>
      <c r="CK159" s="13">
        <v>75.411583345350209</v>
      </c>
      <c r="CL159" s="13">
        <v>77.576695880511124</v>
      </c>
      <c r="CM159" s="13">
        <v>79.874499344030482</v>
      </c>
      <c r="CN159" s="13">
        <v>82.306288255510026</v>
      </c>
      <c r="CO159" s="13">
        <v>84.906711547037048</v>
      </c>
      <c r="CP159" s="13">
        <v>87.689191260210009</v>
      </c>
      <c r="CQ159" s="13">
        <v>90.65580985198585</v>
      </c>
      <c r="CR159" s="13">
        <v>93.87711844283649</v>
      </c>
      <c r="CS159" s="13">
        <v>97.344853536038499</v>
      </c>
      <c r="CT159" s="13">
        <v>101.09620556548361</v>
      </c>
      <c r="CU159" s="13">
        <v>105.13301559122556</v>
      </c>
      <c r="CV159" s="13">
        <v>109.45513293151998</v>
      </c>
      <c r="CW159" s="13">
        <v>114.10939489100201</v>
      </c>
      <c r="CX159" s="13">
        <v>119.06790334866309</v>
      </c>
      <c r="CY159" s="13">
        <v>124.37400785962473</v>
      </c>
      <c r="CZ159" s="13">
        <v>129.9929260037452</v>
      </c>
      <c r="DA159" s="13">
        <v>135.96224328895914</v>
      </c>
      <c r="DB159" s="13">
        <v>142.22379157548767</v>
      </c>
      <c r="DC159" s="13">
        <v>148.81899166412404</v>
      </c>
      <c r="DD159" s="13">
        <v>155.66108065518256</v>
      </c>
      <c r="DE159" s="13">
        <v>162.74871204507963</v>
      </c>
      <c r="DF159" s="13">
        <v>170.04434041801323</v>
      </c>
      <c r="DG159" s="13">
        <v>177.45404302363022</v>
      </c>
      <c r="DH159" s="13">
        <v>184.92743759246514</v>
      </c>
      <c r="DI159" s="13">
        <v>192.35377115965093</v>
      </c>
      <c r="DJ159" s="13">
        <v>199.65090037479149</v>
      </c>
      <c r="DK159" s="13">
        <v>206.68820066912303</v>
      </c>
      <c r="DL159" s="13">
        <v>213.26440490462937</v>
      </c>
      <c r="DM159" s="13">
        <v>219.30975537891663</v>
      </c>
      <c r="DN159" s="13">
        <v>224.57126751195665</v>
      </c>
      <c r="DO159" s="13">
        <v>228.93885937578671</v>
      </c>
      <c r="DP159" s="13">
        <v>232.13653277479534</v>
      </c>
      <c r="DQ159" s="13">
        <v>234.07220205450267</v>
      </c>
      <c r="DR159" s="13">
        <v>234.49995361549099</v>
      </c>
      <c r="DS159" s="13">
        <v>233.31037720113636</v>
      </c>
      <c r="DT159" s="13">
        <v>230.35317253353151</v>
      </c>
      <c r="DU159" s="13">
        <v>225.6929737854216</v>
      </c>
      <c r="DV159" s="13">
        <v>219.25319974832928</v>
      </c>
      <c r="DW159" s="13">
        <v>211.17200310727094</v>
      </c>
      <c r="DX159" s="13">
        <v>201.55453311544898</v>
      </c>
      <c r="DY159" s="13">
        <v>190.68603912598701</v>
      </c>
      <c r="DZ159" s="13">
        <v>178.77996036073273</v>
      </c>
      <c r="EA159" s="13">
        <v>166.23123594381104</v>
      </c>
      <c r="EB159" s="13">
        <v>153.34760582656236</v>
      </c>
      <c r="EC159" s="13">
        <v>140.55703916846323</v>
      </c>
      <c r="ED159" s="13">
        <v>128.15142959752484</v>
      </c>
      <c r="EE159" s="13">
        <v>116.47731393357026</v>
      </c>
      <c r="EF159" s="13">
        <v>105.80230847887105</v>
      </c>
      <c r="EG159" s="13">
        <v>96.279110098392266</v>
      </c>
      <c r="EH159" s="13">
        <v>87.989542146624444</v>
      </c>
      <c r="EI159" s="13">
        <v>80.996581671684908</v>
      </c>
      <c r="EJ159" s="13">
        <v>75.279117049676643</v>
      </c>
      <c r="EK159" s="13">
        <v>70.76748528391181</v>
      </c>
      <c r="EL159" s="13">
        <v>67.28285745548601</v>
      </c>
      <c r="EM159" s="13">
        <v>64.797367223178298</v>
      </c>
      <c r="EN159" s="13">
        <v>63.126739010194797</v>
      </c>
      <c r="EO159" s="13">
        <v>62.137999502892853</v>
      </c>
      <c r="EP159" s="13">
        <v>61.733216652024566</v>
      </c>
      <c r="EQ159" s="13">
        <v>61.78088891405605</v>
      </c>
      <c r="ER159" s="13">
        <v>62.242240165980547</v>
      </c>
      <c r="ES159" s="13">
        <v>62.974181642073745</v>
      </c>
      <c r="ET159" s="13">
        <v>63.92570317352147</v>
      </c>
      <c r="EU159" s="13">
        <v>65.086128838942386</v>
      </c>
      <c r="EV159" s="13">
        <v>66.383349688401722</v>
      </c>
      <c r="EW159" s="13">
        <v>67.878403132592211</v>
      </c>
    </row>
    <row r="160" spans="1:155" x14ac:dyDescent="0.2">
      <c r="A160" s="10" t="s">
        <v>22</v>
      </c>
      <c r="B160" s="10" t="s">
        <v>3</v>
      </c>
      <c r="C160" s="13">
        <v>66.846359767511515</v>
      </c>
      <c r="D160" s="13">
        <v>69.795439834533369</v>
      </c>
      <c r="E160" s="13">
        <v>72.476421713644143</v>
      </c>
      <c r="F160" s="13">
        <v>75.275105236228086</v>
      </c>
      <c r="G160" s="13">
        <v>79.934128623707181</v>
      </c>
      <c r="H160" s="13">
        <v>87.604352390041186</v>
      </c>
      <c r="I160" s="13">
        <v>90.278795288959017</v>
      </c>
      <c r="J160" s="13">
        <v>84.414964800928303</v>
      </c>
      <c r="K160" s="13">
        <v>89.162264421012267</v>
      </c>
      <c r="L160" s="13">
        <v>97.919593644424737</v>
      </c>
      <c r="M160" s="13">
        <v>90.77085354847874</v>
      </c>
      <c r="N160" s="13">
        <v>92.896022111188515</v>
      </c>
      <c r="O160" s="13">
        <v>96.422167180238461</v>
      </c>
      <c r="P160" s="13">
        <v>104.04825283027004</v>
      </c>
      <c r="Q160" s="13">
        <v>108.13675019591398</v>
      </c>
      <c r="R160" s="13">
        <v>110.49078306537712</v>
      </c>
      <c r="S160" s="13">
        <v>111.9636883538398</v>
      </c>
      <c r="T160" s="13">
        <v>110.27826620910614</v>
      </c>
      <c r="U160" s="13">
        <v>116.42654233553031</v>
      </c>
      <c r="V160" s="13">
        <v>116.23200767478995</v>
      </c>
      <c r="W160" s="13">
        <v>110.30605687492618</v>
      </c>
      <c r="X160" s="13">
        <v>119.0780988037728</v>
      </c>
      <c r="Y160" s="13">
        <v>125.49610786315627</v>
      </c>
      <c r="Z160" s="13">
        <v>133.95264399769292</v>
      </c>
      <c r="AA160" s="13">
        <v>122.35085839034583</v>
      </c>
      <c r="AB160" s="13">
        <v>103.98286302834052</v>
      </c>
      <c r="AC160" s="13">
        <v>110.36000346151805</v>
      </c>
      <c r="AD160" s="13">
        <v>120.03442465699219</v>
      </c>
      <c r="AE160" s="13">
        <v>129.61566538471675</v>
      </c>
      <c r="AF160" s="13">
        <v>129.08600798908756</v>
      </c>
      <c r="AG160" s="13">
        <v>114.71496427002482</v>
      </c>
      <c r="AH160" s="13">
        <v>108.0435697281644</v>
      </c>
      <c r="AI160" s="13">
        <v>97.385032013650815</v>
      </c>
      <c r="AJ160" s="13">
        <v>107.62834448591188</v>
      </c>
      <c r="AK160" s="13">
        <v>124.54468624508162</v>
      </c>
      <c r="AL160" s="13">
        <v>128.87676062291303</v>
      </c>
      <c r="AM160" s="13">
        <v>135.41737556091439</v>
      </c>
      <c r="AN160" s="13">
        <v>137.65207204185612</v>
      </c>
      <c r="AO160" s="13">
        <v>137.07500703982802</v>
      </c>
      <c r="AP160" s="13">
        <v>134.7258784055096</v>
      </c>
      <c r="AQ160" s="13">
        <v>132.35549808556411</v>
      </c>
      <c r="AR160" s="13">
        <v>117.37469446350849</v>
      </c>
      <c r="AS160" s="13">
        <v>124.51689557926156</v>
      </c>
      <c r="AT160" s="13">
        <v>130.29081508963915</v>
      </c>
      <c r="AU160" s="13">
        <v>141.36621279145351</v>
      </c>
      <c r="AV160" s="13">
        <v>135.40429760052848</v>
      </c>
      <c r="AW160" s="13">
        <v>177.06083403316089</v>
      </c>
      <c r="AX160" s="13">
        <v>242.4296422747932</v>
      </c>
      <c r="AY160" s="13">
        <v>195.1198423283754</v>
      </c>
      <c r="AZ160" s="13">
        <v>207.57165252484361</v>
      </c>
      <c r="BA160" s="13">
        <v>209.68668531989462</v>
      </c>
      <c r="BB160" s="13">
        <v>236.19226153442563</v>
      </c>
      <c r="BC160" s="13">
        <v>239.21756655947519</v>
      </c>
      <c r="BD160" s="13">
        <v>257.98249176329404</v>
      </c>
      <c r="BE160" s="13">
        <v>340.48232650109668</v>
      </c>
      <c r="BF160" s="13">
        <v>304.80552795672696</v>
      </c>
      <c r="BG160" s="13">
        <v>396.82007465436919</v>
      </c>
      <c r="BH160" s="13">
        <v>278.84937347980434</v>
      </c>
      <c r="BI160" s="13">
        <v>297.07492990840103</v>
      </c>
      <c r="BJ160" s="13">
        <v>318.92768718398975</v>
      </c>
      <c r="BK160" s="13">
        <v>336.96570243089559</v>
      </c>
      <c r="BL160" s="13">
        <v>350.35267674037931</v>
      </c>
      <c r="BM160" s="13">
        <v>328.14297542748125</v>
      </c>
      <c r="BN160" s="13">
        <v>319.05526315525367</v>
      </c>
      <c r="BO160" s="13">
        <v>315.60839443455268</v>
      </c>
      <c r="BP160" s="13">
        <v>332.452652895808</v>
      </c>
      <c r="BQ160" s="13">
        <v>304.07725390407404</v>
      </c>
      <c r="BR160" s="13">
        <v>330.96001303566686</v>
      </c>
      <c r="BS160" s="13">
        <v>298.97448851507181</v>
      </c>
      <c r="BT160" s="13">
        <v>350.31861277911827</v>
      </c>
      <c r="BU160" s="13">
        <v>441.37837974037632</v>
      </c>
      <c r="BV160" s="13">
        <v>379.71719493694758</v>
      </c>
      <c r="BW160" s="13">
        <v>337.74101782352074</v>
      </c>
      <c r="BX160" s="13">
        <v>404.79703020760735</v>
      </c>
      <c r="BY160" s="13">
        <v>415.62637568235584</v>
      </c>
      <c r="BZ160" s="13">
        <v>159.95564371775981</v>
      </c>
      <c r="CA160" s="13">
        <v>159.54267367755529</v>
      </c>
      <c r="CB160" s="13">
        <v>159.11752465647987</v>
      </c>
      <c r="CC160" s="13">
        <v>158.74767671025256</v>
      </c>
      <c r="CD160" s="13">
        <v>158.40253840762671</v>
      </c>
      <c r="CE160" s="13">
        <v>158.15461288507322</v>
      </c>
      <c r="CF160" s="13">
        <v>157.94379286111689</v>
      </c>
      <c r="CG160" s="13">
        <v>157.87884397188827</v>
      </c>
      <c r="CH160" s="13">
        <v>158.47146505937963</v>
      </c>
      <c r="CI160" s="13">
        <v>159.35860803634205</v>
      </c>
      <c r="CJ160" s="13">
        <v>160.57736186343936</v>
      </c>
      <c r="CK160" s="13">
        <v>162.22742725609896</v>
      </c>
      <c r="CL160" s="13">
        <v>164.26790025776791</v>
      </c>
      <c r="CM160" s="13">
        <v>166.7843654324206</v>
      </c>
      <c r="CN160" s="13">
        <v>169.75233977915013</v>
      </c>
      <c r="CO160" s="13">
        <v>173.23768178817409</v>
      </c>
      <c r="CP160" s="13">
        <v>177.22793870556234</v>
      </c>
      <c r="CQ160" s="13">
        <v>181.66572619906401</v>
      </c>
      <c r="CR160" s="13">
        <v>186.68417731889895</v>
      </c>
      <c r="CS160" s="13">
        <v>192.17112452205765</v>
      </c>
      <c r="CT160" s="13">
        <v>198.13984145482937</v>
      </c>
      <c r="CU160" s="13">
        <v>204.49545341952944</v>
      </c>
      <c r="CV160" s="13">
        <v>211.13731276467297</v>
      </c>
      <c r="CW160" s="13">
        <v>218.09483500428178</v>
      </c>
      <c r="CX160" s="13">
        <v>225.19279418602309</v>
      </c>
      <c r="CY160" s="13">
        <v>232.45519272786078</v>
      </c>
      <c r="CZ160" s="13">
        <v>239.70262532052948</v>
      </c>
      <c r="DA160" s="13">
        <v>246.95552708648211</v>
      </c>
      <c r="DB160" s="13">
        <v>253.99764284034245</v>
      </c>
      <c r="DC160" s="13">
        <v>260.88016894738757</v>
      </c>
      <c r="DD160" s="13">
        <v>267.35144520424001</v>
      </c>
      <c r="DE160" s="13">
        <v>273.39563434334741</v>
      </c>
      <c r="DF160" s="13">
        <v>278.93227981507698</v>
      </c>
      <c r="DG160" s="13">
        <v>283.785119738086</v>
      </c>
      <c r="DH160" s="13">
        <v>287.91999491883871</v>
      </c>
      <c r="DI160" s="13">
        <v>291.21265537066574</v>
      </c>
      <c r="DJ160" s="13">
        <v>293.65309406424967</v>
      </c>
      <c r="DK160" s="13">
        <v>295.18000169937477</v>
      </c>
      <c r="DL160" s="13">
        <v>295.64894834122242</v>
      </c>
      <c r="DM160" s="13">
        <v>295.23643131385506</v>
      </c>
      <c r="DN160" s="13">
        <v>293.80179329668863</v>
      </c>
      <c r="DO160" s="13">
        <v>291.5246555501617</v>
      </c>
      <c r="DP160" s="13">
        <v>288.29876907128528</v>
      </c>
      <c r="DQ160" s="13">
        <v>284.36800622894225</v>
      </c>
      <c r="DR160" s="13">
        <v>279.68549138667004</v>
      </c>
      <c r="DS160" s="13">
        <v>274.41446917857502</v>
      </c>
      <c r="DT160" s="13">
        <v>268.58934680297534</v>
      </c>
      <c r="DU160" s="13">
        <v>262.51576299392946</v>
      </c>
      <c r="DV160" s="13">
        <v>256.16319585242491</v>
      </c>
      <c r="DW160" s="13">
        <v>249.73350015116921</v>
      </c>
      <c r="DX160" s="13">
        <v>243.25574631853851</v>
      </c>
      <c r="DY160" s="13">
        <v>236.92043381656003</v>
      </c>
      <c r="DZ160" s="13">
        <v>230.70875455857458</v>
      </c>
      <c r="EA160" s="13">
        <v>224.79480069018791</v>
      </c>
      <c r="EB160" s="13">
        <v>219.17558252134222</v>
      </c>
      <c r="EC160" s="13">
        <v>214.00672119592127</v>
      </c>
      <c r="ED160" s="13">
        <v>209.26660961022026</v>
      </c>
      <c r="EE160" s="13">
        <v>205.05895475115176</v>
      </c>
      <c r="EF160" s="13">
        <v>201.44520948925128</v>
      </c>
      <c r="EG160" s="13">
        <v>198.41144706697924</v>
      </c>
      <c r="EH160" s="13">
        <v>195.936048161293</v>
      </c>
      <c r="EI160" s="13">
        <v>194.05740097718626</v>
      </c>
      <c r="EJ160" s="13">
        <v>192.77364554841733</v>
      </c>
      <c r="EK160" s="13">
        <v>192.07674780990783</v>
      </c>
      <c r="EL160" s="13">
        <v>191.85218346271358</v>
      </c>
      <c r="EM160" s="13">
        <v>192.21524325407518</v>
      </c>
      <c r="EN160" s="13">
        <v>193.07475935304683</v>
      </c>
      <c r="EO160" s="13">
        <v>194.4021769053561</v>
      </c>
      <c r="EP160" s="13">
        <v>196.19831129776867</v>
      </c>
      <c r="EQ160" s="13">
        <v>198.39292639175437</v>
      </c>
      <c r="ER160" s="13">
        <v>201.01303641823506</v>
      </c>
      <c r="ES160" s="13">
        <v>203.91457446105596</v>
      </c>
      <c r="ET160" s="13">
        <v>207.05151914006456</v>
      </c>
      <c r="EU160" s="13">
        <v>210.40917353666191</v>
      </c>
      <c r="EV160" s="13">
        <v>213.87031362014932</v>
      </c>
      <c r="EW160" s="13">
        <v>217.48445408395492</v>
      </c>
    </row>
    <row r="161" spans="1:155" x14ac:dyDescent="0.2">
      <c r="A161" s="15" t="s">
        <v>22</v>
      </c>
      <c r="B161" s="15" t="s">
        <v>4</v>
      </c>
      <c r="C161" s="16">
        <v>149.09128445351269</v>
      </c>
      <c r="D161" s="16">
        <v>155.6687875019619</v>
      </c>
      <c r="E161" s="16">
        <v>161.64833572782481</v>
      </c>
      <c r="F161" s="16">
        <v>167.89040070506712</v>
      </c>
      <c r="G161" s="16">
        <v>178.28168878049962</v>
      </c>
      <c r="H161" s="16">
        <v>195.38903041205378</v>
      </c>
      <c r="I161" s="16">
        <v>201.3539943739512</v>
      </c>
      <c r="J161" s="16">
        <v>188.27555566287174</v>
      </c>
      <c r="K161" s="16">
        <v>198.86373130183875</v>
      </c>
      <c r="L161" s="16">
        <v>218.39570681766054</v>
      </c>
      <c r="M161" s="16">
        <v>202.45146023735651</v>
      </c>
      <c r="N161" s="16">
        <v>207.19134602615031</v>
      </c>
      <c r="O161" s="16">
        <v>215.05591036955659</v>
      </c>
      <c r="P161" s="16">
        <v>232.06480821934349</v>
      </c>
      <c r="Q161" s="16">
        <v>241.18361926378446</v>
      </c>
      <c r="R161" s="16">
        <v>246.43395429137144</v>
      </c>
      <c r="S161" s="16">
        <v>249.71905974960464</v>
      </c>
      <c r="T161" s="16">
        <v>245.95996571249205</v>
      </c>
      <c r="U161" s="16">
        <v>259.6728199060716</v>
      </c>
      <c r="V161" s="16">
        <v>259.2389380530974</v>
      </c>
      <c r="W161" s="16">
        <v>246.02194883434552</v>
      </c>
      <c r="X161" s="16">
        <v>265.58673894408969</v>
      </c>
      <c r="Y161" s="16">
        <v>279.90119402624691</v>
      </c>
      <c r="Z161" s="16">
        <v>298.76229339965482</v>
      </c>
      <c r="AA161" s="16">
        <v>272.8861630588321</v>
      </c>
      <c r="AB161" s="16">
        <v>231.91896557968832</v>
      </c>
      <c r="AC161" s="16">
        <v>246.14226901206104</v>
      </c>
      <c r="AD161" s="16">
        <v>267.71968754904691</v>
      </c>
      <c r="AE161" s="16">
        <v>289.08928032452411</v>
      </c>
      <c r="AF161" s="16">
        <v>287.90795494331701</v>
      </c>
      <c r="AG161" s="16">
        <v>255.85538881309691</v>
      </c>
      <c r="AH161" s="16">
        <v>240.97579350227585</v>
      </c>
      <c r="AI161" s="16">
        <v>217.20344323847934</v>
      </c>
      <c r="AJ161" s="16">
        <v>240.04969274046539</v>
      </c>
      <c r="AK161" s="16">
        <v>277.77918361926385</v>
      </c>
      <c r="AL161" s="16">
        <v>287.44125849642035</v>
      </c>
      <c r="AM161" s="16">
        <v>302.02916852793112</v>
      </c>
      <c r="AN161" s="16">
        <v>307.01334073814729</v>
      </c>
      <c r="AO161" s="16">
        <v>305.72627944319026</v>
      </c>
      <c r="AP161" s="16">
        <v>300.48688261357739</v>
      </c>
      <c r="AQ161" s="16">
        <v>295.20008692607666</v>
      </c>
      <c r="AR161" s="16">
        <v>261.78753818107191</v>
      </c>
      <c r="AS161" s="16">
        <v>277.71720049741043</v>
      </c>
      <c r="AT161" s="16">
        <v>290.59510557896397</v>
      </c>
      <c r="AU161" s="16">
        <v>315.29720267056234</v>
      </c>
      <c r="AV161" s="16">
        <v>302</v>
      </c>
      <c r="AW161" s="16">
        <v>332</v>
      </c>
      <c r="AX161" s="16">
        <v>421</v>
      </c>
      <c r="AY161" s="16">
        <v>371.99999999999989</v>
      </c>
      <c r="AZ161" s="16">
        <v>402</v>
      </c>
      <c r="BA161" s="16">
        <v>433</v>
      </c>
      <c r="BB161" s="16">
        <v>460.75099999999998</v>
      </c>
      <c r="BC161" s="16">
        <v>422.98999979999996</v>
      </c>
      <c r="BD161" s="16">
        <v>430.20999899999998</v>
      </c>
      <c r="BE161" s="16">
        <v>513.21341500000005</v>
      </c>
      <c r="BF161" s="16">
        <v>483.05509699999988</v>
      </c>
      <c r="BG161" s="16">
        <v>588.14442800000006</v>
      </c>
      <c r="BH161" s="16">
        <v>463.34404900000004</v>
      </c>
      <c r="BI161" s="16">
        <v>453.57067100000012</v>
      </c>
      <c r="BJ161" s="16">
        <v>450.39249610000007</v>
      </c>
      <c r="BK161" s="16">
        <v>446.46907099999999</v>
      </c>
      <c r="BL161" s="16">
        <v>468.93155689999998</v>
      </c>
      <c r="BM161" s="16">
        <v>484.78800000000001</v>
      </c>
      <c r="BN161" s="16">
        <v>501.41999999999985</v>
      </c>
      <c r="BO161" s="16">
        <v>459.65612454000006</v>
      </c>
      <c r="BP161" s="16">
        <v>477.69876162000003</v>
      </c>
      <c r="BQ161" s="16">
        <v>466.799685555</v>
      </c>
      <c r="BR161" s="16">
        <v>499.56500705999997</v>
      </c>
      <c r="BS161" s="16">
        <v>466.94799999999998</v>
      </c>
      <c r="BT161" s="16">
        <v>480.13599999999985</v>
      </c>
      <c r="BU161" s="16">
        <v>595.976</v>
      </c>
      <c r="BV161" s="16">
        <v>569.21</v>
      </c>
      <c r="BW161" s="16">
        <v>534.90599999999995</v>
      </c>
      <c r="BX161" s="16">
        <v>606.77599999999995</v>
      </c>
      <c r="BY161" s="16">
        <v>623.00879431278418</v>
      </c>
      <c r="BZ161" s="16">
        <v>306.06651408476137</v>
      </c>
      <c r="CA161" s="16">
        <v>308.97437140537295</v>
      </c>
      <c r="CB161" s="16">
        <v>311.7954003125451</v>
      </c>
      <c r="CC161" s="16">
        <v>314.62957921681345</v>
      </c>
      <c r="CD161" s="16">
        <v>317.38221831054534</v>
      </c>
      <c r="CE161" s="16">
        <v>320.16045297301525</v>
      </c>
      <c r="CF161" s="16">
        <v>322.8089157968875</v>
      </c>
      <c r="CG161" s="16">
        <v>325.50559114324551</v>
      </c>
      <c r="CH161" s="16">
        <v>329.22932722727865</v>
      </c>
      <c r="CI161" s="16">
        <v>333.23106082261302</v>
      </c>
      <c r="CJ161" s="16">
        <v>337.5560767556467</v>
      </c>
      <c r="CK161" s="16">
        <v>342.37988373957478</v>
      </c>
      <c r="CL161" s="16">
        <v>347.60569793662899</v>
      </c>
      <c r="CM161" s="16">
        <v>353.39707880192418</v>
      </c>
      <c r="CN161" s="16">
        <v>359.70833458781863</v>
      </c>
      <c r="CO161" s="16">
        <v>366.6853650703506</v>
      </c>
      <c r="CP161" s="16">
        <v>374.32946010764454</v>
      </c>
      <c r="CQ161" s="16">
        <v>382.56290474639582</v>
      </c>
      <c r="CR161" s="16">
        <v>391.7031003330826</v>
      </c>
      <c r="CS161" s="16">
        <v>401.58460211074816</v>
      </c>
      <c r="CT161" s="16">
        <v>412.3035342216981</v>
      </c>
      <c r="CU161" s="16">
        <v>423.74411006854916</v>
      </c>
      <c r="CV161" s="16">
        <v>435.78229011225994</v>
      </c>
      <c r="CW161" s="16">
        <v>448.56211648305816</v>
      </c>
      <c r="CX161" s="16">
        <v>461.81072415849667</v>
      </c>
      <c r="CY161" s="16">
        <v>475.66252762010845</v>
      </c>
      <c r="CZ161" s="16">
        <v>489.83230576527694</v>
      </c>
      <c r="DA161" s="16">
        <v>504.44423558834023</v>
      </c>
      <c r="DB161" s="16">
        <v>519.12826801009123</v>
      </c>
      <c r="DC161" s="16">
        <v>534.06516007751998</v>
      </c>
      <c r="DD161" s="16">
        <v>548.79599751784099</v>
      </c>
      <c r="DE161" s="16">
        <v>563.34412555317158</v>
      </c>
      <c r="DF161" s="16">
        <v>577.58535146420763</v>
      </c>
      <c r="DG161" s="16">
        <v>591.172654591428</v>
      </c>
      <c r="DH161" s="16">
        <v>604.03714708653024</v>
      </c>
      <c r="DI161" s="16">
        <v>615.8889507304757</v>
      </c>
      <c r="DJ161" s="16">
        <v>626.65093885527585</v>
      </c>
      <c r="DK161" s="16">
        <v>636.09924279426014</v>
      </c>
      <c r="DL161" s="16">
        <v>643.78506712284343</v>
      </c>
      <c r="DM161" s="16">
        <v>649.92485050147206</v>
      </c>
      <c r="DN161" s="16">
        <v>653.99879844279985</v>
      </c>
      <c r="DO161" s="16">
        <v>656.16440262263495</v>
      </c>
      <c r="DP161" s="16">
        <v>655.91445715150439</v>
      </c>
      <c r="DQ161" s="16">
        <v>653.51558551019571</v>
      </c>
      <c r="DR161" s="16">
        <v>648.57674217423755</v>
      </c>
      <c r="DS161" s="16">
        <v>641.19903451813116</v>
      </c>
      <c r="DT161" s="16">
        <v>631.22019524655389</v>
      </c>
      <c r="DU161" s="16">
        <v>619.15996233723945</v>
      </c>
      <c r="DV161" s="16">
        <v>604.82250760315037</v>
      </c>
      <c r="DW161" s="16">
        <v>588.6312442622766</v>
      </c>
      <c r="DX161" s="16">
        <v>570.68569853052668</v>
      </c>
      <c r="DY161" s="16">
        <v>551.5513730116636</v>
      </c>
      <c r="DZ161" s="16">
        <v>531.36921429870745</v>
      </c>
      <c r="EA161" s="16">
        <v>510.80310706838645</v>
      </c>
      <c r="EB161" s="16">
        <v>490.13227834610734</v>
      </c>
      <c r="EC161" s="16">
        <v>470.0382040024233</v>
      </c>
      <c r="ED161" s="16">
        <v>450.76678651751172</v>
      </c>
      <c r="EE161" s="16">
        <v>432.84132870118447</v>
      </c>
      <c r="EF161" s="16">
        <v>416.63798832887733</v>
      </c>
      <c r="EG161" s="16">
        <v>402.29097358015315</v>
      </c>
      <c r="EH161" s="16">
        <v>389.85263806924377</v>
      </c>
      <c r="EI161" s="16">
        <v>379.46201411911716</v>
      </c>
      <c r="EJ161" s="16">
        <v>371.10507308697379</v>
      </c>
      <c r="EK161" s="16">
        <v>364.70882657567927</v>
      </c>
      <c r="EL161" s="16">
        <v>359.90647163214817</v>
      </c>
      <c r="EM161" s="16">
        <v>356.88108040675979</v>
      </c>
      <c r="EN161" s="16">
        <v>355.30168117584981</v>
      </c>
      <c r="EO161" s="16">
        <v>354.99824741694283</v>
      </c>
      <c r="EP161" s="16">
        <v>355.88838224905885</v>
      </c>
      <c r="EQ161" s="16">
        <v>357.73503008081389</v>
      </c>
      <c r="ER161" s="16">
        <v>360.5653489375145</v>
      </c>
      <c r="ES161" s="16">
        <v>364.00836607936799</v>
      </c>
      <c r="ET161" s="16">
        <v>367.95857651474216</v>
      </c>
      <c r="EU161" s="16">
        <v>372.4083491306028</v>
      </c>
      <c r="EV161" s="16">
        <v>377.11357249346293</v>
      </c>
      <c r="EW161" s="16">
        <v>382.25505718892055</v>
      </c>
    </row>
    <row r="162" spans="1:155" x14ac:dyDescent="0.2">
      <c r="A162" s="10" t="s">
        <v>30</v>
      </c>
      <c r="B162" s="10" t="s">
        <v>1</v>
      </c>
      <c r="C162" s="13">
        <v>255.5275624655043</v>
      </c>
      <c r="D162" s="13">
        <v>266.80074538320673</v>
      </c>
      <c r="E162" s="13">
        <v>277.04909349020892</v>
      </c>
      <c r="F162" s="13">
        <v>287.74736907507952</v>
      </c>
      <c r="G162" s="13">
        <v>305.55699840736992</v>
      </c>
      <c r="H162" s="13">
        <v>334.87727238179332</v>
      </c>
      <c r="I162" s="13">
        <v>345.10062451780283</v>
      </c>
      <c r="J162" s="13">
        <v>322.68548753010958</v>
      </c>
      <c r="K162" s="13">
        <v>340.83256247080124</v>
      </c>
      <c r="L162" s="13">
        <v>374.30841662275913</v>
      </c>
      <c r="M162" s="13">
        <v>346.98157133500257</v>
      </c>
      <c r="N162" s="13">
        <v>355.1052619076263</v>
      </c>
      <c r="O162" s="13">
        <v>368.58433926543347</v>
      </c>
      <c r="P162" s="13">
        <v>397.73589043565619</v>
      </c>
      <c r="Q162" s="13">
        <v>413.36462129883455</v>
      </c>
      <c r="R162" s="13">
        <v>422.36317085620237</v>
      </c>
      <c r="S162" s="13">
        <v>427.99351332230538</v>
      </c>
      <c r="T162" s="13">
        <v>421.55080179893991</v>
      </c>
      <c r="U162" s="13">
        <v>445.05326352481512</v>
      </c>
      <c r="V162" s="13">
        <v>444.3096333877827</v>
      </c>
      <c r="W162" s="13">
        <v>421.65703467565891</v>
      </c>
      <c r="X162" s="13">
        <v>455.18912976235021</v>
      </c>
      <c r="Y162" s="13">
        <v>479.7226752916738</v>
      </c>
      <c r="Z162" s="13">
        <v>512.04871477796792</v>
      </c>
      <c r="AA162" s="13">
        <v>467.69961324419074</v>
      </c>
      <c r="AB162" s="13">
        <v>397.4859307257293</v>
      </c>
      <c r="AC162" s="13">
        <v>421.86325143634855</v>
      </c>
      <c r="AD162" s="13">
        <v>458.84479052003087</v>
      </c>
      <c r="AE162" s="13">
        <v>495.47013701706743</v>
      </c>
      <c r="AF162" s="13">
        <v>493.44546336665968</v>
      </c>
      <c r="AG162" s="13">
        <v>438.51056811747901</v>
      </c>
      <c r="AH162" s="13">
        <v>413.00842871218879</v>
      </c>
      <c r="AI162" s="13">
        <v>372.26499599410687</v>
      </c>
      <c r="AJ162" s="13">
        <v>411.421184554153</v>
      </c>
      <c r="AK162" s="13">
        <v>476.0857615122377</v>
      </c>
      <c r="AL162" s="13">
        <v>492.64559229489367</v>
      </c>
      <c r="AM162" s="13">
        <v>517.64781228033019</v>
      </c>
      <c r="AN162" s="13">
        <v>526.19018536708143</v>
      </c>
      <c r="AO162" s="13">
        <v>523.98429092697666</v>
      </c>
      <c r="AP162" s="13">
        <v>515.00448834785334</v>
      </c>
      <c r="AQ162" s="13">
        <v>505.94344886300382</v>
      </c>
      <c r="AR162" s="13">
        <v>448.67767931875494</v>
      </c>
      <c r="AS162" s="13">
        <v>475.97952863551876</v>
      </c>
      <c r="AT162" s="13">
        <v>498.05097102206253</v>
      </c>
      <c r="AU162" s="13">
        <v>540.38789689092823</v>
      </c>
      <c r="AV162" s="13">
        <v>517.59782033834472</v>
      </c>
      <c r="AW162" s="13">
        <v>541.51267077277157</v>
      </c>
      <c r="AX162" s="13">
        <v>526.95114313196484</v>
      </c>
      <c r="AY162" s="13">
        <v>575.54703705127474</v>
      </c>
      <c r="AZ162" s="13">
        <v>585.63168555157642</v>
      </c>
      <c r="BA162" s="13">
        <v>622.32412048697506</v>
      </c>
      <c r="BB162" s="13">
        <v>652.66285856125864</v>
      </c>
      <c r="BC162" s="13">
        <v>719.47884529970634</v>
      </c>
      <c r="BD162" s="13">
        <v>804.45458950820694</v>
      </c>
      <c r="BE162" s="13">
        <v>759.23848075847263</v>
      </c>
      <c r="BF162" s="13">
        <v>890.83666923400608</v>
      </c>
      <c r="BG162" s="13">
        <v>930.91266843410449</v>
      </c>
      <c r="BH162" s="13">
        <v>795.13529979178838</v>
      </c>
      <c r="BI162" s="13">
        <v>466.9099346780593</v>
      </c>
      <c r="BJ162" s="13">
        <v>331.04046795462642</v>
      </c>
      <c r="BK162" s="13">
        <v>347.29691661893708</v>
      </c>
      <c r="BL162" s="13">
        <v>294.79280836553124</v>
      </c>
      <c r="BM162" s="13">
        <v>418.76916771771147</v>
      </c>
      <c r="BN162" s="13">
        <v>562.20307616773903</v>
      </c>
      <c r="BO162" s="13">
        <v>423.6969943320899</v>
      </c>
      <c r="BP162" s="13">
        <v>526.17041793060491</v>
      </c>
      <c r="BQ162" s="13">
        <v>605.31673405711774</v>
      </c>
      <c r="BR162" s="13">
        <v>640.93676683919125</v>
      </c>
      <c r="BS162" s="13">
        <v>923.66991376042779</v>
      </c>
      <c r="BT162" s="13">
        <v>679.62479259463692</v>
      </c>
      <c r="BU162" s="13">
        <v>801.39308742627907</v>
      </c>
      <c r="BV162" s="13">
        <v>891.13217258804457</v>
      </c>
      <c r="BW162" s="13">
        <v>786.71854142040843</v>
      </c>
      <c r="BX162" s="13">
        <v>801.65479018151029</v>
      </c>
      <c r="BY162" s="13">
        <v>823.10108555059981</v>
      </c>
      <c r="BZ162" s="13">
        <v>445.80289642536081</v>
      </c>
      <c r="CA162" s="13">
        <v>455.36090309352585</v>
      </c>
      <c r="CB162" s="13">
        <v>464.58954097075912</v>
      </c>
      <c r="CC162" s="13">
        <v>473.58124457905797</v>
      </c>
      <c r="CD162" s="13">
        <v>482.09841565188981</v>
      </c>
      <c r="CE162" s="13">
        <v>490.23797205250594</v>
      </c>
      <c r="CF162" s="13">
        <v>497.65369262424065</v>
      </c>
      <c r="CG162" s="13">
        <v>504.55718793438427</v>
      </c>
      <c r="CH162" s="13">
        <v>512.5091773676686</v>
      </c>
      <c r="CI162" s="13">
        <v>520.16923609396326</v>
      </c>
      <c r="CJ162" s="13">
        <v>527.53538450774795</v>
      </c>
      <c r="CK162" s="13">
        <v>534.83313446146349</v>
      </c>
      <c r="CL162" s="13">
        <v>541.83974648146977</v>
      </c>
      <c r="CM162" s="13">
        <v>548.78505542197672</v>
      </c>
      <c r="CN162" s="13">
        <v>555.56190032498853</v>
      </c>
      <c r="CO162" s="13">
        <v>562.40528737516433</v>
      </c>
      <c r="CP162" s="13">
        <v>569.32575110195467</v>
      </c>
      <c r="CQ162" s="13">
        <v>576.22001607468701</v>
      </c>
      <c r="CR162" s="13">
        <v>583.67546103009226</v>
      </c>
      <c r="CS162" s="13">
        <v>591.48002628752147</v>
      </c>
      <c r="CT162" s="13">
        <v>599.88265146302001</v>
      </c>
      <c r="CU162" s="13">
        <v>608.78682345762354</v>
      </c>
      <c r="CV162" s="13">
        <v>618.09326302300906</v>
      </c>
      <c r="CW162" s="13">
        <v>628.16907241650188</v>
      </c>
      <c r="CX162" s="13">
        <v>638.67827374079934</v>
      </c>
      <c r="CY162" s="13">
        <v>649.98579622850229</v>
      </c>
      <c r="CZ162" s="13">
        <v>661.74585094036593</v>
      </c>
      <c r="DA162" s="13">
        <v>674.3178934738462</v>
      </c>
      <c r="DB162" s="13">
        <v>687.22230177237361</v>
      </c>
      <c r="DC162" s="13">
        <v>700.92855893715023</v>
      </c>
      <c r="DD162" s="13">
        <v>714.81749838647374</v>
      </c>
      <c r="DE162" s="13">
        <v>729.10207411970623</v>
      </c>
      <c r="DF162" s="13">
        <v>743.74802541525423</v>
      </c>
      <c r="DG162" s="13">
        <v>758.3423777029675</v>
      </c>
      <c r="DH162" s="13">
        <v>772.95088974035025</v>
      </c>
      <c r="DI162" s="13">
        <v>787.25966287826304</v>
      </c>
      <c r="DJ162" s="13">
        <v>801.31724858275993</v>
      </c>
      <c r="DK162" s="13">
        <v>814.91549962608406</v>
      </c>
      <c r="DL162" s="13">
        <v>827.45330666522204</v>
      </c>
      <c r="DM162" s="13">
        <v>839.46190971438045</v>
      </c>
      <c r="DN162" s="13">
        <v>850.19646614590602</v>
      </c>
      <c r="DO162" s="13">
        <v>860.05701633702847</v>
      </c>
      <c r="DP162" s="13">
        <v>868.27976698584098</v>
      </c>
      <c r="DQ162" s="13">
        <v>875.39523313764948</v>
      </c>
      <c r="DR162" s="13">
        <v>880.76207871266524</v>
      </c>
      <c r="DS162" s="13">
        <v>884.52460099653399</v>
      </c>
      <c r="DT162" s="13">
        <v>886.302514324394</v>
      </c>
      <c r="DU162" s="13">
        <v>886.79621579377999</v>
      </c>
      <c r="DV162" s="13">
        <v>885.38030314744537</v>
      </c>
      <c r="DW162" s="13">
        <v>882.38408073174651</v>
      </c>
      <c r="DX162" s="13">
        <v>877.47597953804507</v>
      </c>
      <c r="DY162" s="13">
        <v>871.02885783279635</v>
      </c>
      <c r="DZ162" s="13">
        <v>862.61228917478729</v>
      </c>
      <c r="EA162" s="13">
        <v>852.65087411631976</v>
      </c>
      <c r="EB162" s="13">
        <v>840.90207912863116</v>
      </c>
      <c r="EC162" s="13">
        <v>827.85409102538688</v>
      </c>
      <c r="ED162" s="13">
        <v>813.32199043236324</v>
      </c>
      <c r="EE162" s="13">
        <v>797.71612570621801</v>
      </c>
      <c r="EF162" s="13">
        <v>781.33716029397328</v>
      </c>
      <c r="EG162" s="13">
        <v>764.22423482633167</v>
      </c>
      <c r="EH162" s="13">
        <v>746.43439211917575</v>
      </c>
      <c r="EI162" s="13">
        <v>728.32987957356818</v>
      </c>
      <c r="EJ162" s="13">
        <v>710.14037717016618</v>
      </c>
      <c r="EK162" s="13">
        <v>692.10010177473305</v>
      </c>
      <c r="EL162" s="13">
        <v>674.00033637477463</v>
      </c>
      <c r="EM162" s="13">
        <v>656.6493675209349</v>
      </c>
      <c r="EN162" s="13">
        <v>639.96188700226776</v>
      </c>
      <c r="EO162" s="13">
        <v>624.12410794781317</v>
      </c>
      <c r="EP162" s="13">
        <v>609.44461106079689</v>
      </c>
      <c r="EQ162" s="13">
        <v>595.90710702528304</v>
      </c>
      <c r="ER162" s="13">
        <v>583.9076765642385</v>
      </c>
      <c r="ES162" s="13">
        <v>573.06874046123266</v>
      </c>
      <c r="ET162" s="13">
        <v>563.42472522250318</v>
      </c>
      <c r="EU162" s="13">
        <v>555.12932527311932</v>
      </c>
      <c r="EV162" s="13">
        <v>547.86410205267021</v>
      </c>
      <c r="EW162" s="13">
        <v>542.03194910180173</v>
      </c>
    </row>
    <row r="163" spans="1:155" x14ac:dyDescent="0.2">
      <c r="A163" s="10" t="s">
        <v>30</v>
      </c>
      <c r="B163" s="10" t="s">
        <v>2</v>
      </c>
      <c r="C163" s="13">
        <v>432.41831021403641</v>
      </c>
      <c r="D163" s="13">
        <v>451.49543309257012</v>
      </c>
      <c r="E163" s="13">
        <v>468.83827207305529</v>
      </c>
      <c r="F163" s="13">
        <v>486.94250398439107</v>
      </c>
      <c r="G163" s="13">
        <v>517.08097416389273</v>
      </c>
      <c r="H163" s="13">
        <v>566.69841349098829</v>
      </c>
      <c r="I163" s="13">
        <v>583.99895286420394</v>
      </c>
      <c r="J163" s="13">
        <v>546.06678004530124</v>
      </c>
      <c r="K163" s="13">
        <v>576.77629492294079</v>
      </c>
      <c r="L163" s="13">
        <v>633.42604395858666</v>
      </c>
      <c r="M163" s="13">
        <v>587.18199831123195</v>
      </c>
      <c r="N163" s="13">
        <v>600.92937067381172</v>
      </c>
      <c r="O163" s="13">
        <v>623.73943389387671</v>
      </c>
      <c r="P163" s="13">
        <v>673.07135087190306</v>
      </c>
      <c r="Q163" s="13">
        <v>699.51918031714297</v>
      </c>
      <c r="R163" s="13">
        <v>714.74703893415449</v>
      </c>
      <c r="S163" s="13">
        <v>724.27502547160395</v>
      </c>
      <c r="T163" s="13">
        <v>713.37230169789643</v>
      </c>
      <c r="U163" s="13">
        <v>753.14450743302132</v>
      </c>
      <c r="V163" s="13">
        <v>751.88609411675441</v>
      </c>
      <c r="W163" s="13">
        <v>713.55207502879171</v>
      </c>
      <c r="X163" s="13">
        <v>770.29699818079382</v>
      </c>
      <c r="Y163" s="13">
        <v>811.81406271578464</v>
      </c>
      <c r="Z163" s="13">
        <v>866.51802981703463</v>
      </c>
      <c r="AA163" s="13">
        <v>791.46795161916668</v>
      </c>
      <c r="AB163" s="13">
        <v>672.64835479920839</v>
      </c>
      <c r="AC163" s="13">
        <v>713.90104678876492</v>
      </c>
      <c r="AD163" s="13">
        <v>776.48331574395468</v>
      </c>
      <c r="AE163" s="13">
        <v>838.46281529555449</v>
      </c>
      <c r="AF163" s="13">
        <v>835.03654710672686</v>
      </c>
      <c r="AG163" s="13">
        <v>742.07258523023609</v>
      </c>
      <c r="AH163" s="13">
        <v>698.91641091355302</v>
      </c>
      <c r="AI163" s="13">
        <v>629.96805106430702</v>
      </c>
      <c r="AJ163" s="13">
        <v>696.23038585194126</v>
      </c>
      <c r="AK163" s="13">
        <v>805.65946985807591</v>
      </c>
      <c r="AL163" s="13">
        <v>833.6829596741037</v>
      </c>
      <c r="AM163" s="13">
        <v>875.99314184539719</v>
      </c>
      <c r="AN163" s="13">
        <v>890.44903262974071</v>
      </c>
      <c r="AO163" s="13">
        <v>886.71609228820932</v>
      </c>
      <c r="AP163" s="13">
        <v>871.51995837665004</v>
      </c>
      <c r="AQ163" s="13">
        <v>856.18635074146493</v>
      </c>
      <c r="AR163" s="13">
        <v>759.27795048709538</v>
      </c>
      <c r="AS163" s="13">
        <v>805.47969652718064</v>
      </c>
      <c r="AT163" s="13">
        <v>842.83024974612795</v>
      </c>
      <c r="AU163" s="13">
        <v>914.47520955880304</v>
      </c>
      <c r="AV163" s="13">
        <v>875.90854263085816</v>
      </c>
      <c r="AW163" s="13">
        <v>918.77112711805887</v>
      </c>
      <c r="AX163" s="13">
        <v>1035.9165385860099</v>
      </c>
      <c r="AY163" s="13">
        <v>1100.6619011281848</v>
      </c>
      <c r="AZ163" s="13">
        <v>1197.4258858980488</v>
      </c>
      <c r="BA163" s="13">
        <v>1000.0503174146244</v>
      </c>
      <c r="BB163" s="13">
        <v>837.82356590788606</v>
      </c>
      <c r="BC163" s="13">
        <v>659.67294959834385</v>
      </c>
      <c r="BD163" s="13">
        <v>602.00578677727503</v>
      </c>
      <c r="BE163" s="13">
        <v>643.03259429341972</v>
      </c>
      <c r="BF163" s="13">
        <v>791.64251247282266</v>
      </c>
      <c r="BG163" s="13">
        <v>749.5024866063286</v>
      </c>
      <c r="BH163" s="13">
        <v>884.12327615991376</v>
      </c>
      <c r="BI163" s="13">
        <v>650.38595602407304</v>
      </c>
      <c r="BJ163" s="13">
        <v>375.82050668807898</v>
      </c>
      <c r="BK163" s="13">
        <v>376.60277481672148</v>
      </c>
      <c r="BL163" s="13">
        <v>375.4416936150767</v>
      </c>
      <c r="BM163" s="13">
        <v>439.21328379865508</v>
      </c>
      <c r="BN163" s="13">
        <v>289.80135128497443</v>
      </c>
      <c r="BO163" s="13">
        <v>404.56692727465082</v>
      </c>
      <c r="BP163" s="13">
        <v>436.09808199394558</v>
      </c>
      <c r="BQ163" s="13">
        <v>434.68566378374112</v>
      </c>
      <c r="BR163" s="13">
        <v>464.69805142771486</v>
      </c>
      <c r="BS163" s="13">
        <v>326.72711129430155</v>
      </c>
      <c r="BT163" s="13">
        <v>494.67056712230919</v>
      </c>
      <c r="BU163" s="13">
        <v>669.62354321012833</v>
      </c>
      <c r="BV163" s="13">
        <v>758.79769372997782</v>
      </c>
      <c r="BW163" s="13">
        <v>788.79229238199514</v>
      </c>
      <c r="BX163" s="13">
        <v>815.4679968044079</v>
      </c>
      <c r="BY163" s="13">
        <v>837.28383042469636</v>
      </c>
      <c r="BZ163" s="13">
        <v>822.79459868276172</v>
      </c>
      <c r="CA163" s="13">
        <v>838.19407856062026</v>
      </c>
      <c r="CB163" s="13">
        <v>852.92494661869569</v>
      </c>
      <c r="CC163" s="13">
        <v>867.14441643564351</v>
      </c>
      <c r="CD163" s="13">
        <v>880.57333405263489</v>
      </c>
      <c r="CE163" s="13">
        <v>893.37511395955516</v>
      </c>
      <c r="CF163" s="13">
        <v>905.12606929847971</v>
      </c>
      <c r="CG163" s="13">
        <v>916.14028461486305</v>
      </c>
      <c r="CH163" s="13">
        <v>928.52019256268977</v>
      </c>
      <c r="CI163" s="13">
        <v>940.52295577245241</v>
      </c>
      <c r="CJ163" s="13">
        <v>952.17597097624821</v>
      </c>
      <c r="CK163" s="13">
        <v>963.80562665739126</v>
      </c>
      <c r="CL163" s="13">
        <v>975.13927666824748</v>
      </c>
      <c r="CM163" s="13">
        <v>986.49979417761642</v>
      </c>
      <c r="CN163" s="13">
        <v>997.75570853349927</v>
      </c>
      <c r="CO163" s="13">
        <v>1009.2224424392552</v>
      </c>
      <c r="CP163" s="13">
        <v>1020.9074878224346</v>
      </c>
      <c r="CQ163" s="13">
        <v>1032.6551086889667</v>
      </c>
      <c r="CR163" s="13">
        <v>1045.218616074606</v>
      </c>
      <c r="CS163" s="13">
        <v>1058.2721540844504</v>
      </c>
      <c r="CT163" s="13">
        <v>1072.0906862814663</v>
      </c>
      <c r="CU163" s="13">
        <v>1086.472555489112</v>
      </c>
      <c r="CV163" s="13">
        <v>1101.1960419420429</v>
      </c>
      <c r="CW163" s="13">
        <v>1116.6498478719805</v>
      </c>
      <c r="CX163" s="13">
        <v>1132.2653850398056</v>
      </c>
      <c r="CY163" s="13">
        <v>1148.4021558151289</v>
      </c>
      <c r="CZ163" s="13">
        <v>1164.4527937501043</v>
      </c>
      <c r="DA163" s="13">
        <v>1180.7503546658481</v>
      </c>
      <c r="DB163" s="13">
        <v>1196.4896854972903</v>
      </c>
      <c r="DC163" s="13">
        <v>1212.1435278718491</v>
      </c>
      <c r="DD163" s="13">
        <v>1226.7120064283881</v>
      </c>
      <c r="DE163" s="13">
        <v>1240.3234524475265</v>
      </c>
      <c r="DF163" s="13">
        <v>1252.779292742438</v>
      </c>
      <c r="DG163" s="13">
        <v>1263.3760119009239</v>
      </c>
      <c r="DH163" s="13">
        <v>1272.075234342592</v>
      </c>
      <c r="DI163" s="13">
        <v>1278.3408792927366</v>
      </c>
      <c r="DJ163" s="13">
        <v>1282.1551648249806</v>
      </c>
      <c r="DK163" s="13">
        <v>1283.1796029266116</v>
      </c>
      <c r="DL163" s="13">
        <v>1280.5715930475635</v>
      </c>
      <c r="DM163" s="13">
        <v>1275.0794631934405</v>
      </c>
      <c r="DN163" s="13">
        <v>1265.7511352795482</v>
      </c>
      <c r="DO163" s="13">
        <v>1253.2561025294563</v>
      </c>
      <c r="DP163" s="13">
        <v>1236.7263367028572</v>
      </c>
      <c r="DQ163" s="13">
        <v>1217.1321347280682</v>
      </c>
      <c r="DR163" s="13">
        <v>1193.9023605052935</v>
      </c>
      <c r="DS163" s="13">
        <v>1167.6107717107079</v>
      </c>
      <c r="DT163" s="13">
        <v>1138.1775962488318</v>
      </c>
      <c r="DU163" s="13">
        <v>1107.0619669468433</v>
      </c>
      <c r="DV163" s="13">
        <v>1073.9575339392468</v>
      </c>
      <c r="DW163" s="13">
        <v>1039.9003352465661</v>
      </c>
      <c r="DX163" s="13">
        <v>1005.0434638325532</v>
      </c>
      <c r="DY163" s="13">
        <v>970.49747008427221</v>
      </c>
      <c r="DZ163" s="13">
        <v>936.25673003905104</v>
      </c>
      <c r="EA163" s="13">
        <v>903.42607478836726</v>
      </c>
      <c r="EB163" s="13">
        <v>872.13361143530346</v>
      </c>
      <c r="EC163" s="13">
        <v>843.39562655938789</v>
      </c>
      <c r="ED163" s="13">
        <v>817.20754500702606</v>
      </c>
      <c r="EE163" s="13">
        <v>794.23477355271461</v>
      </c>
      <c r="EF163" s="13">
        <v>774.85701948407223</v>
      </c>
      <c r="EG163" s="13">
        <v>758.97193440474803</v>
      </c>
      <c r="EH163" s="13">
        <v>746.37831349752378</v>
      </c>
      <c r="EI163" s="13">
        <v>737.16788624596666</v>
      </c>
      <c r="EJ163" s="13">
        <v>731.16607662818569</v>
      </c>
      <c r="EK163" s="13">
        <v>728.13938177528325</v>
      </c>
      <c r="EL163" s="13">
        <v>727.23977551834832</v>
      </c>
      <c r="EM163" s="13">
        <v>728.93765613493451</v>
      </c>
      <c r="EN163" s="13">
        <v>732.55165327133727</v>
      </c>
      <c r="EO163" s="13">
        <v>737.79461551098211</v>
      </c>
      <c r="EP163" s="13">
        <v>744.59411063077278</v>
      </c>
      <c r="EQ163" s="13">
        <v>752.52571173811157</v>
      </c>
      <c r="ER163" s="13">
        <v>761.77430760170682</v>
      </c>
      <c r="ES163" s="13">
        <v>771.60252895197482</v>
      </c>
      <c r="ET163" s="13">
        <v>781.88038318921463</v>
      </c>
      <c r="EU163" s="13">
        <v>792.69806230647373</v>
      </c>
      <c r="EV163" s="13">
        <v>803.59470817362308</v>
      </c>
      <c r="EW163" s="13">
        <v>815.08504462792189</v>
      </c>
    </row>
    <row r="164" spans="1:155" x14ac:dyDescent="0.2">
      <c r="A164" s="10" t="s">
        <v>30</v>
      </c>
      <c r="B164" s="10" t="s">
        <v>3</v>
      </c>
      <c r="C164" s="13">
        <v>203.63975554245891</v>
      </c>
      <c r="D164" s="13">
        <v>212.62378916840586</v>
      </c>
      <c r="E164" s="13">
        <v>220.79109246472123</v>
      </c>
      <c r="F164" s="13">
        <v>229.31696029599681</v>
      </c>
      <c r="G164" s="13">
        <v>243.51013980483759</v>
      </c>
      <c r="H164" s="13">
        <v>266.87659533307652</v>
      </c>
      <c r="I164" s="13">
        <v>275.02397837744968</v>
      </c>
      <c r="J164" s="13">
        <v>257.16049244825251</v>
      </c>
      <c r="K164" s="13">
        <v>271.62259535831339</v>
      </c>
      <c r="L164" s="13">
        <v>298.30079277194852</v>
      </c>
      <c r="M164" s="13">
        <v>276.52297733610266</v>
      </c>
      <c r="N164" s="13">
        <v>282.99705921732829</v>
      </c>
      <c r="O164" s="13">
        <v>293.73905507717723</v>
      </c>
      <c r="P164" s="13">
        <v>316.97104890480608</v>
      </c>
      <c r="Q164" s="13">
        <v>329.42618643168703</v>
      </c>
      <c r="R164" s="13">
        <v>336.59747713089081</v>
      </c>
      <c r="S164" s="13">
        <v>341.08451388087872</v>
      </c>
      <c r="T164" s="13">
        <v>335.95006894276821</v>
      </c>
      <c r="U164" s="13">
        <v>354.68008583145252</v>
      </c>
      <c r="V164" s="13">
        <v>354.0874583361711</v>
      </c>
      <c r="W164" s="13">
        <v>336.03473001352273</v>
      </c>
      <c r="X164" s="13">
        <v>362.75774799402785</v>
      </c>
      <c r="Y164" s="13">
        <v>382.30947527532919</v>
      </c>
      <c r="Z164" s="13">
        <v>408.07134109962163</v>
      </c>
      <c r="AA164" s="13">
        <v>372.72783409111531</v>
      </c>
      <c r="AB164" s="13">
        <v>316.77184638538375</v>
      </c>
      <c r="AC164" s="13">
        <v>336.19907209204615</v>
      </c>
      <c r="AD164" s="13">
        <v>365.67108484057934</v>
      </c>
      <c r="AE164" s="13">
        <v>394.85923399893579</v>
      </c>
      <c r="AF164" s="13">
        <v>393.2456935916149</v>
      </c>
      <c r="AG164" s="13">
        <v>349.46595988557311</v>
      </c>
      <c r="AH164" s="13">
        <v>329.14232284151024</v>
      </c>
      <c r="AI164" s="13">
        <v>296.67231217567104</v>
      </c>
      <c r="AJ164" s="13">
        <v>327.87738684317844</v>
      </c>
      <c r="AK164" s="13">
        <v>379.4110786177344</v>
      </c>
      <c r="AL164" s="13">
        <v>392.60824552946349</v>
      </c>
      <c r="AM164" s="13">
        <v>412.53347753468171</v>
      </c>
      <c r="AN164" s="13">
        <v>419.34122363593974</v>
      </c>
      <c r="AO164" s="13">
        <v>417.58326140203769</v>
      </c>
      <c r="AP164" s="13">
        <v>410.42691089179061</v>
      </c>
      <c r="AQ164" s="13">
        <v>403.20581956273128</v>
      </c>
      <c r="AR164" s="13">
        <v>357.56852236307623</v>
      </c>
      <c r="AS164" s="13">
        <v>379.32641754697988</v>
      </c>
      <c r="AT164" s="13">
        <v>396.91600001197133</v>
      </c>
      <c r="AU164" s="13">
        <v>430.65592673912784</v>
      </c>
      <c r="AV164" s="13">
        <v>412.49363703079717</v>
      </c>
      <c r="AW164" s="13">
        <v>504.7162021091695</v>
      </c>
      <c r="AX164" s="13">
        <v>476.13231828202549</v>
      </c>
      <c r="AY164" s="13">
        <v>431.79106182054045</v>
      </c>
      <c r="AZ164" s="13">
        <v>505.94242855037476</v>
      </c>
      <c r="BA164" s="13">
        <v>474.62556209840039</v>
      </c>
      <c r="BB164" s="13">
        <v>471.18257553085544</v>
      </c>
      <c r="BC164" s="13">
        <v>429.26120510194988</v>
      </c>
      <c r="BD164" s="13">
        <v>425.5796137145179</v>
      </c>
      <c r="BE164" s="13">
        <v>472.79619494810771</v>
      </c>
      <c r="BF164" s="13">
        <v>559.71786829317102</v>
      </c>
      <c r="BG164" s="13">
        <v>578.71891495956731</v>
      </c>
      <c r="BH164" s="13">
        <v>535.59733404829763</v>
      </c>
      <c r="BI164" s="13">
        <v>575.20381829786766</v>
      </c>
      <c r="BJ164" s="13">
        <v>515.60385435729484</v>
      </c>
      <c r="BK164" s="13">
        <v>504.88504956434144</v>
      </c>
      <c r="BL164" s="13">
        <v>542.41156001939248</v>
      </c>
      <c r="BM164" s="13">
        <v>512.11554848363335</v>
      </c>
      <c r="BN164" s="13">
        <v>420.38057254728636</v>
      </c>
      <c r="BO164" s="13">
        <v>550.02134170825923</v>
      </c>
      <c r="BP164" s="13">
        <v>506.61528643044926</v>
      </c>
      <c r="BQ164" s="13">
        <v>531.87910924414086</v>
      </c>
      <c r="BR164" s="13">
        <v>504.06970980809422</v>
      </c>
      <c r="BS164" s="13">
        <v>517.4829749452706</v>
      </c>
      <c r="BT164" s="13">
        <v>775.185640283054</v>
      </c>
      <c r="BU164" s="13">
        <v>810.36236936359239</v>
      </c>
      <c r="BV164" s="13">
        <v>832.07013368197704</v>
      </c>
      <c r="BW164" s="13">
        <v>944.02316619759631</v>
      </c>
      <c r="BX164" s="13">
        <v>960.29721301408165</v>
      </c>
      <c r="BY164" s="13">
        <v>985.98759486504059</v>
      </c>
      <c r="BZ164" s="13">
        <v>825.97140951915571</v>
      </c>
      <c r="CA164" s="13">
        <v>828.50834336329717</v>
      </c>
      <c r="CB164" s="13">
        <v>830.63321784693835</v>
      </c>
      <c r="CC164" s="13">
        <v>832.45963178587408</v>
      </c>
      <c r="CD164" s="13">
        <v>833.85977826521776</v>
      </c>
      <c r="CE164" s="13">
        <v>834.93732475187062</v>
      </c>
      <c r="CF164" s="13">
        <v>835.46243421173858</v>
      </c>
      <c r="CG164" s="13">
        <v>835.60555682527411</v>
      </c>
      <c r="CH164" s="13">
        <v>836.56999679118599</v>
      </c>
      <c r="CI164" s="13">
        <v>837.3736397575849</v>
      </c>
      <c r="CJ164" s="13">
        <v>838.0159134754249</v>
      </c>
      <c r="CK164" s="13">
        <v>838.66759399205694</v>
      </c>
      <c r="CL164" s="13">
        <v>839.14367103500626</v>
      </c>
      <c r="CM164" s="13">
        <v>839.60620333676707</v>
      </c>
      <c r="CN164" s="13">
        <v>839.94500782069736</v>
      </c>
      <c r="CO164" s="13">
        <v>840.31791462299589</v>
      </c>
      <c r="CP164" s="13">
        <v>840.69889141773456</v>
      </c>
      <c r="CQ164" s="13">
        <v>840.9615753335529</v>
      </c>
      <c r="CR164" s="13">
        <v>841.5492337277974</v>
      </c>
      <c r="CS164" s="13">
        <v>842.24829730977217</v>
      </c>
      <c r="CT164" s="13">
        <v>843.23067140943022</v>
      </c>
      <c r="CU164" s="13">
        <v>844.38624415679078</v>
      </c>
      <c r="CV164" s="13">
        <v>845.61010249063838</v>
      </c>
      <c r="CW164" s="13">
        <v>847.21231618466845</v>
      </c>
      <c r="CX164" s="13">
        <v>848.92114454360853</v>
      </c>
      <c r="CY164" s="13">
        <v>851.08980002797762</v>
      </c>
      <c r="CZ164" s="13">
        <v>853.4800280102063</v>
      </c>
      <c r="DA164" s="13">
        <v>856.48859886355785</v>
      </c>
      <c r="DB164" s="13">
        <v>859.79737703244609</v>
      </c>
      <c r="DC164" s="13">
        <v>863.9348116627225</v>
      </c>
      <c r="DD164" s="13">
        <v>868.477590307848</v>
      </c>
      <c r="DE164" s="13">
        <v>873.73638498604123</v>
      </c>
      <c r="DF164" s="13">
        <v>879.79881892602134</v>
      </c>
      <c r="DG164" s="13">
        <v>886.40178153946181</v>
      </c>
      <c r="DH164" s="13">
        <v>893.69166165083152</v>
      </c>
      <c r="DI164" s="13">
        <v>901.45584362329828</v>
      </c>
      <c r="DJ164" s="13">
        <v>909.78555574954953</v>
      </c>
      <c r="DK164" s="13">
        <v>918.52194196826167</v>
      </c>
      <c r="DL164" s="13">
        <v>927.13396795248264</v>
      </c>
      <c r="DM164" s="13">
        <v>936.09532236291852</v>
      </c>
      <c r="DN164" s="13">
        <v>944.7210864456938</v>
      </c>
      <c r="DO164" s="13">
        <v>953.35161314537982</v>
      </c>
      <c r="DP164" s="13">
        <v>961.27748821280693</v>
      </c>
      <c r="DQ164" s="13">
        <v>968.95777900848043</v>
      </c>
      <c r="DR164" s="13">
        <v>975.80128632746346</v>
      </c>
      <c r="DS164" s="13">
        <v>981.93179878355295</v>
      </c>
      <c r="DT164" s="13">
        <v>987.00922317309596</v>
      </c>
      <c r="DU164" s="13">
        <v>991.67223245467176</v>
      </c>
      <c r="DV164" s="13">
        <v>995.37370775012823</v>
      </c>
      <c r="DW164" s="13">
        <v>998.42787797711935</v>
      </c>
      <c r="DX164" s="13">
        <v>1000.5567296552254</v>
      </c>
      <c r="DY164" s="13">
        <v>1002.1104906045366</v>
      </c>
      <c r="DZ164" s="13">
        <v>1002.7137881288654</v>
      </c>
      <c r="EA164" s="13">
        <v>1002.7456131209401</v>
      </c>
      <c r="EB164" s="13">
        <v>1001.9747929737641</v>
      </c>
      <c r="EC164" s="13">
        <v>1000.8054000946431</v>
      </c>
      <c r="ED164" s="13">
        <v>999.02198922132811</v>
      </c>
      <c r="EE164" s="13">
        <v>996.91958295470249</v>
      </c>
      <c r="EF164" s="13">
        <v>994.67494993202854</v>
      </c>
      <c r="EG164" s="13">
        <v>992.2131237924259</v>
      </c>
      <c r="EH164" s="13">
        <v>989.45843681166298</v>
      </c>
      <c r="EI164" s="13">
        <v>986.59340981664718</v>
      </c>
      <c r="EJ164" s="13">
        <v>983.67341947035311</v>
      </c>
      <c r="EK164" s="13">
        <v>980.75376718449115</v>
      </c>
      <c r="EL164" s="13">
        <v>977.4954344315629</v>
      </c>
      <c r="EM164" s="13">
        <v>974.47347223600082</v>
      </c>
      <c r="EN164" s="13">
        <v>971.47802441820386</v>
      </c>
      <c r="EO164" s="13">
        <v>968.5582682854656</v>
      </c>
      <c r="EP164" s="13">
        <v>965.89459982552944</v>
      </c>
      <c r="EQ164" s="13">
        <v>963.40036990947556</v>
      </c>
      <c r="ER164" s="13">
        <v>961.38595407661342</v>
      </c>
      <c r="ES164" s="13">
        <v>959.49126846163563</v>
      </c>
      <c r="ET164" s="13">
        <v>957.75092294748902</v>
      </c>
      <c r="EU164" s="13">
        <v>956.33101418775186</v>
      </c>
      <c r="EV164" s="13">
        <v>954.98901909634151</v>
      </c>
      <c r="EW164" s="13">
        <v>954.15347282744915</v>
      </c>
    </row>
    <row r="165" spans="1:155" x14ac:dyDescent="0.2">
      <c r="A165" s="15" t="s">
        <v>30</v>
      </c>
      <c r="B165" s="15" t="s">
        <v>4</v>
      </c>
      <c r="C165" s="16">
        <v>891.58562822199963</v>
      </c>
      <c r="D165" s="16">
        <v>930.91996764418275</v>
      </c>
      <c r="E165" s="16">
        <v>966.67845802798547</v>
      </c>
      <c r="F165" s="16">
        <v>1004.0068333554673</v>
      </c>
      <c r="G165" s="16">
        <v>1066.1481123761002</v>
      </c>
      <c r="H165" s="16">
        <v>1168.4522812058581</v>
      </c>
      <c r="I165" s="16">
        <v>1204.1235557594564</v>
      </c>
      <c r="J165" s="16">
        <v>1125.9127600236634</v>
      </c>
      <c r="K165" s="16">
        <v>1189.2314527520555</v>
      </c>
      <c r="L165" s="16">
        <v>1306.0352533532941</v>
      </c>
      <c r="M165" s="16">
        <v>1210.6865469823372</v>
      </c>
      <c r="N165" s="16">
        <v>1239.0316917987664</v>
      </c>
      <c r="O165" s="16">
        <v>1286.0628282364873</v>
      </c>
      <c r="P165" s="16">
        <v>1387.7782902123654</v>
      </c>
      <c r="Q165" s="16">
        <v>1442.3099880476645</v>
      </c>
      <c r="R165" s="16">
        <v>1473.7076869212476</v>
      </c>
      <c r="S165" s="16">
        <v>1493.3530526747882</v>
      </c>
      <c r="T165" s="16">
        <v>1470.8731724396046</v>
      </c>
      <c r="U165" s="16">
        <v>1552.8778567892889</v>
      </c>
      <c r="V165" s="16">
        <v>1550.283185840708</v>
      </c>
      <c r="W165" s="16">
        <v>1471.2438397179733</v>
      </c>
      <c r="X165" s="16">
        <v>1588.2438759371719</v>
      </c>
      <c r="Y165" s="16">
        <v>1673.8462132827876</v>
      </c>
      <c r="Z165" s="16">
        <v>1786.6380856946241</v>
      </c>
      <c r="AA165" s="16">
        <v>1631.8953989544727</v>
      </c>
      <c r="AB165" s="16">
        <v>1386.9061319103214</v>
      </c>
      <c r="AC165" s="16">
        <v>1471.9633703171596</v>
      </c>
      <c r="AD165" s="16">
        <v>1600.9991911045649</v>
      </c>
      <c r="AE165" s="16">
        <v>1728.7921863115575</v>
      </c>
      <c r="AF165" s="16">
        <v>1721.7277040650015</v>
      </c>
      <c r="AG165" s="16">
        <v>1530.0491132332882</v>
      </c>
      <c r="AH165" s="16">
        <v>1441.0671624672518</v>
      </c>
      <c r="AI165" s="16">
        <v>1298.9053592340849</v>
      </c>
      <c r="AJ165" s="16">
        <v>1435.5289572492729</v>
      </c>
      <c r="AK165" s="16">
        <v>1661.156309988048</v>
      </c>
      <c r="AL165" s="16">
        <v>1718.9367974984607</v>
      </c>
      <c r="AM165" s="16">
        <v>1806.174431660409</v>
      </c>
      <c r="AN165" s="16">
        <v>1835.9804416327618</v>
      </c>
      <c r="AO165" s="16">
        <v>1828.2836446172237</v>
      </c>
      <c r="AP165" s="16">
        <v>1796.951357616294</v>
      </c>
      <c r="AQ165" s="16">
        <v>1765.3356191671999</v>
      </c>
      <c r="AR165" s="16">
        <v>1565.5241521689265</v>
      </c>
      <c r="AS165" s="16">
        <v>1660.7856427096792</v>
      </c>
      <c r="AT165" s="16">
        <v>1737.7972207801618</v>
      </c>
      <c r="AU165" s="16">
        <v>1885.5190331888591</v>
      </c>
      <c r="AV165" s="16">
        <v>1806</v>
      </c>
      <c r="AW165" s="16">
        <v>1965</v>
      </c>
      <c r="AX165" s="16">
        <v>2039.0000000000005</v>
      </c>
      <c r="AY165" s="16">
        <v>2108</v>
      </c>
      <c r="AZ165" s="16">
        <v>2289</v>
      </c>
      <c r="BA165" s="16">
        <v>2096.9999999999995</v>
      </c>
      <c r="BB165" s="16">
        <v>1961.6690000000003</v>
      </c>
      <c r="BC165" s="16">
        <v>1808.413</v>
      </c>
      <c r="BD165" s="16">
        <v>1832.0399899999998</v>
      </c>
      <c r="BE165" s="16">
        <v>1875.06727</v>
      </c>
      <c r="BF165" s="16">
        <v>2242.1970499999998</v>
      </c>
      <c r="BG165" s="16">
        <v>2259.1340700000005</v>
      </c>
      <c r="BH165" s="16">
        <v>2214.8559099999998</v>
      </c>
      <c r="BI165" s="16">
        <v>1692.4997089999999</v>
      </c>
      <c r="BJ165" s="16">
        <v>1222.4648290000002</v>
      </c>
      <c r="BK165" s="16">
        <v>1228.7847409999999</v>
      </c>
      <c r="BL165" s="16">
        <v>1212.6460620000005</v>
      </c>
      <c r="BM165" s="16">
        <v>1370.098</v>
      </c>
      <c r="BN165" s="16">
        <v>1272.3849999999998</v>
      </c>
      <c r="BO165" s="16">
        <v>1378.2852633150001</v>
      </c>
      <c r="BP165" s="16">
        <v>1468.8837863549998</v>
      </c>
      <c r="BQ165" s="16">
        <v>1571.8815070849998</v>
      </c>
      <c r="BR165" s="16">
        <v>1609.7045280750003</v>
      </c>
      <c r="BS165" s="16">
        <v>1767.8799999999999</v>
      </c>
      <c r="BT165" s="16">
        <v>1949.4810000000002</v>
      </c>
      <c r="BU165" s="16">
        <v>2281.3789999999999</v>
      </c>
      <c r="BV165" s="16">
        <v>2481.9999999999995</v>
      </c>
      <c r="BW165" s="16">
        <v>2519.5339999999997</v>
      </c>
      <c r="BX165" s="16">
        <v>2577.4199999999996</v>
      </c>
      <c r="BY165" s="16">
        <v>2646.3725108403369</v>
      </c>
      <c r="BZ165" s="16">
        <v>2094.5689046272782</v>
      </c>
      <c r="CA165" s="16">
        <v>2122.0633250174433</v>
      </c>
      <c r="CB165" s="16">
        <v>2148.1477054363932</v>
      </c>
      <c r="CC165" s="16">
        <v>2173.1852928005756</v>
      </c>
      <c r="CD165" s="16">
        <v>2196.5315279697425</v>
      </c>
      <c r="CE165" s="16">
        <v>2218.5504107639317</v>
      </c>
      <c r="CF165" s="16">
        <v>2238.2421961344589</v>
      </c>
      <c r="CG165" s="16">
        <v>2256.3030293745214</v>
      </c>
      <c r="CH165" s="16">
        <v>2277.5993667215444</v>
      </c>
      <c r="CI165" s="16">
        <v>2298.0658316240006</v>
      </c>
      <c r="CJ165" s="16">
        <v>2317.7272689594211</v>
      </c>
      <c r="CK165" s="16">
        <v>2337.3063551109117</v>
      </c>
      <c r="CL165" s="16">
        <v>2356.1226941847235</v>
      </c>
      <c r="CM165" s="16">
        <v>2374.8910529363602</v>
      </c>
      <c r="CN165" s="16">
        <v>2393.2626166791852</v>
      </c>
      <c r="CO165" s="16">
        <v>2411.9456444374155</v>
      </c>
      <c r="CP165" s="16">
        <v>2430.9321303421239</v>
      </c>
      <c r="CQ165" s="16">
        <v>2449.8367000972066</v>
      </c>
      <c r="CR165" s="16">
        <v>2470.4433108324956</v>
      </c>
      <c r="CS165" s="16">
        <v>2492.0004776817441</v>
      </c>
      <c r="CT165" s="16">
        <v>2515.2040091539166</v>
      </c>
      <c r="CU165" s="16">
        <v>2539.6456231035263</v>
      </c>
      <c r="CV165" s="16">
        <v>2564.8994074556904</v>
      </c>
      <c r="CW165" s="16">
        <v>2592.0312364731508</v>
      </c>
      <c r="CX165" s="16">
        <v>2619.8648033242134</v>
      </c>
      <c r="CY165" s="16">
        <v>2649.4777520716088</v>
      </c>
      <c r="CZ165" s="16">
        <v>2679.6786727006765</v>
      </c>
      <c r="DA165" s="16">
        <v>2711.5568470032522</v>
      </c>
      <c r="DB165" s="16">
        <v>2743.50936430211</v>
      </c>
      <c r="DC165" s="16">
        <v>2777.0068984717218</v>
      </c>
      <c r="DD165" s="16">
        <v>2810.0070951227099</v>
      </c>
      <c r="DE165" s="16">
        <v>2843.161911553274</v>
      </c>
      <c r="DF165" s="16">
        <v>2876.3261370837135</v>
      </c>
      <c r="DG165" s="16">
        <v>2908.1201711433532</v>
      </c>
      <c r="DH165" s="16">
        <v>2938.7177857337738</v>
      </c>
      <c r="DI165" s="16">
        <v>2967.056385794298</v>
      </c>
      <c r="DJ165" s="16">
        <v>2993.2579691572901</v>
      </c>
      <c r="DK165" s="16">
        <v>3016.6170445209573</v>
      </c>
      <c r="DL165" s="16">
        <v>3035.1588676652682</v>
      </c>
      <c r="DM165" s="16">
        <v>3050.6366952707394</v>
      </c>
      <c r="DN165" s="16">
        <v>3060.668687871148</v>
      </c>
      <c r="DO165" s="16">
        <v>3066.6647320118645</v>
      </c>
      <c r="DP165" s="16">
        <v>3066.2835919015051</v>
      </c>
      <c r="DQ165" s="16">
        <v>3061.4851468741981</v>
      </c>
      <c r="DR165" s="16">
        <v>3050.4657255454222</v>
      </c>
      <c r="DS165" s="16">
        <v>3034.0671714907949</v>
      </c>
      <c r="DT165" s="16">
        <v>3011.4893337463218</v>
      </c>
      <c r="DU165" s="16">
        <v>2985.5304151952951</v>
      </c>
      <c r="DV165" s="16">
        <v>2954.7115448368204</v>
      </c>
      <c r="DW165" s="16">
        <v>2920.712293955432</v>
      </c>
      <c r="DX165" s="16">
        <v>2883.0761730258237</v>
      </c>
      <c r="DY165" s="16">
        <v>2843.6368185216052</v>
      </c>
      <c r="DZ165" s="16">
        <v>2801.5828073427037</v>
      </c>
      <c r="EA165" s="16">
        <v>2758.8225620256271</v>
      </c>
      <c r="EB165" s="16">
        <v>2715.0104835376987</v>
      </c>
      <c r="EC165" s="16">
        <v>2672.0551176794179</v>
      </c>
      <c r="ED165" s="16">
        <v>2629.5515246607174</v>
      </c>
      <c r="EE165" s="16">
        <v>2588.8704822136351</v>
      </c>
      <c r="EF165" s="16">
        <v>2550.869129710074</v>
      </c>
      <c r="EG165" s="16">
        <v>2515.4092930235056</v>
      </c>
      <c r="EH165" s="16">
        <v>2482.2711424283625</v>
      </c>
      <c r="EI165" s="16">
        <v>2452.091175636182</v>
      </c>
      <c r="EJ165" s="16">
        <v>2424.979873268705</v>
      </c>
      <c r="EK165" s="16">
        <v>2400.9932507345075</v>
      </c>
      <c r="EL165" s="16">
        <v>2378.7355463246859</v>
      </c>
      <c r="EM165" s="16">
        <v>2360.0604958918702</v>
      </c>
      <c r="EN165" s="16">
        <v>2343.9915646918089</v>
      </c>
      <c r="EO165" s="16">
        <v>2330.4769917442609</v>
      </c>
      <c r="EP165" s="16">
        <v>2319.9333215170991</v>
      </c>
      <c r="EQ165" s="16">
        <v>2311.8331886728702</v>
      </c>
      <c r="ER165" s="16">
        <v>2307.0679382425587</v>
      </c>
      <c r="ES165" s="16">
        <v>2304.1625378748431</v>
      </c>
      <c r="ET165" s="16">
        <v>2303.0560313592068</v>
      </c>
      <c r="EU165" s="16">
        <v>2304.1584017673449</v>
      </c>
      <c r="EV165" s="16">
        <v>2306.4478293226348</v>
      </c>
      <c r="EW165" s="16">
        <v>2311.2704665571728</v>
      </c>
    </row>
    <row r="166" spans="1:155" x14ac:dyDescent="0.2">
      <c r="A166" s="10" t="s">
        <v>77</v>
      </c>
      <c r="B166" s="10" t="s">
        <v>1</v>
      </c>
      <c r="C166" s="13">
        <v>934.63303414750055</v>
      </c>
      <c r="D166" s="13">
        <v>975.86650834969885</v>
      </c>
      <c r="E166" s="13">
        <v>1013.3514848971519</v>
      </c>
      <c r="F166" s="13">
        <v>1052.4821433418101</v>
      </c>
      <c r="G166" s="13">
        <v>1117.6237184395181</v>
      </c>
      <c r="H166" s="13">
        <v>1224.8673220740604</v>
      </c>
      <c r="I166" s="13">
        <v>1262.2608718494466</v>
      </c>
      <c r="J166" s="13">
        <v>1180.2739139984014</v>
      </c>
      <c r="K166" s="13">
        <v>1246.6497505190134</v>
      </c>
      <c r="L166" s="13">
        <v>1369.0930550096875</v>
      </c>
      <c r="M166" s="13">
        <v>1269.1407364474851</v>
      </c>
      <c r="N166" s="13">
        <v>1298.8544373692466</v>
      </c>
      <c r="O166" s="13">
        <v>1348.1563242063539</v>
      </c>
      <c r="P166" s="13">
        <v>1454.7827971294444</v>
      </c>
      <c r="Q166" s="13">
        <v>1511.9473863643102</v>
      </c>
      <c r="R166" s="13">
        <v>1544.8610243084154</v>
      </c>
      <c r="S166" s="13">
        <v>1565.4549047164976</v>
      </c>
      <c r="T166" s="13">
        <v>1541.8896542162393</v>
      </c>
      <c r="U166" s="13">
        <v>1627.8536766521968</v>
      </c>
      <c r="V166" s="13">
        <v>1625.133730183205</v>
      </c>
      <c r="W166" s="13">
        <v>1542.2782179975238</v>
      </c>
      <c r="X166" s="13">
        <v>1664.9272327253486</v>
      </c>
      <c r="Y166" s="13">
        <v>1754.6626095090685</v>
      </c>
      <c r="Z166" s="13">
        <v>1872.9002824846627</v>
      </c>
      <c r="AA166" s="13">
        <v>1710.6863321448616</v>
      </c>
      <c r="AB166" s="13">
        <v>1453.868529408775</v>
      </c>
      <c r="AC166" s="13">
        <v>1543.0324888670762</v>
      </c>
      <c r="AD166" s="13">
        <v>1678.2983981401414</v>
      </c>
      <c r="AE166" s="13">
        <v>1812.2614759112523</v>
      </c>
      <c r="AF166" s="13">
        <v>1804.8559073738288</v>
      </c>
      <c r="AG166" s="13">
        <v>1603.9227190636705</v>
      </c>
      <c r="AH166" s="13">
        <v>1510.644554862356</v>
      </c>
      <c r="AI166" s="13">
        <v>1361.6189163932136</v>
      </c>
      <c r="AJ166" s="13">
        <v>1504.8389548361042</v>
      </c>
      <c r="AK166" s="13">
        <v>1741.3600141733261</v>
      </c>
      <c r="AL166" s="13">
        <v>1801.9302506676861</v>
      </c>
      <c r="AM166" s="13">
        <v>1893.3798794276615</v>
      </c>
      <c r="AN166" s="13">
        <v>1924.6249787815443</v>
      </c>
      <c r="AO166" s="13">
        <v>1916.5565661466351</v>
      </c>
      <c r="AP166" s="13">
        <v>1883.7114982815806</v>
      </c>
      <c r="AQ166" s="13">
        <v>1850.5692934073079</v>
      </c>
      <c r="AR166" s="13">
        <v>1641.110558601906</v>
      </c>
      <c r="AS166" s="13">
        <v>1740.9714503920416</v>
      </c>
      <c r="AT166" s="13">
        <v>1821.7012901271657</v>
      </c>
      <c r="AU166" s="13">
        <v>1976.5553853155768</v>
      </c>
      <c r="AV166" s="13">
        <v>1893.197025883527</v>
      </c>
      <c r="AW166" s="13">
        <v>2100.1615140487775</v>
      </c>
      <c r="AX166" s="13">
        <v>2180.5340859835069</v>
      </c>
      <c r="AY166" s="13">
        <v>2554.1980167875927</v>
      </c>
      <c r="AZ166" s="13">
        <v>2634.0611836185108</v>
      </c>
      <c r="BA166" s="13">
        <v>3293.1808373842196</v>
      </c>
      <c r="BB166" s="13">
        <v>3493.1858956289802</v>
      </c>
      <c r="BC166" s="13">
        <v>3495.720661316629</v>
      </c>
      <c r="BD166" s="13">
        <v>3741.1506094494334</v>
      </c>
      <c r="BE166" s="13">
        <v>3711.2797001547337</v>
      </c>
      <c r="BF166" s="13">
        <v>4317.8357560833683</v>
      </c>
      <c r="BG166" s="13">
        <v>4317.1047940946137</v>
      </c>
      <c r="BH166" s="13">
        <v>3836.0272929319444</v>
      </c>
      <c r="BI166" s="13">
        <v>2739.520701891206</v>
      </c>
      <c r="BJ166" s="13">
        <v>1982.3707741936753</v>
      </c>
      <c r="BK166" s="13">
        <v>1799.6325249464699</v>
      </c>
      <c r="BL166" s="13">
        <v>1990.0580293464268</v>
      </c>
      <c r="BM166" s="13">
        <v>2909.7795421371188</v>
      </c>
      <c r="BN166" s="13">
        <v>2883.3515278561049</v>
      </c>
      <c r="BO166" s="13">
        <v>3158.3378667012435</v>
      </c>
      <c r="BP166" s="13">
        <v>3671.0590316320781</v>
      </c>
      <c r="BQ166" s="13">
        <v>3584.1680579700387</v>
      </c>
      <c r="BR166" s="13">
        <v>3815.8420440753875</v>
      </c>
      <c r="BS166" s="13">
        <v>3884.5886689768281</v>
      </c>
      <c r="BT166" s="13">
        <v>3501.9739088489141</v>
      </c>
      <c r="BU166" s="13">
        <v>4027.1104091642314</v>
      </c>
      <c r="BV166" s="13">
        <v>4332.0427670822883</v>
      </c>
      <c r="BW166" s="13">
        <v>4219.3353212807478</v>
      </c>
      <c r="BX166" s="13">
        <v>3891.092590487202</v>
      </c>
      <c r="BY166" s="13">
        <v>3995.1891692467075</v>
      </c>
      <c r="BZ166" s="13">
        <v>2136.2236509317299</v>
      </c>
      <c r="CA166" s="13">
        <v>2232.5082853861677</v>
      </c>
      <c r="CB166" s="13">
        <v>2336.0150678513455</v>
      </c>
      <c r="CC166" s="13">
        <v>2448.1773858174274</v>
      </c>
      <c r="CD166" s="13">
        <v>2569.0550848069543</v>
      </c>
      <c r="CE166" s="13">
        <v>2700.2706472388527</v>
      </c>
      <c r="CF166" s="13">
        <v>2841.5448858776072</v>
      </c>
      <c r="CG166" s="13">
        <v>2995.1458534719131</v>
      </c>
      <c r="CH166" s="13">
        <v>3169.5440191999951</v>
      </c>
      <c r="CI166" s="13">
        <v>3360.1920713077998</v>
      </c>
      <c r="CJ166" s="13">
        <v>3568.5071942891227</v>
      </c>
      <c r="CK166" s="13">
        <v>3796.8790697316872</v>
      </c>
      <c r="CL166" s="13">
        <v>4045.4602528024407</v>
      </c>
      <c r="CM166" s="13">
        <v>4316.1966959545098</v>
      </c>
      <c r="CN166" s="13">
        <v>4608.9887461093022</v>
      </c>
      <c r="CO166" s="13">
        <v>4924.6593210350838</v>
      </c>
      <c r="CP166" s="13">
        <v>5261.9828016184329</v>
      </c>
      <c r="CQ166" s="13">
        <v>5617.7810874573188</v>
      </c>
      <c r="CR166" s="13">
        <v>5990.5249887286336</v>
      </c>
      <c r="CS166" s="13">
        <v>6372.4325263023784</v>
      </c>
      <c r="CT166" s="13">
        <v>6755.1977086512197</v>
      </c>
      <c r="CU166" s="13">
        <v>7125.4038720708049</v>
      </c>
      <c r="CV166" s="13">
        <v>7465.8897818588594</v>
      </c>
      <c r="CW166" s="13">
        <v>7758.4379258593253</v>
      </c>
      <c r="CX166" s="13">
        <v>7978.0161998624681</v>
      </c>
      <c r="CY166" s="13">
        <v>8102.0714521383925</v>
      </c>
      <c r="CZ166" s="13">
        <v>8105.1247934442654</v>
      </c>
      <c r="DA166" s="13">
        <v>7970.563759163575</v>
      </c>
      <c r="DB166" s="13">
        <v>7685.7830109614297</v>
      </c>
      <c r="DC166" s="13">
        <v>7257.0816506319097</v>
      </c>
      <c r="DD166" s="13">
        <v>6699.8601915242616</v>
      </c>
      <c r="DE166" s="13">
        <v>6050.5225250376971</v>
      </c>
      <c r="DF166" s="13">
        <v>5356.3195985318162</v>
      </c>
      <c r="DG166" s="13">
        <v>4667.6247166547691</v>
      </c>
      <c r="DH166" s="13">
        <v>4034.923262234428</v>
      </c>
      <c r="DI166" s="13">
        <v>3495.1688204163802</v>
      </c>
      <c r="DJ166" s="13">
        <v>3071.2281263632467</v>
      </c>
      <c r="DK166" s="13">
        <v>2766.5270973898587</v>
      </c>
      <c r="DL166" s="13">
        <v>2566.8932891336153</v>
      </c>
      <c r="DM166" s="13">
        <v>2455.7980487500899</v>
      </c>
      <c r="DN166" s="13">
        <v>2405.0251685485127</v>
      </c>
      <c r="DO166" s="13">
        <v>2395.4437570971786</v>
      </c>
      <c r="DP166" s="13">
        <v>2405.3954982087016</v>
      </c>
      <c r="DQ166" s="13">
        <v>2427.1363124833442</v>
      </c>
      <c r="DR166" s="13">
        <v>2450.4751185231726</v>
      </c>
      <c r="DS166" s="13">
        <v>2473.5461771644768</v>
      </c>
      <c r="DT166" s="13">
        <v>2493.141679549648</v>
      </c>
      <c r="DU166" s="13">
        <v>2513.5207515375805</v>
      </c>
      <c r="DV166" s="13">
        <v>2531.0978884446668</v>
      </c>
      <c r="DW166" s="13">
        <v>2548.1402754001901</v>
      </c>
      <c r="DX166" s="13">
        <v>2562.8532652228605</v>
      </c>
      <c r="DY166" s="13">
        <v>2577.5599157559336</v>
      </c>
      <c r="DZ166" s="13">
        <v>2589.6845875839936</v>
      </c>
      <c r="EA166" s="13">
        <v>2601.5936431360315</v>
      </c>
      <c r="EB166" s="13">
        <v>2611.5836788039305</v>
      </c>
      <c r="EC166" s="13">
        <v>2622.0833419781411</v>
      </c>
      <c r="ED166" s="13">
        <v>2631.4607647174271</v>
      </c>
      <c r="EE166" s="13">
        <v>2641.4046977861435</v>
      </c>
      <c r="EF166" s="13">
        <v>2652.8290448523476</v>
      </c>
      <c r="EG166" s="13">
        <v>2665.0552026078221</v>
      </c>
      <c r="EH166" s="13">
        <v>2677.4523301445879</v>
      </c>
      <c r="EI166" s="13">
        <v>2691.0762918784167</v>
      </c>
      <c r="EJ166" s="13">
        <v>2706.2086440870189</v>
      </c>
      <c r="EK166" s="13">
        <v>2723.1728645088151</v>
      </c>
      <c r="EL166" s="13">
        <v>2739.8701624301029</v>
      </c>
      <c r="EM166" s="13">
        <v>2759.9697473917622</v>
      </c>
      <c r="EN166" s="13">
        <v>2782.24438970763</v>
      </c>
      <c r="EO166" s="13">
        <v>2807.1181563828723</v>
      </c>
      <c r="EP166" s="13">
        <v>2835.8354772279272</v>
      </c>
      <c r="EQ166" s="13">
        <v>2867.9896621976513</v>
      </c>
      <c r="ER166" s="13">
        <v>2905.6081625368097</v>
      </c>
      <c r="ES166" s="13">
        <v>2946.5812411273946</v>
      </c>
      <c r="ET166" s="13">
        <v>2991.2057760861353</v>
      </c>
      <c r="EU166" s="13">
        <v>3040.5324775860063</v>
      </c>
      <c r="EV166" s="13">
        <v>3093.0746279598097</v>
      </c>
      <c r="EW166" s="13">
        <v>3151.3546651972574</v>
      </c>
    </row>
    <row r="167" spans="1:155" x14ac:dyDescent="0.2">
      <c r="A167" s="10" t="s">
        <v>77</v>
      </c>
      <c r="B167" s="10" t="s">
        <v>2</v>
      </c>
      <c r="C167" s="13">
        <v>1545.7557677324744</v>
      </c>
      <c r="D167" s="13">
        <v>1613.9503192227626</v>
      </c>
      <c r="E167" s="13">
        <v>1675.945366032116</v>
      </c>
      <c r="F167" s="13">
        <v>1740.6621466038309</v>
      </c>
      <c r="G167" s="13">
        <v>1848.3974413639874</v>
      </c>
      <c r="H167" s="13">
        <v>2025.7637582112341</v>
      </c>
      <c r="I167" s="13">
        <v>2087.6075975893446</v>
      </c>
      <c r="J167" s="13">
        <v>1952.01233362279</v>
      </c>
      <c r="K167" s="13">
        <v>2061.7889287047178</v>
      </c>
      <c r="L167" s="13">
        <v>2264.2934809960011</v>
      </c>
      <c r="M167" s="13">
        <v>2098.9859567903295</v>
      </c>
      <c r="N167" s="13">
        <v>2148.1283719440848</v>
      </c>
      <c r="O167" s="13">
        <v>2229.6669792415087</v>
      </c>
      <c r="P167" s="13">
        <v>2406.0126459278695</v>
      </c>
      <c r="Q167" s="13">
        <v>2500.5550923121336</v>
      </c>
      <c r="R167" s="13">
        <v>2554.9897675593702</v>
      </c>
      <c r="S167" s="13">
        <v>2589.0492414467035</v>
      </c>
      <c r="T167" s="13">
        <v>2550.0755260439951</v>
      </c>
      <c r="U167" s="13">
        <v>2692.2483132695902</v>
      </c>
      <c r="V167" s="13">
        <v>2687.7498921901315</v>
      </c>
      <c r="W167" s="13">
        <v>2550.7181576267744</v>
      </c>
      <c r="X167" s="13">
        <v>2753.562926638353</v>
      </c>
      <c r="Y167" s="13">
        <v>2901.9730204026951</v>
      </c>
      <c r="Z167" s="13">
        <v>3097.5220308568314</v>
      </c>
      <c r="AA167" s="13">
        <v>2829.2422459751365</v>
      </c>
      <c r="AB167" s="13">
        <v>2404.5005716154465</v>
      </c>
      <c r="AC167" s="13">
        <v>2551.9656189345237</v>
      </c>
      <c r="AD167" s="13">
        <v>2775.6770134575431</v>
      </c>
      <c r="AE167" s="13">
        <v>2997.2337020853593</v>
      </c>
      <c r="AF167" s="13">
        <v>2984.9859001547311</v>
      </c>
      <c r="AG167" s="13">
        <v>2652.6697681419118</v>
      </c>
      <c r="AH167" s="13">
        <v>2498.4003864169304</v>
      </c>
      <c r="AI167" s="13">
        <v>2251.932273491941</v>
      </c>
      <c r="AJ167" s="13">
        <v>2488.7987145330426</v>
      </c>
      <c r="AK167" s="13">
        <v>2879.9723391569369</v>
      </c>
      <c r="AL167" s="13">
        <v>2980.1472623549762</v>
      </c>
      <c r="AM167" s="13">
        <v>3131.3924954551121</v>
      </c>
      <c r="AN167" s="13">
        <v>3183.0676350821764</v>
      </c>
      <c r="AO167" s="13">
        <v>3169.7235792750407</v>
      </c>
      <c r="AP167" s="13">
        <v>3115.4023096012361</v>
      </c>
      <c r="AQ167" s="13">
        <v>3060.589615775893</v>
      </c>
      <c r="AR167" s="13">
        <v>2714.1733907997273</v>
      </c>
      <c r="AS167" s="13">
        <v>2879.3297075741566</v>
      </c>
      <c r="AT167" s="13">
        <v>3012.8458693611292</v>
      </c>
      <c r="AU167" s="13">
        <v>3268.9534560278166</v>
      </c>
      <c r="AV167" s="13">
        <v>3131.0900805926267</v>
      </c>
      <c r="AW167" s="13">
        <v>3197.4745114528137</v>
      </c>
      <c r="AX167" s="13">
        <v>3533.569193623211</v>
      </c>
      <c r="AY167" s="13">
        <v>4266.4613340849655</v>
      </c>
      <c r="AZ167" s="13">
        <v>4888.0143394176166</v>
      </c>
      <c r="BA167" s="13">
        <v>4187.4597641315477</v>
      </c>
      <c r="BB167" s="13">
        <v>4344.7936285417481</v>
      </c>
      <c r="BC167" s="13">
        <v>3796.7962302905448</v>
      </c>
      <c r="BD167" s="13">
        <v>3112.6342826228897</v>
      </c>
      <c r="BE167" s="13">
        <v>2912.5194663668144</v>
      </c>
      <c r="BF167" s="13">
        <v>3285.3538563303641</v>
      </c>
      <c r="BG167" s="13">
        <v>3333.5695577323645</v>
      </c>
      <c r="BH167" s="13">
        <v>4066.3897804540479</v>
      </c>
      <c r="BI167" s="13">
        <v>4585.6203184186706</v>
      </c>
      <c r="BJ167" s="13">
        <v>2615.8112118069716</v>
      </c>
      <c r="BK167" s="13">
        <v>2044.8707842091203</v>
      </c>
      <c r="BL167" s="13">
        <v>1699.5075803761458</v>
      </c>
      <c r="BM167" s="13">
        <v>2203.2588758996312</v>
      </c>
      <c r="BN167" s="13">
        <v>2615.6325601216258</v>
      </c>
      <c r="BO167" s="13">
        <v>3052.980347947785</v>
      </c>
      <c r="BP167" s="13">
        <v>3393.787182832064</v>
      </c>
      <c r="BQ167" s="13">
        <v>3125.9051879124981</v>
      </c>
      <c r="BR167" s="13">
        <v>3445.916139734793</v>
      </c>
      <c r="BS167" s="13">
        <v>3568.0857012532065</v>
      </c>
      <c r="BT167" s="13">
        <v>3154.9785566351538</v>
      </c>
      <c r="BU167" s="13">
        <v>3864.3853757234569</v>
      </c>
      <c r="BV167" s="13">
        <v>4044.7307042520088</v>
      </c>
      <c r="BW167" s="13">
        <v>4258.7180612899829</v>
      </c>
      <c r="BX167" s="13">
        <v>5198.8630327051969</v>
      </c>
      <c r="BY167" s="13">
        <v>5337.9457819738582</v>
      </c>
      <c r="BZ167" s="13">
        <v>3279.1861822507926</v>
      </c>
      <c r="CA167" s="13">
        <v>3376.9227076619572</v>
      </c>
      <c r="CB167" s="13">
        <v>3478.9218965804903</v>
      </c>
      <c r="CC167" s="13">
        <v>3586.6155124625657</v>
      </c>
      <c r="CD167" s="13">
        <v>3699.630253061041</v>
      </c>
      <c r="CE167" s="13">
        <v>3819.4745704837842</v>
      </c>
      <c r="CF167" s="13">
        <v>3945.1667768366751</v>
      </c>
      <c r="CG167" s="13">
        <v>4078.8022816325247</v>
      </c>
      <c r="CH167" s="13">
        <v>4230.0401285802945</v>
      </c>
      <c r="CI167" s="13">
        <v>4392.0824481309392</v>
      </c>
      <c r="CJ167" s="13">
        <v>4565.4092797625344</v>
      </c>
      <c r="CK167" s="13">
        <v>4751.4727607067325</v>
      </c>
      <c r="CL167" s="13">
        <v>4948.7037737250212</v>
      </c>
      <c r="CM167" s="13">
        <v>5157.4891666070034</v>
      </c>
      <c r="CN167" s="13">
        <v>5375.4454279347556</v>
      </c>
      <c r="CO167" s="13">
        <v>5601.1120526538289</v>
      </c>
      <c r="CP167" s="13">
        <v>5830.4185627756524</v>
      </c>
      <c r="CQ167" s="13">
        <v>6057.0324155259877</v>
      </c>
      <c r="CR167" s="13">
        <v>6276.9825657381152</v>
      </c>
      <c r="CS167" s="13">
        <v>6479.6498671123409</v>
      </c>
      <c r="CT167" s="13">
        <v>6655.3442513425252</v>
      </c>
      <c r="CU167" s="13">
        <v>6790.7564954600821</v>
      </c>
      <c r="CV167" s="13">
        <v>6871.7092993186088</v>
      </c>
      <c r="CW167" s="13">
        <v>6887.351986815047</v>
      </c>
      <c r="CX167" s="13">
        <v>6824.4741781671764</v>
      </c>
      <c r="CY167" s="13">
        <v>6678.4692005643155</v>
      </c>
      <c r="CZ167" s="13">
        <v>6446.4594038130017</v>
      </c>
      <c r="DA167" s="13">
        <v>6138.1844120569876</v>
      </c>
      <c r="DB167" s="13">
        <v>5766.6477631042362</v>
      </c>
      <c r="DC167" s="13">
        <v>5359.0073747425922</v>
      </c>
      <c r="DD167" s="13">
        <v>4940.4560279863072</v>
      </c>
      <c r="DE167" s="13">
        <v>4542.7765577004175</v>
      </c>
      <c r="DF167" s="13">
        <v>4192.3994709158433</v>
      </c>
      <c r="DG167" s="13">
        <v>3905.3518697412801</v>
      </c>
      <c r="DH167" s="13">
        <v>3690.5783865416306</v>
      </c>
      <c r="DI167" s="13">
        <v>3544.2924262435408</v>
      </c>
      <c r="DJ167" s="13">
        <v>3457.1984813500312</v>
      </c>
      <c r="DK167" s="13">
        <v>3414.1099840755342</v>
      </c>
      <c r="DL167" s="13">
        <v>3396.9531627105898</v>
      </c>
      <c r="DM167" s="13">
        <v>3397.4346746380324</v>
      </c>
      <c r="DN167" s="13">
        <v>3402.7511960057891</v>
      </c>
      <c r="DO167" s="13">
        <v>3411.0359217636869</v>
      </c>
      <c r="DP167" s="13">
        <v>3415.6731666440028</v>
      </c>
      <c r="DQ167" s="13">
        <v>3419.7971786165726</v>
      </c>
      <c r="DR167" s="13">
        <v>3419.9057525459793</v>
      </c>
      <c r="DS167" s="13">
        <v>3417.697611688578</v>
      </c>
      <c r="DT167" s="13">
        <v>3411.6759493544232</v>
      </c>
      <c r="DU167" s="13">
        <v>3406.9175284577068</v>
      </c>
      <c r="DV167" s="13">
        <v>3400.3009658774827</v>
      </c>
      <c r="DW167" s="13">
        <v>3394.4392094641807</v>
      </c>
      <c r="DX167" s="13">
        <v>3387.8443881437997</v>
      </c>
      <c r="DY167" s="13">
        <v>3383.1270778123289</v>
      </c>
      <c r="DZ167" s="13">
        <v>3377.9821882648976</v>
      </c>
      <c r="EA167" s="13">
        <v>3375.0278747548</v>
      </c>
      <c r="EB167" s="13">
        <v>3372.7909223592142</v>
      </c>
      <c r="EC167" s="13">
        <v>3373.9050652818987</v>
      </c>
      <c r="ED167" s="13">
        <v>3376.9142483682372</v>
      </c>
      <c r="EE167" s="13">
        <v>3383.6488837617217</v>
      </c>
      <c r="EF167" s="13">
        <v>3395.124828801665</v>
      </c>
      <c r="EG167" s="13">
        <v>3410.7195850147982</v>
      </c>
      <c r="EH167" s="13">
        <v>3429.8060080845607</v>
      </c>
      <c r="EI167" s="13">
        <v>3453.3845146624953</v>
      </c>
      <c r="EJ167" s="13">
        <v>3481.6154723050422</v>
      </c>
      <c r="EK167" s="13">
        <v>3514.6293579550111</v>
      </c>
      <c r="EL167" s="13">
        <v>3550.0574671360664</v>
      </c>
      <c r="EM167" s="13">
        <v>3591.2185373455868</v>
      </c>
      <c r="EN167" s="13">
        <v>3636.4526188550517</v>
      </c>
      <c r="EO167" s="13">
        <v>3685.6695581816602</v>
      </c>
      <c r="EP167" s="13">
        <v>3739.5216738961171</v>
      </c>
      <c r="EQ167" s="13">
        <v>3796.9390729283332</v>
      </c>
      <c r="ER167" s="13">
        <v>3859.2250896100886</v>
      </c>
      <c r="ES167" s="13">
        <v>3923.4985308974283</v>
      </c>
      <c r="ET167" s="13">
        <v>3989.254273754952</v>
      </c>
      <c r="EU167" s="13">
        <v>4056.7301093695569</v>
      </c>
      <c r="EV167" s="13">
        <v>4123.6373562272056</v>
      </c>
      <c r="EW167" s="13">
        <v>4191.7307926262147</v>
      </c>
    </row>
    <row r="168" spans="1:155" x14ac:dyDescent="0.2">
      <c r="A168" s="10" t="s">
        <v>77</v>
      </c>
      <c r="B168" s="10" t="s">
        <v>3</v>
      </c>
      <c r="C168" s="13">
        <v>1636.9003118362361</v>
      </c>
      <c r="D168" s="13">
        <v>1709.1159133757574</v>
      </c>
      <c r="E168" s="13">
        <v>1774.7664602298678</v>
      </c>
      <c r="F168" s="13">
        <v>1843.2992262141588</v>
      </c>
      <c r="G168" s="13">
        <v>1957.3870667838016</v>
      </c>
      <c r="H168" s="13">
        <v>2145.2116801005614</v>
      </c>
      <c r="I168" s="13">
        <v>2210.7021036696615</v>
      </c>
      <c r="J168" s="13">
        <v>2067.1115478369215</v>
      </c>
      <c r="K168" s="13">
        <v>2183.3610527541996</v>
      </c>
      <c r="L168" s="13">
        <v>2397.8061622038763</v>
      </c>
      <c r="M168" s="13">
        <v>2222.7513808666658</v>
      </c>
      <c r="N168" s="13">
        <v>2274.7914484949242</v>
      </c>
      <c r="O168" s="13">
        <v>2361.1379299365803</v>
      </c>
      <c r="P168" s="13">
        <v>2547.8817110795221</v>
      </c>
      <c r="Q168" s="13">
        <v>2647.9987950320406</v>
      </c>
      <c r="R168" s="13">
        <v>2705.6431776356499</v>
      </c>
      <c r="S168" s="13">
        <v>2741.7109475841576</v>
      </c>
      <c r="T168" s="13">
        <v>2700.439170872824</v>
      </c>
      <c r="U168" s="13">
        <v>2850.9950896035002</v>
      </c>
      <c r="V168" s="13">
        <v>2846.2314218744523</v>
      </c>
      <c r="W168" s="13">
        <v>2701.1196948341167</v>
      </c>
      <c r="X168" s="13">
        <v>2915.9250816750655</v>
      </c>
      <c r="Y168" s="13">
        <v>3073.0860859124055</v>
      </c>
      <c r="Z168" s="13">
        <v>3280.1655242516204</v>
      </c>
      <c r="AA168" s="13">
        <v>2996.0667858225834</v>
      </c>
      <c r="AB168" s="13">
        <v>2546.280478229422</v>
      </c>
      <c r="AC168" s="13">
        <v>2702.4407119354491</v>
      </c>
      <c r="AD168" s="13">
        <v>2939.3431121077815</v>
      </c>
      <c r="AE168" s="13">
        <v>3173.963755468721</v>
      </c>
      <c r="AF168" s="13">
        <v>3160.9937693829092</v>
      </c>
      <c r="AG168" s="13">
        <v>2809.0828197521259</v>
      </c>
      <c r="AH168" s="13">
        <v>2645.7170382206477</v>
      </c>
      <c r="AI168" s="13">
        <v>2384.7160836543067</v>
      </c>
      <c r="AJ168" s="13">
        <v>2635.5492096225112</v>
      </c>
      <c r="AK168" s="13">
        <v>3049.7881479434468</v>
      </c>
      <c r="AL168" s="13">
        <v>3155.8698242625883</v>
      </c>
      <c r="AM168" s="13">
        <v>3316.0331400938662</v>
      </c>
      <c r="AN168" s="13">
        <v>3370.755272746042</v>
      </c>
      <c r="AO168" s="13">
        <v>3356.6243928439071</v>
      </c>
      <c r="AP168" s="13">
        <v>3299.1001027040561</v>
      </c>
      <c r="AQ168" s="13">
        <v>3241.0554118879218</v>
      </c>
      <c r="AR168" s="13">
        <v>2874.212965929954</v>
      </c>
      <c r="AS168" s="13">
        <v>3049.1076239821541</v>
      </c>
      <c r="AT168" s="13">
        <v>3190.4964846460061</v>
      </c>
      <c r="AU168" s="13">
        <v>3461.7052986317367</v>
      </c>
      <c r="AV168" s="13">
        <v>3315.7128935238457</v>
      </c>
      <c r="AW168" s="13">
        <v>3485.3639744984098</v>
      </c>
      <c r="AX168" s="13">
        <v>3662.8967203932816</v>
      </c>
      <c r="AY168" s="13">
        <v>3448.3406491274413</v>
      </c>
      <c r="AZ168" s="13">
        <v>4208.9244769638726</v>
      </c>
      <c r="BA168" s="13">
        <v>4061.3593984842319</v>
      </c>
      <c r="BB168" s="13">
        <v>4915.9064658292727</v>
      </c>
      <c r="BC168" s="13">
        <v>4978.2981083928271</v>
      </c>
      <c r="BD168" s="13">
        <v>5892.1451279276789</v>
      </c>
      <c r="BE168" s="13">
        <v>6471.579513478453</v>
      </c>
      <c r="BF168" s="13">
        <v>7064.238887586268</v>
      </c>
      <c r="BG168" s="13">
        <v>6969.393748173019</v>
      </c>
      <c r="BH168" s="13">
        <v>6976.8106266140057</v>
      </c>
      <c r="BI168" s="13">
        <v>6912.7255196901233</v>
      </c>
      <c r="BJ168" s="13">
        <v>4993.6817139993509</v>
      </c>
      <c r="BK168" s="13">
        <v>6266.0532008444106</v>
      </c>
      <c r="BL168" s="13">
        <v>6772.8264802774256</v>
      </c>
      <c r="BM168" s="13">
        <v>7334.1215819632471</v>
      </c>
      <c r="BN168" s="13">
        <v>7570.5589120222703</v>
      </c>
      <c r="BO168" s="13">
        <v>8670.3994443359716</v>
      </c>
      <c r="BP168" s="13">
        <v>7280.4681328008583</v>
      </c>
      <c r="BQ168" s="13">
        <v>7508.5859876974655</v>
      </c>
      <c r="BR168" s="13">
        <v>7565.6444948548178</v>
      </c>
      <c r="BS168" s="13">
        <v>7817.9696297699638</v>
      </c>
      <c r="BT168" s="13">
        <v>10163.871534515929</v>
      </c>
      <c r="BU168" s="13">
        <v>8920.1722151123104</v>
      </c>
      <c r="BV168" s="13">
        <v>8017.7455286657023</v>
      </c>
      <c r="BW168" s="13">
        <v>7916.0606174292689</v>
      </c>
      <c r="BX168" s="13">
        <v>9927.3173768076031</v>
      </c>
      <c r="BY168" s="13">
        <v>10192.898251884149</v>
      </c>
      <c r="BZ168" s="13">
        <v>4461.3492626612133</v>
      </c>
      <c r="CA168" s="13">
        <v>4468.7492249025381</v>
      </c>
      <c r="CB168" s="13">
        <v>4473.8559684615175</v>
      </c>
      <c r="CC168" s="13">
        <v>4477.7694765398046</v>
      </c>
      <c r="CD168" s="13">
        <v>4479.3190757209377</v>
      </c>
      <c r="CE168" s="13">
        <v>4479.6839761376614</v>
      </c>
      <c r="CF168" s="13">
        <v>4477.0024571742397</v>
      </c>
      <c r="CG168" s="13">
        <v>4473.3318914722186</v>
      </c>
      <c r="CH168" s="13">
        <v>4480.1698447250528</v>
      </c>
      <c r="CI168" s="13">
        <v>4488.8493344678427</v>
      </c>
      <c r="CJ168" s="13">
        <v>4500.0124776761513</v>
      </c>
      <c r="CK168" s="13">
        <v>4515.8617053087219</v>
      </c>
      <c r="CL168" s="13">
        <v>4535.4175489256158</v>
      </c>
      <c r="CM168" s="13">
        <v>4560.7619107513456</v>
      </c>
      <c r="CN168" s="13">
        <v>4591.5061179208569</v>
      </c>
      <c r="CO168" s="13">
        <v>4629.4998075717594</v>
      </c>
      <c r="CP168" s="13">
        <v>4674.8685737189953</v>
      </c>
      <c r="CQ168" s="13">
        <v>4726.7855644141673</v>
      </c>
      <c r="CR168" s="13">
        <v>4789.0691021810635</v>
      </c>
      <c r="CS168" s="13">
        <v>4859.8345833973144</v>
      </c>
      <c r="CT168" s="13">
        <v>4940.278884443338</v>
      </c>
      <c r="CU168" s="13">
        <v>5029.1030730283819</v>
      </c>
      <c r="CV168" s="13">
        <v>5124.9184064223664</v>
      </c>
      <c r="CW168" s="13">
        <v>5229.4874058432761</v>
      </c>
      <c r="CX168" s="13">
        <v>5339.6609898812021</v>
      </c>
      <c r="CY168" s="13">
        <v>5457.0461119159008</v>
      </c>
      <c r="CZ168" s="13">
        <v>5578.2910144217894</v>
      </c>
      <c r="DA168" s="13">
        <v>5704.7754385375883</v>
      </c>
      <c r="DB168" s="13">
        <v>5832.0517986601335</v>
      </c>
      <c r="DC168" s="13">
        <v>5962.0142219158006</v>
      </c>
      <c r="DD168" s="13">
        <v>6089.0842995898565</v>
      </c>
      <c r="DE168" s="13">
        <v>6213.2477558405371</v>
      </c>
      <c r="DF168" s="13">
        <v>6332.7768706179922</v>
      </c>
      <c r="DG168" s="13">
        <v>6443.4618450520211</v>
      </c>
      <c r="DH168" s="13">
        <v>6544.3960496713407</v>
      </c>
      <c r="DI168" s="13">
        <v>6632.3388687820989</v>
      </c>
      <c r="DJ168" s="13">
        <v>6706.6953872612794</v>
      </c>
      <c r="DK168" s="13">
        <v>6765.4995270727668</v>
      </c>
      <c r="DL168" s="13">
        <v>6804.6486655177432</v>
      </c>
      <c r="DM168" s="13">
        <v>6827.7699337392696</v>
      </c>
      <c r="DN168" s="13">
        <v>6830.6863712989725</v>
      </c>
      <c r="DO168" s="13">
        <v>6816.9753964762785</v>
      </c>
      <c r="DP168" s="13">
        <v>6783.2086318932706</v>
      </c>
      <c r="DQ168" s="13">
        <v>6734.4832126529654</v>
      </c>
      <c r="DR168" s="13">
        <v>6668.8085149161052</v>
      </c>
      <c r="DS168" s="13">
        <v>6589.3416101233452</v>
      </c>
      <c r="DT168" s="13">
        <v>6496.1331892460585</v>
      </c>
      <c r="DU168" s="13">
        <v>6395.9020358120906</v>
      </c>
      <c r="DV168" s="13">
        <v>6287.2238094141358</v>
      </c>
      <c r="DW168" s="13">
        <v>6174.4112740738201</v>
      </c>
      <c r="DX168" s="13">
        <v>6057.6322022671811</v>
      </c>
      <c r="DY168" s="13">
        <v>5941.0673644192866</v>
      </c>
      <c r="DZ168" s="13">
        <v>5823.8636514345999</v>
      </c>
      <c r="EA168" s="13">
        <v>5709.9480569835287</v>
      </c>
      <c r="EB168" s="13">
        <v>5598.9964616742218</v>
      </c>
      <c r="EC168" s="13">
        <v>5494.6227270936943</v>
      </c>
      <c r="ED168" s="13">
        <v>5396.1796321924776</v>
      </c>
      <c r="EE168" s="13">
        <v>5306.1386623520521</v>
      </c>
      <c r="EF168" s="13">
        <v>5225.9974784999504</v>
      </c>
      <c r="EG168" s="13">
        <v>5155.4685136745102</v>
      </c>
      <c r="EH168" s="13">
        <v>5094.1280093594687</v>
      </c>
      <c r="EI168" s="13">
        <v>5043.0655298941419</v>
      </c>
      <c r="EJ168" s="13">
        <v>5002.4347624593647</v>
      </c>
      <c r="EK168" s="13">
        <v>4972.282391949906</v>
      </c>
      <c r="EL168" s="13">
        <v>4950.0971243762178</v>
      </c>
      <c r="EM168" s="13">
        <v>4939.013602363586</v>
      </c>
      <c r="EN168" s="13">
        <v>4937.1620170874521</v>
      </c>
      <c r="EO168" s="13">
        <v>4944.230345338292</v>
      </c>
      <c r="EP168" s="13">
        <v>4960.6484512037714</v>
      </c>
      <c r="EQ168" s="13">
        <v>4985.1322621212457</v>
      </c>
      <c r="ER168" s="13">
        <v>5018.7853721382562</v>
      </c>
      <c r="ES168" s="13">
        <v>5058.5447418491822</v>
      </c>
      <c r="ET168" s="13">
        <v>5103.7421464175568</v>
      </c>
      <c r="EU168" s="13">
        <v>5154.4694902051124</v>
      </c>
      <c r="EV168" s="13">
        <v>5208.3058448195225</v>
      </c>
      <c r="EW168" s="13">
        <v>5266.8821917881141</v>
      </c>
    </row>
    <row r="169" spans="1:155" x14ac:dyDescent="0.2">
      <c r="A169" s="15" t="s">
        <v>77</v>
      </c>
      <c r="B169" s="15" t="s">
        <v>4</v>
      </c>
      <c r="C169" s="16">
        <v>4117.2891137162114</v>
      </c>
      <c r="D169" s="16">
        <v>4298.9327409482194</v>
      </c>
      <c r="E169" s="16">
        <v>4464.063311159136</v>
      </c>
      <c r="F169" s="16">
        <v>4636.4435161597994</v>
      </c>
      <c r="G169" s="16">
        <v>4923.4082265873076</v>
      </c>
      <c r="H169" s="16">
        <v>5395.8427603858563</v>
      </c>
      <c r="I169" s="16">
        <v>5560.5705731084527</v>
      </c>
      <c r="J169" s="16">
        <v>5199.3977954581133</v>
      </c>
      <c r="K169" s="16">
        <v>5491.7997319779306</v>
      </c>
      <c r="L169" s="16">
        <v>6031.1926982095647</v>
      </c>
      <c r="M169" s="16">
        <v>5590.8780741044811</v>
      </c>
      <c r="N169" s="16">
        <v>5721.7742578082562</v>
      </c>
      <c r="O169" s="16">
        <v>5938.9612333844434</v>
      </c>
      <c r="P169" s="16">
        <v>6408.6771541368362</v>
      </c>
      <c r="Q169" s="16">
        <v>6660.5012737084844</v>
      </c>
      <c r="R169" s="16">
        <v>6805.4939695034354</v>
      </c>
      <c r="S169" s="16">
        <v>6896.215093747358</v>
      </c>
      <c r="T169" s="16">
        <v>6792.4043511330583</v>
      </c>
      <c r="U169" s="16">
        <v>7171.097079525287</v>
      </c>
      <c r="V169" s="16">
        <v>7159.1150442477883</v>
      </c>
      <c r="W169" s="16">
        <v>6794.1160704584145</v>
      </c>
      <c r="X169" s="16">
        <v>7334.4152410387669</v>
      </c>
      <c r="Y169" s="16">
        <v>7729.7217158241692</v>
      </c>
      <c r="Z169" s="16">
        <v>8250.5878375931152</v>
      </c>
      <c r="AA169" s="16">
        <v>7535.9953639425812</v>
      </c>
      <c r="AB169" s="16">
        <v>6404.6495792536434</v>
      </c>
      <c r="AC169" s="16">
        <v>6797.438819737049</v>
      </c>
      <c r="AD169" s="16">
        <v>7393.3185237054659</v>
      </c>
      <c r="AE169" s="16">
        <v>7983.4589334653319</v>
      </c>
      <c r="AF169" s="16">
        <v>7950.8355769114696</v>
      </c>
      <c r="AG169" s="16">
        <v>7065.675306957708</v>
      </c>
      <c r="AH169" s="16">
        <v>6654.7619794999337</v>
      </c>
      <c r="AI169" s="16">
        <v>5998.2672735394608</v>
      </c>
      <c r="AJ169" s="16">
        <v>6629.186878991658</v>
      </c>
      <c r="AK169" s="16">
        <v>7671.12050127371</v>
      </c>
      <c r="AL169" s="16">
        <v>7937.9473372852499</v>
      </c>
      <c r="AM169" s="16">
        <v>8340.8055149766406</v>
      </c>
      <c r="AN169" s="16">
        <v>8478.4478866097634</v>
      </c>
      <c r="AO169" s="16">
        <v>8442.9045382655822</v>
      </c>
      <c r="AP169" s="16">
        <v>8298.2139105868737</v>
      </c>
      <c r="AQ169" s="16">
        <v>8152.2143210711229</v>
      </c>
      <c r="AR169" s="16">
        <v>7229.4969153315869</v>
      </c>
      <c r="AS169" s="16">
        <v>7669.408781948352</v>
      </c>
      <c r="AT169" s="16">
        <v>8025.0436441343008</v>
      </c>
      <c r="AU169" s="16">
        <v>8707.2141399751308</v>
      </c>
      <c r="AV169" s="16">
        <v>8340</v>
      </c>
      <c r="AW169" s="16">
        <v>8783.0000000000018</v>
      </c>
      <c r="AX169" s="16">
        <v>9377</v>
      </c>
      <c r="AY169" s="16">
        <v>10269</v>
      </c>
      <c r="AZ169" s="16">
        <v>11731</v>
      </c>
      <c r="BA169" s="16">
        <v>11542</v>
      </c>
      <c r="BB169" s="16">
        <v>12753.885990000002</v>
      </c>
      <c r="BC169" s="16">
        <v>12270.815000000002</v>
      </c>
      <c r="BD169" s="16">
        <v>12745.930020000002</v>
      </c>
      <c r="BE169" s="16">
        <v>13095.378680000002</v>
      </c>
      <c r="BF169" s="16">
        <v>14667.428500000002</v>
      </c>
      <c r="BG169" s="16">
        <v>14620.068099999997</v>
      </c>
      <c r="BH169" s="16">
        <v>14879.227699999998</v>
      </c>
      <c r="BI169" s="16">
        <v>14237.866539999999</v>
      </c>
      <c r="BJ169" s="16">
        <v>9591.8636999999981</v>
      </c>
      <c r="BK169" s="16">
        <v>10110.55651</v>
      </c>
      <c r="BL169" s="16">
        <v>10462.392089999998</v>
      </c>
      <c r="BM169" s="16">
        <v>12447.159999999996</v>
      </c>
      <c r="BN169" s="16">
        <v>13069.543000000001</v>
      </c>
      <c r="BO169" s="16">
        <v>14881.717658985001</v>
      </c>
      <c r="BP169" s="16">
        <v>14345.314347265001</v>
      </c>
      <c r="BQ169" s="16">
        <v>14218.659233580001</v>
      </c>
      <c r="BR169" s="16">
        <v>14827.402678664999</v>
      </c>
      <c r="BS169" s="16">
        <v>15270.643999999998</v>
      </c>
      <c r="BT169" s="16">
        <v>16820.823999999997</v>
      </c>
      <c r="BU169" s="16">
        <v>16811.667999999998</v>
      </c>
      <c r="BV169" s="16">
        <v>16394.519</v>
      </c>
      <c r="BW169" s="16">
        <v>16394.114000000001</v>
      </c>
      <c r="BX169" s="16">
        <v>19017.273000000001</v>
      </c>
      <c r="BY169" s="16">
        <v>19526.033203104715</v>
      </c>
      <c r="BZ169" s="16">
        <v>9876.7590958437358</v>
      </c>
      <c r="CA169" s="16">
        <v>10078.180217950663</v>
      </c>
      <c r="CB169" s="16">
        <v>10288.792932893353</v>
      </c>
      <c r="CC169" s="16">
        <v>10512.562374819798</v>
      </c>
      <c r="CD169" s="16">
        <v>10748.004413588933</v>
      </c>
      <c r="CE169" s="16">
        <v>10999.429193860298</v>
      </c>
      <c r="CF169" s="16">
        <v>11263.714119888522</v>
      </c>
      <c r="CG169" s="16">
        <v>11547.280026576656</v>
      </c>
      <c r="CH169" s="16">
        <v>11879.753992505342</v>
      </c>
      <c r="CI169" s="16">
        <v>12241.123853906582</v>
      </c>
      <c r="CJ169" s="16">
        <v>12633.928951727808</v>
      </c>
      <c r="CK169" s="16">
        <v>13064.213535747142</v>
      </c>
      <c r="CL169" s="16">
        <v>13529.581575453078</v>
      </c>
      <c r="CM169" s="16">
        <v>14034.447773312859</v>
      </c>
      <c r="CN169" s="16">
        <v>14575.940291964915</v>
      </c>
      <c r="CO169" s="16">
        <v>15155.271181260672</v>
      </c>
      <c r="CP169" s="16">
        <v>15767.269938113081</v>
      </c>
      <c r="CQ169" s="16">
        <v>16401.599067397474</v>
      </c>
      <c r="CR169" s="16">
        <v>17056.576656647812</v>
      </c>
      <c r="CS169" s="16">
        <v>17711.916976812034</v>
      </c>
      <c r="CT169" s="16">
        <v>18350.820844437083</v>
      </c>
      <c r="CU169" s="16">
        <v>18945.263440559269</v>
      </c>
      <c r="CV169" s="16">
        <v>19462.517487599835</v>
      </c>
      <c r="CW169" s="16">
        <v>19875.277318517648</v>
      </c>
      <c r="CX169" s="16">
        <v>20142.151367910847</v>
      </c>
      <c r="CY169" s="16">
        <v>20237.586764618609</v>
      </c>
      <c r="CZ169" s="16">
        <v>20129.875211679057</v>
      </c>
      <c r="DA169" s="16">
        <v>19813.523609758151</v>
      </c>
      <c r="DB169" s="16">
        <v>19284.482572725799</v>
      </c>
      <c r="DC169" s="16">
        <v>18578.103247290303</v>
      </c>
      <c r="DD169" s="16">
        <v>17729.400519100425</v>
      </c>
      <c r="DE169" s="16">
        <v>16806.546838578652</v>
      </c>
      <c r="DF169" s="16">
        <v>15881.495940065652</v>
      </c>
      <c r="DG169" s="16">
        <v>15016.43843144807</v>
      </c>
      <c r="DH169" s="16">
        <v>14269.897698447399</v>
      </c>
      <c r="DI169" s="16">
        <v>13671.80011544202</v>
      </c>
      <c r="DJ169" s="16">
        <v>13235.121994974557</v>
      </c>
      <c r="DK169" s="16">
        <v>12946.13660853816</v>
      </c>
      <c r="DL169" s="16">
        <v>12768.495117361948</v>
      </c>
      <c r="DM169" s="16">
        <v>12681.002657127392</v>
      </c>
      <c r="DN169" s="16">
        <v>12638.462735853274</v>
      </c>
      <c r="DO169" s="16">
        <v>12623.455075337144</v>
      </c>
      <c r="DP169" s="16">
        <v>12604.277296745975</v>
      </c>
      <c r="DQ169" s="16">
        <v>12581.416703752882</v>
      </c>
      <c r="DR169" s="16">
        <v>12539.189385985257</v>
      </c>
      <c r="DS169" s="16">
        <v>12480.5853989764</v>
      </c>
      <c r="DT169" s="16">
        <v>12400.95081815013</v>
      </c>
      <c r="DU169" s="16">
        <v>12316.340315807378</v>
      </c>
      <c r="DV169" s="16">
        <v>12218.622663736285</v>
      </c>
      <c r="DW169" s="16">
        <v>12116.990758938191</v>
      </c>
      <c r="DX169" s="16">
        <v>12008.329855633841</v>
      </c>
      <c r="DY169" s="16">
        <v>11901.754357987549</v>
      </c>
      <c r="DZ169" s="16">
        <v>11791.530427283491</v>
      </c>
      <c r="EA169" s="16">
        <v>11686.56957487436</v>
      </c>
      <c r="EB169" s="16">
        <v>11583.371062837366</v>
      </c>
      <c r="EC169" s="16">
        <v>11490.611134353734</v>
      </c>
      <c r="ED169" s="16">
        <v>11404.554645278142</v>
      </c>
      <c r="EE169" s="16">
        <v>11331.192243899917</v>
      </c>
      <c r="EF169" s="16">
        <v>11273.951352153963</v>
      </c>
      <c r="EG169" s="16">
        <v>11231.243301297131</v>
      </c>
      <c r="EH169" s="16">
        <v>11201.386347588617</v>
      </c>
      <c r="EI169" s="16">
        <v>11187.526336435054</v>
      </c>
      <c r="EJ169" s="16">
        <v>11190.258878851426</v>
      </c>
      <c r="EK169" s="16">
        <v>11210.084614413732</v>
      </c>
      <c r="EL169" s="16">
        <v>11240.024753942387</v>
      </c>
      <c r="EM169" s="16">
        <v>11290.201887100935</v>
      </c>
      <c r="EN169" s="16">
        <v>11355.859025650134</v>
      </c>
      <c r="EO169" s="16">
        <v>11437.018059902824</v>
      </c>
      <c r="EP169" s="16">
        <v>11536.005602327816</v>
      </c>
      <c r="EQ169" s="16">
        <v>11650.06099724723</v>
      </c>
      <c r="ER169" s="16">
        <v>11783.618624285155</v>
      </c>
      <c r="ES169" s="16">
        <v>11928.624513874005</v>
      </c>
      <c r="ET169" s="16">
        <v>12084.202196258644</v>
      </c>
      <c r="EU169" s="16">
        <v>12251.732077160676</v>
      </c>
      <c r="EV169" s="16">
        <v>12425.017829006538</v>
      </c>
      <c r="EW169" s="16">
        <v>12609.967649611586</v>
      </c>
    </row>
    <row r="170" spans="1:155" x14ac:dyDescent="0.2">
      <c r="A170" s="10" t="s">
        <v>78</v>
      </c>
      <c r="B170" s="10" t="s">
        <v>1</v>
      </c>
      <c r="C170" s="13">
        <v>194.34370351222972</v>
      </c>
      <c r="D170" s="13">
        <v>202.91762053886302</v>
      </c>
      <c r="E170" s="13">
        <v>210.71209056307509</v>
      </c>
      <c r="F170" s="13">
        <v>218.8487568322526</v>
      </c>
      <c r="G170" s="13">
        <v>232.39402486213339</v>
      </c>
      <c r="H170" s="13">
        <v>254.69381349237921</v>
      </c>
      <c r="I170" s="13">
        <v>262.4692726140932</v>
      </c>
      <c r="J170" s="13">
        <v>245.4212457989415</v>
      </c>
      <c r="K170" s="13">
        <v>259.22316101254637</v>
      </c>
      <c r="L170" s="13">
        <v>284.68351218309766</v>
      </c>
      <c r="M170" s="13">
        <v>263.89984302707359</v>
      </c>
      <c r="N170" s="13">
        <v>270.07838633894903</v>
      </c>
      <c r="O170" s="13">
        <v>280.33001551103774</v>
      </c>
      <c r="P170" s="13">
        <v>302.50148054942156</v>
      </c>
      <c r="Q170" s="13">
        <v>314.38804733634498</v>
      </c>
      <c r="R170" s="13">
        <v>321.23197223565313</v>
      </c>
      <c r="S170" s="13">
        <v>325.51417802334527</v>
      </c>
      <c r="T170" s="13">
        <v>320.61411790446562</v>
      </c>
      <c r="U170" s="13">
        <v>338.48911897828373</v>
      </c>
      <c r="V170" s="13">
        <v>337.92354462896589</v>
      </c>
      <c r="W170" s="13">
        <v>320.69491424008248</v>
      </c>
      <c r="X170" s="13">
        <v>346.19803994125448</v>
      </c>
      <c r="Y170" s="13">
        <v>364.85724074311833</v>
      </c>
      <c r="Z170" s="13">
        <v>389.44309039875805</v>
      </c>
      <c r="AA170" s="13">
        <v>355.71299664154265</v>
      </c>
      <c r="AB170" s="13">
        <v>302.3113715244408</v>
      </c>
      <c r="AC170" s="13">
        <v>320.85175418569162</v>
      </c>
      <c r="AD170" s="13">
        <v>348.97838443159839</v>
      </c>
      <c r="AE170" s="13">
        <v>376.83410931690764</v>
      </c>
      <c r="AF170" s="13">
        <v>375.29422621456325</v>
      </c>
      <c r="AG170" s="13">
        <v>333.51301524941175</v>
      </c>
      <c r="AH170" s="13">
        <v>314.11714197574736</v>
      </c>
      <c r="AI170" s="13">
        <v>283.12937090387976</v>
      </c>
      <c r="AJ170" s="13">
        <v>312.90994966711941</v>
      </c>
      <c r="AK170" s="13">
        <v>362.09115442964787</v>
      </c>
      <c r="AL170" s="13">
        <v>374.68587733462476</v>
      </c>
      <c r="AM170" s="13">
        <v>393.70153255832753</v>
      </c>
      <c r="AN170" s="13">
        <v>400.19850848704584</v>
      </c>
      <c r="AO170" s="13">
        <v>398.52079634159043</v>
      </c>
      <c r="AP170" s="13">
        <v>391.69112961915579</v>
      </c>
      <c r="AQ170" s="13">
        <v>384.79967746360245</v>
      </c>
      <c r="AR170" s="13">
        <v>341.24569984050504</v>
      </c>
      <c r="AS170" s="13">
        <v>362.01035809403106</v>
      </c>
      <c r="AT170" s="13">
        <v>378.79698499983425</v>
      </c>
      <c r="AU170" s="13">
        <v>410.99670110595429</v>
      </c>
      <c r="AV170" s="13">
        <v>393.66351075333131</v>
      </c>
      <c r="AW170" s="13">
        <v>434.65348159692337</v>
      </c>
      <c r="AX170" s="13">
        <v>402.3468786775432</v>
      </c>
      <c r="AY170" s="13">
        <v>350.30351965268699</v>
      </c>
      <c r="AZ170" s="13">
        <v>407.7670358086026</v>
      </c>
      <c r="BA170" s="13">
        <v>354.49235445734797</v>
      </c>
      <c r="BB170" s="13">
        <v>397.95934393598623</v>
      </c>
      <c r="BC170" s="13">
        <v>433.08653844029493</v>
      </c>
      <c r="BD170" s="13">
        <v>366.74326491257148</v>
      </c>
      <c r="BE170" s="13">
        <v>438.12572808408407</v>
      </c>
      <c r="BF170" s="13">
        <v>615.43977381391437</v>
      </c>
      <c r="BG170" s="13">
        <v>748.32570444782561</v>
      </c>
      <c r="BH170" s="13">
        <v>440.08881800627978</v>
      </c>
      <c r="BI170" s="13">
        <v>188.21169749157531</v>
      </c>
      <c r="BJ170" s="13">
        <v>180.14217261181238</v>
      </c>
      <c r="BK170" s="13">
        <v>246.22999546434252</v>
      </c>
      <c r="BL170" s="13">
        <v>225.69211704483058</v>
      </c>
      <c r="BM170" s="13">
        <v>303.45121693176247</v>
      </c>
      <c r="BN170" s="13">
        <v>335.3459113095513</v>
      </c>
      <c r="BO170" s="13">
        <v>384.07472212437676</v>
      </c>
      <c r="BP170" s="13">
        <v>442.96252711406032</v>
      </c>
      <c r="BQ170" s="13">
        <v>513.05590224328967</v>
      </c>
      <c r="BR170" s="13">
        <v>558.06833256681318</v>
      </c>
      <c r="BS170" s="13">
        <v>702.12513895957795</v>
      </c>
      <c r="BT170" s="13">
        <v>487.10600248125115</v>
      </c>
      <c r="BU170" s="13">
        <v>614.27591132357873</v>
      </c>
      <c r="BV170" s="13">
        <v>752.02296683110137</v>
      </c>
      <c r="BW170" s="13">
        <v>587.94503407032232</v>
      </c>
      <c r="BX170" s="13">
        <v>491.39363480724808</v>
      </c>
      <c r="BY170" s="13">
        <v>504.53965871135352</v>
      </c>
      <c r="BZ170" s="13">
        <v>320.884328553675</v>
      </c>
      <c r="CA170" s="13">
        <v>329.39548352255588</v>
      </c>
      <c r="CB170" s="13">
        <v>337.9459649427954</v>
      </c>
      <c r="CC170" s="13">
        <v>346.63229618746846</v>
      </c>
      <c r="CD170" s="13">
        <v>355.31069165721055</v>
      </c>
      <c r="CE170" s="13">
        <v>364.08021087856469</v>
      </c>
      <c r="CF170" s="13">
        <v>372.71498600644918</v>
      </c>
      <c r="CG170" s="13">
        <v>381.39139803169746</v>
      </c>
      <c r="CH170" s="13">
        <v>391.26265313409021</v>
      </c>
      <c r="CI170" s="13">
        <v>401.36100541211636</v>
      </c>
      <c r="CJ170" s="13">
        <v>411.68155281868167</v>
      </c>
      <c r="CK170" s="13">
        <v>422.36962941060119</v>
      </c>
      <c r="CL170" s="13">
        <v>433.22334396915903</v>
      </c>
      <c r="CM170" s="13">
        <v>444.34524492726996</v>
      </c>
      <c r="CN170" s="13">
        <v>455.56019012560137</v>
      </c>
      <c r="CO170" s="13">
        <v>466.9052939993162</v>
      </c>
      <c r="CP170" s="13">
        <v>478.20948942652467</v>
      </c>
      <c r="CQ170" s="13">
        <v>489.16776528318587</v>
      </c>
      <c r="CR170" s="13">
        <v>499.92923140105631</v>
      </c>
      <c r="CS170" s="13">
        <v>510.00054610677034</v>
      </c>
      <c r="CT170" s="13">
        <v>519.17531374806276</v>
      </c>
      <c r="CU170" s="13">
        <v>526.94872097621555</v>
      </c>
      <c r="CV170" s="13">
        <v>532.78637847320351</v>
      </c>
      <c r="CW170" s="13">
        <v>536.5013092842928</v>
      </c>
      <c r="CX170" s="13">
        <v>537.42250313680415</v>
      </c>
      <c r="CY170" s="13">
        <v>535.48753272612521</v>
      </c>
      <c r="CZ170" s="13">
        <v>530.24507727916716</v>
      </c>
      <c r="DA170" s="13">
        <v>521.96754804561715</v>
      </c>
      <c r="DB170" s="13">
        <v>510.54204766971088</v>
      </c>
      <c r="DC170" s="13">
        <v>496.83376454798417</v>
      </c>
      <c r="DD170" s="13">
        <v>481.15153715017004</v>
      </c>
      <c r="DE170" s="13">
        <v>464.63652573477157</v>
      </c>
      <c r="DF170" s="13">
        <v>448.36059267382007</v>
      </c>
      <c r="DG170" s="13">
        <v>433.10607066137163</v>
      </c>
      <c r="DH170" s="13">
        <v>419.86924184722739</v>
      </c>
      <c r="DI170" s="13">
        <v>409.10468392459734</v>
      </c>
      <c r="DJ170" s="13">
        <v>401.20291232581803</v>
      </c>
      <c r="DK170" s="13">
        <v>396.02630020475772</v>
      </c>
      <c r="DL170" s="13">
        <v>392.87642813895945</v>
      </c>
      <c r="DM170" s="13">
        <v>391.7040635762678</v>
      </c>
      <c r="DN170" s="13">
        <v>391.48888816066756</v>
      </c>
      <c r="DO170" s="13">
        <v>392.08984657604742</v>
      </c>
      <c r="DP170" s="13">
        <v>392.65598862529441</v>
      </c>
      <c r="DQ170" s="13">
        <v>393.38753531401017</v>
      </c>
      <c r="DR170" s="13">
        <v>393.77111208123824</v>
      </c>
      <c r="DS170" s="13">
        <v>393.92160301442345</v>
      </c>
      <c r="DT170" s="13">
        <v>393.62942907861725</v>
      </c>
      <c r="DU170" s="13">
        <v>393.43866855622036</v>
      </c>
      <c r="DV170" s="13">
        <v>392.98078859636735</v>
      </c>
      <c r="DW170" s="13">
        <v>392.53032870724564</v>
      </c>
      <c r="DX170" s="13">
        <v>391.9009183005619</v>
      </c>
      <c r="DY170" s="13">
        <v>391.36335754561878</v>
      </c>
      <c r="DZ170" s="13">
        <v>390.63551915141579</v>
      </c>
      <c r="EA170" s="13">
        <v>389.98483636113087</v>
      </c>
      <c r="EB170" s="13">
        <v>389.21850053877279</v>
      </c>
      <c r="EC170" s="13">
        <v>388.60242274166376</v>
      </c>
      <c r="ED170" s="13">
        <v>387.94336288741761</v>
      </c>
      <c r="EE170" s="13">
        <v>387.4160750989322</v>
      </c>
      <c r="EF170" s="13">
        <v>387.10461937399668</v>
      </c>
      <c r="EG170" s="13">
        <v>386.91098801625049</v>
      </c>
      <c r="EH170" s="13">
        <v>386.73918112833053</v>
      </c>
      <c r="EI170" s="13">
        <v>386.67918407074467</v>
      </c>
      <c r="EJ170" s="13">
        <v>386.73161893268116</v>
      </c>
      <c r="EK170" s="13">
        <v>386.89965026873688</v>
      </c>
      <c r="EL170" s="13">
        <v>386.91339893683471</v>
      </c>
      <c r="EM170" s="13">
        <v>387.14819938620349</v>
      </c>
      <c r="EN170" s="13">
        <v>387.43035881411197</v>
      </c>
      <c r="EO170" s="13">
        <v>387.7715250024994</v>
      </c>
      <c r="EP170" s="13">
        <v>388.27638743675197</v>
      </c>
      <c r="EQ170" s="13">
        <v>388.86663210582628</v>
      </c>
      <c r="ER170" s="13">
        <v>389.73960163853189</v>
      </c>
      <c r="ES170" s="13">
        <v>390.63297910284018</v>
      </c>
      <c r="ET170" s="13">
        <v>391.5589667929089</v>
      </c>
      <c r="EU170" s="13">
        <v>392.62006303373346</v>
      </c>
      <c r="EV170" s="13">
        <v>393.64120247942628</v>
      </c>
      <c r="EW170" s="13">
        <v>394.90408155973273</v>
      </c>
    </row>
    <row r="171" spans="1:155" x14ac:dyDescent="0.2">
      <c r="A171" s="10" t="s">
        <v>78</v>
      </c>
      <c r="B171" s="10" t="s">
        <v>2</v>
      </c>
      <c r="C171" s="13">
        <v>252.00742751988369</v>
      </c>
      <c r="D171" s="13">
        <v>263.12531163242363</v>
      </c>
      <c r="E171" s="13">
        <v>273.23247900745992</v>
      </c>
      <c r="F171" s="13">
        <v>283.783375681888</v>
      </c>
      <c r="G171" s="13">
        <v>301.34766044948162</v>
      </c>
      <c r="H171" s="13">
        <v>330.26401979318302</v>
      </c>
      <c r="I171" s="13">
        <v>340.34653554047532</v>
      </c>
      <c r="J171" s="13">
        <v>318.24018836105142</v>
      </c>
      <c r="K171" s="13">
        <v>336.13727010318888</v>
      </c>
      <c r="L171" s="13">
        <v>369.15196255932881</v>
      </c>
      <c r="M171" s="13">
        <v>342.2015705282106</v>
      </c>
      <c r="N171" s="13">
        <v>350.21334954500776</v>
      </c>
      <c r="O171" s="13">
        <v>363.50673980595479</v>
      </c>
      <c r="P171" s="13">
        <v>392.25670066238433</v>
      </c>
      <c r="Q171" s="13">
        <v>407.67013090931459</v>
      </c>
      <c r="R171" s="13">
        <v>416.54471689715137</v>
      </c>
      <c r="S171" s="13">
        <v>422.09749604648539</v>
      </c>
      <c r="T171" s="13">
        <v>415.74353899547168</v>
      </c>
      <c r="U171" s="13">
        <v>438.92223198175924</v>
      </c>
      <c r="V171" s="13">
        <v>438.18884605637544</v>
      </c>
      <c r="W171" s="13">
        <v>415.84830841338368</v>
      </c>
      <c r="X171" s="13">
        <v>448.91846703194756</v>
      </c>
      <c r="Y171" s="13">
        <v>473.11403966267471</v>
      </c>
      <c r="Z171" s="13">
        <v>504.99475724259105</v>
      </c>
      <c r="AA171" s="13">
        <v>461.25660671781503</v>
      </c>
      <c r="AB171" s="13">
        <v>392.01018438494441</v>
      </c>
      <c r="AC171" s="13">
        <v>416.05168434227159</v>
      </c>
      <c r="AD171" s="13">
        <v>452.52376758950624</v>
      </c>
      <c r="AE171" s="13">
        <v>488.64456514138897</v>
      </c>
      <c r="AF171" s="13">
        <v>486.6477832941257</v>
      </c>
      <c r="AG171" s="13">
        <v>432.46966841976962</v>
      </c>
      <c r="AH171" s="13">
        <v>407.31884521396279</v>
      </c>
      <c r="AI171" s="13">
        <v>367.13669199125746</v>
      </c>
      <c r="AJ171" s="13">
        <v>405.75346685221939</v>
      </c>
      <c r="AK171" s="13">
        <v>469.52722782592394</v>
      </c>
      <c r="AL171" s="13">
        <v>485.858931206318</v>
      </c>
      <c r="AM171" s="13">
        <v>510.51672185724499</v>
      </c>
      <c r="AN171" s="13">
        <v>518.94141563875394</v>
      </c>
      <c r="AO171" s="13">
        <v>516.76590949034676</v>
      </c>
      <c r="AP171" s="13">
        <v>507.909812223318</v>
      </c>
      <c r="AQ171" s="13">
        <v>498.97359716612124</v>
      </c>
      <c r="AR171" s="13">
        <v>442.49671800463784</v>
      </c>
      <c r="AS171" s="13">
        <v>469.42245840801206</v>
      </c>
      <c r="AT171" s="13">
        <v>491.18984570595615</v>
      </c>
      <c r="AU171" s="13">
        <v>532.94354019734078</v>
      </c>
      <c r="AV171" s="13">
        <v>510.46741860175695</v>
      </c>
      <c r="AW171" s="13">
        <v>468.65023000879319</v>
      </c>
      <c r="AX171" s="13">
        <v>546.84136132833112</v>
      </c>
      <c r="AY171" s="13">
        <v>715.59622470212958</v>
      </c>
      <c r="AZ171" s="13">
        <v>670.40127664654665</v>
      </c>
      <c r="BA171" s="13">
        <v>621.08068773090997</v>
      </c>
      <c r="BB171" s="13">
        <v>472.61162762277672</v>
      </c>
      <c r="BC171" s="13">
        <v>361.66075473133043</v>
      </c>
      <c r="BD171" s="13">
        <v>420.8530683147527</v>
      </c>
      <c r="BE171" s="13">
        <v>407.29864012036501</v>
      </c>
      <c r="BF171" s="13">
        <v>443.21348015928231</v>
      </c>
      <c r="BG171" s="13">
        <v>447.61526053332875</v>
      </c>
      <c r="BH171" s="13">
        <v>526.76658259124156</v>
      </c>
      <c r="BI171" s="13">
        <v>459.87928268836311</v>
      </c>
      <c r="BJ171" s="13">
        <v>260.34738599676177</v>
      </c>
      <c r="BK171" s="13">
        <v>115.70157763414844</v>
      </c>
      <c r="BL171" s="13">
        <v>232.76161216541527</v>
      </c>
      <c r="BM171" s="13">
        <v>295.37852989691999</v>
      </c>
      <c r="BN171" s="13">
        <v>248.98556938491302</v>
      </c>
      <c r="BO171" s="13">
        <v>276.0163516316511</v>
      </c>
      <c r="BP171" s="13">
        <v>365.22480673396916</v>
      </c>
      <c r="BQ171" s="13">
        <v>322.10136171025215</v>
      </c>
      <c r="BR171" s="13">
        <v>387.70437291008056</v>
      </c>
      <c r="BS171" s="13">
        <v>268.32608082161568</v>
      </c>
      <c r="BT171" s="13">
        <v>364.2672032480146</v>
      </c>
      <c r="BU171" s="13">
        <v>399.21182055512435</v>
      </c>
      <c r="BV171" s="13">
        <v>400.1177114532951</v>
      </c>
      <c r="BW171" s="13">
        <v>473.40971221815903</v>
      </c>
      <c r="BX171" s="13">
        <v>375.56470925575843</v>
      </c>
      <c r="BY171" s="13">
        <v>385.61201613093039</v>
      </c>
      <c r="BZ171" s="13">
        <v>451.28017922905201</v>
      </c>
      <c r="CA171" s="13">
        <v>468.27139288141552</v>
      </c>
      <c r="CB171" s="13">
        <v>486.10802298086492</v>
      </c>
      <c r="CC171" s="13">
        <v>505.0025454232491</v>
      </c>
      <c r="CD171" s="13">
        <v>525.03123018903716</v>
      </c>
      <c r="CE171" s="13">
        <v>546.44301112230823</v>
      </c>
      <c r="CF171" s="13">
        <v>569.29458346659158</v>
      </c>
      <c r="CG171" s="13">
        <v>593.91877584647955</v>
      </c>
      <c r="CH171" s="13">
        <v>621.31388262041219</v>
      </c>
      <c r="CI171" s="13">
        <v>651.10708099502881</v>
      </c>
      <c r="CJ171" s="13">
        <v>683.55581909419925</v>
      </c>
      <c r="CK171" s="13">
        <v>719.01650763602083</v>
      </c>
      <c r="CL171" s="13">
        <v>757.59301499643698</v>
      </c>
      <c r="CM171" s="13">
        <v>799.55287799483631</v>
      </c>
      <c r="CN171" s="13">
        <v>844.89750761962569</v>
      </c>
      <c r="CO171" s="13">
        <v>893.65418384048098</v>
      </c>
      <c r="CP171" s="13">
        <v>945.52115206559392</v>
      </c>
      <c r="CQ171" s="13">
        <v>999.83088405268063</v>
      </c>
      <c r="CR171" s="13">
        <v>1055.8941301780796</v>
      </c>
      <c r="CS171" s="13">
        <v>1112.0806481088657</v>
      </c>
      <c r="CT171" s="13">
        <v>1166.3996017761165</v>
      </c>
      <c r="CU171" s="13">
        <v>1215.9754791211926</v>
      </c>
      <c r="CV171" s="13">
        <v>1257.2366408567468</v>
      </c>
      <c r="CW171" s="13">
        <v>1286.3573954371022</v>
      </c>
      <c r="CX171" s="13">
        <v>1298.8733173030014</v>
      </c>
      <c r="CY171" s="13">
        <v>1291.1382093363245</v>
      </c>
      <c r="CZ171" s="13">
        <v>1260.2051795746775</v>
      </c>
      <c r="DA171" s="13">
        <v>1205.6322573822908</v>
      </c>
      <c r="DB171" s="13">
        <v>1129.1389309507358</v>
      </c>
      <c r="DC171" s="13">
        <v>1036.0749737354272</v>
      </c>
      <c r="DD171" s="13">
        <v>933.49153148929327</v>
      </c>
      <c r="DE171" s="13">
        <v>830.2871313889882</v>
      </c>
      <c r="DF171" s="13">
        <v>734.77560462508336</v>
      </c>
      <c r="DG171" s="13">
        <v>652.98936505443999</v>
      </c>
      <c r="DH171" s="13">
        <v>588.30862968015936</v>
      </c>
      <c r="DI171" s="13">
        <v>540.684218141374</v>
      </c>
      <c r="DJ171" s="13">
        <v>507.83264339734887</v>
      </c>
      <c r="DK171" s="13">
        <v>485.89017918537866</v>
      </c>
      <c r="DL171" s="13">
        <v>470.46674244065798</v>
      </c>
      <c r="DM171" s="13">
        <v>458.59071631272673</v>
      </c>
      <c r="DN171" s="13">
        <v>447.35422739096248</v>
      </c>
      <c r="DO171" s="13">
        <v>435.64715678442008</v>
      </c>
      <c r="DP171" s="13">
        <v>422.26744322320883</v>
      </c>
      <c r="DQ171" s="13">
        <v>407.38661282981047</v>
      </c>
      <c r="DR171" s="13">
        <v>390.59344123109622</v>
      </c>
      <c r="DS171" s="13">
        <v>372.15282595827739</v>
      </c>
      <c r="DT171" s="13">
        <v>352.03536997750052</v>
      </c>
      <c r="DU171" s="13">
        <v>331.00028583479434</v>
      </c>
      <c r="DV171" s="13">
        <v>308.93388542280445</v>
      </c>
      <c r="DW171" s="13">
        <v>286.40419686224777</v>
      </c>
      <c r="DX171" s="13">
        <v>263.55119995986024</v>
      </c>
      <c r="DY171" s="13">
        <v>240.9964727871411</v>
      </c>
      <c r="DZ171" s="13">
        <v>218.82337894083321</v>
      </c>
      <c r="EA171" s="13">
        <v>197.66936712594179</v>
      </c>
      <c r="EB171" s="13">
        <v>177.70606277017941</v>
      </c>
      <c r="EC171" s="13">
        <v>159.54865035985858</v>
      </c>
      <c r="ED171" s="13">
        <v>143.32930835160369</v>
      </c>
      <c r="EE171" s="13">
        <v>129.51681290118722</v>
      </c>
      <c r="EF171" s="13">
        <v>118.45163358499849</v>
      </c>
      <c r="EG171" s="13">
        <v>110.24975078297575</v>
      </c>
      <c r="EH171" s="13">
        <v>104.9833279386803</v>
      </c>
      <c r="EI171" s="13">
        <v>102.86262273324246</v>
      </c>
      <c r="EJ171" s="13">
        <v>103.95979027076828</v>
      </c>
      <c r="EK171" s="13">
        <v>108.30100841198146</v>
      </c>
      <c r="EL171" s="13">
        <v>115.59201609080628</v>
      </c>
      <c r="EM171" s="13">
        <v>126.13824013381236</v>
      </c>
      <c r="EN171" s="13">
        <v>139.65302493145282</v>
      </c>
      <c r="EO171" s="13">
        <v>155.99495179558289</v>
      </c>
      <c r="EP171" s="13">
        <v>175.07888048917812</v>
      </c>
      <c r="EQ171" s="13">
        <v>196.60356848768424</v>
      </c>
      <c r="ER171" s="13">
        <v>220.51427775412594</v>
      </c>
      <c r="ES171" s="13">
        <v>246.27166141358612</v>
      </c>
      <c r="ET171" s="13">
        <v>273.59038307928859</v>
      </c>
      <c r="EU171" s="13">
        <v>302.25955185372004</v>
      </c>
      <c r="EV171" s="13">
        <v>331.77970916523918</v>
      </c>
      <c r="EW171" s="13">
        <v>362.10214452101354</v>
      </c>
    </row>
    <row r="172" spans="1:155" x14ac:dyDescent="0.2">
      <c r="A172" s="10" t="s">
        <v>78</v>
      </c>
      <c r="B172" s="10" t="s">
        <v>3</v>
      </c>
      <c r="C172" s="13">
        <v>188.52102726993067</v>
      </c>
      <c r="D172" s="13">
        <v>196.83806361521337</v>
      </c>
      <c r="E172" s="13">
        <v>204.39900574728856</v>
      </c>
      <c r="F172" s="13">
        <v>212.2918916802841</v>
      </c>
      <c r="G172" s="13">
        <v>225.43133380004892</v>
      </c>
      <c r="H172" s="13">
        <v>247.06300482669329</v>
      </c>
      <c r="I172" s="13">
        <v>254.60550563649508</v>
      </c>
      <c r="J172" s="13">
        <v>238.06824988786479</v>
      </c>
      <c r="K172" s="13">
        <v>251.45664985831988</v>
      </c>
      <c r="L172" s="13">
        <v>276.15419071290938</v>
      </c>
      <c r="M172" s="13">
        <v>255.99321513756499</v>
      </c>
      <c r="N172" s="13">
        <v>261.98664487640508</v>
      </c>
      <c r="O172" s="13">
        <v>271.93112791231124</v>
      </c>
      <c r="P172" s="13">
        <v>293.43832001361051</v>
      </c>
      <c r="Q172" s="13">
        <v>304.96875676502515</v>
      </c>
      <c r="R172" s="13">
        <v>311.60763278343262</v>
      </c>
      <c r="S172" s="13">
        <v>315.76154062550563</v>
      </c>
      <c r="T172" s="13">
        <v>311.00828980954861</v>
      </c>
      <c r="U172" s="13">
        <v>328.34774307706982</v>
      </c>
      <c r="V172" s="13">
        <v>327.79911373943753</v>
      </c>
      <c r="W172" s="13">
        <v>311.08666542921037</v>
      </c>
      <c r="X172" s="13">
        <v>335.82569925891494</v>
      </c>
      <c r="Y172" s="13">
        <v>353.92585707021198</v>
      </c>
      <c r="Z172" s="13">
        <v>377.77509710022719</v>
      </c>
      <c r="AA172" s="13">
        <v>345.05558105672861</v>
      </c>
      <c r="AB172" s="13">
        <v>293.25390679087695</v>
      </c>
      <c r="AC172" s="13">
        <v>311.23880633796557</v>
      </c>
      <c r="AD172" s="13">
        <v>338.52274264139294</v>
      </c>
      <c r="AE172" s="13">
        <v>365.54389010242505</v>
      </c>
      <c r="AF172" s="13">
        <v>364.05014299828332</v>
      </c>
      <c r="AG172" s="13">
        <v>323.52072697201942</v>
      </c>
      <c r="AH172" s="13">
        <v>304.70596792262984</v>
      </c>
      <c r="AI172" s="13">
        <v>274.64661261706266</v>
      </c>
      <c r="AJ172" s="13">
        <v>303.53494395827187</v>
      </c>
      <c r="AK172" s="13">
        <v>351.24264467943891</v>
      </c>
      <c r="AL172" s="13">
        <v>363.46002068553605</v>
      </c>
      <c r="AM172" s="13">
        <v>381.90595328945847</v>
      </c>
      <c r="AN172" s="13">
        <v>388.20827517637724</v>
      </c>
      <c r="AO172" s="13">
        <v>386.58082848575378</v>
      </c>
      <c r="AP172" s="13">
        <v>379.9557834590513</v>
      </c>
      <c r="AQ172" s="13">
        <v>373.27080413496043</v>
      </c>
      <c r="AR172" s="13">
        <v>331.02173480670615</v>
      </c>
      <c r="AS172" s="13">
        <v>351.16426905977721</v>
      </c>
      <c r="AT172" s="13">
        <v>367.44795662714887</v>
      </c>
      <c r="AU172" s="13">
        <v>398.68294622764233</v>
      </c>
      <c r="AV172" s="13">
        <v>381.86907064491169</v>
      </c>
      <c r="AW172" s="13">
        <v>364.69628839428333</v>
      </c>
      <c r="AX172" s="13">
        <v>396.81175999412596</v>
      </c>
      <c r="AY172" s="13">
        <v>427.10025564518344</v>
      </c>
      <c r="AZ172" s="13">
        <v>430.83168754485075</v>
      </c>
      <c r="BA172" s="13">
        <v>455.42695781174189</v>
      </c>
      <c r="BB172" s="13">
        <v>418.03402844123707</v>
      </c>
      <c r="BC172" s="13">
        <v>370.50370582837473</v>
      </c>
      <c r="BD172" s="13">
        <v>407.03366477267582</v>
      </c>
      <c r="BE172" s="13">
        <v>528.12344179555089</v>
      </c>
      <c r="BF172" s="13">
        <v>467.24336302680314</v>
      </c>
      <c r="BG172" s="13">
        <v>501.55917501884545</v>
      </c>
      <c r="BH172" s="13">
        <v>716.18511740247811</v>
      </c>
      <c r="BI172" s="13">
        <v>664.00727582006152</v>
      </c>
      <c r="BJ172" s="13">
        <v>618.00558539142583</v>
      </c>
      <c r="BK172" s="13">
        <v>660.23318390150916</v>
      </c>
      <c r="BL172" s="13">
        <v>698.05405678975376</v>
      </c>
      <c r="BM172" s="13">
        <v>596.8932531713175</v>
      </c>
      <c r="BN172" s="13">
        <v>459.35251930553568</v>
      </c>
      <c r="BO172" s="13">
        <v>535.96430986897212</v>
      </c>
      <c r="BP172" s="13">
        <v>417.48181120697046</v>
      </c>
      <c r="BQ172" s="13">
        <v>501.4534044314583</v>
      </c>
      <c r="BR172" s="13">
        <v>524.8494758781062</v>
      </c>
      <c r="BS172" s="13">
        <v>509.19678021880662</v>
      </c>
      <c r="BT172" s="13">
        <v>665.67479427073408</v>
      </c>
      <c r="BU172" s="13">
        <v>771.8572681212969</v>
      </c>
      <c r="BV172" s="13">
        <v>766.9183217156035</v>
      </c>
      <c r="BW172" s="13">
        <v>739.68925371151806</v>
      </c>
      <c r="BX172" s="13">
        <v>739.22765593699364</v>
      </c>
      <c r="BY172" s="13">
        <v>759.00386740407021</v>
      </c>
      <c r="BZ172" s="13">
        <v>607.31723540756866</v>
      </c>
      <c r="CA172" s="13">
        <v>614.17828540393748</v>
      </c>
      <c r="CB172" s="13">
        <v>620.76490265182656</v>
      </c>
      <c r="CC172" s="13">
        <v>627.12806465715767</v>
      </c>
      <c r="CD172" s="13">
        <v>633.09101437655409</v>
      </c>
      <c r="CE172" s="13">
        <v>638.68830373648234</v>
      </c>
      <c r="CF172" s="13">
        <v>643.6479783900686</v>
      </c>
      <c r="CG172" s="13">
        <v>648.06418597813536</v>
      </c>
      <c r="CH172" s="13">
        <v>652.95824841851936</v>
      </c>
      <c r="CI172" s="13">
        <v>657.37578538882735</v>
      </c>
      <c r="CJ172" s="13">
        <v>661.26243827454527</v>
      </c>
      <c r="CK172" s="13">
        <v>664.72326321092623</v>
      </c>
      <c r="CL172" s="13">
        <v>667.55318937338234</v>
      </c>
      <c r="CM172" s="13">
        <v>669.86532255028578</v>
      </c>
      <c r="CN172" s="13">
        <v>671.53881239632392</v>
      </c>
      <c r="CO172" s="13">
        <v>672.6974976847996</v>
      </c>
      <c r="CP172" s="13">
        <v>673.30822388768138</v>
      </c>
      <c r="CQ172" s="13">
        <v>673.25509540318671</v>
      </c>
      <c r="CR172" s="13">
        <v>672.92359631969885</v>
      </c>
      <c r="CS172" s="13">
        <v>672.12438647834642</v>
      </c>
      <c r="CT172" s="13">
        <v>671.00600208619653</v>
      </c>
      <c r="CU172" s="13">
        <v>669.47188821876261</v>
      </c>
      <c r="CV172" s="13">
        <v>667.43284230895733</v>
      </c>
      <c r="CW172" s="13">
        <v>665.16004041605993</v>
      </c>
      <c r="CX172" s="13">
        <v>662.42640344889151</v>
      </c>
      <c r="CY172" s="13">
        <v>659.54724566057848</v>
      </c>
      <c r="CZ172" s="13">
        <v>656.3371905380809</v>
      </c>
      <c r="DA172" s="13">
        <v>653.15992183070557</v>
      </c>
      <c r="DB172" s="13">
        <v>649.77937729179757</v>
      </c>
      <c r="DC172" s="13">
        <v>646.68376391519632</v>
      </c>
      <c r="DD172" s="13">
        <v>643.56645781565385</v>
      </c>
      <c r="DE172" s="13">
        <v>640.74614159535122</v>
      </c>
      <c r="DF172" s="13">
        <v>638.35777667153889</v>
      </c>
      <c r="DG172" s="13">
        <v>636.25153152813436</v>
      </c>
      <c r="DH172" s="13">
        <v>634.62057041779553</v>
      </c>
      <c r="DI172" s="13">
        <v>633.36432214004162</v>
      </c>
      <c r="DJ172" s="13">
        <v>632.6307744295591</v>
      </c>
      <c r="DK172" s="13">
        <v>632.36160310262858</v>
      </c>
      <c r="DL172" s="13">
        <v>632.19993824457924</v>
      </c>
      <c r="DM172" s="13">
        <v>632.59012315789732</v>
      </c>
      <c r="DN172" s="13">
        <v>633.04406020309398</v>
      </c>
      <c r="DO172" s="13">
        <v>633.88266018158174</v>
      </c>
      <c r="DP172" s="13">
        <v>634.59175334346219</v>
      </c>
      <c r="DQ172" s="13">
        <v>635.56708666458871</v>
      </c>
      <c r="DR172" s="13">
        <v>636.3761542264765</v>
      </c>
      <c r="DS172" s="13">
        <v>637.13693226638861</v>
      </c>
      <c r="DT172" s="13">
        <v>637.60320764885546</v>
      </c>
      <c r="DU172" s="13">
        <v>638.26809618711559</v>
      </c>
      <c r="DV172" s="13">
        <v>638.71286180987954</v>
      </c>
      <c r="DW172" s="13">
        <v>639.16833300529834</v>
      </c>
      <c r="DX172" s="13">
        <v>639.41326220348856</v>
      </c>
      <c r="DY172" s="13">
        <v>639.69227344130195</v>
      </c>
      <c r="DZ172" s="13">
        <v>639.70499211211427</v>
      </c>
      <c r="EA172" s="13">
        <v>639.70716269770492</v>
      </c>
      <c r="EB172" s="13">
        <v>639.4993854740751</v>
      </c>
      <c r="EC172" s="13">
        <v>639.34448852785135</v>
      </c>
      <c r="ED172" s="13">
        <v>639.04817942261434</v>
      </c>
      <c r="EE172" s="13">
        <v>638.78486240287748</v>
      </c>
      <c r="EF172" s="13">
        <v>638.6378770869851</v>
      </c>
      <c r="EG172" s="13">
        <v>638.5073288125277</v>
      </c>
      <c r="EH172" s="13">
        <v>638.29366409147042</v>
      </c>
      <c r="EI172" s="13">
        <v>638.0814324124658</v>
      </c>
      <c r="EJ172" s="13">
        <v>637.86397735028004</v>
      </c>
      <c r="EK172" s="13">
        <v>637.63559740164783</v>
      </c>
      <c r="EL172" s="13">
        <v>637.11638471918559</v>
      </c>
      <c r="EM172" s="13">
        <v>636.6710293933138</v>
      </c>
      <c r="EN172" s="13">
        <v>636.11520162213856</v>
      </c>
      <c r="EO172" s="13">
        <v>635.45057587228075</v>
      </c>
      <c r="EP172" s="13">
        <v>634.77318351798021</v>
      </c>
      <c r="EQ172" s="13">
        <v>633.9979811997182</v>
      </c>
      <c r="ER172" s="13">
        <v>633.3180586461458</v>
      </c>
      <c r="ES172" s="13">
        <v>632.46978170015063</v>
      </c>
      <c r="ET172" s="13">
        <v>631.46732468841219</v>
      </c>
      <c r="EU172" s="13">
        <v>630.41868342662201</v>
      </c>
      <c r="EV172" s="13">
        <v>629.15792801179487</v>
      </c>
      <c r="EW172" s="13">
        <v>627.97951597896463</v>
      </c>
    </row>
    <row r="173" spans="1:155" x14ac:dyDescent="0.2">
      <c r="A173" s="15" t="s">
        <v>78</v>
      </c>
      <c r="B173" s="15" t="s">
        <v>4</v>
      </c>
      <c r="C173" s="16">
        <v>634.87215830204411</v>
      </c>
      <c r="D173" s="16">
        <v>662.88099578650008</v>
      </c>
      <c r="E173" s="16">
        <v>688.34357531782359</v>
      </c>
      <c r="F173" s="16">
        <v>714.92402419442465</v>
      </c>
      <c r="G173" s="16">
        <v>759.17301911166396</v>
      </c>
      <c r="H173" s="16">
        <v>832.02083811225543</v>
      </c>
      <c r="I173" s="16">
        <v>857.42131379106354</v>
      </c>
      <c r="J173" s="16">
        <v>801.72968404785775</v>
      </c>
      <c r="K173" s="16">
        <v>846.81708097405522</v>
      </c>
      <c r="L173" s="16">
        <v>929.98966545533585</v>
      </c>
      <c r="M173" s="16">
        <v>862.09462869284914</v>
      </c>
      <c r="N173" s="16">
        <v>882.27838076036187</v>
      </c>
      <c r="O173" s="16">
        <v>915.76788322930383</v>
      </c>
      <c r="P173" s="16">
        <v>988.19650122541634</v>
      </c>
      <c r="Q173" s="16">
        <v>1027.0269350106846</v>
      </c>
      <c r="R173" s="16">
        <v>1049.384321916237</v>
      </c>
      <c r="S173" s="16">
        <v>1063.3732146953362</v>
      </c>
      <c r="T173" s="16">
        <v>1047.3659467094858</v>
      </c>
      <c r="U173" s="16">
        <v>1105.7590940371128</v>
      </c>
      <c r="V173" s="16">
        <v>1103.9115044247787</v>
      </c>
      <c r="W173" s="16">
        <v>1047.6298880826766</v>
      </c>
      <c r="X173" s="16">
        <v>1130.9422062321169</v>
      </c>
      <c r="Y173" s="16">
        <v>1191.8971374760051</v>
      </c>
      <c r="Z173" s="16">
        <v>1272.2129447415764</v>
      </c>
      <c r="AA173" s="16">
        <v>1162.0251844160864</v>
      </c>
      <c r="AB173" s="16">
        <v>987.57546270026216</v>
      </c>
      <c r="AC173" s="16">
        <v>1048.1422448659287</v>
      </c>
      <c r="AD173" s="16">
        <v>1140.0248946624974</v>
      </c>
      <c r="AE173" s="16">
        <v>1231.0225645607215</v>
      </c>
      <c r="AF173" s="16">
        <v>1225.9921525069722</v>
      </c>
      <c r="AG173" s="16">
        <v>1089.5034106412008</v>
      </c>
      <c r="AH173" s="16">
        <v>1026.1419551123399</v>
      </c>
      <c r="AI173" s="16">
        <v>924.91267551219994</v>
      </c>
      <c r="AJ173" s="16">
        <v>1022.1983604776108</v>
      </c>
      <c r="AK173" s="16">
        <v>1182.8610269350106</v>
      </c>
      <c r="AL173" s="16">
        <v>1224.0048292264787</v>
      </c>
      <c r="AM173" s="16">
        <v>1286.124207705031</v>
      </c>
      <c r="AN173" s="16">
        <v>1307.3481993021769</v>
      </c>
      <c r="AO173" s="16">
        <v>1301.867534317691</v>
      </c>
      <c r="AP173" s="16">
        <v>1279.5567253015251</v>
      </c>
      <c r="AQ173" s="16">
        <v>1257.0440787646842</v>
      </c>
      <c r="AR173" s="16">
        <v>1114.7641526518491</v>
      </c>
      <c r="AS173" s="16">
        <v>1182.5970855618202</v>
      </c>
      <c r="AT173" s="16">
        <v>1237.4347873329393</v>
      </c>
      <c r="AU173" s="16">
        <v>1342.6231875309375</v>
      </c>
      <c r="AV173" s="16">
        <v>1286</v>
      </c>
      <c r="AW173" s="16">
        <v>1268</v>
      </c>
      <c r="AX173" s="16">
        <v>1346.0000000000005</v>
      </c>
      <c r="AY173" s="16">
        <v>1493</v>
      </c>
      <c r="AZ173" s="16">
        <v>1509</v>
      </c>
      <c r="BA173" s="16">
        <v>1430.9999999999998</v>
      </c>
      <c r="BB173" s="16">
        <v>1288.605</v>
      </c>
      <c r="BC173" s="16">
        <v>1165.2509990000001</v>
      </c>
      <c r="BD173" s="16">
        <v>1194.6299979999999</v>
      </c>
      <c r="BE173" s="16">
        <v>1373.54781</v>
      </c>
      <c r="BF173" s="16">
        <v>1525.8966169999997</v>
      </c>
      <c r="BG173" s="16">
        <v>1697.5001399999999</v>
      </c>
      <c r="BH173" s="16">
        <v>1683.0405179999993</v>
      </c>
      <c r="BI173" s="16">
        <v>1312.098256</v>
      </c>
      <c r="BJ173" s="16">
        <v>1058.495144</v>
      </c>
      <c r="BK173" s="16">
        <v>1022.1647570000001</v>
      </c>
      <c r="BL173" s="16">
        <v>1156.5077859999997</v>
      </c>
      <c r="BM173" s="16">
        <v>1195.723</v>
      </c>
      <c r="BN173" s="16">
        <v>1043.684</v>
      </c>
      <c r="BO173" s="16">
        <v>1196.0553836250001</v>
      </c>
      <c r="BP173" s="16">
        <v>1225.6691450549999</v>
      </c>
      <c r="BQ173" s="16">
        <v>1336.6106683850001</v>
      </c>
      <c r="BR173" s="16">
        <v>1470.6221813550001</v>
      </c>
      <c r="BS173" s="16">
        <v>1479.6480000000004</v>
      </c>
      <c r="BT173" s="16">
        <v>1517.0479999999998</v>
      </c>
      <c r="BU173" s="16">
        <v>1785.3449999999998</v>
      </c>
      <c r="BV173" s="16">
        <v>1919.059</v>
      </c>
      <c r="BW173" s="16">
        <v>1801.0439999999994</v>
      </c>
      <c r="BX173" s="16">
        <v>1606.1860000000001</v>
      </c>
      <c r="BY173" s="16">
        <v>1649.1555422463541</v>
      </c>
      <c r="BZ173" s="16">
        <v>1379.4817431902957</v>
      </c>
      <c r="CA173" s="16">
        <v>1411.8451618079089</v>
      </c>
      <c r="CB173" s="16">
        <v>1444.8188905754869</v>
      </c>
      <c r="CC173" s="16">
        <v>1478.7629062678752</v>
      </c>
      <c r="CD173" s="16">
        <v>1513.4329362228018</v>
      </c>
      <c r="CE173" s="16">
        <v>1549.2115257373553</v>
      </c>
      <c r="CF173" s="16">
        <v>1585.6575478631094</v>
      </c>
      <c r="CG173" s="16">
        <v>1623.3743598563124</v>
      </c>
      <c r="CH173" s="16">
        <v>1665.5347841730218</v>
      </c>
      <c r="CI173" s="16">
        <v>1709.8438717959725</v>
      </c>
      <c r="CJ173" s="16">
        <v>1756.4998101874262</v>
      </c>
      <c r="CK173" s="16">
        <v>1806.1094002575483</v>
      </c>
      <c r="CL173" s="16">
        <v>1858.3695483389783</v>
      </c>
      <c r="CM173" s="16">
        <v>1913.763445472392</v>
      </c>
      <c r="CN173" s="16">
        <v>1971.996510141551</v>
      </c>
      <c r="CO173" s="16">
        <v>2033.2569755245968</v>
      </c>
      <c r="CP173" s="16">
        <v>2097.0388653798</v>
      </c>
      <c r="CQ173" s="16">
        <v>2162.2537447390532</v>
      </c>
      <c r="CR173" s="16">
        <v>2228.7469578988348</v>
      </c>
      <c r="CS173" s="16">
        <v>2294.2055806939825</v>
      </c>
      <c r="CT173" s="16">
        <v>2356.5809176103758</v>
      </c>
      <c r="CU173" s="16">
        <v>2412.3960883161708</v>
      </c>
      <c r="CV173" s="16">
        <v>2457.4558616389077</v>
      </c>
      <c r="CW173" s="16">
        <v>2488.018745137455</v>
      </c>
      <c r="CX173" s="16">
        <v>2498.722223888697</v>
      </c>
      <c r="CY173" s="16">
        <v>2486.1729877230282</v>
      </c>
      <c r="CZ173" s="16">
        <v>2446.7874473919255</v>
      </c>
      <c r="DA173" s="16">
        <v>2380.7597272586136</v>
      </c>
      <c r="DB173" s="16">
        <v>2289.4603559122443</v>
      </c>
      <c r="DC173" s="16">
        <v>2179.5925021986077</v>
      </c>
      <c r="DD173" s="16">
        <v>2058.2095264551172</v>
      </c>
      <c r="DE173" s="16">
        <v>1935.669798719111</v>
      </c>
      <c r="DF173" s="16">
        <v>1821.4939739704423</v>
      </c>
      <c r="DG173" s="16">
        <v>1722.346967243946</v>
      </c>
      <c r="DH173" s="16">
        <v>1642.7984419451823</v>
      </c>
      <c r="DI173" s="16">
        <v>1583.153224206013</v>
      </c>
      <c r="DJ173" s="16">
        <v>1541.666330152726</v>
      </c>
      <c r="DK173" s="16">
        <v>1514.278082492765</v>
      </c>
      <c r="DL173" s="16">
        <v>1495.5431088241967</v>
      </c>
      <c r="DM173" s="16">
        <v>1482.8849030468918</v>
      </c>
      <c r="DN173" s="16">
        <v>1471.887175754724</v>
      </c>
      <c r="DO173" s="16">
        <v>1461.6196635420492</v>
      </c>
      <c r="DP173" s="16">
        <v>1449.5151851919654</v>
      </c>
      <c r="DQ173" s="16">
        <v>1436.3412348084094</v>
      </c>
      <c r="DR173" s="16">
        <v>1420.740707538811</v>
      </c>
      <c r="DS173" s="16">
        <v>1403.2113612390895</v>
      </c>
      <c r="DT173" s="16">
        <v>1383.2680067049732</v>
      </c>
      <c r="DU173" s="16">
        <v>1362.7070505781303</v>
      </c>
      <c r="DV173" s="16">
        <v>1340.6275358290513</v>
      </c>
      <c r="DW173" s="16">
        <v>1318.1028585747918</v>
      </c>
      <c r="DX173" s="16">
        <v>1294.8653804639107</v>
      </c>
      <c r="DY173" s="16">
        <v>1272.0521037740618</v>
      </c>
      <c r="DZ173" s="16">
        <v>1249.1638902043633</v>
      </c>
      <c r="EA173" s="16">
        <v>1227.3613661847776</v>
      </c>
      <c r="EB173" s="16">
        <v>1206.4239487830273</v>
      </c>
      <c r="EC173" s="16">
        <v>1187.4955616293737</v>
      </c>
      <c r="ED173" s="16">
        <v>1170.3208506616356</v>
      </c>
      <c r="EE173" s="16">
        <v>1155.7177504029969</v>
      </c>
      <c r="EF173" s="16">
        <v>1144.1941300459803</v>
      </c>
      <c r="EG173" s="16">
        <v>1135.6680676117539</v>
      </c>
      <c r="EH173" s="16">
        <v>1130.0161731584813</v>
      </c>
      <c r="EI173" s="16">
        <v>1127.6232392164529</v>
      </c>
      <c r="EJ173" s="16">
        <v>1128.5553865537295</v>
      </c>
      <c r="EK173" s="16">
        <v>1132.8362560823662</v>
      </c>
      <c r="EL173" s="16">
        <v>1139.6217997468266</v>
      </c>
      <c r="EM173" s="16">
        <v>1149.9574689133296</v>
      </c>
      <c r="EN173" s="16">
        <v>1163.1985853677033</v>
      </c>
      <c r="EO173" s="16">
        <v>1179.217052670363</v>
      </c>
      <c r="EP173" s="16">
        <v>1198.1284514439103</v>
      </c>
      <c r="EQ173" s="16">
        <v>1219.4681817932287</v>
      </c>
      <c r="ER173" s="16">
        <v>1243.5719380388036</v>
      </c>
      <c r="ES173" s="16">
        <v>1269.3744222165769</v>
      </c>
      <c r="ET173" s="16">
        <v>1296.6166745606097</v>
      </c>
      <c r="EU173" s="16">
        <v>1325.2982983140755</v>
      </c>
      <c r="EV173" s="16">
        <v>1354.5788396564603</v>
      </c>
      <c r="EW173" s="16">
        <v>1384.9857420597109</v>
      </c>
    </row>
    <row r="174" spans="1:155" x14ac:dyDescent="0.2">
      <c r="A174" s="10" t="s">
        <v>79</v>
      </c>
      <c r="B174" s="10" t="s">
        <v>1</v>
      </c>
      <c r="C174" s="13">
        <v>13.193572963768673</v>
      </c>
      <c r="D174" s="13">
        <v>13.775637614343095</v>
      </c>
      <c r="E174" s="13">
        <v>14.304787296683479</v>
      </c>
      <c r="F174" s="13">
        <v>14.857167940687587</v>
      </c>
      <c r="G174" s="13">
        <v>15.776726839876668</v>
      </c>
      <c r="H174" s="13">
        <v>17.290611174962695</v>
      </c>
      <c r="I174" s="13">
        <v>17.818470248321756</v>
      </c>
      <c r="J174" s="13">
        <v>16.661116644324835</v>
      </c>
      <c r="K174" s="13">
        <v>17.598098764761708</v>
      </c>
      <c r="L174" s="13">
        <v>19.326546842991849</v>
      </c>
      <c r="M174" s="13">
        <v>17.915588574165938</v>
      </c>
      <c r="N174" s="13">
        <v>18.33503649309429</v>
      </c>
      <c r="O174" s="13">
        <v>19.030997386270027</v>
      </c>
      <c r="P174" s="13">
        <v>20.536170110732154</v>
      </c>
      <c r="Q174" s="13">
        <v>21.343123376301239</v>
      </c>
      <c r="R174" s="13">
        <v>21.807742609575723</v>
      </c>
      <c r="S174" s="13">
        <v>22.098452282617604</v>
      </c>
      <c r="T174" s="13">
        <v>21.765797817682888</v>
      </c>
      <c r="U174" s="13">
        <v>22.979292912367143</v>
      </c>
      <c r="V174" s="13">
        <v>22.940897295172931</v>
      </c>
      <c r="W174" s="13">
        <v>21.771282905853489</v>
      </c>
      <c r="X174" s="13">
        <v>23.5026348542916</v>
      </c>
      <c r="Y174" s="13">
        <v>24.769367569455223</v>
      </c>
      <c r="Z174" s="13">
        <v>26.438447634544737</v>
      </c>
      <c r="AA174" s="13">
        <v>24.148584649441261</v>
      </c>
      <c r="AB174" s="13">
        <v>20.523264020918976</v>
      </c>
      <c r="AC174" s="13">
        <v>21.781930429949362</v>
      </c>
      <c r="AD174" s="13">
        <v>23.691386417809355</v>
      </c>
      <c r="AE174" s="13">
        <v>25.582451227685571</v>
      </c>
      <c r="AF174" s="13">
        <v>25.477911900198809</v>
      </c>
      <c r="AG174" s="13">
        <v>22.641476011507155</v>
      </c>
      <c r="AH174" s="13">
        <v>21.324732198317459</v>
      </c>
      <c r="AI174" s="13">
        <v>19.221039558769103</v>
      </c>
      <c r="AJ174" s="13">
        <v>21.242778528003765</v>
      </c>
      <c r="AK174" s="13">
        <v>24.581583962673452</v>
      </c>
      <c r="AL174" s="13">
        <v>25.436612412796634</v>
      </c>
      <c r="AM174" s="13">
        <v>26.72754404635997</v>
      </c>
      <c r="AN174" s="13">
        <v>27.168609665725402</v>
      </c>
      <c r="AO174" s="13">
        <v>27.054713423124088</v>
      </c>
      <c r="AP174" s="13">
        <v>26.591062146585589</v>
      </c>
      <c r="AQ174" s="13">
        <v>26.123216390857817</v>
      </c>
      <c r="AR174" s="13">
        <v>23.166431214658257</v>
      </c>
      <c r="AS174" s="13">
        <v>24.576098874502851</v>
      </c>
      <c r="AT174" s="13">
        <v>25.715706605006652</v>
      </c>
      <c r="AU174" s="13">
        <v>27.901675567114033</v>
      </c>
      <c r="AV174" s="13">
        <v>26.724962828397327</v>
      </c>
      <c r="AW174" s="13">
        <v>34.837042810435534</v>
      </c>
      <c r="AX174" s="13">
        <v>38.052998945504477</v>
      </c>
      <c r="AY174" s="13">
        <v>38.832397039747633</v>
      </c>
      <c r="AZ174" s="13">
        <v>37.381664558710554</v>
      </c>
      <c r="BA174" s="13">
        <v>42.025930246493459</v>
      </c>
      <c r="BB174" s="13">
        <v>49.761043711614278</v>
      </c>
      <c r="BC174" s="13">
        <v>58.745874747695353</v>
      </c>
      <c r="BD174" s="13">
        <v>58.604646465269198</v>
      </c>
      <c r="BE174" s="13">
        <v>64.85488934236858</v>
      </c>
      <c r="BF174" s="13">
        <v>60.124023756753637</v>
      </c>
      <c r="BG174" s="13">
        <v>65.171606926449712</v>
      </c>
      <c r="BH174" s="13">
        <v>50.565046638713198</v>
      </c>
      <c r="BI174" s="13">
        <v>29.860938226778828</v>
      </c>
      <c r="BJ174" s="13">
        <v>33.449999871382303</v>
      </c>
      <c r="BK174" s="13">
        <v>29.480934486311902</v>
      </c>
      <c r="BL174" s="13">
        <v>30.005495594530331</v>
      </c>
      <c r="BM174" s="13">
        <v>31.606510973769595</v>
      </c>
      <c r="BN174" s="13">
        <v>30.037484010378321</v>
      </c>
      <c r="BO174" s="13">
        <v>28.002378651654347</v>
      </c>
      <c r="BP174" s="13">
        <v>35.786409675984373</v>
      </c>
      <c r="BQ174" s="13">
        <v>35.610390720169221</v>
      </c>
      <c r="BR174" s="13">
        <v>33.81998684498906</v>
      </c>
      <c r="BS174" s="13">
        <v>44.285393485238352</v>
      </c>
      <c r="BT174" s="13">
        <v>26.802164578898605</v>
      </c>
      <c r="BU174" s="13">
        <v>33.083676107143745</v>
      </c>
      <c r="BV174" s="13">
        <v>35.120816414099188</v>
      </c>
      <c r="BW174" s="13">
        <v>36.852040460743851</v>
      </c>
      <c r="BX174" s="13">
        <v>37.16491506458285</v>
      </c>
      <c r="BY174" s="13">
        <v>38.159170641427465</v>
      </c>
      <c r="BZ174" s="13">
        <v>22.394815362532427</v>
      </c>
      <c r="CA174" s="13">
        <v>22.825303851982426</v>
      </c>
      <c r="CB174" s="13">
        <v>23.239290896335206</v>
      </c>
      <c r="CC174" s="13">
        <v>23.642558659074439</v>
      </c>
      <c r="CD174" s="13">
        <v>24.02245413338278</v>
      </c>
      <c r="CE174" s="13">
        <v>24.385130047282928</v>
      </c>
      <c r="CF174" s="13">
        <v>24.712037975199564</v>
      </c>
      <c r="CG174" s="13">
        <v>25.015909710338292</v>
      </c>
      <c r="CH174" s="13">
        <v>25.384704471851819</v>
      </c>
      <c r="CI174" s="13">
        <v>25.744543177078413</v>
      </c>
      <c r="CJ174" s="13">
        <v>26.096464715587899</v>
      </c>
      <c r="CK174" s="13">
        <v>26.454291282835584</v>
      </c>
      <c r="CL174" s="13">
        <v>26.807054182784213</v>
      </c>
      <c r="CM174" s="13">
        <v>27.169128826476481</v>
      </c>
      <c r="CN174" s="13">
        <v>27.536351883450607</v>
      </c>
      <c r="CO174" s="13">
        <v>27.923755366347905</v>
      </c>
      <c r="CP174" s="13">
        <v>28.334129352952459</v>
      </c>
      <c r="CQ174" s="13">
        <v>28.764219819218397</v>
      </c>
      <c r="CR174" s="13">
        <v>29.249215096049284</v>
      </c>
      <c r="CS174" s="13">
        <v>29.780309690052491</v>
      </c>
      <c r="CT174" s="13">
        <v>30.374447140468874</v>
      </c>
      <c r="CU174" s="13">
        <v>31.029739685101504</v>
      </c>
      <c r="CV174" s="13">
        <v>31.744411404624316</v>
      </c>
      <c r="CW174" s="13">
        <v>32.542614310049885</v>
      </c>
      <c r="CX174" s="13">
        <v>33.409926372770315</v>
      </c>
      <c r="CY174" s="13">
        <v>34.370700056252645</v>
      </c>
      <c r="CZ174" s="13">
        <v>35.410233448278632</v>
      </c>
      <c r="DA174" s="13">
        <v>36.552708584236825</v>
      </c>
      <c r="DB174" s="13">
        <v>37.776071667585711</v>
      </c>
      <c r="DC174" s="13">
        <v>39.110433916272086</v>
      </c>
      <c r="DD174" s="13">
        <v>40.525740721082911</v>
      </c>
      <c r="DE174" s="13">
        <v>42.037465020178388</v>
      </c>
      <c r="DF174" s="13">
        <v>43.647054777456106</v>
      </c>
      <c r="DG174" s="13">
        <v>45.334470429652356</v>
      </c>
      <c r="DH174" s="13">
        <v>47.10536902289914</v>
      </c>
      <c r="DI174" s="13">
        <v>48.943500702826896</v>
      </c>
      <c r="DJ174" s="13">
        <v>50.851581730124963</v>
      </c>
      <c r="DK174" s="13">
        <v>52.816785261667064</v>
      </c>
      <c r="DL174" s="13">
        <v>54.802661747667116</v>
      </c>
      <c r="DM174" s="13">
        <v>56.834075280772595</v>
      </c>
      <c r="DN174" s="13">
        <v>58.862392612686563</v>
      </c>
      <c r="DO174" s="13">
        <v>60.900656777167114</v>
      </c>
      <c r="DP174" s="13">
        <v>62.893506053438159</v>
      </c>
      <c r="DQ174" s="13">
        <v>64.855556690344201</v>
      </c>
      <c r="DR174" s="13">
        <v>66.731530341722191</v>
      </c>
      <c r="DS174" s="13">
        <v>68.507037824527288</v>
      </c>
      <c r="DT174" s="13">
        <v>70.133713561902368</v>
      </c>
      <c r="DU174" s="13">
        <v>71.622041974966578</v>
      </c>
      <c r="DV174" s="13">
        <v>72.90224755211193</v>
      </c>
      <c r="DW174" s="13">
        <v>73.956984680397909</v>
      </c>
      <c r="DX174" s="13">
        <v>74.727899268842975</v>
      </c>
      <c r="DY174" s="13">
        <v>75.197320638737438</v>
      </c>
      <c r="DZ174" s="13">
        <v>75.300290406299155</v>
      </c>
      <c r="EA174" s="13">
        <v>75.025739104508375</v>
      </c>
      <c r="EB174" s="13">
        <v>74.327508190482149</v>
      </c>
      <c r="EC174" s="13">
        <v>73.21179919348333</v>
      </c>
      <c r="ED174" s="13">
        <v>71.654165671269766</v>
      </c>
      <c r="EE174" s="13">
        <v>69.679809448307878</v>
      </c>
      <c r="EF174" s="13">
        <v>67.322326620319473</v>
      </c>
      <c r="EG174" s="13">
        <v>64.614643113019156</v>
      </c>
      <c r="EH174" s="13">
        <v>61.605963594322475</v>
      </c>
      <c r="EI174" s="13">
        <v>58.37855607909205</v>
      </c>
      <c r="EJ174" s="13">
        <v>55.016981514717827</v>
      </c>
      <c r="EK174" s="13">
        <v>51.612315875622244</v>
      </c>
      <c r="EL174" s="13">
        <v>48.227991724270396</v>
      </c>
      <c r="EM174" s="13">
        <v>44.988491376233469</v>
      </c>
      <c r="EN174" s="13">
        <v>41.951011743347408</v>
      </c>
      <c r="EO174" s="13">
        <v>39.176266248443426</v>
      </c>
      <c r="EP174" s="13">
        <v>36.71622678718677</v>
      </c>
      <c r="EQ174" s="13">
        <v>34.584076389462552</v>
      </c>
      <c r="ER174" s="13">
        <v>32.802881888496813</v>
      </c>
      <c r="ES174" s="13">
        <v>31.330937022755734</v>
      </c>
      <c r="ET174" s="13">
        <v>30.142393765273937</v>
      </c>
      <c r="EU174" s="13">
        <v>29.212456476069292</v>
      </c>
      <c r="EV174" s="13">
        <v>28.483198295502007</v>
      </c>
      <c r="EW174" s="13">
        <v>27.944876485518307</v>
      </c>
      <c r="EY174" s="7"/>
    </row>
    <row r="175" spans="1:155" x14ac:dyDescent="0.2">
      <c r="A175" s="10" t="s">
        <v>79</v>
      </c>
      <c r="B175" s="10" t="s">
        <v>2</v>
      </c>
      <c r="C175" s="13">
        <v>14.252102806076223</v>
      </c>
      <c r="D175" s="13">
        <v>14.88086692194919</v>
      </c>
      <c r="E175" s="13">
        <v>15.452470663651889</v>
      </c>
      <c r="F175" s="13">
        <v>16.049169203770806</v>
      </c>
      <c r="G175" s="13">
        <v>17.042504974412687</v>
      </c>
      <c r="H175" s="13">
        <v>18.677849337869429</v>
      </c>
      <c r="I175" s="13">
        <v>19.248058924104559</v>
      </c>
      <c r="J175" s="13">
        <v>17.997850008563354</v>
      </c>
      <c r="K175" s="13">
        <v>19.010006878017396</v>
      </c>
      <c r="L175" s="13">
        <v>20.877129587957246</v>
      </c>
      <c r="M175" s="13">
        <v>19.352969123039014</v>
      </c>
      <c r="N175" s="13">
        <v>19.806069649998474</v>
      </c>
      <c r="O175" s="13">
        <v>20.557867985884275</v>
      </c>
      <c r="P175" s="13">
        <v>22.183801799934937</v>
      </c>
      <c r="Q175" s="13">
        <v>23.05549750603155</v>
      </c>
      <c r="R175" s="13">
        <v>23.55739347435587</v>
      </c>
      <c r="S175" s="13">
        <v>23.871426993425462</v>
      </c>
      <c r="T175" s="13">
        <v>23.512083421659923</v>
      </c>
      <c r="U175" s="13">
        <v>24.822938100040318</v>
      </c>
      <c r="V175" s="13">
        <v>24.781461974880184</v>
      </c>
      <c r="W175" s="13">
        <v>23.518008582397087</v>
      </c>
      <c r="X175" s="13">
        <v>25.388268142138962</v>
      </c>
      <c r="Y175" s="13">
        <v>26.756631733556517</v>
      </c>
      <c r="Z175" s="13">
        <v>28.55962329198826</v>
      </c>
      <c r="AA175" s="13">
        <v>26.086042953656523</v>
      </c>
      <c r="AB175" s="13">
        <v>22.169860245259262</v>
      </c>
      <c r="AC175" s="13">
        <v>23.529510365004519</v>
      </c>
      <c r="AD175" s="13">
        <v>25.592163379270715</v>
      </c>
      <c r="AE175" s="13">
        <v>27.63494967812408</v>
      </c>
      <c r="AF175" s="13">
        <v>27.522023085251107</v>
      </c>
      <c r="AG175" s="13">
        <v>24.45801790640451</v>
      </c>
      <c r="AH175" s="13">
        <v>23.035630790618715</v>
      </c>
      <c r="AI175" s="13">
        <v>20.763157378483598</v>
      </c>
      <c r="AJ175" s="13">
        <v>22.947101918428171</v>
      </c>
      <c r="AK175" s="13">
        <v>26.553782113025438</v>
      </c>
      <c r="AL175" s="13">
        <v>27.477410110288947</v>
      </c>
      <c r="AM175" s="13">
        <v>28.871914116723392</v>
      </c>
      <c r="AN175" s="13">
        <v>29.348366747764604</v>
      </c>
      <c r="AO175" s="13">
        <v>29.225332527751764</v>
      </c>
      <c r="AP175" s="13">
        <v>28.724482176028122</v>
      </c>
      <c r="AQ175" s="13">
        <v>28.219100819034885</v>
      </c>
      <c r="AR175" s="13">
        <v>25.025090642837615</v>
      </c>
      <c r="AS175" s="13">
        <v>26.547856952288274</v>
      </c>
      <c r="AT175" s="13">
        <v>27.77889623015043</v>
      </c>
      <c r="AU175" s="13">
        <v>30.140247053342975</v>
      </c>
      <c r="AV175" s="13">
        <v>28.869125805788251</v>
      </c>
      <c r="AW175" s="13">
        <v>27.614263586181654</v>
      </c>
      <c r="AX175" s="13">
        <v>25.882705992106072</v>
      </c>
      <c r="AY175" s="13">
        <v>36.160110342032269</v>
      </c>
      <c r="AZ175" s="13">
        <v>40.94098525742006</v>
      </c>
      <c r="BA175" s="13">
        <v>38.912873572546751</v>
      </c>
      <c r="BB175" s="13">
        <v>24.642150895208907</v>
      </c>
      <c r="BC175" s="13">
        <v>17.874019819190476</v>
      </c>
      <c r="BD175" s="13">
        <v>28.701638626612333</v>
      </c>
      <c r="BE175" s="13">
        <v>23.377006830883836</v>
      </c>
      <c r="BF175" s="13">
        <v>21.826094923509345</v>
      </c>
      <c r="BG175" s="13">
        <v>26.082078131715654</v>
      </c>
      <c r="BH175" s="13">
        <v>22.63236771058191</v>
      </c>
      <c r="BI175" s="13">
        <v>23.119463661059697</v>
      </c>
      <c r="BJ175" s="13">
        <v>12.887951110756628</v>
      </c>
      <c r="BK175" s="13">
        <v>13.208912419454522</v>
      </c>
      <c r="BL175" s="13">
        <v>16.300561697590663</v>
      </c>
      <c r="BM175" s="13">
        <v>18.025159565760092</v>
      </c>
      <c r="BN175" s="13">
        <v>15.68954315287553</v>
      </c>
      <c r="BO175" s="13">
        <v>16.965317144818258</v>
      </c>
      <c r="BP175" s="13">
        <v>10.440091288491841</v>
      </c>
      <c r="BQ175" s="13">
        <v>11.636430897516927</v>
      </c>
      <c r="BR175" s="13">
        <v>7.6075471560432835</v>
      </c>
      <c r="BS175" s="13">
        <v>7.0878999278569053</v>
      </c>
      <c r="BT175" s="13">
        <v>6.0366924249055094</v>
      </c>
      <c r="BU175" s="13">
        <v>8.2941343784753112</v>
      </c>
      <c r="BV175" s="13">
        <v>4.8877786288591132</v>
      </c>
      <c r="BW175" s="13">
        <v>3.3326094785086839</v>
      </c>
      <c r="BX175" s="13">
        <v>5.0148560740508215</v>
      </c>
      <c r="BY175" s="13">
        <v>5.1490161712832165</v>
      </c>
      <c r="BZ175" s="13">
        <v>32.413458010662453</v>
      </c>
      <c r="CA175" s="13">
        <v>33.191808564442681</v>
      </c>
      <c r="CB175" s="13">
        <v>33.957045047218571</v>
      </c>
      <c r="CC175" s="13">
        <v>34.714221568651965</v>
      </c>
      <c r="CD175" s="13">
        <v>35.454455143244559</v>
      </c>
      <c r="CE175" s="13">
        <v>36.182929903065769</v>
      </c>
      <c r="CF175" s="13">
        <v>36.885880568153198</v>
      </c>
      <c r="CG175" s="13">
        <v>37.573212696982637</v>
      </c>
      <c r="CH175" s="13">
        <v>38.313498356575792</v>
      </c>
      <c r="CI175" s="13">
        <v>39.050540522491701</v>
      </c>
      <c r="CJ175" s="13">
        <v>39.785251876154234</v>
      </c>
      <c r="CK175" s="13">
        <v>40.528464151474282</v>
      </c>
      <c r="CL175" s="13">
        <v>41.271284025905516</v>
      </c>
      <c r="CM175" s="13">
        <v>42.024552258150834</v>
      </c>
      <c r="CN175" s="13">
        <v>42.78408235628217</v>
      </c>
      <c r="CO175" s="13">
        <v>43.560744179025733</v>
      </c>
      <c r="CP175" s="13">
        <v>44.355246948761078</v>
      </c>
      <c r="CQ175" s="13">
        <v>45.162779200713658</v>
      </c>
      <c r="CR175" s="13">
        <v>46.009817052315839</v>
      </c>
      <c r="CS175" s="13">
        <v>46.886271075865807</v>
      </c>
      <c r="CT175" s="13">
        <v>47.802844893442398</v>
      </c>
      <c r="CU175" s="13">
        <v>48.753963609783113</v>
      </c>
      <c r="CV175" s="13">
        <v>49.733317557679356</v>
      </c>
      <c r="CW175" s="13">
        <v>50.756274276524437</v>
      </c>
      <c r="CX175" s="13">
        <v>51.804569893718281</v>
      </c>
      <c r="CY175" s="13">
        <v>52.892963367555922</v>
      </c>
      <c r="CZ175" s="13">
        <v>54.001743271100167</v>
      </c>
      <c r="DA175" s="13">
        <v>55.145029354268445</v>
      </c>
      <c r="DB175" s="13">
        <v>56.295596931743148</v>
      </c>
      <c r="DC175" s="13">
        <v>57.472694895982841</v>
      </c>
      <c r="DD175" s="13">
        <v>58.641210994081575</v>
      </c>
      <c r="DE175" s="13">
        <v>59.80712515018422</v>
      </c>
      <c r="DF175" s="13">
        <v>60.964065585748358</v>
      </c>
      <c r="DG175" s="13">
        <v>62.085847707682206</v>
      </c>
      <c r="DH175" s="13">
        <v>63.170541663052973</v>
      </c>
      <c r="DI175" s="13">
        <v>64.196330778361244</v>
      </c>
      <c r="DJ175" s="13">
        <v>65.160229714171237</v>
      </c>
      <c r="DK175" s="13">
        <v>66.0457411876273</v>
      </c>
      <c r="DL175" s="13">
        <v>66.814733283476926</v>
      </c>
      <c r="DM175" s="13">
        <v>67.490357730000596</v>
      </c>
      <c r="DN175" s="13">
        <v>68.026684997222219</v>
      </c>
      <c r="DO175" s="13">
        <v>68.440770029175383</v>
      </c>
      <c r="DP175" s="13">
        <v>68.685563102545984</v>
      </c>
      <c r="DQ175" s="13">
        <v>68.786915830575253</v>
      </c>
      <c r="DR175" s="13">
        <v>68.705562465432195</v>
      </c>
      <c r="DS175" s="13">
        <v>68.447508382012984</v>
      </c>
      <c r="DT175" s="13">
        <v>67.989771890147495</v>
      </c>
      <c r="DU175" s="13">
        <v>67.37381871410571</v>
      </c>
      <c r="DV175" s="13">
        <v>66.565533501965092</v>
      </c>
      <c r="DW175" s="13">
        <v>65.588363766418297</v>
      </c>
      <c r="DX175" s="13">
        <v>64.428425756249453</v>
      </c>
      <c r="DY175" s="13">
        <v>63.11579094595163</v>
      </c>
      <c r="DZ175" s="13">
        <v>61.633945280701937</v>
      </c>
      <c r="EA175" s="13">
        <v>60.019818781694994</v>
      </c>
      <c r="EB175" s="13">
        <v>58.2713035746483</v>
      </c>
      <c r="EC175" s="13">
        <v>56.432491488524192</v>
      </c>
      <c r="ED175" s="13">
        <v>54.506977642829042</v>
      </c>
      <c r="EE175" s="13">
        <v>52.535795383175355</v>
      </c>
      <c r="EF175" s="13">
        <v>50.553502968213706</v>
      </c>
      <c r="EG175" s="13">
        <v>48.577815521339289</v>
      </c>
      <c r="EH175" s="13">
        <v>46.62646080426839</v>
      </c>
      <c r="EI175" s="13">
        <v>44.735074660422015</v>
      </c>
      <c r="EJ175" s="13">
        <v>42.929195656390675</v>
      </c>
      <c r="EK175" s="13">
        <v>41.232555480336941</v>
      </c>
      <c r="EL175" s="13">
        <v>39.638162334910703</v>
      </c>
      <c r="EM175" s="13">
        <v>38.201713649983958</v>
      </c>
      <c r="EN175" s="13">
        <v>36.919355567970797</v>
      </c>
      <c r="EO175" s="13">
        <v>35.802299384212802</v>
      </c>
      <c r="EP175" s="13">
        <v>34.867597216428749</v>
      </c>
      <c r="EQ175" s="13">
        <v>34.109583045854833</v>
      </c>
      <c r="ER175" s="13">
        <v>33.547741488996508</v>
      </c>
      <c r="ES175" s="13">
        <v>33.150458564338351</v>
      </c>
      <c r="ET175" s="13">
        <v>32.911917056299899</v>
      </c>
      <c r="EU175" s="13">
        <v>32.833587839139909</v>
      </c>
      <c r="EV175" s="13">
        <v>32.886206288628728</v>
      </c>
      <c r="EW175" s="13">
        <v>33.08729171492223</v>
      </c>
      <c r="EY175" s="7"/>
    </row>
    <row r="176" spans="1:155" x14ac:dyDescent="0.2">
      <c r="A176" s="10" t="s">
        <v>79</v>
      </c>
      <c r="B176" s="10" t="s">
        <v>3</v>
      </c>
      <c r="C176" s="13">
        <v>24.390697963992302</v>
      </c>
      <c r="D176" s="13">
        <v>25.466749396509044</v>
      </c>
      <c r="E176" s="13">
        <v>26.444977971524267</v>
      </c>
      <c r="F176" s="13">
        <v>27.466153166906011</v>
      </c>
      <c r="G176" s="13">
        <v>29.166123556414163</v>
      </c>
      <c r="H176" s="13">
        <v>31.964811650299179</v>
      </c>
      <c r="I176" s="13">
        <v>32.940654301960699</v>
      </c>
      <c r="J176" s="13">
        <v>30.801077534534119</v>
      </c>
      <c r="K176" s="13">
        <v>32.533257889317163</v>
      </c>
      <c r="L176" s="13">
        <v>35.728605740754077</v>
      </c>
      <c r="M176" s="13">
        <v>33.120195034326294</v>
      </c>
      <c r="N176" s="13">
        <v>33.895620124277386</v>
      </c>
      <c r="O176" s="13">
        <v>35.182229292757775</v>
      </c>
      <c r="P176" s="13">
        <v>37.964812404005336</v>
      </c>
      <c r="Q176" s="13">
        <v>39.456610980903548</v>
      </c>
      <c r="R176" s="13">
        <v>40.315543388233984</v>
      </c>
      <c r="S176" s="13">
        <v>40.852972623653933</v>
      </c>
      <c r="T176" s="13">
        <v>40.238000879238875</v>
      </c>
      <c r="U176" s="13">
        <v>42.481365312551212</v>
      </c>
      <c r="V176" s="13">
        <v>42.41038409277877</v>
      </c>
      <c r="W176" s="13">
        <v>40.248141053492077</v>
      </c>
      <c r="X176" s="13">
        <v>43.448857232474808</v>
      </c>
      <c r="Y176" s="13">
        <v>45.790641004127096</v>
      </c>
      <c r="Z176" s="13">
        <v>48.876236381294014</v>
      </c>
      <c r="AA176" s="13">
        <v>44.643011870999487</v>
      </c>
      <c r="AB176" s="13">
        <v>37.940953170468376</v>
      </c>
      <c r="AC176" s="13">
        <v>40.26782492116007</v>
      </c>
      <c r="AD176" s="13">
        <v>43.797798522952796</v>
      </c>
      <c r="AE176" s="13">
        <v>47.293772716955367</v>
      </c>
      <c r="AF176" s="13">
        <v>47.100512925306013</v>
      </c>
      <c r="AG176" s="13">
        <v>41.856849874721377</v>
      </c>
      <c r="AH176" s="13">
        <v>39.422611573113386</v>
      </c>
      <c r="AI176" s="13">
        <v>35.533556506589456</v>
      </c>
      <c r="AJ176" s="13">
        <v>39.271105440153704</v>
      </c>
      <c r="AK176" s="13">
        <v>45.443489156164382</v>
      </c>
      <c r="AL176" s="13">
        <v>47.024163377987755</v>
      </c>
      <c r="AM176" s="13">
        <v>49.410683212521839</v>
      </c>
      <c r="AN176" s="13">
        <v>50.226072518647335</v>
      </c>
      <c r="AO176" s="13">
        <v>50.015514782683688</v>
      </c>
      <c r="AP176" s="13">
        <v>49.15837181786852</v>
      </c>
      <c r="AQ176" s="13">
        <v>48.29347460215385</v>
      </c>
      <c r="AR176" s="13">
        <v>42.82732419883709</v>
      </c>
      <c r="AS176" s="13">
        <v>45.433348981911173</v>
      </c>
      <c r="AT176" s="13">
        <v>47.540119303224444</v>
      </c>
      <c r="AU176" s="13">
        <v>51.581276983546466</v>
      </c>
      <c r="AV176" s="13">
        <v>49.405911365814433</v>
      </c>
      <c r="AW176" s="13">
        <v>49.548693603382794</v>
      </c>
      <c r="AX176" s="13">
        <v>42.064295062389469</v>
      </c>
      <c r="AY176" s="13">
        <v>50.007492618220098</v>
      </c>
      <c r="AZ176" s="13">
        <v>59.677350183869386</v>
      </c>
      <c r="BA176" s="13">
        <v>65.061196180959797</v>
      </c>
      <c r="BB176" s="13">
        <v>48.716805293176812</v>
      </c>
      <c r="BC176" s="13">
        <v>40.302105333114163</v>
      </c>
      <c r="BD176" s="13">
        <v>43.173714908118505</v>
      </c>
      <c r="BE176" s="13">
        <v>56.708320426747569</v>
      </c>
      <c r="BF176" s="13">
        <v>46.742378519737031</v>
      </c>
      <c r="BG176" s="13">
        <v>66.375030341834616</v>
      </c>
      <c r="BH176" s="13">
        <v>58.878438650704929</v>
      </c>
      <c r="BI176" s="13">
        <v>63.035126512161462</v>
      </c>
      <c r="BJ176" s="13">
        <v>48.685494017861068</v>
      </c>
      <c r="BK176" s="13">
        <v>60.810933094233569</v>
      </c>
      <c r="BL176" s="13">
        <v>54.050577507879019</v>
      </c>
      <c r="BM176" s="13">
        <v>59.995329460470302</v>
      </c>
      <c r="BN176" s="13">
        <v>68.663972836746169</v>
      </c>
      <c r="BO176" s="13">
        <v>76.53612717852738</v>
      </c>
      <c r="BP176" s="13">
        <v>52.817715465523776</v>
      </c>
      <c r="BQ176" s="13">
        <v>54.291606552313873</v>
      </c>
      <c r="BR176" s="13">
        <v>62.585762173967659</v>
      </c>
      <c r="BS176" s="13">
        <v>61.437706586904746</v>
      </c>
      <c r="BT176" s="13">
        <v>78.105142996195866</v>
      </c>
      <c r="BU176" s="13">
        <v>61.002189514380952</v>
      </c>
      <c r="BV176" s="13">
        <v>64.088599234541689</v>
      </c>
      <c r="BW176" s="13">
        <v>68.376350060747455</v>
      </c>
      <c r="BX176" s="13">
        <v>61.367228861366286</v>
      </c>
      <c r="BY176" s="13">
        <v>63.00895761077647</v>
      </c>
      <c r="BZ176" s="13">
        <v>51.819494577428031</v>
      </c>
      <c r="CA176" s="13">
        <v>51.804877438411495</v>
      </c>
      <c r="CB176" s="13">
        <v>51.778499423719495</v>
      </c>
      <c r="CC176" s="13">
        <v>51.752965978909742</v>
      </c>
      <c r="CD176" s="13">
        <v>51.716602816527484</v>
      </c>
      <c r="CE176" s="13">
        <v>51.680958254042253</v>
      </c>
      <c r="CF176" s="13">
        <v>51.625253920194609</v>
      </c>
      <c r="CG176" s="13">
        <v>51.567737341917109</v>
      </c>
      <c r="CH176" s="13">
        <v>51.621263949265995</v>
      </c>
      <c r="CI176" s="13">
        <v>51.691905228819905</v>
      </c>
      <c r="CJ176" s="13">
        <v>51.7804082953744</v>
      </c>
      <c r="CK176" s="13">
        <v>51.902995366689538</v>
      </c>
      <c r="CL176" s="13">
        <v>52.043843042356457</v>
      </c>
      <c r="CM176" s="13">
        <v>52.21867729267251</v>
      </c>
      <c r="CN176" s="13">
        <v>52.419299853482244</v>
      </c>
      <c r="CO176" s="13">
        <v>52.661308501348685</v>
      </c>
      <c r="CP176" s="13">
        <v>52.944445498402274</v>
      </c>
      <c r="CQ176" s="13">
        <v>53.260548261950589</v>
      </c>
      <c r="CR176" s="13">
        <v>53.649235622662218</v>
      </c>
      <c r="CS176" s="13">
        <v>54.094517262474255</v>
      </c>
      <c r="CT176" s="13">
        <v>54.612218768716502</v>
      </c>
      <c r="CU176" s="13">
        <v>55.194214199333601</v>
      </c>
      <c r="CV176" s="13">
        <v>55.832182987879605</v>
      </c>
      <c r="CW176" s="13">
        <v>56.549446887383056</v>
      </c>
      <c r="CX176" s="13">
        <v>57.321114858541478</v>
      </c>
      <c r="CY176" s="13">
        <v>58.169771473380024</v>
      </c>
      <c r="CZ176" s="13">
        <v>59.069616373701592</v>
      </c>
      <c r="DA176" s="13">
        <v>60.042431508717982</v>
      </c>
      <c r="DB176" s="13">
        <v>61.053622827800154</v>
      </c>
      <c r="DC176" s="13">
        <v>62.132610694457071</v>
      </c>
      <c r="DD176" s="13">
        <v>63.236637377871375</v>
      </c>
      <c r="DE176" s="13">
        <v>64.379504204125624</v>
      </c>
      <c r="DF176" s="13">
        <v>65.559616624683713</v>
      </c>
      <c r="DG176" s="13">
        <v>66.751920011959101</v>
      </c>
      <c r="DH176" s="13">
        <v>67.964640514640905</v>
      </c>
      <c r="DI176" s="13">
        <v>69.18268422136498</v>
      </c>
      <c r="DJ176" s="13">
        <v>70.41624091049971</v>
      </c>
      <c r="DK176" s="13">
        <v>71.659883591894413</v>
      </c>
      <c r="DL176" s="13">
        <v>72.883519110183897</v>
      </c>
      <c r="DM176" s="13">
        <v>74.130575075076649</v>
      </c>
      <c r="DN176" s="13">
        <v>75.36083272599717</v>
      </c>
      <c r="DO176" s="13">
        <v>76.606244260448875</v>
      </c>
      <c r="DP176" s="13">
        <v>77.820453539486607</v>
      </c>
      <c r="DQ176" s="13">
        <v>79.036059234661934</v>
      </c>
      <c r="DR176" s="13">
        <v>80.204237714807732</v>
      </c>
      <c r="DS176" s="13">
        <v>81.319447744854187</v>
      </c>
      <c r="DT176" s="13">
        <v>82.333810416573215</v>
      </c>
      <c r="DU176" s="13">
        <v>83.259559606563471</v>
      </c>
      <c r="DV176" s="13">
        <v>84.013808842179515</v>
      </c>
      <c r="DW176" s="13">
        <v>84.565908289435811</v>
      </c>
      <c r="DX176" s="13">
        <v>84.834988994116884</v>
      </c>
      <c r="DY176" s="13">
        <v>84.781415963411746</v>
      </c>
      <c r="DZ176" s="13">
        <v>84.314130593941627</v>
      </c>
      <c r="EA176" s="13">
        <v>83.405044732805891</v>
      </c>
      <c r="EB176" s="13">
        <v>81.998394524455762</v>
      </c>
      <c r="EC176" s="13">
        <v>80.110800924507203</v>
      </c>
      <c r="ED176" s="13">
        <v>77.747613921980701</v>
      </c>
      <c r="EE176" s="13">
        <v>74.991387014751126</v>
      </c>
      <c r="EF176" s="13">
        <v>71.956414654694981</v>
      </c>
      <c r="EG176" s="13">
        <v>68.772900427516561</v>
      </c>
      <c r="EH176" s="13">
        <v>65.592850127496149</v>
      </c>
      <c r="EI176" s="13">
        <v>62.590989522336258</v>
      </c>
      <c r="EJ176" s="13">
        <v>59.915164007818021</v>
      </c>
      <c r="EK176" s="13">
        <v>57.676434065921512</v>
      </c>
      <c r="EL176" s="13">
        <v>55.907015987671912</v>
      </c>
      <c r="EM176" s="13">
        <v>54.653175314762393</v>
      </c>
      <c r="EN176" s="13">
        <v>53.856567321169223</v>
      </c>
      <c r="EO176" s="13">
        <v>53.446146856943415</v>
      </c>
      <c r="EP176" s="13">
        <v>53.347064887534088</v>
      </c>
      <c r="EQ176" s="13">
        <v>53.468681133725113</v>
      </c>
      <c r="ER176" s="13">
        <v>53.764380912778961</v>
      </c>
      <c r="ES176" s="13">
        <v>54.158679618593396</v>
      </c>
      <c r="ET176" s="13">
        <v>54.623010711073221</v>
      </c>
      <c r="EU176" s="13">
        <v>55.151602548263327</v>
      </c>
      <c r="EV176" s="13">
        <v>55.717537767283375</v>
      </c>
      <c r="EW176" s="13">
        <v>56.346025968554386</v>
      </c>
      <c r="EY176" s="7"/>
    </row>
    <row r="177" spans="1:155" x14ac:dyDescent="0.2">
      <c r="A177" s="15" t="s">
        <v>79</v>
      </c>
      <c r="B177" s="15" t="s">
        <v>4</v>
      </c>
      <c r="C177" s="16">
        <v>51.836373733837199</v>
      </c>
      <c r="D177" s="16">
        <v>54.123253932801333</v>
      </c>
      <c r="E177" s="16">
        <v>56.202235931859633</v>
      </c>
      <c r="F177" s="16">
        <v>58.372490311364402</v>
      </c>
      <c r="G177" s="16">
        <v>61.985355370703516</v>
      </c>
      <c r="H177" s="16">
        <v>67.933272163131306</v>
      </c>
      <c r="I177" s="16">
        <v>70.007183474387006</v>
      </c>
      <c r="J177" s="16">
        <v>65.460044187422312</v>
      </c>
      <c r="K177" s="16">
        <v>69.141363532096278</v>
      </c>
      <c r="L177" s="16">
        <v>75.932282171703179</v>
      </c>
      <c r="M177" s="16">
        <v>70.388752731531241</v>
      </c>
      <c r="N177" s="16">
        <v>72.036726267370142</v>
      </c>
      <c r="O177" s="16">
        <v>74.771094664912084</v>
      </c>
      <c r="P177" s="16">
        <v>80.684784314672427</v>
      </c>
      <c r="Q177" s="16">
        <v>83.855231863236341</v>
      </c>
      <c r="R177" s="16">
        <v>85.680679472165565</v>
      </c>
      <c r="S177" s="16">
        <v>86.822851899697</v>
      </c>
      <c r="T177" s="16">
        <v>85.515882118581686</v>
      </c>
      <c r="U177" s="16">
        <v>90.283596324958665</v>
      </c>
      <c r="V177" s="16">
        <v>90.132743362831889</v>
      </c>
      <c r="W177" s="16">
        <v>85.537432541742646</v>
      </c>
      <c r="X177" s="16">
        <v>92.339760228905362</v>
      </c>
      <c r="Y177" s="16">
        <v>97.31664030713884</v>
      </c>
      <c r="Z177" s="16">
        <v>103.87430730782701</v>
      </c>
      <c r="AA177" s="16">
        <v>94.877639474097265</v>
      </c>
      <c r="AB177" s="16">
        <v>80.634077436646606</v>
      </c>
      <c r="AC177" s="16">
        <v>85.579265716113952</v>
      </c>
      <c r="AD177" s="16">
        <v>93.081348320032873</v>
      </c>
      <c r="AE177" s="16">
        <v>100.51117362276503</v>
      </c>
      <c r="AF177" s="16">
        <v>100.10044791075592</v>
      </c>
      <c r="AG177" s="16">
        <v>88.956343792633049</v>
      </c>
      <c r="AH177" s="16">
        <v>83.78297456204956</v>
      </c>
      <c r="AI177" s="16">
        <v>75.517753443842167</v>
      </c>
      <c r="AJ177" s="16">
        <v>83.460985886585632</v>
      </c>
      <c r="AK177" s="16">
        <v>96.578855231863272</v>
      </c>
      <c r="AL177" s="16">
        <v>99.938185901073325</v>
      </c>
      <c r="AM177" s="16">
        <v>105.0101413756052</v>
      </c>
      <c r="AN177" s="16">
        <v>106.74304893213734</v>
      </c>
      <c r="AO177" s="16">
        <v>106.29556073355954</v>
      </c>
      <c r="AP177" s="16">
        <v>104.47391614048223</v>
      </c>
      <c r="AQ177" s="16">
        <v>102.63579181204655</v>
      </c>
      <c r="AR177" s="16">
        <v>91.018846056332961</v>
      </c>
      <c r="AS177" s="16">
        <v>96.557304808702298</v>
      </c>
      <c r="AT177" s="16">
        <v>101.03472213838153</v>
      </c>
      <c r="AU177" s="16">
        <v>109.62319960400347</v>
      </c>
      <c r="AV177" s="16">
        <v>105.00000000000001</v>
      </c>
      <c r="AW177" s="16">
        <v>111.99999999999997</v>
      </c>
      <c r="AX177" s="16">
        <v>106.00000000000003</v>
      </c>
      <c r="AY177" s="16">
        <v>125</v>
      </c>
      <c r="AZ177" s="16">
        <v>138</v>
      </c>
      <c r="BA177" s="16">
        <v>146</v>
      </c>
      <c r="BB177" s="16">
        <v>123.11999989999998</v>
      </c>
      <c r="BC177" s="16">
        <v>116.9219999</v>
      </c>
      <c r="BD177" s="16">
        <v>130.48000000000005</v>
      </c>
      <c r="BE177" s="16">
        <v>144.94021659999999</v>
      </c>
      <c r="BF177" s="16">
        <v>128.69249720000002</v>
      </c>
      <c r="BG177" s="16">
        <v>157.62871539999998</v>
      </c>
      <c r="BH177" s="16">
        <v>132.07585300000005</v>
      </c>
      <c r="BI177" s="16">
        <v>116.01552839999999</v>
      </c>
      <c r="BJ177" s="16">
        <v>95.023445000000009</v>
      </c>
      <c r="BK177" s="16">
        <v>103.50077999999999</v>
      </c>
      <c r="BL177" s="16">
        <v>100.35663480000002</v>
      </c>
      <c r="BM177" s="16">
        <v>109.62699999999998</v>
      </c>
      <c r="BN177" s="16">
        <v>114.39100000000002</v>
      </c>
      <c r="BO177" s="16">
        <v>121.50382297499999</v>
      </c>
      <c r="BP177" s="16">
        <v>99.044216429999992</v>
      </c>
      <c r="BQ177" s="16">
        <v>101.53842817000003</v>
      </c>
      <c r="BR177" s="16">
        <v>104.01329617499999</v>
      </c>
      <c r="BS177" s="16">
        <v>112.81100000000001</v>
      </c>
      <c r="BT177" s="16">
        <v>110.94399999999999</v>
      </c>
      <c r="BU177" s="16">
        <v>102.38000000000001</v>
      </c>
      <c r="BV177" s="16">
        <v>104.09719427749999</v>
      </c>
      <c r="BW177" s="16">
        <v>108.56099999999999</v>
      </c>
      <c r="BX177" s="16">
        <v>103.54699999999995</v>
      </c>
      <c r="BY177" s="16">
        <v>106.31714442348715</v>
      </c>
      <c r="BZ177" s="16">
        <v>106.62776795062291</v>
      </c>
      <c r="CA177" s="16">
        <v>107.8219898548366</v>
      </c>
      <c r="CB177" s="16">
        <v>108.97483536727327</v>
      </c>
      <c r="CC177" s="16">
        <v>110.10974620663615</v>
      </c>
      <c r="CD177" s="16">
        <v>111.19351209315482</v>
      </c>
      <c r="CE177" s="16">
        <v>112.24901820439095</v>
      </c>
      <c r="CF177" s="16">
        <v>113.22317246354737</v>
      </c>
      <c r="CG177" s="16">
        <v>114.15685974923804</v>
      </c>
      <c r="CH177" s="16">
        <v>115.31946677769361</v>
      </c>
      <c r="CI177" s="16">
        <v>116.48698892839002</v>
      </c>
      <c r="CJ177" s="16">
        <v>117.66212488711653</v>
      </c>
      <c r="CK177" s="16">
        <v>118.8857508009994</v>
      </c>
      <c r="CL177" s="16">
        <v>120.12218125104619</v>
      </c>
      <c r="CM177" s="16">
        <v>121.41235837729982</v>
      </c>
      <c r="CN177" s="16">
        <v>122.73973409321502</v>
      </c>
      <c r="CO177" s="16">
        <v>124.14580804672232</v>
      </c>
      <c r="CP177" s="16">
        <v>125.63382180011581</v>
      </c>
      <c r="CQ177" s="16">
        <v>127.18754728188264</v>
      </c>
      <c r="CR177" s="16">
        <v>128.90826777102734</v>
      </c>
      <c r="CS177" s="16">
        <v>130.76109802839255</v>
      </c>
      <c r="CT177" s="16">
        <v>132.78951080262777</v>
      </c>
      <c r="CU177" s="16">
        <v>134.97791749421822</v>
      </c>
      <c r="CV177" s="16">
        <v>137.30991195018328</v>
      </c>
      <c r="CW177" s="16">
        <v>139.84833547395738</v>
      </c>
      <c r="CX177" s="16">
        <v>142.53561112503007</v>
      </c>
      <c r="CY177" s="16">
        <v>145.43343489718859</v>
      </c>
      <c r="CZ177" s="16">
        <v>148.48159309308039</v>
      </c>
      <c r="DA177" s="16">
        <v>151.74016944722325</v>
      </c>
      <c r="DB177" s="16">
        <v>155.12529142712901</v>
      </c>
      <c r="DC177" s="16">
        <v>158.715739506712</v>
      </c>
      <c r="DD177" s="16">
        <v>162.40358909303586</v>
      </c>
      <c r="DE177" s="16">
        <v>166.22409437448823</v>
      </c>
      <c r="DF177" s="16">
        <v>170.17073698788818</v>
      </c>
      <c r="DG177" s="16">
        <v>174.17223814929366</v>
      </c>
      <c r="DH177" s="16">
        <v>178.24055120059302</v>
      </c>
      <c r="DI177" s="16">
        <v>182.32251570255312</v>
      </c>
      <c r="DJ177" s="16">
        <v>186.42805235479591</v>
      </c>
      <c r="DK177" s="16">
        <v>190.52241004118878</v>
      </c>
      <c r="DL177" s="16">
        <v>194.50091414132794</v>
      </c>
      <c r="DM177" s="16">
        <v>198.45500808584984</v>
      </c>
      <c r="DN177" s="16">
        <v>202.24991033590595</v>
      </c>
      <c r="DO177" s="16">
        <v>205.94767106679137</v>
      </c>
      <c r="DP177" s="16">
        <v>209.39952269547075</v>
      </c>
      <c r="DQ177" s="16">
        <v>212.67853175558139</v>
      </c>
      <c r="DR177" s="16">
        <v>215.64133052196212</v>
      </c>
      <c r="DS177" s="16">
        <v>218.27399395139446</v>
      </c>
      <c r="DT177" s="16">
        <v>220.45729586862308</v>
      </c>
      <c r="DU177" s="16">
        <v>222.25542029563576</v>
      </c>
      <c r="DV177" s="16">
        <v>223.48158989625654</v>
      </c>
      <c r="DW177" s="16">
        <v>224.11125673625202</v>
      </c>
      <c r="DX177" s="16">
        <v>223.99131401920931</v>
      </c>
      <c r="DY177" s="16">
        <v>223.09452754810081</v>
      </c>
      <c r="DZ177" s="16">
        <v>221.24836628094272</v>
      </c>
      <c r="EA177" s="16">
        <v>218.45060261900926</v>
      </c>
      <c r="EB177" s="16">
        <v>214.59720628958621</v>
      </c>
      <c r="EC177" s="16">
        <v>209.75509160651472</v>
      </c>
      <c r="ED177" s="16">
        <v>203.90875723607951</v>
      </c>
      <c r="EE177" s="16">
        <v>197.20699184623436</v>
      </c>
      <c r="EF177" s="16">
        <v>189.83224424322816</v>
      </c>
      <c r="EG177" s="16">
        <v>181.96535906187501</v>
      </c>
      <c r="EH177" s="16">
        <v>173.82527452608701</v>
      </c>
      <c r="EI177" s="16">
        <v>165.70462026185032</v>
      </c>
      <c r="EJ177" s="16">
        <v>157.86134117892652</v>
      </c>
      <c r="EK177" s="16">
        <v>150.5213054218807</v>
      </c>
      <c r="EL177" s="16">
        <v>143.77317004685301</v>
      </c>
      <c r="EM177" s="16">
        <v>137.84338034097982</v>
      </c>
      <c r="EN177" s="16">
        <v>132.72693463248743</v>
      </c>
      <c r="EO177" s="16">
        <v>128.42471248959964</v>
      </c>
      <c r="EP177" s="16">
        <v>124.93088889114961</v>
      </c>
      <c r="EQ177" s="16">
        <v>122.1623405690425</v>
      </c>
      <c r="ER177" s="16">
        <v>120.11500429027228</v>
      </c>
      <c r="ES177" s="16">
        <v>118.64007520568748</v>
      </c>
      <c r="ET177" s="16">
        <v>117.67732153264706</v>
      </c>
      <c r="EU177" s="16">
        <v>117.19764686347253</v>
      </c>
      <c r="EV177" s="16">
        <v>117.08694235141411</v>
      </c>
      <c r="EW177" s="16">
        <v>117.37819416899492</v>
      </c>
    </row>
    <row r="178" spans="1:155" x14ac:dyDescent="0.2">
      <c r="A178" s="10" t="s">
        <v>32</v>
      </c>
      <c r="B178" s="10" t="s">
        <v>1</v>
      </c>
      <c r="C178" s="13">
        <v>346.0028782584717</v>
      </c>
      <c r="D178" s="13">
        <v>361.26758668766837</v>
      </c>
      <c r="E178" s="13">
        <v>375.14459435057455</v>
      </c>
      <c r="F178" s="13">
        <v>389.63083649624235</v>
      </c>
      <c r="G178" s="13">
        <v>413.74636810556086</v>
      </c>
      <c r="H178" s="13">
        <v>453.4481485655337</v>
      </c>
      <c r="I178" s="13">
        <v>467.29130986828642</v>
      </c>
      <c r="J178" s="13">
        <v>436.93958640069843</v>
      </c>
      <c r="K178" s="13">
        <v>461.51204387208827</v>
      </c>
      <c r="L178" s="13">
        <v>506.84078170756879</v>
      </c>
      <c r="M178" s="13">
        <v>469.83824846983197</v>
      </c>
      <c r="N178" s="13">
        <v>480.83831551969661</v>
      </c>
      <c r="O178" s="13">
        <v>499.08996523243349</v>
      </c>
      <c r="P178" s="13">
        <v>538.5632827613706</v>
      </c>
      <c r="Q178" s="13">
        <v>559.72571944730237</v>
      </c>
      <c r="R178" s="13">
        <v>571.91040910253707</v>
      </c>
      <c r="S178" s="13">
        <v>579.53430172709704</v>
      </c>
      <c r="T178" s="13">
        <v>570.81040239755066</v>
      </c>
      <c r="U178" s="13">
        <v>602.63444253181274</v>
      </c>
      <c r="V178" s="13">
        <v>601.62751331724826</v>
      </c>
      <c r="W178" s="13">
        <v>570.95424942820262</v>
      </c>
      <c r="X178" s="13">
        <v>616.3591415740284</v>
      </c>
      <c r="Y178" s="13">
        <v>649.57934406461948</v>
      </c>
      <c r="Z178" s="13">
        <v>693.35114933304226</v>
      </c>
      <c r="AA178" s="13">
        <v>633.29924483081993</v>
      </c>
      <c r="AB178" s="13">
        <v>538.22481915983633</v>
      </c>
      <c r="AC178" s="13">
        <v>571.23348189946853</v>
      </c>
      <c r="AD178" s="13">
        <v>621.30917174646754</v>
      </c>
      <c r="AE178" s="13">
        <v>670.9025509612801</v>
      </c>
      <c r="AF178" s="13">
        <v>668.16099578885235</v>
      </c>
      <c r="AG178" s="13">
        <v>593.77515776165262</v>
      </c>
      <c r="AH178" s="13">
        <v>559.24340881511603</v>
      </c>
      <c r="AI178" s="13">
        <v>504.07384176502597</v>
      </c>
      <c r="AJ178" s="13">
        <v>557.09416494537334</v>
      </c>
      <c r="AK178" s="13">
        <v>644.65469866229557</v>
      </c>
      <c r="AL178" s="13">
        <v>667.07791226394261</v>
      </c>
      <c r="AM178" s="13">
        <v>700.93273400741043</v>
      </c>
      <c r="AN178" s="13">
        <v>712.49972758984495</v>
      </c>
      <c r="AO178" s="13">
        <v>709.51278630630475</v>
      </c>
      <c r="AP178" s="13">
        <v>697.35348142118528</v>
      </c>
      <c r="AQ178" s="13">
        <v>685.08417586556709</v>
      </c>
      <c r="AR178" s="13">
        <v>607.54216475406008</v>
      </c>
      <c r="AS178" s="13">
        <v>644.51085163164339</v>
      </c>
      <c r="AT178" s="13">
        <v>674.39718764712165</v>
      </c>
      <c r="AU178" s="13">
        <v>731.7244601569929</v>
      </c>
      <c r="AV178" s="13">
        <v>700.86504128710351</v>
      </c>
      <c r="AW178" s="13">
        <v>703.95915947187757</v>
      </c>
      <c r="AX178" s="13">
        <v>720.69005471706919</v>
      </c>
      <c r="AY178" s="13">
        <v>802.5254289271893</v>
      </c>
      <c r="AZ178" s="13">
        <v>845.1362162810733</v>
      </c>
      <c r="BA178" s="13">
        <v>836.92039459628995</v>
      </c>
      <c r="BB178" s="13">
        <v>776.76873189429057</v>
      </c>
      <c r="BC178" s="13">
        <v>1010.4665171864476</v>
      </c>
      <c r="BD178" s="13">
        <v>891.65214202841526</v>
      </c>
      <c r="BE178" s="13">
        <v>961.8088978721305</v>
      </c>
      <c r="BF178" s="13">
        <v>1186.0875280694574</v>
      </c>
      <c r="BG178" s="13">
        <v>887.40279536360481</v>
      </c>
      <c r="BH178" s="13">
        <v>790.06930423125118</v>
      </c>
      <c r="BI178" s="13">
        <v>589.81252228888798</v>
      </c>
      <c r="BJ178" s="13">
        <v>517.90970124858461</v>
      </c>
      <c r="BK178" s="13">
        <v>481.00977010327654</v>
      </c>
      <c r="BL178" s="13">
        <v>419.87564955152226</v>
      </c>
      <c r="BM178" s="13">
        <v>570.71798957268925</v>
      </c>
      <c r="BN178" s="13">
        <v>787.13799883504248</v>
      </c>
      <c r="BO178" s="13">
        <v>587.95737185894745</v>
      </c>
      <c r="BP178" s="13">
        <v>632.0265335297621</v>
      </c>
      <c r="BQ178" s="13">
        <v>629.8976628171938</v>
      </c>
      <c r="BR178" s="13">
        <v>689.3023680219369</v>
      </c>
      <c r="BS178" s="13">
        <v>675.21283037540525</v>
      </c>
      <c r="BT178" s="13">
        <v>566.14001331115901</v>
      </c>
      <c r="BU178" s="13">
        <v>636.51014171067936</v>
      </c>
      <c r="BV178" s="13">
        <v>663.73575571465744</v>
      </c>
      <c r="BW178" s="13">
        <v>661.34745393974003</v>
      </c>
      <c r="BX178" s="13">
        <v>654.53076116383158</v>
      </c>
      <c r="BY178" s="13">
        <v>672.04111624933682</v>
      </c>
      <c r="BZ178" s="13">
        <v>575.45551734198671</v>
      </c>
      <c r="CA178" s="13">
        <v>588.26576624861627</v>
      </c>
      <c r="CB178" s="13">
        <v>600.63839142100187</v>
      </c>
      <c r="CC178" s="13">
        <v>612.6854100804776</v>
      </c>
      <c r="CD178" s="13">
        <v>624.10892113321461</v>
      </c>
      <c r="CE178" s="13">
        <v>635.02714085661137</v>
      </c>
      <c r="CF178" s="13">
        <v>645.00789612927474</v>
      </c>
      <c r="CG178" s="13">
        <v>654.31258441154205</v>
      </c>
      <c r="CH178" s="13">
        <v>664.87876895155932</v>
      </c>
      <c r="CI178" s="13">
        <v>675.0394991957146</v>
      </c>
      <c r="CJ178" s="13">
        <v>684.79131850664999</v>
      </c>
      <c r="CK178" s="13">
        <v>694.4134922624944</v>
      </c>
      <c r="CL178" s="13">
        <v>703.62867194437422</v>
      </c>
      <c r="CM178" s="13">
        <v>712.72168653996778</v>
      </c>
      <c r="CN178" s="13">
        <v>721.55887740878097</v>
      </c>
      <c r="CO178" s="13">
        <v>730.43133608806966</v>
      </c>
      <c r="CP178" s="13">
        <v>739.35123628117435</v>
      </c>
      <c r="CQ178" s="13">
        <v>748.18928580744978</v>
      </c>
      <c r="CR178" s="13">
        <v>757.67278677385912</v>
      </c>
      <c r="CS178" s="13">
        <v>767.53637381955923</v>
      </c>
      <c r="CT178" s="13">
        <v>778.08607896065223</v>
      </c>
      <c r="CU178" s="13">
        <v>789.19871598608006</v>
      </c>
      <c r="CV178" s="13">
        <v>800.74714507723547</v>
      </c>
      <c r="CW178" s="13">
        <v>813.18176055807999</v>
      </c>
      <c r="CX178" s="13">
        <v>826.08066146203055</v>
      </c>
      <c r="CY178" s="13">
        <v>839.89017774364766</v>
      </c>
      <c r="CZ178" s="13">
        <v>854.17538565093855</v>
      </c>
      <c r="DA178" s="13">
        <v>869.37475996324793</v>
      </c>
      <c r="DB178" s="13">
        <v>884.88718876579514</v>
      </c>
      <c r="DC178" s="13">
        <v>901.28671163236868</v>
      </c>
      <c r="DD178" s="13">
        <v>917.79943119083327</v>
      </c>
      <c r="DE178" s="13">
        <v>934.68158948713244</v>
      </c>
      <c r="DF178" s="13">
        <v>951.88317576835107</v>
      </c>
      <c r="DG178" s="13">
        <v>968.8858510801947</v>
      </c>
      <c r="DH178" s="13">
        <v>985.76344488762697</v>
      </c>
      <c r="DI178" s="13">
        <v>1002.1204135610242</v>
      </c>
      <c r="DJ178" s="13">
        <v>1018.0093147224325</v>
      </c>
      <c r="DK178" s="13">
        <v>1033.1656735628931</v>
      </c>
      <c r="DL178" s="13">
        <v>1046.8406723912485</v>
      </c>
      <c r="DM178" s="13">
        <v>1059.6843480168245</v>
      </c>
      <c r="DN178" s="13">
        <v>1070.7727712273336</v>
      </c>
      <c r="DO178" s="13">
        <v>1080.5965947304285</v>
      </c>
      <c r="DP178" s="13">
        <v>1088.2133284274096</v>
      </c>
      <c r="DQ178" s="13">
        <v>1094.2793539125632</v>
      </c>
      <c r="DR178" s="13">
        <v>1098.0099647156312</v>
      </c>
      <c r="DS178" s="13">
        <v>1099.5927801873841</v>
      </c>
      <c r="DT178" s="13">
        <v>1098.5737099736289</v>
      </c>
      <c r="DU178" s="13">
        <v>1095.8332424484179</v>
      </c>
      <c r="DV178" s="13">
        <v>1090.6245037758781</v>
      </c>
      <c r="DW178" s="13">
        <v>1083.3798669962562</v>
      </c>
      <c r="DX178" s="13">
        <v>1073.7229402615849</v>
      </c>
      <c r="DY178" s="13">
        <v>1062.1467317459683</v>
      </c>
      <c r="DZ178" s="13">
        <v>1048.1598585944303</v>
      </c>
      <c r="EA178" s="13">
        <v>1032.3231392320449</v>
      </c>
      <c r="EB178" s="13">
        <v>1014.3787567454929</v>
      </c>
      <c r="EC178" s="13">
        <v>994.96544880450529</v>
      </c>
      <c r="ED178" s="13">
        <v>973.89433843384177</v>
      </c>
      <c r="EE178" s="13">
        <v>951.7043340350283</v>
      </c>
      <c r="EF178" s="13">
        <v>928.7960202802351</v>
      </c>
      <c r="EG178" s="13">
        <v>905.24517323030886</v>
      </c>
      <c r="EH178" s="13">
        <v>881.14499180015991</v>
      </c>
      <c r="EI178" s="13">
        <v>856.95753719873755</v>
      </c>
      <c r="EJ178" s="13">
        <v>832.97708403516299</v>
      </c>
      <c r="EK178" s="13">
        <v>809.49826554096217</v>
      </c>
      <c r="EL178" s="13">
        <v>786.26860433679394</v>
      </c>
      <c r="EM178" s="13">
        <v>764.2761497383035</v>
      </c>
      <c r="EN178" s="13">
        <v>743.41090361462557</v>
      </c>
      <c r="EO178" s="13">
        <v>723.89191406645114</v>
      </c>
      <c r="EP178" s="13">
        <v>706.08513158967253</v>
      </c>
      <c r="EQ178" s="13">
        <v>689.956796362967</v>
      </c>
      <c r="ER178" s="13">
        <v>675.97604315722128</v>
      </c>
      <c r="ES178" s="13">
        <v>663.66438853857107</v>
      </c>
      <c r="ET178" s="13">
        <v>653.04670515398902</v>
      </c>
      <c r="EU178" s="13">
        <v>644.29327209762414</v>
      </c>
      <c r="EV178" s="13">
        <v>636.99661838827888</v>
      </c>
      <c r="EW178" s="13">
        <v>631.63144398045551</v>
      </c>
    </row>
    <row r="179" spans="1:155" x14ac:dyDescent="0.2">
      <c r="A179" s="10" t="s">
        <v>32</v>
      </c>
      <c r="B179" s="10" t="s">
        <v>2</v>
      </c>
      <c r="C179" s="13">
        <v>299.63138911036162</v>
      </c>
      <c r="D179" s="13">
        <v>312.8503132245944</v>
      </c>
      <c r="E179" s="13">
        <v>324.86751696480604</v>
      </c>
      <c r="F179" s="13">
        <v>337.412305259466</v>
      </c>
      <c r="G179" s="13">
        <v>358.29586053971173</v>
      </c>
      <c r="H179" s="13">
        <v>392.6767873379269</v>
      </c>
      <c r="I179" s="13">
        <v>404.66468082511363</v>
      </c>
      <c r="J179" s="13">
        <v>378.38071142502884</v>
      </c>
      <c r="K179" s="13">
        <v>399.65995512111084</v>
      </c>
      <c r="L179" s="13">
        <v>438.91371148471671</v>
      </c>
      <c r="M179" s="13">
        <v>406.87027736523783</v>
      </c>
      <c r="N179" s="13">
        <v>416.39610959833237</v>
      </c>
      <c r="O179" s="13">
        <v>432.20166354201319</v>
      </c>
      <c r="P179" s="13">
        <v>466.38474613231023</v>
      </c>
      <c r="Q179" s="13">
        <v>484.71098183613287</v>
      </c>
      <c r="R179" s="13">
        <v>495.26267292509925</v>
      </c>
      <c r="S179" s="13">
        <v>501.86480741895946</v>
      </c>
      <c r="T179" s="13">
        <v>494.31008970178982</v>
      </c>
      <c r="U179" s="13">
        <v>521.86905510845804</v>
      </c>
      <c r="V179" s="13">
        <v>520.99707508096697</v>
      </c>
      <c r="W179" s="13">
        <v>494.43465827714556</v>
      </c>
      <c r="X179" s="13">
        <v>533.75436271005753</v>
      </c>
      <c r="Y179" s="13">
        <v>562.52237605400308</v>
      </c>
      <c r="Z179" s="13">
        <v>600.42786077846336</v>
      </c>
      <c r="AA179" s="13">
        <v>548.42414434902321</v>
      </c>
      <c r="AB179" s="13">
        <v>466.0916436020612</v>
      </c>
      <c r="AC179" s="13">
        <v>494.67646786460114</v>
      </c>
      <c r="AD179" s="13">
        <v>538.04098721495006</v>
      </c>
      <c r="AE179" s="13">
        <v>580.98783545969422</v>
      </c>
      <c r="AF179" s="13">
        <v>578.61370496467669</v>
      </c>
      <c r="AG179" s="13">
        <v>514.19709637918879</v>
      </c>
      <c r="AH179" s="13">
        <v>484.29331073052799</v>
      </c>
      <c r="AI179" s="13">
        <v>436.51759829993063</v>
      </c>
      <c r="AJ179" s="13">
        <v>482.43210966344645</v>
      </c>
      <c r="AK179" s="13">
        <v>558.25773423887927</v>
      </c>
      <c r="AL179" s="13">
        <v>577.67577686787968</v>
      </c>
      <c r="AM179" s="13">
        <v>606.9933574560423</v>
      </c>
      <c r="AN179" s="13">
        <v>617.01013642730402</v>
      </c>
      <c r="AO179" s="13">
        <v>614.42350659785609</v>
      </c>
      <c r="AP179" s="13">
        <v>603.89379819865849</v>
      </c>
      <c r="AQ179" s="13">
        <v>593.26883147712988</v>
      </c>
      <c r="AR179" s="13">
        <v>526.11904179706949</v>
      </c>
      <c r="AS179" s="13">
        <v>558.13316566352341</v>
      </c>
      <c r="AT179" s="13">
        <v>584.01411908451564</v>
      </c>
      <c r="AU179" s="13">
        <v>633.65836014545084</v>
      </c>
      <c r="AV179" s="13">
        <v>606.93473694999238</v>
      </c>
      <c r="AW179" s="13">
        <v>597.61839914994198</v>
      </c>
      <c r="AX179" s="13">
        <v>703.89226136249863</v>
      </c>
      <c r="AY179" s="13">
        <v>770.55285677243967</v>
      </c>
      <c r="AZ179" s="13">
        <v>764.73383561832293</v>
      </c>
      <c r="BA179" s="13">
        <v>830.93998885584483</v>
      </c>
      <c r="BB179" s="13">
        <v>869.12903662326494</v>
      </c>
      <c r="BC179" s="13">
        <v>577.66232310999646</v>
      </c>
      <c r="BD179" s="13">
        <v>647.25589084565945</v>
      </c>
      <c r="BE179" s="13">
        <v>839.06591369234627</v>
      </c>
      <c r="BF179" s="13">
        <v>854.01035706888729</v>
      </c>
      <c r="BG179" s="13">
        <v>1063.6071198897057</v>
      </c>
      <c r="BH179" s="13">
        <v>844.49642174001167</v>
      </c>
      <c r="BI179" s="13">
        <v>692.45672953944245</v>
      </c>
      <c r="BJ179" s="13">
        <v>467.01565393157534</v>
      </c>
      <c r="BK179" s="13">
        <v>335.60417551177102</v>
      </c>
      <c r="BL179" s="13">
        <v>317.93403173434569</v>
      </c>
      <c r="BM179" s="13">
        <v>352.0410577231255</v>
      </c>
      <c r="BN179" s="13">
        <v>130.53107817571927</v>
      </c>
      <c r="BO179" s="13">
        <v>259.43960155439424</v>
      </c>
      <c r="BP179" s="13">
        <v>287.68098780122801</v>
      </c>
      <c r="BQ179" s="13">
        <v>324.77005754693414</v>
      </c>
      <c r="BR179" s="13">
        <v>289.42909506921393</v>
      </c>
      <c r="BS179" s="13">
        <v>148.28044532998067</v>
      </c>
      <c r="BT179" s="13">
        <v>356.43552041543751</v>
      </c>
      <c r="BU179" s="13">
        <v>341.42011347900711</v>
      </c>
      <c r="BV179" s="13">
        <v>263.9015641097937</v>
      </c>
      <c r="BW179" s="13">
        <v>405.74472911119983</v>
      </c>
      <c r="BX179" s="13">
        <v>404.8874398836507</v>
      </c>
      <c r="BY179" s="13">
        <v>415.71920404614411</v>
      </c>
      <c r="BZ179" s="13">
        <v>630.50879811719642</v>
      </c>
      <c r="CA179" s="13">
        <v>644.51840104294388</v>
      </c>
      <c r="CB179" s="13">
        <v>658.25548988830269</v>
      </c>
      <c r="CC179" s="13">
        <v>671.84554409244447</v>
      </c>
      <c r="CD179" s="13">
        <v>685.09426280766638</v>
      </c>
      <c r="CE179" s="13">
        <v>698.1320306580601</v>
      </c>
      <c r="CF179" s="13">
        <v>710.65716061284184</v>
      </c>
      <c r="CG179" s="13">
        <v>722.9110879630025</v>
      </c>
      <c r="CH179" s="13">
        <v>736.46343990221794</v>
      </c>
      <c r="CI179" s="13">
        <v>750.04507817900594</v>
      </c>
      <c r="CJ179" s="13">
        <v>763.69289299209049</v>
      </c>
      <c r="CK179" s="13">
        <v>777.66886285453074</v>
      </c>
      <c r="CL179" s="13">
        <v>791.7919933874</v>
      </c>
      <c r="CM179" s="13">
        <v>806.32815218550968</v>
      </c>
      <c r="CN179" s="13">
        <v>821.20773722331796</v>
      </c>
      <c r="CO179" s="13">
        <v>836.70033752016752</v>
      </c>
      <c r="CP179" s="13">
        <v>852.84961177436344</v>
      </c>
      <c r="CQ179" s="13">
        <v>869.57906403894594</v>
      </c>
      <c r="CR179" s="13">
        <v>887.50576885604823</v>
      </c>
      <c r="CS179" s="13">
        <v>906.43434413418436</v>
      </c>
      <c r="CT179" s="13">
        <v>926.62783425333328</v>
      </c>
      <c r="CU179" s="13">
        <v>947.98659431268607</v>
      </c>
      <c r="CV179" s="13">
        <v>970.39124677321524</v>
      </c>
      <c r="CW179" s="13">
        <v>994.18924787441938</v>
      </c>
      <c r="CX179" s="13">
        <v>1018.9822172123095</v>
      </c>
      <c r="CY179" s="13">
        <v>1045.0807454862661</v>
      </c>
      <c r="CZ179" s="13">
        <v>1072.0300334381318</v>
      </c>
      <c r="DA179" s="13">
        <v>1100.0941164962569</v>
      </c>
      <c r="DB179" s="13">
        <v>1128.6226257143644</v>
      </c>
      <c r="DC179" s="13">
        <v>1157.9511908022469</v>
      </c>
      <c r="DD179" s="13">
        <v>1187.2211246993029</v>
      </c>
      <c r="DE179" s="13">
        <v>1216.4399858909746</v>
      </c>
      <c r="DF179" s="13">
        <v>1245.3269184608362</v>
      </c>
      <c r="DG179" s="13">
        <v>1273.1566297744066</v>
      </c>
      <c r="DH179" s="13">
        <v>1299.7054169512703</v>
      </c>
      <c r="DI179" s="13">
        <v>1324.3073414585451</v>
      </c>
      <c r="DJ179" s="13">
        <v>1346.6851970186472</v>
      </c>
      <c r="DK179" s="13">
        <v>1366.2639985891219</v>
      </c>
      <c r="DL179" s="13">
        <v>1382.0075083287011</v>
      </c>
      <c r="DM179" s="13">
        <v>1394.1852072892289</v>
      </c>
      <c r="DN179" s="13">
        <v>1401.6142357591016</v>
      </c>
      <c r="DO179" s="13">
        <v>1404.4706839311984</v>
      </c>
      <c r="DP179" s="13">
        <v>1401.6134393874672</v>
      </c>
      <c r="DQ179" s="13">
        <v>1393.4908894860127</v>
      </c>
      <c r="DR179" s="13">
        <v>1379.2453725634987</v>
      </c>
      <c r="DS179" s="13">
        <v>1359.0524212136806</v>
      </c>
      <c r="DT179" s="13">
        <v>1332.5731243702976</v>
      </c>
      <c r="DU179" s="13">
        <v>1300.9141803741368</v>
      </c>
      <c r="DV179" s="13">
        <v>1263.7106055965996</v>
      </c>
      <c r="DW179" s="13">
        <v>1221.9006409648064</v>
      </c>
      <c r="DX179" s="13">
        <v>1175.7444637933659</v>
      </c>
      <c r="DY179" s="13">
        <v>1126.4887778625125</v>
      </c>
      <c r="DZ179" s="13">
        <v>1074.4780736682587</v>
      </c>
      <c r="EA179" s="13">
        <v>1021.1772309326116</v>
      </c>
      <c r="EB179" s="13">
        <v>967.24174459182541</v>
      </c>
      <c r="EC179" s="13">
        <v>914.21390352116578</v>
      </c>
      <c r="ED179" s="13">
        <v>862.72697335748671</v>
      </c>
      <c r="EE179" s="13">
        <v>814.04541023381898</v>
      </c>
      <c r="EF179" s="13">
        <v>769.14779470820213</v>
      </c>
      <c r="EG179" s="13">
        <v>728.50958664393693</v>
      </c>
      <c r="EH179" s="13">
        <v>692.43696268301574</v>
      </c>
      <c r="EI179" s="13">
        <v>661.42063205942395</v>
      </c>
      <c r="EJ179" s="13">
        <v>635.59789750425261</v>
      </c>
      <c r="EK179" s="13">
        <v>614.94335805560695</v>
      </c>
      <c r="EL179" s="13">
        <v>598.74406415966223</v>
      </c>
      <c r="EM179" s="13">
        <v>587.44238029832195</v>
      </c>
      <c r="EN179" s="13">
        <v>580.30665992131981</v>
      </c>
      <c r="EO179" s="13">
        <v>576.91428468843515</v>
      </c>
      <c r="EP179" s="13">
        <v>577.00102781545138</v>
      </c>
      <c r="EQ179" s="13">
        <v>579.94141472359479</v>
      </c>
      <c r="ER179" s="13">
        <v>585.68045179508044</v>
      </c>
      <c r="ES179" s="13">
        <v>593.29262692954217</v>
      </c>
      <c r="ET179" s="13">
        <v>602.44835233899357</v>
      </c>
      <c r="EU179" s="13">
        <v>613.05398898516432</v>
      </c>
      <c r="EV179" s="13">
        <v>624.52238069046871</v>
      </c>
      <c r="EW179" s="13">
        <v>637.22563055512728</v>
      </c>
    </row>
    <row r="180" spans="1:155" x14ac:dyDescent="0.2">
      <c r="A180" s="10" t="s">
        <v>32</v>
      </c>
      <c r="B180" s="10" t="s">
        <v>3</v>
      </c>
      <c r="C180" s="13">
        <v>221.76105311070907</v>
      </c>
      <c r="D180" s="13">
        <v>231.54454922994606</v>
      </c>
      <c r="E180" s="13">
        <v>240.43863661107059</v>
      </c>
      <c r="F180" s="13">
        <v>249.72319612112256</v>
      </c>
      <c r="G180" s="13">
        <v>265.1793845578328</v>
      </c>
      <c r="H180" s="13">
        <v>290.6251516262696</v>
      </c>
      <c r="I180" s="13">
        <v>299.49754611134256</v>
      </c>
      <c r="J180" s="13">
        <v>280.04444157713908</v>
      </c>
      <c r="K180" s="13">
        <v>295.79348411054497</v>
      </c>
      <c r="L180" s="13">
        <v>324.84569514754747</v>
      </c>
      <c r="M180" s="13">
        <v>301.12993653921967</v>
      </c>
      <c r="N180" s="13">
        <v>308.18012775596475</v>
      </c>
      <c r="O180" s="13">
        <v>319.87802195174868</v>
      </c>
      <c r="P180" s="13">
        <v>345.17736197183763</v>
      </c>
      <c r="Q180" s="13">
        <v>358.74084522805248</v>
      </c>
      <c r="R180" s="13">
        <v>366.55028780660086</v>
      </c>
      <c r="S180" s="13">
        <v>371.43661264220651</v>
      </c>
      <c r="T180" s="13">
        <v>365.8452686849264</v>
      </c>
      <c r="U180" s="13">
        <v>386.24201419737113</v>
      </c>
      <c r="V180" s="13">
        <v>385.59665053983827</v>
      </c>
      <c r="W180" s="13">
        <v>365.93746349314534</v>
      </c>
      <c r="X180" s="13">
        <v>395.03848354626376</v>
      </c>
      <c r="Y180" s="13">
        <v>416.3300610208338</v>
      </c>
      <c r="Z180" s="13">
        <v>444.38439883946626</v>
      </c>
      <c r="AA180" s="13">
        <v>405.89577802005113</v>
      </c>
      <c r="AB180" s="13">
        <v>344.96043301132244</v>
      </c>
      <c r="AC180" s="13">
        <v>366.11642988557043</v>
      </c>
      <c r="AD180" s="13">
        <v>398.21106959379904</v>
      </c>
      <c r="AE180" s="13">
        <v>429.99658553329346</v>
      </c>
      <c r="AF180" s="13">
        <v>428.2394609531201</v>
      </c>
      <c r="AG180" s="13">
        <v>380.56389865588494</v>
      </c>
      <c r="AH180" s="13">
        <v>358.43172145931828</v>
      </c>
      <c r="AI180" s="13">
        <v>323.0723008953355</v>
      </c>
      <c r="AJ180" s="13">
        <v>357.05422256004658</v>
      </c>
      <c r="AK180" s="13">
        <v>413.17374464533719</v>
      </c>
      <c r="AL180" s="13">
        <v>427.54528827947132</v>
      </c>
      <c r="AM180" s="13">
        <v>449.24360755500743</v>
      </c>
      <c r="AN180" s="13">
        <v>456.65715478061549</v>
      </c>
      <c r="AO180" s="13">
        <v>454.74275670406854</v>
      </c>
      <c r="AP180" s="13">
        <v>446.94958379755889</v>
      </c>
      <c r="AQ180" s="13">
        <v>439.08590897888172</v>
      </c>
      <c r="AR180" s="13">
        <v>389.38748412484199</v>
      </c>
      <c r="AS180" s="13">
        <v>413.08154983711819</v>
      </c>
      <c r="AT180" s="13">
        <v>432.23637705061321</v>
      </c>
      <c r="AU180" s="13">
        <v>468.97871973788068</v>
      </c>
      <c r="AV180" s="13">
        <v>449.20022176290428</v>
      </c>
      <c r="AW180" s="13">
        <v>492.42244137818028</v>
      </c>
      <c r="AX180" s="13">
        <v>483.4176839204323</v>
      </c>
      <c r="AY180" s="13">
        <v>427.92171430037109</v>
      </c>
      <c r="AZ180" s="13">
        <v>467.12994810060354</v>
      </c>
      <c r="BA180" s="13">
        <v>549.13961654786522</v>
      </c>
      <c r="BB180" s="13">
        <v>681.08923148244446</v>
      </c>
      <c r="BC180" s="13">
        <v>530.54914970355628</v>
      </c>
      <c r="BD180" s="13">
        <v>488.31196712592492</v>
      </c>
      <c r="BE180" s="13">
        <v>676.7898184355231</v>
      </c>
      <c r="BF180" s="13">
        <v>626.16492486165566</v>
      </c>
      <c r="BG180" s="13">
        <v>687.99275474668957</v>
      </c>
      <c r="BH180" s="13">
        <v>735.40745402873722</v>
      </c>
      <c r="BI180" s="13">
        <v>735.7703281716698</v>
      </c>
      <c r="BJ180" s="13">
        <v>540.14734581983987</v>
      </c>
      <c r="BK180" s="13">
        <v>559.91630738495246</v>
      </c>
      <c r="BL180" s="13">
        <v>717.24475571413234</v>
      </c>
      <c r="BM180" s="13">
        <v>690.87295270418542</v>
      </c>
      <c r="BN180" s="13">
        <v>687.46592298923827</v>
      </c>
      <c r="BO180" s="13">
        <v>805.59025819665794</v>
      </c>
      <c r="BP180" s="13">
        <v>744.06554795901025</v>
      </c>
      <c r="BQ180" s="13">
        <v>880.08840357587189</v>
      </c>
      <c r="BR180" s="13">
        <v>928.82185855384876</v>
      </c>
      <c r="BS180" s="13">
        <v>1036.9827242946142</v>
      </c>
      <c r="BT180" s="13">
        <v>1030.0454662734039</v>
      </c>
      <c r="BU180" s="13">
        <v>1069.7197448103134</v>
      </c>
      <c r="BV180" s="13">
        <v>1192.7456801755491</v>
      </c>
      <c r="BW180" s="13">
        <v>1148.5138169490604</v>
      </c>
      <c r="BX180" s="13">
        <v>1104.4667989525174</v>
      </c>
      <c r="BY180" s="13">
        <v>1134.0140822542553</v>
      </c>
      <c r="BZ180" s="13">
        <v>964.24235974308976</v>
      </c>
      <c r="CA180" s="13">
        <v>967.20594242450898</v>
      </c>
      <c r="CB180" s="13">
        <v>969.63353537705916</v>
      </c>
      <c r="CC180" s="13">
        <v>971.65592390850725</v>
      </c>
      <c r="CD180" s="13">
        <v>973.11614564549382</v>
      </c>
      <c r="CE180" s="13">
        <v>974.14213388146891</v>
      </c>
      <c r="CF180" s="13">
        <v>974.46485214657878</v>
      </c>
      <c r="CG180" s="13">
        <v>974.30580754543917</v>
      </c>
      <c r="CH180" s="13">
        <v>975.14270607322396</v>
      </c>
      <c r="CI180" s="13">
        <v>975.81640516749758</v>
      </c>
      <c r="CJ180" s="13">
        <v>976.35908170529729</v>
      </c>
      <c r="CK180" s="13">
        <v>977.01342177976039</v>
      </c>
      <c r="CL180" s="13">
        <v>977.59311225431156</v>
      </c>
      <c r="CM180" s="13">
        <v>978.33198193171847</v>
      </c>
      <c r="CN180" s="13">
        <v>979.13352380045399</v>
      </c>
      <c r="CO180" s="13">
        <v>980.22452388351667</v>
      </c>
      <c r="CP180" s="13">
        <v>981.60813921828958</v>
      </c>
      <c r="CQ180" s="13">
        <v>983.16536153978086</v>
      </c>
      <c r="CR180" s="13">
        <v>985.46730857644434</v>
      </c>
      <c r="CS180" s="13">
        <v>988.28942585629557</v>
      </c>
      <c r="CT180" s="13">
        <v>991.8734893120054</v>
      </c>
      <c r="CU180" s="13">
        <v>996.11683190272743</v>
      </c>
      <c r="CV180" s="13">
        <v>1000.9171573505591</v>
      </c>
      <c r="CW180" s="13">
        <v>1006.665402695362</v>
      </c>
      <c r="CX180" s="13">
        <v>1013.0322138588817</v>
      </c>
      <c r="CY180" s="13">
        <v>1020.4267959481149</v>
      </c>
      <c r="CZ180" s="13">
        <v>1028.5176973941634</v>
      </c>
      <c r="DA180" s="13">
        <v>1037.7185922735371</v>
      </c>
      <c r="DB180" s="13">
        <v>1047.5502752550092</v>
      </c>
      <c r="DC180" s="13">
        <v>1058.5380808196933</v>
      </c>
      <c r="DD180" s="13">
        <v>1070.0337641634324</v>
      </c>
      <c r="DE180" s="13">
        <v>1082.2683725431343</v>
      </c>
      <c r="DF180" s="13">
        <v>1095.1983998766227</v>
      </c>
      <c r="DG180" s="13">
        <v>1108.3587085080289</v>
      </c>
      <c r="DH180" s="13">
        <v>1121.7938538096641</v>
      </c>
      <c r="DI180" s="13">
        <v>1135.1315431559487</v>
      </c>
      <c r="DJ180" s="13">
        <v>1148.3932591866687</v>
      </c>
      <c r="DK180" s="13">
        <v>1161.324702181395</v>
      </c>
      <c r="DL180" s="13">
        <v>1173.2485726372106</v>
      </c>
      <c r="DM180" s="13">
        <v>1184.7380053640882</v>
      </c>
      <c r="DN180" s="13">
        <v>1194.9846994929976</v>
      </c>
      <c r="DO180" s="13">
        <v>1204.4505883965176</v>
      </c>
      <c r="DP180" s="13">
        <v>1212.340502768413</v>
      </c>
      <c r="DQ180" s="13">
        <v>1219.2951388375586</v>
      </c>
      <c r="DR180" s="13">
        <v>1224.6877597471612</v>
      </c>
      <c r="DS180" s="13">
        <v>1228.7667535311411</v>
      </c>
      <c r="DT180" s="13">
        <v>1231.2174624095787</v>
      </c>
      <c r="DU180" s="13">
        <v>1232.9142263346221</v>
      </c>
      <c r="DV180" s="13">
        <v>1233.2834944094284</v>
      </c>
      <c r="DW180" s="13">
        <v>1232.7930335388373</v>
      </c>
      <c r="DX180" s="13">
        <v>1231.1814077023955</v>
      </c>
      <c r="DY180" s="13">
        <v>1228.9429544416562</v>
      </c>
      <c r="DZ180" s="13">
        <v>1225.6792936155034</v>
      </c>
      <c r="EA180" s="13">
        <v>1221.9015428218554</v>
      </c>
      <c r="EB180" s="13">
        <v>1217.369292165502</v>
      </c>
      <c r="EC180" s="13">
        <v>1212.6080898294167</v>
      </c>
      <c r="ED180" s="13">
        <v>1207.3820352610783</v>
      </c>
      <c r="EE180" s="13">
        <v>1202.0710956815892</v>
      </c>
      <c r="EF180" s="13">
        <v>1196.906198075616</v>
      </c>
      <c r="EG180" s="13">
        <v>1191.8072671659247</v>
      </c>
      <c r="EH180" s="13">
        <v>1186.6897031165354</v>
      </c>
      <c r="EI180" s="13">
        <v>1181.7805009415315</v>
      </c>
      <c r="EJ180" s="13">
        <v>1177.1490841905688</v>
      </c>
      <c r="EK180" s="13">
        <v>1172.8623865222398</v>
      </c>
      <c r="EL180" s="13">
        <v>1168.5042878055901</v>
      </c>
      <c r="EM180" s="13">
        <v>1164.7707510413456</v>
      </c>
      <c r="EN180" s="13">
        <v>1161.3984816384982</v>
      </c>
      <c r="EO180" s="13">
        <v>1158.4374310367202</v>
      </c>
      <c r="EP180" s="13">
        <v>1156.0948832912472</v>
      </c>
      <c r="EQ180" s="13">
        <v>1154.2495801263358</v>
      </c>
      <c r="ER180" s="13">
        <v>1153.2614665852525</v>
      </c>
      <c r="ES180" s="13">
        <v>1152.6696020989693</v>
      </c>
      <c r="ET180" s="13">
        <v>1152.4912723985617</v>
      </c>
      <c r="EU180" s="13">
        <v>1152.9011655781942</v>
      </c>
      <c r="EV180" s="13">
        <v>1153.572635313205</v>
      </c>
      <c r="EW180" s="13">
        <v>1154.9952620917029</v>
      </c>
    </row>
    <row r="181" spans="1:155" x14ac:dyDescent="0.2">
      <c r="A181" s="15" t="s">
        <v>32</v>
      </c>
      <c r="B181" s="15" t="s">
        <v>4</v>
      </c>
      <c r="C181" s="16">
        <v>867.39532047954242</v>
      </c>
      <c r="D181" s="16">
        <v>905.66244914220886</v>
      </c>
      <c r="E181" s="16">
        <v>940.45074792645119</v>
      </c>
      <c r="F181" s="16">
        <v>976.7663378768309</v>
      </c>
      <c r="G181" s="16">
        <v>1037.2216132031053</v>
      </c>
      <c r="H181" s="16">
        <v>1136.7500875297301</v>
      </c>
      <c r="I181" s="16">
        <v>1171.4535368047427</v>
      </c>
      <c r="J181" s="16">
        <v>1095.3647394028662</v>
      </c>
      <c r="K181" s="16">
        <v>1156.9654831037442</v>
      </c>
      <c r="L181" s="16">
        <v>1270.600188339833</v>
      </c>
      <c r="M181" s="16">
        <v>1177.8384623742895</v>
      </c>
      <c r="N181" s="16">
        <v>1205.4145528739937</v>
      </c>
      <c r="O181" s="16">
        <v>1251.1696507261954</v>
      </c>
      <c r="P181" s="16">
        <v>1350.1253908655185</v>
      </c>
      <c r="Q181" s="16">
        <v>1403.1775465114877</v>
      </c>
      <c r="R181" s="16">
        <v>1433.7233698342372</v>
      </c>
      <c r="S181" s="16">
        <v>1452.8357217882631</v>
      </c>
      <c r="T181" s="16">
        <v>1430.9657607842669</v>
      </c>
      <c r="U181" s="16">
        <v>1510.745511837642</v>
      </c>
      <c r="V181" s="16">
        <v>1508.2212389380534</v>
      </c>
      <c r="W181" s="16">
        <v>1431.3263711984935</v>
      </c>
      <c r="X181" s="16">
        <v>1545.1519878303498</v>
      </c>
      <c r="Y181" s="16">
        <v>1628.4317811394562</v>
      </c>
      <c r="Z181" s="16">
        <v>1738.1634089509719</v>
      </c>
      <c r="AA181" s="16">
        <v>1587.6191671998945</v>
      </c>
      <c r="AB181" s="16">
        <v>1349.2768957732201</v>
      </c>
      <c r="AC181" s="16">
        <v>1432.0263796496399</v>
      </c>
      <c r="AD181" s="16">
        <v>1557.5612285552165</v>
      </c>
      <c r="AE181" s="16">
        <v>1681.8869719542677</v>
      </c>
      <c r="AF181" s="16">
        <v>1675.0141617066492</v>
      </c>
      <c r="AG181" s="16">
        <v>1488.5361527967264</v>
      </c>
      <c r="AH181" s="16">
        <v>1401.9684410049622</v>
      </c>
      <c r="AI181" s="16">
        <v>1263.6637409602922</v>
      </c>
      <c r="AJ181" s="16">
        <v>1396.5804971688663</v>
      </c>
      <c r="AK181" s="16">
        <v>1616.0861775465119</v>
      </c>
      <c r="AL181" s="16">
        <v>1672.2989774112937</v>
      </c>
      <c r="AM181" s="16">
        <v>1757.1696990184603</v>
      </c>
      <c r="AN181" s="16">
        <v>1786.1670187977645</v>
      </c>
      <c r="AO181" s="16">
        <v>1778.6790496082294</v>
      </c>
      <c r="AP181" s="16">
        <v>1748.1968634174027</v>
      </c>
      <c r="AQ181" s="16">
        <v>1717.4389163215785</v>
      </c>
      <c r="AR181" s="16">
        <v>1523.0486906759716</v>
      </c>
      <c r="AS181" s="16">
        <v>1615.7255671322851</v>
      </c>
      <c r="AT181" s="16">
        <v>1690.6476837822506</v>
      </c>
      <c r="AU181" s="16">
        <v>1834.3615400403244</v>
      </c>
      <c r="AV181" s="16">
        <v>1757</v>
      </c>
      <c r="AW181" s="16">
        <v>1794</v>
      </c>
      <c r="AX181" s="16">
        <v>1908</v>
      </c>
      <c r="AY181" s="16">
        <v>2001</v>
      </c>
      <c r="AZ181" s="16">
        <v>2077</v>
      </c>
      <c r="BA181" s="16">
        <v>2217</v>
      </c>
      <c r="BB181" s="16">
        <v>2326.9870000000001</v>
      </c>
      <c r="BC181" s="16">
        <v>2118.6779900000006</v>
      </c>
      <c r="BD181" s="16">
        <v>2027.2199999999996</v>
      </c>
      <c r="BE181" s="16">
        <v>2477.6646299999998</v>
      </c>
      <c r="BF181" s="16">
        <v>2666.2628100000002</v>
      </c>
      <c r="BG181" s="16">
        <v>2639.0026699999999</v>
      </c>
      <c r="BH181" s="16">
        <v>2369.97318</v>
      </c>
      <c r="BI181" s="16">
        <v>2018.0395800000001</v>
      </c>
      <c r="BJ181" s="16">
        <v>1525.0727009999998</v>
      </c>
      <c r="BK181" s="16">
        <v>1376.5302529999999</v>
      </c>
      <c r="BL181" s="16">
        <v>1455.0544370000002</v>
      </c>
      <c r="BM181" s="16">
        <v>1613.6320000000001</v>
      </c>
      <c r="BN181" s="16">
        <v>1605.135</v>
      </c>
      <c r="BO181" s="16">
        <v>1652.9872316099995</v>
      </c>
      <c r="BP181" s="16">
        <v>1663.7730692900004</v>
      </c>
      <c r="BQ181" s="16">
        <v>1834.7561239399997</v>
      </c>
      <c r="BR181" s="16">
        <v>1907.5533216449994</v>
      </c>
      <c r="BS181" s="16">
        <v>1860.4760000000001</v>
      </c>
      <c r="BT181" s="16">
        <v>1952.6210000000005</v>
      </c>
      <c r="BU181" s="16">
        <v>2047.6499999999999</v>
      </c>
      <c r="BV181" s="16">
        <v>2120.3830000000003</v>
      </c>
      <c r="BW181" s="16">
        <v>2215.6060000000002</v>
      </c>
      <c r="BX181" s="16">
        <v>2163.8849999999998</v>
      </c>
      <c r="BY181" s="16">
        <v>2221.7744025497364</v>
      </c>
      <c r="BZ181" s="16">
        <v>2170.2066752022729</v>
      </c>
      <c r="CA181" s="16">
        <v>2199.9901097160691</v>
      </c>
      <c r="CB181" s="16">
        <v>2228.5274166863637</v>
      </c>
      <c r="CC181" s="16">
        <v>2256.1868780814293</v>
      </c>
      <c r="CD181" s="16">
        <v>2282.3193295863748</v>
      </c>
      <c r="CE181" s="16">
        <v>2307.3013053961404</v>
      </c>
      <c r="CF181" s="16">
        <v>2330.1299088886954</v>
      </c>
      <c r="CG181" s="16">
        <v>2351.5294799199837</v>
      </c>
      <c r="CH181" s="16">
        <v>2376.4849149270012</v>
      </c>
      <c r="CI181" s="16">
        <v>2400.9009825422181</v>
      </c>
      <c r="CJ181" s="16">
        <v>2424.8432932040378</v>
      </c>
      <c r="CK181" s="16">
        <v>2449.0957768967855</v>
      </c>
      <c r="CL181" s="16">
        <v>2473.0137775860858</v>
      </c>
      <c r="CM181" s="16">
        <v>2497.3818206571959</v>
      </c>
      <c r="CN181" s="16">
        <v>2521.9001384325529</v>
      </c>
      <c r="CO181" s="16">
        <v>2547.3561974917538</v>
      </c>
      <c r="CP181" s="16">
        <v>2573.8089872738274</v>
      </c>
      <c r="CQ181" s="16">
        <v>2600.9337113861766</v>
      </c>
      <c r="CR181" s="16">
        <v>2630.6458642063517</v>
      </c>
      <c r="CS181" s="16">
        <v>2662.2601438100392</v>
      </c>
      <c r="CT181" s="16">
        <v>2696.5874025259909</v>
      </c>
      <c r="CU181" s="16">
        <v>2733.3021422014936</v>
      </c>
      <c r="CV181" s="16">
        <v>2772.0555492010099</v>
      </c>
      <c r="CW181" s="16">
        <v>2814.0364111278614</v>
      </c>
      <c r="CX181" s="16">
        <v>2858.0950925332218</v>
      </c>
      <c r="CY181" s="16">
        <v>2905.3977191780286</v>
      </c>
      <c r="CZ181" s="16">
        <v>2954.7231164832338</v>
      </c>
      <c r="DA181" s="16">
        <v>3007.1874687330419</v>
      </c>
      <c r="DB181" s="16">
        <v>3061.0600897351687</v>
      </c>
      <c r="DC181" s="16">
        <v>3117.7759832543088</v>
      </c>
      <c r="DD181" s="16">
        <v>3175.0543200535685</v>
      </c>
      <c r="DE181" s="16">
        <v>3233.3899479212414</v>
      </c>
      <c r="DF181" s="16">
        <v>3292.40849410581</v>
      </c>
      <c r="DG181" s="16">
        <v>3350.4011893626302</v>
      </c>
      <c r="DH181" s="16">
        <v>3407.2627156485614</v>
      </c>
      <c r="DI181" s="16">
        <v>3461.5592981755181</v>
      </c>
      <c r="DJ181" s="16">
        <v>3513.0877709277484</v>
      </c>
      <c r="DK181" s="16">
        <v>3560.7543743334099</v>
      </c>
      <c r="DL181" s="16">
        <v>3602.0967533571602</v>
      </c>
      <c r="DM181" s="16">
        <v>3638.6075606701415</v>
      </c>
      <c r="DN181" s="16">
        <v>3667.3717064794328</v>
      </c>
      <c r="DO181" s="16">
        <v>3689.5178670581445</v>
      </c>
      <c r="DP181" s="16">
        <v>3702.1672705832898</v>
      </c>
      <c r="DQ181" s="16">
        <v>3707.0653822361346</v>
      </c>
      <c r="DR181" s="16">
        <v>3701.9430970262911</v>
      </c>
      <c r="DS181" s="16">
        <v>3687.4119549322058</v>
      </c>
      <c r="DT181" s="16">
        <v>3662.3642967535052</v>
      </c>
      <c r="DU181" s="16">
        <v>3629.6616491571767</v>
      </c>
      <c r="DV181" s="16">
        <v>3587.6186037819061</v>
      </c>
      <c r="DW181" s="16">
        <v>3538.0735414998999</v>
      </c>
      <c r="DX181" s="16">
        <v>3480.6488117573463</v>
      </c>
      <c r="DY181" s="16">
        <v>3417.578464050137</v>
      </c>
      <c r="DZ181" s="16">
        <v>3348.3172258781924</v>
      </c>
      <c r="EA181" s="16">
        <v>3275.4019129865119</v>
      </c>
      <c r="EB181" s="16">
        <v>3198.9897935028202</v>
      </c>
      <c r="EC181" s="16">
        <v>3121.7874421550878</v>
      </c>
      <c r="ED181" s="16">
        <v>3044.0033470524068</v>
      </c>
      <c r="EE181" s="16">
        <v>2967.8208399504365</v>
      </c>
      <c r="EF181" s="16">
        <v>2894.8500130640532</v>
      </c>
      <c r="EG181" s="16">
        <v>2825.5620270401705</v>
      </c>
      <c r="EH181" s="16">
        <v>2760.271657599711</v>
      </c>
      <c r="EI181" s="16">
        <v>2700.158670199693</v>
      </c>
      <c r="EJ181" s="16">
        <v>2645.7240657299844</v>
      </c>
      <c r="EK181" s="16">
        <v>2597.3040101188089</v>
      </c>
      <c r="EL181" s="16">
        <v>2553.5169563020463</v>
      </c>
      <c r="EM181" s="16">
        <v>2516.4892810779711</v>
      </c>
      <c r="EN181" s="16">
        <v>2485.1160451744436</v>
      </c>
      <c r="EO181" s="16">
        <v>2459.2436297916065</v>
      </c>
      <c r="EP181" s="16">
        <v>2439.1810426963712</v>
      </c>
      <c r="EQ181" s="16">
        <v>2424.1477912128976</v>
      </c>
      <c r="ER181" s="16">
        <v>2414.9179615375542</v>
      </c>
      <c r="ES181" s="16">
        <v>2409.6266175670826</v>
      </c>
      <c r="ET181" s="16">
        <v>2407.9863298915443</v>
      </c>
      <c r="EU181" s="16">
        <v>2410.2484266609827</v>
      </c>
      <c r="EV181" s="16">
        <v>2415.0916343919525</v>
      </c>
      <c r="EW181" s="16">
        <v>2423.8523366272857</v>
      </c>
    </row>
    <row r="182" spans="1:155" x14ac:dyDescent="0.2">
      <c r="A182" s="10" t="s">
        <v>80</v>
      </c>
      <c r="B182" s="10" t="s">
        <v>1</v>
      </c>
      <c r="C182" s="13">
        <v>202.7851419596596</v>
      </c>
      <c r="D182" s="13">
        <v>211.73147235253887</v>
      </c>
      <c r="E182" s="13">
        <v>219.86449998242912</v>
      </c>
      <c r="F182" s="13">
        <v>228.35458736192427</v>
      </c>
      <c r="G182" s="13">
        <v>242.48820245045306</v>
      </c>
      <c r="H182" s="13">
        <v>265.75659613304146</v>
      </c>
      <c r="I182" s="13">
        <v>273.86978711017588</v>
      </c>
      <c r="J182" s="13">
        <v>256.08126875138549</v>
      </c>
      <c r="K182" s="13">
        <v>270.4826786521179</v>
      </c>
      <c r="L182" s="13">
        <v>297.04891585536302</v>
      </c>
      <c r="M182" s="13">
        <v>275.3624952300521</v>
      </c>
      <c r="N182" s="13">
        <v>281.80940737569676</v>
      </c>
      <c r="O182" s="13">
        <v>292.50632237427806</v>
      </c>
      <c r="P182" s="13">
        <v>315.64081865076457</v>
      </c>
      <c r="Q182" s="13">
        <v>328.04368578634723</v>
      </c>
      <c r="R182" s="13">
        <v>335.18488077844592</v>
      </c>
      <c r="S182" s="13">
        <v>339.6530868116966</v>
      </c>
      <c r="T182" s="13">
        <v>334.54018956388148</v>
      </c>
      <c r="U182" s="13">
        <v>353.19160231755046</v>
      </c>
      <c r="V182" s="13">
        <v>352.60146189806454</v>
      </c>
      <c r="W182" s="13">
        <v>334.62449533809377</v>
      </c>
      <c r="X182" s="13">
        <v>361.23536501003952</v>
      </c>
      <c r="Y182" s="13">
        <v>380.70503968988652</v>
      </c>
      <c r="Z182" s="13">
        <v>406.35879086636345</v>
      </c>
      <c r="AA182" s="13">
        <v>371.16360971433232</v>
      </c>
      <c r="AB182" s="13">
        <v>315.44245212320629</v>
      </c>
      <c r="AC182" s="13">
        <v>334.78814772332936</v>
      </c>
      <c r="AD182" s="13">
        <v>364.13647547557963</v>
      </c>
      <c r="AE182" s="13">
        <v>393.20213092605928</v>
      </c>
      <c r="AF182" s="13">
        <v>391.59536205283706</v>
      </c>
      <c r="AG182" s="13">
        <v>347.99935845871204</v>
      </c>
      <c r="AH182" s="13">
        <v>327.76101348457661</v>
      </c>
      <c r="AI182" s="13">
        <v>295.42726949257394</v>
      </c>
      <c r="AJ182" s="13">
        <v>326.50138603458146</v>
      </c>
      <c r="AK182" s="13">
        <v>377.81880671391326</v>
      </c>
      <c r="AL182" s="13">
        <v>390.96058916465057</v>
      </c>
      <c r="AM182" s="13">
        <v>410.80220108366939</v>
      </c>
      <c r="AN182" s="13">
        <v>417.58137716297421</v>
      </c>
      <c r="AO182" s="13">
        <v>415.83079255727222</v>
      </c>
      <c r="AP182" s="13">
        <v>408.70447505474039</v>
      </c>
      <c r="AQ182" s="13">
        <v>401.51368843075204</v>
      </c>
      <c r="AR182" s="13">
        <v>356.06791696714583</v>
      </c>
      <c r="AS182" s="13">
        <v>377.73450093970098</v>
      </c>
      <c r="AT182" s="13">
        <v>395.25026532309874</v>
      </c>
      <c r="AU182" s="13">
        <v>428.84859592828553</v>
      </c>
      <c r="AV182" s="13">
        <v>410.76252777815762</v>
      </c>
      <c r="AW182" s="13">
        <v>491.70898290677195</v>
      </c>
      <c r="AX182" s="13">
        <v>501.87138767487795</v>
      </c>
      <c r="AY182" s="13">
        <v>524.68928158839446</v>
      </c>
      <c r="AZ182" s="13">
        <v>532.45948298739734</v>
      </c>
      <c r="BA182" s="13">
        <v>559.06864550900912</v>
      </c>
      <c r="BB182" s="13">
        <v>635.29270984446111</v>
      </c>
      <c r="BC182" s="13">
        <v>571.27246934878804</v>
      </c>
      <c r="BD182" s="13">
        <v>669.64677236487773</v>
      </c>
      <c r="BE182" s="13">
        <v>637.39858488853338</v>
      </c>
      <c r="BF182" s="13">
        <v>737.37684578960307</v>
      </c>
      <c r="BG182" s="13">
        <v>765.90926054811007</v>
      </c>
      <c r="BH182" s="13">
        <v>612.3187462950882</v>
      </c>
      <c r="BI182" s="13">
        <v>452.49304070259524</v>
      </c>
      <c r="BJ182" s="13">
        <v>372.05939171335444</v>
      </c>
      <c r="BK182" s="13">
        <v>335.61544360870187</v>
      </c>
      <c r="BL182" s="13">
        <v>389.31703376612325</v>
      </c>
      <c r="BM182" s="13">
        <v>477.4179137389205</v>
      </c>
      <c r="BN182" s="13">
        <v>469.56275632382722</v>
      </c>
      <c r="BO182" s="13">
        <v>461.19830042189875</v>
      </c>
      <c r="BP182" s="13">
        <v>517.12926521107238</v>
      </c>
      <c r="BQ182" s="13">
        <v>698.5295653332314</v>
      </c>
      <c r="BR182" s="13">
        <v>735.41650809862074</v>
      </c>
      <c r="BS182" s="13">
        <v>720.91922659177919</v>
      </c>
      <c r="BT182" s="13">
        <v>674.8433966248698</v>
      </c>
      <c r="BU182" s="13">
        <v>584.02319522646735</v>
      </c>
      <c r="BV182" s="13">
        <v>664.60214484563198</v>
      </c>
      <c r="BW182" s="13">
        <v>619.43524263455492</v>
      </c>
      <c r="BX182" s="13">
        <v>597.98900314223226</v>
      </c>
      <c r="BY182" s="13">
        <v>613.98672304103309</v>
      </c>
      <c r="BZ182" s="13">
        <v>394.85906302916192</v>
      </c>
      <c r="CA182" s="13">
        <v>404.50847466799678</v>
      </c>
      <c r="CB182" s="13">
        <v>414.00814794306643</v>
      </c>
      <c r="CC182" s="13">
        <v>423.44242075227157</v>
      </c>
      <c r="CD182" s="13">
        <v>432.61903254633944</v>
      </c>
      <c r="CE182" s="13">
        <v>441.62612129812624</v>
      </c>
      <c r="CF182" s="13">
        <v>450.17921934799961</v>
      </c>
      <c r="CG182" s="13">
        <v>458.46260984712353</v>
      </c>
      <c r="CH182" s="13">
        <v>467.80192345261457</v>
      </c>
      <c r="CI182" s="13">
        <v>477.07821876151138</v>
      </c>
      <c r="CJ182" s="13">
        <v>486.29895818597288</v>
      </c>
      <c r="CK182" s="13">
        <v>495.66518530882604</v>
      </c>
      <c r="CL182" s="13">
        <v>504.99873982139979</v>
      </c>
      <c r="CM182" s="13">
        <v>514.50600656323513</v>
      </c>
      <c r="CN182" s="13">
        <v>524.10787025822356</v>
      </c>
      <c r="CO182" s="13">
        <v>534.01766996540391</v>
      </c>
      <c r="CP182" s="13">
        <v>544.25875103106227</v>
      </c>
      <c r="CQ182" s="13">
        <v>554.75712686885527</v>
      </c>
      <c r="CR182" s="13">
        <v>566.03351817791554</v>
      </c>
      <c r="CS182" s="13">
        <v>577.92420449927886</v>
      </c>
      <c r="CT182" s="13">
        <v>590.66305961599573</v>
      </c>
      <c r="CU182" s="13">
        <v>604.18679637682362</v>
      </c>
      <c r="CV182" s="13">
        <v>618.42859249246976</v>
      </c>
      <c r="CW182" s="13">
        <v>633.72798864413926</v>
      </c>
      <c r="CX182" s="13">
        <v>649.81221937653754</v>
      </c>
      <c r="CY182" s="13">
        <v>667.02029132704774</v>
      </c>
      <c r="CZ182" s="13">
        <v>685.06778352344554</v>
      </c>
      <c r="DA182" s="13">
        <v>704.28923379725893</v>
      </c>
      <c r="DB182" s="13">
        <v>724.27643245598301</v>
      </c>
      <c r="DC182" s="13">
        <v>745.45946325243858</v>
      </c>
      <c r="DD182" s="13">
        <v>767.29688815586269</v>
      </c>
      <c r="DE182" s="13">
        <v>789.98276451601123</v>
      </c>
      <c r="DF182" s="13">
        <v>813.48710598796606</v>
      </c>
      <c r="DG182" s="13">
        <v>837.42952547117602</v>
      </c>
      <c r="DH182" s="13">
        <v>861.85241651443357</v>
      </c>
      <c r="DI182" s="13">
        <v>886.44297069566528</v>
      </c>
      <c r="DJ182" s="13">
        <v>911.20714153102017</v>
      </c>
      <c r="DK182" s="13">
        <v>935.90321324025717</v>
      </c>
      <c r="DL182" s="13">
        <v>959.90549853835546</v>
      </c>
      <c r="DM182" s="13">
        <v>983.62365571352711</v>
      </c>
      <c r="DN182" s="13">
        <v>1006.2610708673674</v>
      </c>
      <c r="DO182" s="13">
        <v>1028.0744806758303</v>
      </c>
      <c r="DP182" s="13">
        <v>1048.2029834838031</v>
      </c>
      <c r="DQ182" s="13">
        <v>1066.9942833425303</v>
      </c>
      <c r="DR182" s="13">
        <v>1083.6618561166397</v>
      </c>
      <c r="DS182" s="13">
        <v>1098.1526853339092</v>
      </c>
      <c r="DT182" s="13">
        <v>1109.8924401879704</v>
      </c>
      <c r="DU182" s="13">
        <v>1119.3546642109504</v>
      </c>
      <c r="DV182" s="13">
        <v>1125.7136685285441</v>
      </c>
      <c r="DW182" s="13">
        <v>1129.0809051356409</v>
      </c>
      <c r="DX182" s="13">
        <v>1128.9205563668802</v>
      </c>
      <c r="DY182" s="13">
        <v>1125.4146127880158</v>
      </c>
      <c r="DZ182" s="13">
        <v>1117.9595074446042</v>
      </c>
      <c r="EA182" s="13">
        <v>1106.8447672411639</v>
      </c>
      <c r="EB182" s="13">
        <v>1091.7213309826548</v>
      </c>
      <c r="EC182" s="13">
        <v>1073.0349178003744</v>
      </c>
      <c r="ED182" s="13">
        <v>1050.5923073120284</v>
      </c>
      <c r="EE182" s="13">
        <v>1024.8727177849869</v>
      </c>
      <c r="EF182" s="13">
        <v>996.30590989214397</v>
      </c>
      <c r="EG182" s="13">
        <v>965.10616768681211</v>
      </c>
      <c r="EH182" s="13">
        <v>931.55797053347487</v>
      </c>
      <c r="EI182" s="13">
        <v>896.31735713267699</v>
      </c>
      <c r="EJ182" s="13">
        <v>859.94122194696683</v>
      </c>
      <c r="EK182" s="13">
        <v>823.01962330513925</v>
      </c>
      <c r="EL182" s="13">
        <v>785.67991954494937</v>
      </c>
      <c r="EM182" s="13">
        <v>749.14423028891906</v>
      </c>
      <c r="EN182" s="13">
        <v>713.66174256795057</v>
      </c>
      <c r="EO182" s="13">
        <v>679.74675943459442</v>
      </c>
      <c r="EP182" s="13">
        <v>648.00976993813674</v>
      </c>
      <c r="EQ182" s="13">
        <v>618.66258164257306</v>
      </c>
      <c r="ER182" s="13">
        <v>592.31391429321229</v>
      </c>
      <c r="ES182" s="13">
        <v>568.67467438944004</v>
      </c>
      <c r="ET182" s="13">
        <v>547.84954717679648</v>
      </c>
      <c r="EU182" s="13">
        <v>530.0232237084565</v>
      </c>
      <c r="EV182" s="13">
        <v>514.81900128028065</v>
      </c>
      <c r="EW182" s="13">
        <v>502.61133752520254</v>
      </c>
    </row>
    <row r="183" spans="1:155" x14ac:dyDescent="0.2">
      <c r="A183" s="10" t="s">
        <v>80</v>
      </c>
      <c r="B183" s="10" t="s">
        <v>2</v>
      </c>
      <c r="C183" s="13">
        <v>267.38976856439075</v>
      </c>
      <c r="D183" s="13">
        <v>279.18627983802457</v>
      </c>
      <c r="E183" s="13">
        <v>289.91038099587354</v>
      </c>
      <c r="F183" s="13">
        <v>301.10529635089631</v>
      </c>
      <c r="G183" s="13">
        <v>319.74169165569475</v>
      </c>
      <c r="H183" s="13">
        <v>350.42308350485774</v>
      </c>
      <c r="I183" s="13">
        <v>361.12102831841918</v>
      </c>
      <c r="J183" s="13">
        <v>337.66532657866065</v>
      </c>
      <c r="K183" s="13">
        <v>356.65483253133942</v>
      </c>
      <c r="L183" s="13">
        <v>391.68471661828863</v>
      </c>
      <c r="M183" s="13">
        <v>363.08929322604888</v>
      </c>
      <c r="N183" s="13">
        <v>371.59010511946565</v>
      </c>
      <c r="O183" s="13">
        <v>385.69491377646574</v>
      </c>
      <c r="P183" s="13">
        <v>416.19975030168843</v>
      </c>
      <c r="Q183" s="13">
        <v>432.55400456740813</v>
      </c>
      <c r="R183" s="13">
        <v>441.97028851088515</v>
      </c>
      <c r="S183" s="13">
        <v>447.86200506163027</v>
      </c>
      <c r="T183" s="13">
        <v>441.12020732154355</v>
      </c>
      <c r="U183" s="13">
        <v>465.71371003780564</v>
      </c>
      <c r="V183" s="13">
        <v>464.93555879525439</v>
      </c>
      <c r="W183" s="13">
        <v>441.23137178476514</v>
      </c>
      <c r="X183" s="13">
        <v>476.32010764636107</v>
      </c>
      <c r="Y183" s="13">
        <v>501.99255956447996</v>
      </c>
      <c r="Z183" s="13">
        <v>535.81925181420706</v>
      </c>
      <c r="AA183" s="13">
        <v>489.41135796222306</v>
      </c>
      <c r="AB183" s="13">
        <v>415.93818685881411</v>
      </c>
      <c r="AC183" s="13">
        <v>441.44716162513646</v>
      </c>
      <c r="AD183" s="13">
        <v>480.1454729983987</v>
      </c>
      <c r="AE183" s="13">
        <v>518.47105646556497</v>
      </c>
      <c r="AF183" s="13">
        <v>516.35239257828255</v>
      </c>
      <c r="AG183" s="13">
        <v>458.86728692056909</v>
      </c>
      <c r="AH183" s="13">
        <v>432.1812766613121</v>
      </c>
      <c r="AI183" s="13">
        <v>389.54643547279073</v>
      </c>
      <c r="AJ183" s="13">
        <v>430.52034879905995</v>
      </c>
      <c r="AK183" s="13">
        <v>498.18681147065791</v>
      </c>
      <c r="AL183" s="13">
        <v>515.5153895610847</v>
      </c>
      <c r="AM183" s="13">
        <v>541.67827293459288</v>
      </c>
      <c r="AN183" s="13">
        <v>550.61720359482433</v>
      </c>
      <c r="AO183" s="13">
        <v>548.30890621145807</v>
      </c>
      <c r="AP183" s="13">
        <v>538.91223952619657</v>
      </c>
      <c r="AQ183" s="13">
        <v>529.43056472200078</v>
      </c>
      <c r="AR183" s="13">
        <v>469.50637995948392</v>
      </c>
      <c r="AS183" s="13">
        <v>498.07564700743632</v>
      </c>
      <c r="AT183" s="13">
        <v>521.17169901324269</v>
      </c>
      <c r="AU183" s="13">
        <v>565.47400715008814</v>
      </c>
      <c r="AV183" s="13">
        <v>541.62596024601794</v>
      </c>
      <c r="AW183" s="13">
        <v>515.1534267178447</v>
      </c>
      <c r="AX183" s="13">
        <v>609.77865122609012</v>
      </c>
      <c r="AY183" s="13">
        <v>682.49658016363992</v>
      </c>
      <c r="AZ183" s="13">
        <v>709.96271900824877</v>
      </c>
      <c r="BA183" s="13">
        <v>673.25632688362919</v>
      </c>
      <c r="BB183" s="13">
        <v>568.78312372510777</v>
      </c>
      <c r="BC183" s="13">
        <v>494.41160268885602</v>
      </c>
      <c r="BD183" s="13">
        <v>378.54670597525433</v>
      </c>
      <c r="BE183" s="13">
        <v>481.10036236425049</v>
      </c>
      <c r="BF183" s="13">
        <v>483.23750561302199</v>
      </c>
      <c r="BG183" s="13">
        <v>528.92227142920888</v>
      </c>
      <c r="BH183" s="13">
        <v>682.95679488826192</v>
      </c>
      <c r="BI183" s="13">
        <v>549.34584458152449</v>
      </c>
      <c r="BJ183" s="13">
        <v>306.69289566246107</v>
      </c>
      <c r="BK183" s="13">
        <v>219.18395604689229</v>
      </c>
      <c r="BL183" s="13">
        <v>168.13169120320003</v>
      </c>
      <c r="BM183" s="13">
        <v>144.18669264274502</v>
      </c>
      <c r="BN183" s="13">
        <v>202.23816874661094</v>
      </c>
      <c r="BO183" s="13">
        <v>316.81990905669835</v>
      </c>
      <c r="BP183" s="13">
        <v>342.96597033611232</v>
      </c>
      <c r="BQ183" s="13">
        <v>336.78167316691884</v>
      </c>
      <c r="BR183" s="13">
        <v>316.80458635796776</v>
      </c>
      <c r="BS183" s="13">
        <v>348.75534378043352</v>
      </c>
      <c r="BT183" s="13">
        <v>376.63412234416171</v>
      </c>
      <c r="BU183" s="13">
        <v>384.12227756013891</v>
      </c>
      <c r="BV183" s="13">
        <v>428.73704386310908</v>
      </c>
      <c r="BW183" s="13">
        <v>282.58842333258383</v>
      </c>
      <c r="BX183" s="13">
        <v>291.6797438483182</v>
      </c>
      <c r="BY183" s="13">
        <v>299.48291550819829</v>
      </c>
      <c r="BZ183" s="13">
        <v>559.39463509920461</v>
      </c>
      <c r="CA183" s="13">
        <v>572.1816155038905</v>
      </c>
      <c r="CB183" s="13">
        <v>584.74965624318065</v>
      </c>
      <c r="CC183" s="13">
        <v>597.2086638734836</v>
      </c>
      <c r="CD183" s="13">
        <v>609.39308702894414</v>
      </c>
      <c r="CE183" s="13">
        <v>621.41722110411138</v>
      </c>
      <c r="CF183" s="13">
        <v>633.0227957554489</v>
      </c>
      <c r="CG183" s="13">
        <v>644.41962715368209</v>
      </c>
      <c r="CH183" s="13">
        <v>656.96362939544269</v>
      </c>
      <c r="CI183" s="13">
        <v>669.56174532754085</v>
      </c>
      <c r="CJ183" s="13">
        <v>682.24643826664396</v>
      </c>
      <c r="CK183" s="13">
        <v>695.24366781858407</v>
      </c>
      <c r="CL183" s="13">
        <v>708.39577962991461</v>
      </c>
      <c r="CM183" s="13">
        <v>721.92955830607389</v>
      </c>
      <c r="CN183" s="13">
        <v>735.78034254681552</v>
      </c>
      <c r="CO183" s="13">
        <v>750.17477248527575</v>
      </c>
      <c r="CP183" s="13">
        <v>765.1423703604014</v>
      </c>
      <c r="CQ183" s="13">
        <v>780.60670009240857</v>
      </c>
      <c r="CR183" s="13">
        <v>797.09008815669222</v>
      </c>
      <c r="CS183" s="13">
        <v>814.41066667861014</v>
      </c>
      <c r="CT183" s="13">
        <v>832.78284203241492</v>
      </c>
      <c r="CU183" s="13">
        <v>852.10695994841808</v>
      </c>
      <c r="CV183" s="13">
        <v>872.26689713545784</v>
      </c>
      <c r="CW183" s="13">
        <v>893.55356715329981</v>
      </c>
      <c r="CX183" s="13">
        <v>915.61354006733018</v>
      </c>
      <c r="CY183" s="13">
        <v>938.71281076994637</v>
      </c>
      <c r="CZ183" s="13">
        <v>962.45700594928348</v>
      </c>
      <c r="DA183" s="13">
        <v>987.08196160002262</v>
      </c>
      <c r="DB183" s="13">
        <v>1012.0333096962349</v>
      </c>
      <c r="DC183" s="13">
        <v>1037.620634274921</v>
      </c>
      <c r="DD183" s="13">
        <v>1063.1177161346786</v>
      </c>
      <c r="DE183" s="13">
        <v>1088.5571401750713</v>
      </c>
      <c r="DF183" s="13">
        <v>1113.7231070580528</v>
      </c>
      <c r="DG183" s="13">
        <v>1138.012019455331</v>
      </c>
      <c r="DH183" s="13">
        <v>1161.2574057747406</v>
      </c>
      <c r="DI183" s="13">
        <v>1182.9024553368508</v>
      </c>
      <c r="DJ183" s="13">
        <v>1202.7252246206554</v>
      </c>
      <c r="DK183" s="13">
        <v>1220.2351727530913</v>
      </c>
      <c r="DL183" s="13">
        <v>1234.5258021811678</v>
      </c>
      <c r="DM183" s="13">
        <v>1245.8270851600755</v>
      </c>
      <c r="DN183" s="13">
        <v>1253.0796521117518</v>
      </c>
      <c r="DO183" s="13">
        <v>1256.4081881474558</v>
      </c>
      <c r="DP183" s="13">
        <v>1254.7644817044784</v>
      </c>
      <c r="DQ183" s="13">
        <v>1248.49309159517</v>
      </c>
      <c r="DR183" s="13">
        <v>1236.7778429647879</v>
      </c>
      <c r="DS183" s="13">
        <v>1219.7115672554792</v>
      </c>
      <c r="DT183" s="13">
        <v>1196.9316332130038</v>
      </c>
      <c r="DU183" s="13">
        <v>1169.3626103948845</v>
      </c>
      <c r="DV183" s="13">
        <v>1136.6327977763649</v>
      </c>
      <c r="DW183" s="13">
        <v>1099.5403043034894</v>
      </c>
      <c r="DX183" s="13">
        <v>1058.2966044183486</v>
      </c>
      <c r="DY183" s="13">
        <v>1014.0092222269886</v>
      </c>
      <c r="DZ183" s="13">
        <v>967.00044493543828</v>
      </c>
      <c r="EA183" s="13">
        <v>918.60865665449091</v>
      </c>
      <c r="EB183" s="13">
        <v>869.4653155292981</v>
      </c>
      <c r="EC183" s="13">
        <v>821.00488589234737</v>
      </c>
      <c r="ED183" s="13">
        <v>773.85642033740442</v>
      </c>
      <c r="EE183" s="13">
        <v>729.21452949133527</v>
      </c>
      <c r="EF183" s="13">
        <v>688.01519890855707</v>
      </c>
      <c r="EG183" s="13">
        <v>650.73646380921855</v>
      </c>
      <c r="EH183" s="13">
        <v>617.69359796789649</v>
      </c>
      <c r="EI183" s="13">
        <v>589.35420069361862</v>
      </c>
      <c r="EJ183" s="13">
        <v>565.85589077827899</v>
      </c>
      <c r="EK183" s="13">
        <v>547.17747927934397</v>
      </c>
      <c r="EL183" s="13">
        <v>532.67010889017547</v>
      </c>
      <c r="EM183" s="13">
        <v>522.71096995461266</v>
      </c>
      <c r="EN183" s="13">
        <v>516.61863518654718</v>
      </c>
      <c r="EO183" s="13">
        <v>513.98472162970575</v>
      </c>
      <c r="EP183" s="13">
        <v>514.54158141663356</v>
      </c>
      <c r="EQ183" s="13">
        <v>517.69875401237368</v>
      </c>
      <c r="ER183" s="13">
        <v>523.3798739479098</v>
      </c>
      <c r="ES183" s="13">
        <v>530.73219258765312</v>
      </c>
      <c r="ET183" s="13">
        <v>539.44172600778256</v>
      </c>
      <c r="EU183" s="13">
        <v>549.41076175415219</v>
      </c>
      <c r="EV183" s="13">
        <v>560.10371882084291</v>
      </c>
      <c r="EW183" s="13">
        <v>571.84890823460591</v>
      </c>
    </row>
    <row r="184" spans="1:155" x14ac:dyDescent="0.2">
      <c r="A184" s="10" t="s">
        <v>80</v>
      </c>
      <c r="B184" s="10" t="s">
        <v>3</v>
      </c>
      <c r="C184" s="13">
        <v>353.28291221919193</v>
      </c>
      <c r="D184" s="13">
        <v>368.86879599908048</v>
      </c>
      <c r="E184" s="13">
        <v>383.0377812535246</v>
      </c>
      <c r="F184" s="13">
        <v>397.82881951913942</v>
      </c>
      <c r="G184" s="13">
        <v>422.45175121131365</v>
      </c>
      <c r="H184" s="13">
        <v>462.98887243927214</v>
      </c>
      <c r="I184" s="13">
        <v>477.12329919309565</v>
      </c>
      <c r="J184" s="13">
        <v>446.13296376157678</v>
      </c>
      <c r="K184" s="13">
        <v>471.22243521212897</v>
      </c>
      <c r="L184" s="13">
        <v>517.50490716826141</v>
      </c>
      <c r="M184" s="13">
        <v>479.72382636479551</v>
      </c>
      <c r="N184" s="13">
        <v>490.95533906648899</v>
      </c>
      <c r="O184" s="13">
        <v>509.59101052614506</v>
      </c>
      <c r="P184" s="13">
        <v>549.89486187491445</v>
      </c>
      <c r="Q184" s="13">
        <v>571.50256438794179</v>
      </c>
      <c r="R184" s="13">
        <v>583.94362461135609</v>
      </c>
      <c r="S184" s="13">
        <v>591.72792687614526</v>
      </c>
      <c r="T184" s="13">
        <v>582.82047334118681</v>
      </c>
      <c r="U184" s="13">
        <v>615.3141035497016</v>
      </c>
      <c r="V184" s="13">
        <v>614.28598815623889</v>
      </c>
      <c r="W184" s="13">
        <v>582.96734696882424</v>
      </c>
      <c r="X184" s="13">
        <v>629.32757555135311</v>
      </c>
      <c r="Y184" s="13">
        <v>663.24674391046744</v>
      </c>
      <c r="Z184" s="13">
        <v>707.93952483805253</v>
      </c>
      <c r="AA184" s="13">
        <v>646.62410511196106</v>
      </c>
      <c r="AB184" s="13">
        <v>549.54927686870849</v>
      </c>
      <c r="AC184" s="13">
        <v>583.25245459894415</v>
      </c>
      <c r="AD184" s="13">
        <v>634.38175626711518</v>
      </c>
      <c r="AE184" s="13">
        <v>685.01859930144258</v>
      </c>
      <c r="AF184" s="13">
        <v>682.21936075117435</v>
      </c>
      <c r="AG184" s="13">
        <v>606.26841601226079</v>
      </c>
      <c r="AH184" s="13">
        <v>571.01010575409828</v>
      </c>
      <c r="AI184" s="13">
        <v>514.67974974252775</v>
      </c>
      <c r="AJ184" s="13">
        <v>568.81564096469049</v>
      </c>
      <c r="AK184" s="13">
        <v>658.21848207017081</v>
      </c>
      <c r="AL184" s="13">
        <v>681.11348873131533</v>
      </c>
      <c r="AM184" s="13">
        <v>715.68062897706591</v>
      </c>
      <c r="AN184" s="13">
        <v>727.49099656415444</v>
      </c>
      <c r="AO184" s="13">
        <v>724.44120888438692</v>
      </c>
      <c r="AP184" s="13">
        <v>712.02606753643795</v>
      </c>
      <c r="AQ184" s="13">
        <v>699.49861106147205</v>
      </c>
      <c r="AR184" s="13">
        <v>620.32508613968798</v>
      </c>
      <c r="AS184" s="13">
        <v>658.07160844253326</v>
      </c>
      <c r="AT184" s="13">
        <v>688.58676449051904</v>
      </c>
      <c r="AU184" s="13">
        <v>747.12022491665255</v>
      </c>
      <c r="AV184" s="13">
        <v>715.61151197582456</v>
      </c>
      <c r="AW184" s="13">
        <v>714.13759037538364</v>
      </c>
      <c r="AX184" s="13">
        <v>750.34996109903204</v>
      </c>
      <c r="AY184" s="13">
        <v>669.81413824796596</v>
      </c>
      <c r="AZ184" s="13">
        <v>776.57779800435389</v>
      </c>
      <c r="BA184" s="13">
        <v>784.67502760736159</v>
      </c>
      <c r="BB184" s="13">
        <v>756.64616643043121</v>
      </c>
      <c r="BC184" s="13">
        <v>831.78492796235582</v>
      </c>
      <c r="BD184" s="13">
        <v>815.87653165986785</v>
      </c>
      <c r="BE184" s="13">
        <v>970.30609274721621</v>
      </c>
      <c r="BF184" s="13">
        <v>1016.2159985973748</v>
      </c>
      <c r="BG184" s="13">
        <v>1056.0852780226815</v>
      </c>
      <c r="BH184" s="13">
        <v>1292.4875088166496</v>
      </c>
      <c r="BI184" s="13">
        <v>1044.5938617158802</v>
      </c>
      <c r="BJ184" s="13">
        <v>758.35653162418475</v>
      </c>
      <c r="BK184" s="13">
        <v>766.3878593444058</v>
      </c>
      <c r="BL184" s="13">
        <v>799.24317503067664</v>
      </c>
      <c r="BM184" s="13">
        <v>756.32339361833453</v>
      </c>
      <c r="BN184" s="13">
        <v>828.47207492956159</v>
      </c>
      <c r="BO184" s="13">
        <v>900.21779505140296</v>
      </c>
      <c r="BP184" s="13">
        <v>890.22892822781523</v>
      </c>
      <c r="BQ184" s="13">
        <v>704.27923862484943</v>
      </c>
      <c r="BR184" s="13">
        <v>682.69764324341133</v>
      </c>
      <c r="BS184" s="13">
        <v>897.72942962778757</v>
      </c>
      <c r="BT184" s="13">
        <v>921.23048103096846</v>
      </c>
      <c r="BU184" s="13">
        <v>949.48752721339383</v>
      </c>
      <c r="BV184" s="13">
        <v>869.821811291259</v>
      </c>
      <c r="BW184" s="13">
        <v>654.26233403286085</v>
      </c>
      <c r="BX184" s="13">
        <v>820.47825300944953</v>
      </c>
      <c r="BY184" s="13">
        <v>842.42812366882788</v>
      </c>
      <c r="BZ184" s="13">
        <v>1077.2795483050868</v>
      </c>
      <c r="CA184" s="13">
        <v>1074.7577770845237</v>
      </c>
      <c r="CB184" s="13">
        <v>1071.8074265842297</v>
      </c>
      <c r="CC184" s="13">
        <v>1068.6196458488048</v>
      </c>
      <c r="CD184" s="13">
        <v>1065.0118424021639</v>
      </c>
      <c r="CE184" s="13">
        <v>1061.1677542778416</v>
      </c>
      <c r="CF184" s="13">
        <v>1056.7667241828458</v>
      </c>
      <c r="CG184" s="13">
        <v>1052.1124444441957</v>
      </c>
      <c r="CH184" s="13">
        <v>1049.0580857083914</v>
      </c>
      <c r="CI184" s="13">
        <v>1046.1511521053617</v>
      </c>
      <c r="CJ184" s="13">
        <v>1043.4463341795126</v>
      </c>
      <c r="CK184" s="13">
        <v>1041.2530374190173</v>
      </c>
      <c r="CL184" s="13">
        <v>1039.3504174317277</v>
      </c>
      <c r="CM184" s="13">
        <v>1038.0231683820093</v>
      </c>
      <c r="CN184" s="13">
        <v>1037.1427304996105</v>
      </c>
      <c r="CO184" s="13">
        <v>1036.952934341949</v>
      </c>
      <c r="CP184" s="13">
        <v>1037.4071921918512</v>
      </c>
      <c r="CQ184" s="13">
        <v>1038.2941184536612</v>
      </c>
      <c r="CR184" s="13">
        <v>1040.1872299867318</v>
      </c>
      <c r="CS184" s="13">
        <v>1042.6961454390548</v>
      </c>
      <c r="CT184" s="13">
        <v>1045.9551059391888</v>
      </c>
      <c r="CU184" s="13">
        <v>1049.6807503869059</v>
      </c>
      <c r="CV184" s="13">
        <v>1053.5854617775403</v>
      </c>
      <c r="CW184" s="13">
        <v>1057.9444445178451</v>
      </c>
      <c r="CX184" s="13">
        <v>1062.2205307812401</v>
      </c>
      <c r="CY184" s="13">
        <v>1066.7363111666273</v>
      </c>
      <c r="CZ184" s="13">
        <v>1071.0085253215875</v>
      </c>
      <c r="DA184" s="13">
        <v>1075.430786962992</v>
      </c>
      <c r="DB184" s="13">
        <v>1079.4460839965395</v>
      </c>
      <c r="DC184" s="13">
        <v>1083.663538612338</v>
      </c>
      <c r="DD184" s="13">
        <v>1087.4439981265896</v>
      </c>
      <c r="DE184" s="13">
        <v>1091.1667039994936</v>
      </c>
      <c r="DF184" s="13">
        <v>1094.9447895202975</v>
      </c>
      <c r="DG184" s="13">
        <v>1098.465755694684</v>
      </c>
      <c r="DH184" s="13">
        <v>1101.9919816655311</v>
      </c>
      <c r="DI184" s="13">
        <v>1105.3440744371401</v>
      </c>
      <c r="DJ184" s="13">
        <v>1108.7636472550657</v>
      </c>
      <c r="DK184" s="13">
        <v>1112.1829252479656</v>
      </c>
      <c r="DL184" s="13">
        <v>1115.0686600994086</v>
      </c>
      <c r="DM184" s="13">
        <v>1118.1847695865363</v>
      </c>
      <c r="DN184" s="13">
        <v>1120.8023891993798</v>
      </c>
      <c r="DO184" s="13">
        <v>1123.4971956337322</v>
      </c>
      <c r="DP184" s="13">
        <v>1125.4944604112097</v>
      </c>
      <c r="DQ184" s="13">
        <v>1127.4872856606453</v>
      </c>
      <c r="DR184" s="13">
        <v>1128.8205114818484</v>
      </c>
      <c r="DS184" s="13">
        <v>1129.7247566460865</v>
      </c>
      <c r="DT184" s="13">
        <v>1129.8300443537591</v>
      </c>
      <c r="DU184" s="13">
        <v>1129.9700521750419</v>
      </c>
      <c r="DV184" s="13">
        <v>1129.4821092389684</v>
      </c>
      <c r="DW184" s="13">
        <v>1128.7636099055308</v>
      </c>
      <c r="DX184" s="13">
        <v>1127.4669114069256</v>
      </c>
      <c r="DY184" s="13">
        <v>1126.0117809077856</v>
      </c>
      <c r="DZ184" s="13">
        <v>1123.9190590239159</v>
      </c>
      <c r="EA184" s="13">
        <v>1121.6322020463485</v>
      </c>
      <c r="EB184" s="13">
        <v>1118.8446449720504</v>
      </c>
      <c r="EC184" s="13">
        <v>1116.0231373518909</v>
      </c>
      <c r="ED184" s="13">
        <v>1112.8793168721022</v>
      </c>
      <c r="EE184" s="13">
        <v>1109.7446557022922</v>
      </c>
      <c r="EF184" s="13">
        <v>1106.8049150390798</v>
      </c>
      <c r="EG184" s="13">
        <v>1103.9424454801847</v>
      </c>
      <c r="EH184" s="13">
        <v>1101.0408539038617</v>
      </c>
      <c r="EI184" s="13">
        <v>1098.2934892189151</v>
      </c>
      <c r="EJ184" s="13">
        <v>1095.7397140426401</v>
      </c>
      <c r="EK184" s="13">
        <v>1093.417653396893</v>
      </c>
      <c r="EL184" s="13">
        <v>1090.8964592839257</v>
      </c>
      <c r="EM184" s="13">
        <v>1088.8297814338875</v>
      </c>
      <c r="EN184" s="13">
        <v>1086.9360588943382</v>
      </c>
      <c r="EO184" s="13">
        <v>1085.2402069280288</v>
      </c>
      <c r="EP184" s="13">
        <v>1083.9195706094688</v>
      </c>
      <c r="EQ184" s="13">
        <v>1082.835106437371</v>
      </c>
      <c r="ER184" s="13">
        <v>1082.3132150146994</v>
      </c>
      <c r="ES184" s="13">
        <v>1081.8931422856112</v>
      </c>
      <c r="ET184" s="13">
        <v>1081.5792063214758</v>
      </c>
      <c r="EU184" s="13">
        <v>1081.5296926716546</v>
      </c>
      <c r="EV184" s="13">
        <v>1081.427944969706</v>
      </c>
      <c r="EW184" s="13">
        <v>1081.7413222948016</v>
      </c>
    </row>
    <row r="185" spans="1:155" x14ac:dyDescent="0.2">
      <c r="A185" s="15" t="s">
        <v>80</v>
      </c>
      <c r="B185" s="15" t="s">
        <v>4</v>
      </c>
      <c r="C185" s="16">
        <v>823.45782274324233</v>
      </c>
      <c r="D185" s="16">
        <v>859.7865481896439</v>
      </c>
      <c r="E185" s="16">
        <v>892.81266223182729</v>
      </c>
      <c r="F185" s="16">
        <v>927.28870323195997</v>
      </c>
      <c r="G185" s="16">
        <v>984.68164531746152</v>
      </c>
      <c r="H185" s="16">
        <v>1079.1685520771714</v>
      </c>
      <c r="I185" s="16">
        <v>1112.1141146216908</v>
      </c>
      <c r="J185" s="16">
        <v>1039.8795590916229</v>
      </c>
      <c r="K185" s="16">
        <v>1098.3599463955861</v>
      </c>
      <c r="L185" s="16">
        <v>1206.2385396419131</v>
      </c>
      <c r="M185" s="16">
        <v>1118.1756148208965</v>
      </c>
      <c r="N185" s="16">
        <v>1144.3548515616515</v>
      </c>
      <c r="O185" s="16">
        <v>1187.7922466768889</v>
      </c>
      <c r="P185" s="16">
        <v>1281.7354308273675</v>
      </c>
      <c r="Q185" s="16">
        <v>1332.100254741697</v>
      </c>
      <c r="R185" s="16">
        <v>1361.0987939006873</v>
      </c>
      <c r="S185" s="16">
        <v>1379.243018749472</v>
      </c>
      <c r="T185" s="16">
        <v>1358.4808702266118</v>
      </c>
      <c r="U185" s="16">
        <v>1434.2194159050578</v>
      </c>
      <c r="V185" s="16">
        <v>1431.8230088495579</v>
      </c>
      <c r="W185" s="16">
        <v>1358.823214091683</v>
      </c>
      <c r="X185" s="16">
        <v>1466.8830482077537</v>
      </c>
      <c r="Y185" s="16">
        <v>1545.9443431648338</v>
      </c>
      <c r="Z185" s="16">
        <v>1650.1175675186232</v>
      </c>
      <c r="AA185" s="16">
        <v>1507.1990727885163</v>
      </c>
      <c r="AB185" s="16">
        <v>1280.9299158507288</v>
      </c>
      <c r="AC185" s="16">
        <v>1359.4877639474098</v>
      </c>
      <c r="AD185" s="16">
        <v>1478.6637047410936</v>
      </c>
      <c r="AE185" s="16">
        <v>1596.6917866930667</v>
      </c>
      <c r="AF185" s="16">
        <v>1590.167115382294</v>
      </c>
      <c r="AG185" s="16">
        <v>1413.135061391542</v>
      </c>
      <c r="AH185" s="16">
        <v>1330.9523958999871</v>
      </c>
      <c r="AI185" s="16">
        <v>1199.6534547078925</v>
      </c>
      <c r="AJ185" s="16">
        <v>1325.8373757983318</v>
      </c>
      <c r="AK185" s="16">
        <v>1534.2241002547421</v>
      </c>
      <c r="AL185" s="16">
        <v>1587.5894674570507</v>
      </c>
      <c r="AM185" s="16">
        <v>1668.1611029953283</v>
      </c>
      <c r="AN185" s="16">
        <v>1695.689577321953</v>
      </c>
      <c r="AO185" s="16">
        <v>1688.5809076531173</v>
      </c>
      <c r="AP185" s="16">
        <v>1659.642782117375</v>
      </c>
      <c r="AQ185" s="16">
        <v>1630.4428642142248</v>
      </c>
      <c r="AR185" s="16">
        <v>1445.8993830663178</v>
      </c>
      <c r="AS185" s="16">
        <v>1533.8817563896705</v>
      </c>
      <c r="AT185" s="16">
        <v>1605.0087288268605</v>
      </c>
      <c r="AU185" s="16">
        <v>1741.4428279950262</v>
      </c>
      <c r="AV185" s="16">
        <v>1668</v>
      </c>
      <c r="AW185" s="16">
        <v>1721.0000000000005</v>
      </c>
      <c r="AX185" s="16">
        <v>1862</v>
      </c>
      <c r="AY185" s="16">
        <v>1877.0000000000002</v>
      </c>
      <c r="AZ185" s="16">
        <v>2019</v>
      </c>
      <c r="BA185" s="16">
        <v>2017</v>
      </c>
      <c r="BB185" s="16">
        <v>1960.7220000000002</v>
      </c>
      <c r="BC185" s="16">
        <v>1897.4689999999998</v>
      </c>
      <c r="BD185" s="16">
        <v>1864.0700099999999</v>
      </c>
      <c r="BE185" s="16">
        <v>2088.8050400000002</v>
      </c>
      <c r="BF185" s="16">
        <v>2236.8303499999997</v>
      </c>
      <c r="BG185" s="16">
        <v>2350.9168100000006</v>
      </c>
      <c r="BH185" s="16">
        <v>2587.7630499999996</v>
      </c>
      <c r="BI185" s="16">
        <v>2046.4327469999998</v>
      </c>
      <c r="BJ185" s="16">
        <v>1437.1088190000003</v>
      </c>
      <c r="BK185" s="16">
        <v>1321.1872589999998</v>
      </c>
      <c r="BL185" s="16">
        <v>1356.6918999999998</v>
      </c>
      <c r="BM185" s="16">
        <v>1377.9279999999999</v>
      </c>
      <c r="BN185" s="16">
        <v>1500.2729999999997</v>
      </c>
      <c r="BO185" s="16">
        <v>1678.2360045300002</v>
      </c>
      <c r="BP185" s="16">
        <v>1750.324163775</v>
      </c>
      <c r="BQ185" s="16">
        <v>1739.5904771249998</v>
      </c>
      <c r="BR185" s="16">
        <v>1734.9187376999998</v>
      </c>
      <c r="BS185" s="16">
        <v>1967.4040000000002</v>
      </c>
      <c r="BT185" s="16">
        <v>1972.7080000000001</v>
      </c>
      <c r="BU185" s="16">
        <v>1917.633</v>
      </c>
      <c r="BV185" s="16">
        <v>1963.1610000000001</v>
      </c>
      <c r="BW185" s="16">
        <v>1556.2859999999996</v>
      </c>
      <c r="BX185" s="16">
        <v>1710.1469999999999</v>
      </c>
      <c r="BY185" s="16">
        <v>1755.8977622180591</v>
      </c>
      <c r="BZ185" s="16">
        <v>2031.5332464334533</v>
      </c>
      <c r="CA185" s="16">
        <v>2051.447867256411</v>
      </c>
      <c r="CB185" s="16">
        <v>2070.5652307704768</v>
      </c>
      <c r="CC185" s="16">
        <v>2089.27073047456</v>
      </c>
      <c r="CD185" s="16">
        <v>2107.0239619774475</v>
      </c>
      <c r="CE185" s="16">
        <v>2124.2110966800792</v>
      </c>
      <c r="CF185" s="16">
        <v>2139.9687392862943</v>
      </c>
      <c r="CG185" s="16">
        <v>2154.9946814450013</v>
      </c>
      <c r="CH185" s="16">
        <v>2173.8236385564487</v>
      </c>
      <c r="CI185" s="16">
        <v>2192.7911161944139</v>
      </c>
      <c r="CJ185" s="16">
        <v>2211.9917306321295</v>
      </c>
      <c r="CK185" s="16">
        <v>2232.1618905464275</v>
      </c>
      <c r="CL185" s="16">
        <v>2252.7449368830421</v>
      </c>
      <c r="CM185" s="16">
        <v>2274.4587332513183</v>
      </c>
      <c r="CN185" s="16">
        <v>2297.0309433046496</v>
      </c>
      <c r="CO185" s="16">
        <v>2321.1453767926287</v>
      </c>
      <c r="CP185" s="16">
        <v>2346.8083135833149</v>
      </c>
      <c r="CQ185" s="16">
        <v>2373.6579454149251</v>
      </c>
      <c r="CR185" s="16">
        <v>2403.3108363213396</v>
      </c>
      <c r="CS185" s="16">
        <v>2435.0310166169438</v>
      </c>
      <c r="CT185" s="16">
        <v>2469.4010075875995</v>
      </c>
      <c r="CU185" s="16">
        <v>2505.9745067121476</v>
      </c>
      <c r="CV185" s="16">
        <v>2544.2809514054679</v>
      </c>
      <c r="CW185" s="16">
        <v>2585.2260003152842</v>
      </c>
      <c r="CX185" s="16">
        <v>2627.6462902251078</v>
      </c>
      <c r="CY185" s="16">
        <v>2672.4694132636214</v>
      </c>
      <c r="CZ185" s="16">
        <v>2718.5333147943165</v>
      </c>
      <c r="DA185" s="16">
        <v>2766.8019823602735</v>
      </c>
      <c r="DB185" s="16">
        <v>2815.7558261487575</v>
      </c>
      <c r="DC185" s="16">
        <v>2866.7436361396976</v>
      </c>
      <c r="DD185" s="16">
        <v>2917.8586024171309</v>
      </c>
      <c r="DE185" s="16">
        <v>2969.7066086905761</v>
      </c>
      <c r="DF185" s="16">
        <v>3022.1550025663164</v>
      </c>
      <c r="DG185" s="16">
        <v>3073.9073006211911</v>
      </c>
      <c r="DH185" s="16">
        <v>3125.1018039547052</v>
      </c>
      <c r="DI185" s="16">
        <v>3174.6895004696562</v>
      </c>
      <c r="DJ185" s="16">
        <v>3222.6960134067413</v>
      </c>
      <c r="DK185" s="16">
        <v>3268.3213112413141</v>
      </c>
      <c r="DL185" s="16">
        <v>3309.4999608189319</v>
      </c>
      <c r="DM185" s="16">
        <v>3347.6355104601389</v>
      </c>
      <c r="DN185" s="16">
        <v>3380.143112178499</v>
      </c>
      <c r="DO185" s="16">
        <v>3407.9798644570183</v>
      </c>
      <c r="DP185" s="16">
        <v>3428.4619255994912</v>
      </c>
      <c r="DQ185" s="16">
        <v>3442.9746605983455</v>
      </c>
      <c r="DR185" s="16">
        <v>3449.2602105632759</v>
      </c>
      <c r="DS185" s="16">
        <v>3447.5890092354748</v>
      </c>
      <c r="DT185" s="16">
        <v>3436.6541177547333</v>
      </c>
      <c r="DU185" s="16">
        <v>3418.6873267808769</v>
      </c>
      <c r="DV185" s="16">
        <v>3391.8285755438774</v>
      </c>
      <c r="DW185" s="16">
        <v>3357.3848193446611</v>
      </c>
      <c r="DX185" s="16">
        <v>3314.6840721921544</v>
      </c>
      <c r="DY185" s="16">
        <v>3265.43561592279</v>
      </c>
      <c r="DZ185" s="16">
        <v>3208.8790114039584</v>
      </c>
      <c r="EA185" s="16">
        <v>3147.0856259420034</v>
      </c>
      <c r="EB185" s="16">
        <v>3080.0312914840033</v>
      </c>
      <c r="EC185" s="16">
        <v>3010.0629410446127</v>
      </c>
      <c r="ED185" s="16">
        <v>2937.328044521535</v>
      </c>
      <c r="EE185" s="16">
        <v>2863.8319029786144</v>
      </c>
      <c r="EF185" s="16">
        <v>2791.1260238397808</v>
      </c>
      <c r="EG185" s="16">
        <v>2719.7850769762154</v>
      </c>
      <c r="EH185" s="16">
        <v>2650.2924224052331</v>
      </c>
      <c r="EI185" s="16">
        <v>2583.9650470452107</v>
      </c>
      <c r="EJ185" s="16">
        <v>2521.5368267678859</v>
      </c>
      <c r="EK185" s="16">
        <v>2463.6147559813762</v>
      </c>
      <c r="EL185" s="16">
        <v>2409.2464877190505</v>
      </c>
      <c r="EM185" s="16">
        <v>2360.6849816774193</v>
      </c>
      <c r="EN185" s="16">
        <v>2317.216436648836</v>
      </c>
      <c r="EO185" s="16">
        <v>2278.971687992329</v>
      </c>
      <c r="EP185" s="16">
        <v>2246.4709219642391</v>
      </c>
      <c r="EQ185" s="16">
        <v>2219.1964420923177</v>
      </c>
      <c r="ER185" s="16">
        <v>2198.0070032558215</v>
      </c>
      <c r="ES185" s="16">
        <v>2181.3000092627044</v>
      </c>
      <c r="ET185" s="16">
        <v>2168.8704795060548</v>
      </c>
      <c r="EU185" s="16">
        <v>2160.9636781342633</v>
      </c>
      <c r="EV185" s="16">
        <v>2156.3506650708296</v>
      </c>
      <c r="EW185" s="16">
        <v>2156.2015680546101</v>
      </c>
    </row>
    <row r="186" spans="1:155" x14ac:dyDescent="0.2">
      <c r="A186" s="10" t="s">
        <v>31</v>
      </c>
      <c r="B186" s="10" t="s">
        <v>1</v>
      </c>
      <c r="C186" s="13">
        <v>51.377105918420376</v>
      </c>
      <c r="D186" s="13">
        <v>53.643724467167786</v>
      </c>
      <c r="E186" s="13">
        <v>55.704286784210879</v>
      </c>
      <c r="F186" s="13">
        <v>57.855312812733928</v>
      </c>
      <c r="G186" s="13">
        <v>61.436168058814921</v>
      </c>
      <c r="H186" s="13">
        <v>67.331386590257736</v>
      </c>
      <c r="I186" s="13">
        <v>69.386923145551961</v>
      </c>
      <c r="J186" s="13">
        <v>64.880071297238786</v>
      </c>
      <c r="K186" s="13">
        <v>68.528774326929735</v>
      </c>
      <c r="L186" s="13">
        <v>75.259525749124791</v>
      </c>
      <c r="M186" s="13">
        <v>69.765111717155605</v>
      </c>
      <c r="N186" s="13">
        <v>71.398484285543418</v>
      </c>
      <c r="O186" s="13">
        <v>74.108626308629994</v>
      </c>
      <c r="P186" s="13">
        <v>79.969920948267827</v>
      </c>
      <c r="Q186" s="13">
        <v>83.112278481758551</v>
      </c>
      <c r="R186" s="13">
        <v>84.921552711357378</v>
      </c>
      <c r="S186" s="13">
        <v>86.053605545293863</v>
      </c>
      <c r="T186" s="13">
        <v>84.758215454518592</v>
      </c>
      <c r="U186" s="13">
        <v>89.48368793890829</v>
      </c>
      <c r="V186" s="13">
        <v>89.334171526878947</v>
      </c>
      <c r="W186" s="13">
        <v>84.779574941951353</v>
      </c>
      <c r="X186" s="13">
        <v>91.521634328081404</v>
      </c>
      <c r="Y186" s="13">
        <v>96.454419484612629</v>
      </c>
      <c r="Z186" s="13">
        <v>102.95398586635895</v>
      </c>
      <c r="AA186" s="13">
        <v>94.037028083398653</v>
      </c>
      <c r="AB186" s="13">
        <v>79.91966333077896</v>
      </c>
      <c r="AC186" s="13">
        <v>84.821037476379658</v>
      </c>
      <c r="AD186" s="13">
        <v>92.256651983855917</v>
      </c>
      <c r="AE186" s="13">
        <v>99.620649386410562</v>
      </c>
      <c r="AF186" s="13">
        <v>99.213562684750826</v>
      </c>
      <c r="AG186" s="13">
        <v>88.168194801137489</v>
      </c>
      <c r="AH186" s="13">
        <v>83.040661376836937</v>
      </c>
      <c r="AI186" s="13">
        <v>74.848669726153403</v>
      </c>
      <c r="AJ186" s="13">
        <v>82.721525505782708</v>
      </c>
      <c r="AK186" s="13">
        <v>95.723171150149767</v>
      </c>
      <c r="AL186" s="13">
        <v>99.052738308786488</v>
      </c>
      <c r="AM186" s="13">
        <v>104.07975649810933</v>
      </c>
      <c r="AN186" s="13">
        <v>105.79731057579099</v>
      </c>
      <c r="AO186" s="13">
        <v>105.35378710145183</v>
      </c>
      <c r="AP186" s="13">
        <v>103.54828219316467</v>
      </c>
      <c r="AQ186" s="13">
        <v>101.72644355919364</v>
      </c>
      <c r="AR186" s="13">
        <v>90.212423392496703</v>
      </c>
      <c r="AS186" s="13">
        <v>95.701811662717006</v>
      </c>
      <c r="AT186" s="13">
        <v>100.139559286983</v>
      </c>
      <c r="AU186" s="13">
        <v>108.65194324915801</v>
      </c>
      <c r="AV186" s="13">
        <v>104.06970497461154</v>
      </c>
      <c r="AW186" s="13">
        <v>101.20528138606647</v>
      </c>
      <c r="AX186" s="13">
        <v>102.61019750488956</v>
      </c>
      <c r="AY186" s="13">
        <v>109.33404744789203</v>
      </c>
      <c r="AZ186" s="13">
        <v>121.62869603227436</v>
      </c>
      <c r="BA186" s="13">
        <v>203.96760432080046</v>
      </c>
      <c r="BB186" s="13">
        <v>186.12922820480838</v>
      </c>
      <c r="BC186" s="13">
        <v>233.11264746848519</v>
      </c>
      <c r="BD186" s="13">
        <v>104.0840453407171</v>
      </c>
      <c r="BE186" s="13">
        <v>117.69371975367991</v>
      </c>
      <c r="BF186" s="13">
        <v>146.70415485469235</v>
      </c>
      <c r="BG186" s="13">
        <v>122.29559660363518</v>
      </c>
      <c r="BH186" s="13">
        <v>122.0908431741379</v>
      </c>
      <c r="BI186" s="13">
        <v>102.88819620330665</v>
      </c>
      <c r="BJ186" s="13">
        <v>88.006798235996911</v>
      </c>
      <c r="BK186" s="13">
        <v>63.126204890437123</v>
      </c>
      <c r="BL186" s="13">
        <v>55.70779799661274</v>
      </c>
      <c r="BM186" s="13">
        <v>83.882917363372897</v>
      </c>
      <c r="BN186" s="13">
        <v>119.1587168442411</v>
      </c>
      <c r="BO186" s="13">
        <v>78.655253413825363</v>
      </c>
      <c r="BP186" s="13">
        <v>89.526247670549424</v>
      </c>
      <c r="BQ186" s="13">
        <v>90.691474883813527</v>
      </c>
      <c r="BR186" s="13">
        <v>96.419757609285384</v>
      </c>
      <c r="BS186" s="13">
        <v>91.84090957352069</v>
      </c>
      <c r="BT186" s="13">
        <v>89.064804336118812</v>
      </c>
      <c r="BU186" s="13">
        <v>101.54016994903596</v>
      </c>
      <c r="BV186" s="13">
        <v>102.48834839782913</v>
      </c>
      <c r="BW186" s="13">
        <v>105.49182948449459</v>
      </c>
      <c r="BX186" s="13">
        <v>97.510059628772382</v>
      </c>
      <c r="BY186" s="13">
        <v>100.11870061223445</v>
      </c>
      <c r="BZ186" s="13">
        <v>93.644611740115579</v>
      </c>
      <c r="CA186" s="13">
        <v>96.071514633394145</v>
      </c>
      <c r="CB186" s="13">
        <v>98.463073378561603</v>
      </c>
      <c r="CC186" s="13">
        <v>100.83758647519608</v>
      </c>
      <c r="CD186" s="13">
        <v>103.15192237487099</v>
      </c>
      <c r="CE186" s="13">
        <v>105.42535258006956</v>
      </c>
      <c r="CF186" s="13">
        <v>107.5943499926916</v>
      </c>
      <c r="CG186" s="13">
        <v>109.69967458843348</v>
      </c>
      <c r="CH186" s="13">
        <v>112.03603465717242</v>
      </c>
      <c r="CI186" s="13">
        <v>114.35451242984709</v>
      </c>
      <c r="CJ186" s="13">
        <v>116.65672916926269</v>
      </c>
      <c r="CK186" s="13">
        <v>118.98742891183338</v>
      </c>
      <c r="CL186" s="13">
        <v>121.3070445922076</v>
      </c>
      <c r="CM186" s="13">
        <v>123.66162024817368</v>
      </c>
      <c r="CN186" s="13">
        <v>126.03372720453717</v>
      </c>
      <c r="CO186" s="13">
        <v>128.47107612023956</v>
      </c>
      <c r="CP186" s="13">
        <v>130.97914530911021</v>
      </c>
      <c r="CQ186" s="13">
        <v>133.54176842086963</v>
      </c>
      <c r="CR186" s="13">
        <v>136.27522254870019</v>
      </c>
      <c r="CS186" s="13">
        <v>139.1433947892765</v>
      </c>
      <c r="CT186" s="13">
        <v>142.19867208233518</v>
      </c>
      <c r="CU186" s="13">
        <v>145.42717880667533</v>
      </c>
      <c r="CV186" s="13">
        <v>148.81410417829738</v>
      </c>
      <c r="CW186" s="13">
        <v>152.4350243733661</v>
      </c>
      <c r="CX186" s="13">
        <v>156.22883834839558</v>
      </c>
      <c r="CY186" s="13">
        <v>160.2705376438953</v>
      </c>
      <c r="CZ186" s="13">
        <v>164.49581362994468</v>
      </c>
      <c r="DA186" s="13">
        <v>168.97803068501707</v>
      </c>
      <c r="DB186" s="13">
        <v>173.62449976712378</v>
      </c>
      <c r="DC186" s="13">
        <v>178.52915130943984</v>
      </c>
      <c r="DD186" s="13">
        <v>183.56870302941934</v>
      </c>
      <c r="DE186" s="13">
        <v>188.78358739214491</v>
      </c>
      <c r="DF186" s="13">
        <v>194.16386395681548</v>
      </c>
      <c r="DG186" s="13">
        <v>199.6209337362252</v>
      </c>
      <c r="DH186" s="13">
        <v>205.16030036118536</v>
      </c>
      <c r="DI186" s="13">
        <v>210.70782994657566</v>
      </c>
      <c r="DJ186" s="13">
        <v>216.26045733487808</v>
      </c>
      <c r="DK186" s="13">
        <v>221.75966668598812</v>
      </c>
      <c r="DL186" s="13">
        <v>227.06097051295728</v>
      </c>
      <c r="DM186" s="13">
        <v>232.25172017312434</v>
      </c>
      <c r="DN186" s="13">
        <v>237.14950726858842</v>
      </c>
      <c r="DO186" s="13">
        <v>241.80815826710204</v>
      </c>
      <c r="DP186" s="13">
        <v>246.03158611840263</v>
      </c>
      <c r="DQ186" s="13">
        <v>249.89516209295834</v>
      </c>
      <c r="DR186" s="13">
        <v>253.22066574967903</v>
      </c>
      <c r="DS186" s="13">
        <v>255.99509678941104</v>
      </c>
      <c r="DT186" s="13">
        <v>258.08927139749903</v>
      </c>
      <c r="DU186" s="13">
        <v>259.61023133408889</v>
      </c>
      <c r="DV186" s="13">
        <v>260.37413443163678</v>
      </c>
      <c r="DW186" s="13">
        <v>260.40855848940009</v>
      </c>
      <c r="DX186" s="13">
        <v>259.59646011033874</v>
      </c>
      <c r="DY186" s="13">
        <v>257.98313024132949</v>
      </c>
      <c r="DZ186" s="13">
        <v>255.43791911929839</v>
      </c>
      <c r="EA186" s="13">
        <v>252.03205512788554</v>
      </c>
      <c r="EB186" s="13">
        <v>247.69376523306164</v>
      </c>
      <c r="EC186" s="13">
        <v>242.53118291824285</v>
      </c>
      <c r="ED186" s="13">
        <v>236.50917620659675</v>
      </c>
      <c r="EE186" s="13">
        <v>229.744967058974</v>
      </c>
      <c r="EF186" s="13">
        <v>222.34533707766604</v>
      </c>
      <c r="EG186" s="13">
        <v>214.36892982816971</v>
      </c>
      <c r="EH186" s="13">
        <v>205.89052616642221</v>
      </c>
      <c r="EI186" s="13">
        <v>197.06900069238691</v>
      </c>
      <c r="EJ186" s="13">
        <v>188.04077443170718</v>
      </c>
      <c r="EK186" s="13">
        <v>178.94941470895355</v>
      </c>
      <c r="EL186" s="13">
        <v>169.83315177852637</v>
      </c>
      <c r="EM186" s="13">
        <v>160.97692483162427</v>
      </c>
      <c r="EN186" s="13">
        <v>152.44438950878975</v>
      </c>
      <c r="EO186" s="13">
        <v>144.35769895236263</v>
      </c>
      <c r="EP186" s="13">
        <v>136.85914855054398</v>
      </c>
      <c r="EQ186" s="13">
        <v>129.99901576064076</v>
      </c>
      <c r="ER186" s="13">
        <v>123.91563904516624</v>
      </c>
      <c r="ES186" s="13">
        <v>118.54226838981413</v>
      </c>
      <c r="ET186" s="13">
        <v>113.89963283216457</v>
      </c>
      <c r="EU186" s="13">
        <v>110.02509249430659</v>
      </c>
      <c r="EV186" s="13">
        <v>106.82756821948169</v>
      </c>
      <c r="EW186" s="13">
        <v>104.38510548837257</v>
      </c>
    </row>
    <row r="187" spans="1:155" x14ac:dyDescent="0.2">
      <c r="A187" s="10" t="s">
        <v>31</v>
      </c>
      <c r="B187" s="10" t="s">
        <v>2</v>
      </c>
      <c r="C187" s="13">
        <v>43.197136316329292</v>
      </c>
      <c r="D187" s="13">
        <v>45.102876795032628</v>
      </c>
      <c r="E187" s="13">
        <v>46.835368139308372</v>
      </c>
      <c r="F187" s="13">
        <v>48.643920079186486</v>
      </c>
      <c r="G187" s="13">
        <v>51.65465198844619</v>
      </c>
      <c r="H187" s="13">
        <v>56.611267468532688</v>
      </c>
      <c r="I187" s="13">
        <v>58.339533224163873</v>
      </c>
      <c r="J187" s="13">
        <v>54.55023660714123</v>
      </c>
      <c r="K187" s="13">
        <v>57.618013963102683</v>
      </c>
      <c r="L187" s="13">
        <v>63.277133555349785</v>
      </c>
      <c r="M187" s="13">
        <v>58.657508769668148</v>
      </c>
      <c r="N187" s="13">
        <v>60.030825079155022</v>
      </c>
      <c r="O187" s="13">
        <v>62.309473755742104</v>
      </c>
      <c r="P187" s="13">
        <v>67.237566512477713</v>
      </c>
      <c r="Q187" s="13">
        <v>69.879615812498244</v>
      </c>
      <c r="R187" s="13">
        <v>71.400827724545266</v>
      </c>
      <c r="S187" s="13">
        <v>72.352641566735784</v>
      </c>
      <c r="T187" s="13">
        <v>71.263496093596572</v>
      </c>
      <c r="U187" s="13">
        <v>75.236605816658241</v>
      </c>
      <c r="V187" s="13">
        <v>75.110894554482144</v>
      </c>
      <c r="W187" s="13">
        <v>71.281454845336015</v>
      </c>
      <c r="X187" s="13">
        <v>76.950082012033405</v>
      </c>
      <c r="Y187" s="13">
        <v>81.097497266683789</v>
      </c>
      <c r="Z187" s="13">
        <v>86.562239781280439</v>
      </c>
      <c r="AA187" s="13">
        <v>79.064989128643205</v>
      </c>
      <c r="AB187" s="13">
        <v>67.195310626031969</v>
      </c>
      <c r="AC187" s="13">
        <v>71.316315951653763</v>
      </c>
      <c r="AD187" s="13">
        <v>77.568074351302499</v>
      </c>
      <c r="AE187" s="13">
        <v>83.759618112766049</v>
      </c>
      <c r="AF187" s="13">
        <v>83.417345432555464</v>
      </c>
      <c r="AG187" s="13">
        <v>74.130557988940723</v>
      </c>
      <c r="AH187" s="13">
        <v>69.819401174313057</v>
      </c>
      <c r="AI187" s="13">
        <v>62.931691683655778</v>
      </c>
      <c r="AJ187" s="13">
        <v>69.551076295382543</v>
      </c>
      <c r="AK187" s="13">
        <v>80.482674118898117</v>
      </c>
      <c r="AL187" s="13">
        <v>83.282126595929071</v>
      </c>
      <c r="AM187" s="13">
        <v>87.508771637665234</v>
      </c>
      <c r="AN187" s="13">
        <v>88.952866556948749</v>
      </c>
      <c r="AO187" s="13">
        <v>88.579958359065003</v>
      </c>
      <c r="AP187" s="13">
        <v>87.061915638501418</v>
      </c>
      <c r="AQ187" s="13">
        <v>85.530139754842978</v>
      </c>
      <c r="AR187" s="13">
        <v>75.849316170121611</v>
      </c>
      <c r="AS187" s="13">
        <v>80.464715367158675</v>
      </c>
      <c r="AT187" s="13">
        <v>84.195910140318418</v>
      </c>
      <c r="AU187" s="13">
        <v>91.353000907067369</v>
      </c>
      <c r="AV187" s="13">
        <v>87.500320460376074</v>
      </c>
      <c r="AW187" s="13">
        <v>91.69663258058992</v>
      </c>
      <c r="AX187" s="13">
        <v>95.290797375804289</v>
      </c>
      <c r="AY187" s="13">
        <v>100.40068022706478</v>
      </c>
      <c r="AZ187" s="13">
        <v>85.87127802643532</v>
      </c>
      <c r="BA187" s="13">
        <v>55.500687311999975</v>
      </c>
      <c r="BB187" s="13">
        <v>63.33541318557446</v>
      </c>
      <c r="BC187" s="13">
        <v>37.275585226935682</v>
      </c>
      <c r="BD187" s="13">
        <v>61.454583797288208</v>
      </c>
      <c r="BE187" s="13">
        <v>92.621621621447105</v>
      </c>
      <c r="BF187" s="13">
        <v>90.468136405084806</v>
      </c>
      <c r="BG187" s="13">
        <v>105.63774330684163</v>
      </c>
      <c r="BH187" s="13">
        <v>76.804133949325347</v>
      </c>
      <c r="BI187" s="13">
        <v>61.663501348138226</v>
      </c>
      <c r="BJ187" s="13">
        <v>39.015426595212645</v>
      </c>
      <c r="BK187" s="13">
        <v>46.985130054116127</v>
      </c>
      <c r="BL187" s="13">
        <v>70.517093419895772</v>
      </c>
      <c r="BM187" s="13">
        <v>53.210805970334988</v>
      </c>
      <c r="BN187" s="13">
        <v>37.574985269635278</v>
      </c>
      <c r="BO187" s="13">
        <v>45.555764377747771</v>
      </c>
      <c r="BP187" s="13">
        <v>21.694606681624307</v>
      </c>
      <c r="BQ187" s="13">
        <v>15.968754814396831</v>
      </c>
      <c r="BR187" s="13">
        <v>20.300044791227556</v>
      </c>
      <c r="BS187" s="13">
        <v>7.9466080222785598</v>
      </c>
      <c r="BT187" s="13">
        <v>10.305377383902711</v>
      </c>
      <c r="BU187" s="13">
        <v>8.9041038316648145</v>
      </c>
      <c r="BV187" s="13">
        <v>22.329145086360775</v>
      </c>
      <c r="BW187" s="13">
        <v>35.826351611476937</v>
      </c>
      <c r="BX187" s="13">
        <v>29.749994577305504</v>
      </c>
      <c r="BY187" s="13">
        <v>30.54588225707505</v>
      </c>
      <c r="BZ187" s="13">
        <v>95.041464378701676</v>
      </c>
      <c r="CA187" s="13">
        <v>97.268700107276345</v>
      </c>
      <c r="CB187" s="13">
        <v>99.449576006029929</v>
      </c>
      <c r="CC187" s="13">
        <v>101.59849675042369</v>
      </c>
      <c r="CD187" s="13">
        <v>103.68914861745179</v>
      </c>
      <c r="CE187" s="13">
        <v>105.73627248320099</v>
      </c>
      <c r="CF187" s="13">
        <v>107.69927907649435</v>
      </c>
      <c r="CG187" s="13">
        <v>109.60658474747834</v>
      </c>
      <c r="CH187" s="13">
        <v>111.65733913140502</v>
      </c>
      <c r="CI187" s="13">
        <v>113.68681088735138</v>
      </c>
      <c r="CJ187" s="13">
        <v>115.69669944221823</v>
      </c>
      <c r="CK187" s="13">
        <v>117.71738128505694</v>
      </c>
      <c r="CL187" s="13">
        <v>119.72164238685491</v>
      </c>
      <c r="CM187" s="13">
        <v>121.73951208830385</v>
      </c>
      <c r="CN187" s="13">
        <v>123.75717385056396</v>
      </c>
      <c r="CO187" s="13">
        <v>125.80445319865521</v>
      </c>
      <c r="CP187" s="13">
        <v>127.88160108943157</v>
      </c>
      <c r="CQ187" s="13">
        <v>129.97292802043557</v>
      </c>
      <c r="CR187" s="13">
        <v>132.15352225634706</v>
      </c>
      <c r="CS187" s="13">
        <v>134.39263386494349</v>
      </c>
      <c r="CT187" s="13">
        <v>136.72001976033152</v>
      </c>
      <c r="CU187" s="13">
        <v>139.11864791966036</v>
      </c>
      <c r="CV187" s="13">
        <v>141.56981639836613</v>
      </c>
      <c r="CW187" s="13">
        <v>144.11779732279592</v>
      </c>
      <c r="CX187" s="13">
        <v>146.7101700992207</v>
      </c>
      <c r="CY187" s="13">
        <v>149.39012030216782</v>
      </c>
      <c r="CZ187" s="13">
        <v>152.10180846876119</v>
      </c>
      <c r="DA187" s="13">
        <v>154.88702611882036</v>
      </c>
      <c r="DB187" s="13">
        <v>157.66886432425781</v>
      </c>
      <c r="DC187" s="13">
        <v>160.504030321149</v>
      </c>
      <c r="DD187" s="13">
        <v>163.29330139568538</v>
      </c>
      <c r="DE187" s="13">
        <v>166.05541687023651</v>
      </c>
      <c r="DF187" s="13">
        <v>168.77364851099264</v>
      </c>
      <c r="DG187" s="13">
        <v>171.37478493032268</v>
      </c>
      <c r="DH187" s="13">
        <v>173.85510648399304</v>
      </c>
      <c r="DI187" s="13">
        <v>176.15439424680244</v>
      </c>
      <c r="DJ187" s="13">
        <v>178.26644351064169</v>
      </c>
      <c r="DK187" s="13">
        <v>180.14701983154919</v>
      </c>
      <c r="DL187" s="13">
        <v>181.69130204377234</v>
      </c>
      <c r="DM187" s="13">
        <v>182.96902613485327</v>
      </c>
      <c r="DN187" s="13">
        <v>183.85497651545575</v>
      </c>
      <c r="DO187" s="13">
        <v>184.40314069196302</v>
      </c>
      <c r="DP187" s="13">
        <v>184.48739083587134</v>
      </c>
      <c r="DQ187" s="13">
        <v>184.18822007820381</v>
      </c>
      <c r="DR187" s="13">
        <v>183.40345958752823</v>
      </c>
      <c r="DS187" s="13">
        <v>182.15917395356064</v>
      </c>
      <c r="DT187" s="13">
        <v>180.40055125819799</v>
      </c>
      <c r="DU187" s="13">
        <v>178.25344586234223</v>
      </c>
      <c r="DV187" s="13">
        <v>175.63185995838739</v>
      </c>
      <c r="DW187" s="13">
        <v>172.61040645937646</v>
      </c>
      <c r="DX187" s="13">
        <v>169.15862303681206</v>
      </c>
      <c r="DY187" s="13">
        <v>165.36733273500249</v>
      </c>
      <c r="DZ187" s="13">
        <v>161.19618187820925</v>
      </c>
      <c r="EA187" s="13">
        <v>156.75153848490481</v>
      </c>
      <c r="EB187" s="13">
        <v>152.02926163615848</v>
      </c>
      <c r="EC187" s="13">
        <v>147.15095655229925</v>
      </c>
      <c r="ED187" s="13">
        <v>142.12373893199037</v>
      </c>
      <c r="EE187" s="13">
        <v>137.05597888471857</v>
      </c>
      <c r="EF187" s="13">
        <v>132.0358477642385</v>
      </c>
      <c r="EG187" s="13">
        <v>127.10319952831924</v>
      </c>
      <c r="EH187" s="13">
        <v>122.29652217677358</v>
      </c>
      <c r="EI187" s="13">
        <v>117.70247457870391</v>
      </c>
      <c r="EJ187" s="13">
        <v>113.37918921339224</v>
      </c>
      <c r="EK187" s="13">
        <v>109.37958720809911</v>
      </c>
      <c r="EL187" s="13">
        <v>105.67251440493419</v>
      </c>
      <c r="EM187" s="13">
        <v>102.39940547474907</v>
      </c>
      <c r="EN187" s="13">
        <v>99.539173083785499</v>
      </c>
      <c r="EO187" s="13">
        <v>97.113268491206327</v>
      </c>
      <c r="EP187" s="13">
        <v>95.160468372550895</v>
      </c>
      <c r="EQ187" s="13">
        <v>93.658768408691685</v>
      </c>
      <c r="ER187" s="13">
        <v>92.656488200855165</v>
      </c>
      <c r="ES187" s="13">
        <v>92.063511000096696</v>
      </c>
      <c r="ET187" s="13">
        <v>91.861679418143467</v>
      </c>
      <c r="EU187" s="13">
        <v>92.05392897515776</v>
      </c>
      <c r="EV187" s="13">
        <v>92.560115576510725</v>
      </c>
      <c r="EW187" s="13">
        <v>93.428861377962676</v>
      </c>
      <c r="EY187" s="7"/>
    </row>
    <row r="188" spans="1:155" x14ac:dyDescent="0.2">
      <c r="A188" s="10" t="s">
        <v>31</v>
      </c>
      <c r="B188" s="10" t="s">
        <v>3</v>
      </c>
      <c r="C188" s="13">
        <v>108.8218147018306</v>
      </c>
      <c r="D188" s="13">
        <v>113.62273797888675</v>
      </c>
      <c r="E188" s="13">
        <v>117.9872136853014</v>
      </c>
      <c r="F188" s="13">
        <v>122.54330052029037</v>
      </c>
      <c r="G188" s="13">
        <v>130.12790769302319</v>
      </c>
      <c r="H188" s="13">
        <v>142.61456623844856</v>
      </c>
      <c r="I188" s="13">
        <v>146.96839688216465</v>
      </c>
      <c r="J188" s="13">
        <v>137.42243690721989</v>
      </c>
      <c r="K188" s="13">
        <v>145.15075242638341</v>
      </c>
      <c r="L188" s="13">
        <v>159.40715264544647</v>
      </c>
      <c r="M188" s="13">
        <v>147.76943785023224</v>
      </c>
      <c r="N188" s="13">
        <v>151.22908322726823</v>
      </c>
      <c r="O188" s="13">
        <v>156.96943328747341</v>
      </c>
      <c r="P188" s="13">
        <v>169.38423765968338</v>
      </c>
      <c r="Q188" s="13">
        <v>176.04006311196576</v>
      </c>
      <c r="R188" s="13">
        <v>179.87228568345182</v>
      </c>
      <c r="S188" s="13">
        <v>182.27008605630527</v>
      </c>
      <c r="T188" s="13">
        <v>179.52632114574823</v>
      </c>
      <c r="U188" s="13">
        <v>189.53534134808089</v>
      </c>
      <c r="V188" s="13">
        <v>189.21865073279838</v>
      </c>
      <c r="W188" s="13">
        <v>179.57156266221713</v>
      </c>
      <c r="X188" s="13">
        <v>193.85191427235199</v>
      </c>
      <c r="Y188" s="13">
        <v>204.30004331100076</v>
      </c>
      <c r="Z188" s="13">
        <v>218.06677064592947</v>
      </c>
      <c r="AA188" s="13">
        <v>199.17976815298744</v>
      </c>
      <c r="AB188" s="13">
        <v>169.27778703269766</v>
      </c>
      <c r="AC188" s="13">
        <v>179.65938442948038</v>
      </c>
      <c r="AD188" s="13">
        <v>195.40875469201819</v>
      </c>
      <c r="AE188" s="13">
        <v>211.00643281110135</v>
      </c>
      <c r="AF188" s="13">
        <v>210.14418273251695</v>
      </c>
      <c r="AG188" s="13">
        <v>186.74899618672958</v>
      </c>
      <c r="AH188" s="13">
        <v>175.88837096851111</v>
      </c>
      <c r="AI188" s="13">
        <v>158.53691876983819</v>
      </c>
      <c r="AJ188" s="13">
        <v>175.21240948715177</v>
      </c>
      <c r="AK188" s="13">
        <v>202.75118668835847</v>
      </c>
      <c r="AL188" s="13">
        <v>209.80354072616265</v>
      </c>
      <c r="AM188" s="13">
        <v>220.45126469040966</v>
      </c>
      <c r="AN188" s="13">
        <v>224.08921486764677</v>
      </c>
      <c r="AO188" s="13">
        <v>223.14978808449774</v>
      </c>
      <c r="AP188" s="13">
        <v>219.32554931003563</v>
      </c>
      <c r="AQ188" s="13">
        <v>215.46671408180316</v>
      </c>
      <c r="AR188" s="13">
        <v>191.07887543937386</v>
      </c>
      <c r="AS188" s="13">
        <v>202.70594517188954</v>
      </c>
      <c r="AT188" s="13">
        <v>212.10553553472892</v>
      </c>
      <c r="AU188" s="13">
        <v>230.13561048043587</v>
      </c>
      <c r="AV188" s="13">
        <v>220.42997456501246</v>
      </c>
      <c r="AW188" s="13">
        <v>250.09808603334361</v>
      </c>
      <c r="AX188" s="13">
        <v>240.09900511930616</v>
      </c>
      <c r="AY188" s="13">
        <v>219.26527232504321</v>
      </c>
      <c r="AZ188" s="13">
        <v>205.50002594129029</v>
      </c>
      <c r="BA188" s="13">
        <v>158.53170836719951</v>
      </c>
      <c r="BB188" s="13">
        <v>211.52235860961713</v>
      </c>
      <c r="BC188" s="13">
        <v>153.35776730457906</v>
      </c>
      <c r="BD188" s="13">
        <v>253.74137186199465</v>
      </c>
      <c r="BE188" s="13">
        <v>277.3532886248729</v>
      </c>
      <c r="BF188" s="13">
        <v>274.61336374022289</v>
      </c>
      <c r="BG188" s="13">
        <v>334.11864708952328</v>
      </c>
      <c r="BH188" s="13">
        <v>322.4221088765367</v>
      </c>
      <c r="BI188" s="13">
        <v>339.65595344855507</v>
      </c>
      <c r="BJ188" s="13">
        <v>275.0482721687905</v>
      </c>
      <c r="BK188" s="13">
        <v>315.52162705544669</v>
      </c>
      <c r="BL188" s="13">
        <v>361.38094558349155</v>
      </c>
      <c r="BM188" s="13">
        <v>359.31527666629205</v>
      </c>
      <c r="BN188" s="13">
        <v>323.97229788612361</v>
      </c>
      <c r="BO188" s="13">
        <v>365.72875641842688</v>
      </c>
      <c r="BP188" s="13">
        <v>303.08089479782615</v>
      </c>
      <c r="BQ188" s="13">
        <v>279.77111422178962</v>
      </c>
      <c r="BR188" s="13">
        <v>316.33040045948707</v>
      </c>
      <c r="BS188" s="13">
        <v>332.53048240420077</v>
      </c>
      <c r="BT188" s="13">
        <v>361.96281827997853</v>
      </c>
      <c r="BU188" s="13">
        <v>248.17872621929919</v>
      </c>
      <c r="BV188" s="13">
        <v>259.59650651581012</v>
      </c>
      <c r="BW188" s="13">
        <v>278.73781890402859</v>
      </c>
      <c r="BX188" s="13">
        <v>247.90494579392222</v>
      </c>
      <c r="BY188" s="13">
        <v>254.53703077123618</v>
      </c>
      <c r="BZ188" s="13">
        <v>232.56043700675946</v>
      </c>
      <c r="CA188" s="13">
        <v>232.3602675098482</v>
      </c>
      <c r="CB188" s="13">
        <v>232.09066344677194</v>
      </c>
      <c r="CC188" s="13">
        <v>231.80545898746459</v>
      </c>
      <c r="CD188" s="13">
        <v>231.44426691120498</v>
      </c>
      <c r="CE188" s="13">
        <v>231.05494261582498</v>
      </c>
      <c r="CF188" s="13">
        <v>230.53489815022112</v>
      </c>
      <c r="CG188" s="13">
        <v>229.9653882404491</v>
      </c>
      <c r="CH188" s="13">
        <v>229.87186256866153</v>
      </c>
      <c r="CI188" s="13">
        <v>229.81779837924842</v>
      </c>
      <c r="CJ188" s="13">
        <v>229.81316760065056</v>
      </c>
      <c r="CK188" s="13">
        <v>229.94476328172095</v>
      </c>
      <c r="CL188" s="13">
        <v>230.15426253730584</v>
      </c>
      <c r="CM188" s="13">
        <v>230.53419229860447</v>
      </c>
      <c r="CN188" s="13">
        <v>231.06784450580744</v>
      </c>
      <c r="CO188" s="13">
        <v>231.85008397274578</v>
      </c>
      <c r="CP188" s="13">
        <v>232.90042318866654</v>
      </c>
      <c r="CQ188" s="13">
        <v>234.19803284396949</v>
      </c>
      <c r="CR188" s="13">
        <v>235.93880725644158</v>
      </c>
      <c r="CS188" s="13">
        <v>238.0519869980817</v>
      </c>
      <c r="CT188" s="13">
        <v>240.60563061219545</v>
      </c>
      <c r="CU188" s="13">
        <v>243.54596672723528</v>
      </c>
      <c r="CV188" s="13">
        <v>246.80745648365155</v>
      </c>
      <c r="CW188" s="13">
        <v>250.46041904929734</v>
      </c>
      <c r="CX188" s="13">
        <v>254.34101409900177</v>
      </c>
      <c r="CY188" s="13">
        <v>258.49643094441126</v>
      </c>
      <c r="CZ188" s="13">
        <v>262.74234816592434</v>
      </c>
      <c r="DA188" s="13">
        <v>267.10963561218887</v>
      </c>
      <c r="DB188" s="13">
        <v>271.3662327720649</v>
      </c>
      <c r="DC188" s="13">
        <v>275.57603561537508</v>
      </c>
      <c r="DD188" s="13">
        <v>279.47344803628584</v>
      </c>
      <c r="DE188" s="13">
        <v>283.0594612140485</v>
      </c>
      <c r="DF188" s="13">
        <v>286.27194647498072</v>
      </c>
      <c r="DG188" s="13">
        <v>288.9514780192585</v>
      </c>
      <c r="DH188" s="13">
        <v>291.10243794240523</v>
      </c>
      <c r="DI188" s="13">
        <v>292.63495837411392</v>
      </c>
      <c r="DJ188" s="13">
        <v>293.58707124980901</v>
      </c>
      <c r="DK188" s="13">
        <v>293.93878171968936</v>
      </c>
      <c r="DL188" s="13">
        <v>293.57341864915543</v>
      </c>
      <c r="DM188" s="13">
        <v>292.71953172499889</v>
      </c>
      <c r="DN188" s="13">
        <v>291.24503165434362</v>
      </c>
      <c r="DO188" s="13">
        <v>289.35760833644235</v>
      </c>
      <c r="DP188" s="13">
        <v>286.93575342001895</v>
      </c>
      <c r="DQ188" s="13">
        <v>284.22937694643224</v>
      </c>
      <c r="DR188" s="13">
        <v>281.15434437878866</v>
      </c>
      <c r="DS188" s="13">
        <v>277.84575898796356</v>
      </c>
      <c r="DT188" s="13">
        <v>274.28643549324443</v>
      </c>
      <c r="DU188" s="13">
        <v>270.75001470278221</v>
      </c>
      <c r="DV188" s="13">
        <v>267.13423714148848</v>
      </c>
      <c r="DW188" s="13">
        <v>263.58987773091394</v>
      </c>
      <c r="DX188" s="13">
        <v>260.07674424427023</v>
      </c>
      <c r="DY188" s="13">
        <v>256.73408099248081</v>
      </c>
      <c r="DZ188" s="13">
        <v>253.47398348201386</v>
      </c>
      <c r="EA188" s="13">
        <v>250.42606937320124</v>
      </c>
      <c r="EB188" s="13">
        <v>247.53103295754408</v>
      </c>
      <c r="EC188" s="13">
        <v>244.91132102129268</v>
      </c>
      <c r="ED188" s="13">
        <v>242.5016359082183</v>
      </c>
      <c r="EE188" s="13">
        <v>240.38246667313797</v>
      </c>
      <c r="EF188" s="13">
        <v>238.59544028871642</v>
      </c>
      <c r="EG188" s="13">
        <v>237.10659031131763</v>
      </c>
      <c r="EH188" s="13">
        <v>235.88052975841856</v>
      </c>
      <c r="EI188" s="13">
        <v>234.95451821549977</v>
      </c>
      <c r="EJ188" s="13">
        <v>234.32741929180884</v>
      </c>
      <c r="EK188" s="13">
        <v>233.99660480177772</v>
      </c>
      <c r="EL188" s="13">
        <v>233.84679450913973</v>
      </c>
      <c r="EM188" s="13">
        <v>234.01990886909516</v>
      </c>
      <c r="EN188" s="13">
        <v>234.43384132909705</v>
      </c>
      <c r="EO188" s="13">
        <v>235.07831705104218</v>
      </c>
      <c r="EP188" s="13">
        <v>235.97775642802117</v>
      </c>
      <c r="EQ188" s="13">
        <v>237.08018962193091</v>
      </c>
      <c r="ER188" s="13">
        <v>238.44225683192599</v>
      </c>
      <c r="ES188" s="13">
        <v>239.93325664495569</v>
      </c>
      <c r="ET188" s="13">
        <v>241.53130962407158</v>
      </c>
      <c r="EU188" s="13">
        <v>243.24958036266435</v>
      </c>
      <c r="EV188" s="13">
        <v>244.98857770843097</v>
      </c>
      <c r="EW188" s="13">
        <v>246.83254187498642</v>
      </c>
    </row>
    <row r="189" spans="1:155" x14ac:dyDescent="0.2">
      <c r="A189" s="15" t="s">
        <v>31</v>
      </c>
      <c r="B189" s="15" t="s">
        <v>4</v>
      </c>
      <c r="C189" s="16">
        <v>203.39605693658029</v>
      </c>
      <c r="D189" s="16">
        <v>212.36933924108718</v>
      </c>
      <c r="E189" s="16">
        <v>220.52686860882065</v>
      </c>
      <c r="F189" s="16">
        <v>229.04253341221079</v>
      </c>
      <c r="G189" s="16">
        <v>243.21872774028429</v>
      </c>
      <c r="H189" s="16">
        <v>266.55722029723898</v>
      </c>
      <c r="I189" s="16">
        <v>274.69485325188049</v>
      </c>
      <c r="J189" s="16">
        <v>256.85274481159991</v>
      </c>
      <c r="K189" s="16">
        <v>271.29754071641582</v>
      </c>
      <c r="L189" s="16">
        <v>297.94381194992104</v>
      </c>
      <c r="M189" s="16">
        <v>276.19205833705598</v>
      </c>
      <c r="N189" s="16">
        <v>282.65839259196667</v>
      </c>
      <c r="O189" s="16">
        <v>293.38753335184549</v>
      </c>
      <c r="P189" s="16">
        <v>316.59172512042892</v>
      </c>
      <c r="Q189" s="16">
        <v>329.03195740622255</v>
      </c>
      <c r="R189" s="16">
        <v>336.19466611935445</v>
      </c>
      <c r="S189" s="16">
        <v>340.67633316833491</v>
      </c>
      <c r="T189" s="16">
        <v>335.54803269386338</v>
      </c>
      <c r="U189" s="16">
        <v>354.25563510364742</v>
      </c>
      <c r="V189" s="16">
        <v>353.66371681415944</v>
      </c>
      <c r="W189" s="16">
        <v>335.6325924495045</v>
      </c>
      <c r="X189" s="16">
        <v>362.32363061246679</v>
      </c>
      <c r="Y189" s="16">
        <v>381.85196006229717</v>
      </c>
      <c r="Z189" s="16">
        <v>407.58299629356884</v>
      </c>
      <c r="AA189" s="16">
        <v>372.28178536502929</v>
      </c>
      <c r="AB189" s="16">
        <v>316.39276098950859</v>
      </c>
      <c r="AC189" s="16">
        <v>335.79673785751379</v>
      </c>
      <c r="AD189" s="16">
        <v>365.23348102717659</v>
      </c>
      <c r="AE189" s="16">
        <v>394.386700310278</v>
      </c>
      <c r="AF189" s="16">
        <v>392.77509084982324</v>
      </c>
      <c r="AG189" s="16">
        <v>349.04774897680778</v>
      </c>
      <c r="AH189" s="16">
        <v>328.74843351966115</v>
      </c>
      <c r="AI189" s="16">
        <v>296.31728017964735</v>
      </c>
      <c r="AJ189" s="16">
        <v>327.48501128831703</v>
      </c>
      <c r="AK189" s="16">
        <v>378.95703195740634</v>
      </c>
      <c r="AL189" s="16">
        <v>392.1384056308782</v>
      </c>
      <c r="AM189" s="16">
        <v>412.03979282618423</v>
      </c>
      <c r="AN189" s="16">
        <v>418.83939200038651</v>
      </c>
      <c r="AO189" s="16">
        <v>417.08353354501457</v>
      </c>
      <c r="AP189" s="16">
        <v>409.93574714170171</v>
      </c>
      <c r="AQ189" s="16">
        <v>402.72329739583978</v>
      </c>
      <c r="AR189" s="16">
        <v>357.14061500199216</v>
      </c>
      <c r="AS189" s="16">
        <v>378.87247220176522</v>
      </c>
      <c r="AT189" s="16">
        <v>396.44100496203032</v>
      </c>
      <c r="AU189" s="16">
        <v>430.14055463666125</v>
      </c>
      <c r="AV189" s="16">
        <v>412.00000000000006</v>
      </c>
      <c r="AW189" s="16">
        <v>443</v>
      </c>
      <c r="AX189" s="16">
        <v>438</v>
      </c>
      <c r="AY189" s="16">
        <v>429</v>
      </c>
      <c r="AZ189" s="16">
        <v>413</v>
      </c>
      <c r="BA189" s="16">
        <v>418</v>
      </c>
      <c r="BB189" s="16">
        <v>460.98699999999997</v>
      </c>
      <c r="BC189" s="16">
        <v>423.74599999999992</v>
      </c>
      <c r="BD189" s="16">
        <v>419.28000099999997</v>
      </c>
      <c r="BE189" s="16">
        <v>487.66862999999989</v>
      </c>
      <c r="BF189" s="16">
        <v>511.78565500000002</v>
      </c>
      <c r="BG189" s="16">
        <v>562.05198700000005</v>
      </c>
      <c r="BH189" s="16">
        <v>521.31708600000002</v>
      </c>
      <c r="BI189" s="16">
        <v>504.20765099999994</v>
      </c>
      <c r="BJ189" s="16">
        <v>402.07049700000005</v>
      </c>
      <c r="BK189" s="16">
        <v>425.63296199999991</v>
      </c>
      <c r="BL189" s="16">
        <v>487.60583700000007</v>
      </c>
      <c r="BM189" s="16">
        <v>496.40899999999993</v>
      </c>
      <c r="BN189" s="16">
        <v>480.70600000000002</v>
      </c>
      <c r="BO189" s="16">
        <v>489.93977421</v>
      </c>
      <c r="BP189" s="16">
        <v>414.30174914999986</v>
      </c>
      <c r="BQ189" s="16">
        <v>386.43134391999996</v>
      </c>
      <c r="BR189" s="16">
        <v>433.05020286000001</v>
      </c>
      <c r="BS189" s="16">
        <v>432.31799999999998</v>
      </c>
      <c r="BT189" s="16">
        <v>461.33300000000008</v>
      </c>
      <c r="BU189" s="16">
        <v>358.62299999999993</v>
      </c>
      <c r="BV189" s="16">
        <v>384.41399999999999</v>
      </c>
      <c r="BW189" s="16">
        <v>420.0560000000001</v>
      </c>
      <c r="BX189" s="16">
        <v>375.16500000000008</v>
      </c>
      <c r="BY189" s="16">
        <v>385.2016136405457</v>
      </c>
      <c r="BZ189" s="16">
        <v>421.24651312557671</v>
      </c>
      <c r="CA189" s="16">
        <v>425.70048225051869</v>
      </c>
      <c r="CB189" s="16">
        <v>430.00331283136347</v>
      </c>
      <c r="CC189" s="16">
        <v>434.24154221308436</v>
      </c>
      <c r="CD189" s="16">
        <v>438.28533790352776</v>
      </c>
      <c r="CE189" s="16">
        <v>442.21656767909553</v>
      </c>
      <c r="CF189" s="16">
        <v>445.82852721940708</v>
      </c>
      <c r="CG189" s="16">
        <v>449.27164757636092</v>
      </c>
      <c r="CH189" s="16">
        <v>453.56523635723897</v>
      </c>
      <c r="CI189" s="16">
        <v>457.85912169644689</v>
      </c>
      <c r="CJ189" s="16">
        <v>462.16659621213148</v>
      </c>
      <c r="CK189" s="16">
        <v>466.64957347861127</v>
      </c>
      <c r="CL189" s="16">
        <v>471.18294951636835</v>
      </c>
      <c r="CM189" s="16">
        <v>475.935324635082</v>
      </c>
      <c r="CN189" s="16">
        <v>480.85874556090857</v>
      </c>
      <c r="CO189" s="16">
        <v>486.12561329164055</v>
      </c>
      <c r="CP189" s="16">
        <v>491.76116958720831</v>
      </c>
      <c r="CQ189" s="16">
        <v>497.71272928527469</v>
      </c>
      <c r="CR189" s="16">
        <v>504.36755206148882</v>
      </c>
      <c r="CS189" s="16">
        <v>511.58801565230169</v>
      </c>
      <c r="CT189" s="16">
        <v>519.52432245486216</v>
      </c>
      <c r="CU189" s="16">
        <v>528.09179345357097</v>
      </c>
      <c r="CV189" s="16">
        <v>537.19137706031506</v>
      </c>
      <c r="CW189" s="16">
        <v>547.01324074545937</v>
      </c>
      <c r="CX189" s="16">
        <v>557.28002254661806</v>
      </c>
      <c r="CY189" s="16">
        <v>568.15708889047437</v>
      </c>
      <c r="CZ189" s="16">
        <v>579.33997026463021</v>
      </c>
      <c r="DA189" s="16">
        <v>590.9746924160263</v>
      </c>
      <c r="DB189" s="16">
        <v>602.6595968634465</v>
      </c>
      <c r="DC189" s="16">
        <v>614.60921724596392</v>
      </c>
      <c r="DD189" s="16">
        <v>626.33545246139056</v>
      </c>
      <c r="DE189" s="16">
        <v>637.89846547642992</v>
      </c>
      <c r="DF189" s="16">
        <v>649.20945894278884</v>
      </c>
      <c r="DG189" s="16">
        <v>659.94719668580638</v>
      </c>
      <c r="DH189" s="16">
        <v>670.11784478758364</v>
      </c>
      <c r="DI189" s="16">
        <v>679.49718256749202</v>
      </c>
      <c r="DJ189" s="16">
        <v>688.11397209532879</v>
      </c>
      <c r="DK189" s="16">
        <v>695.84546823722667</v>
      </c>
      <c r="DL189" s="16">
        <v>702.32569120588505</v>
      </c>
      <c r="DM189" s="16">
        <v>707.94027803297649</v>
      </c>
      <c r="DN189" s="16">
        <v>712.24951543838779</v>
      </c>
      <c r="DO189" s="16">
        <v>715.56890729550742</v>
      </c>
      <c r="DP189" s="16">
        <v>717.45473037429292</v>
      </c>
      <c r="DQ189" s="16">
        <v>718.3127591175944</v>
      </c>
      <c r="DR189" s="16">
        <v>717.77846971599593</v>
      </c>
      <c r="DS189" s="16">
        <v>716.00002973093524</v>
      </c>
      <c r="DT189" s="16">
        <v>712.77625814894145</v>
      </c>
      <c r="DU189" s="16">
        <v>708.61369189921334</v>
      </c>
      <c r="DV189" s="16">
        <v>703.14023153151265</v>
      </c>
      <c r="DW189" s="16">
        <v>696.6088426796905</v>
      </c>
      <c r="DX189" s="16">
        <v>688.83182739142103</v>
      </c>
      <c r="DY189" s="16">
        <v>680.0845439688128</v>
      </c>
      <c r="DZ189" s="16">
        <v>670.10808447952149</v>
      </c>
      <c r="EA189" s="16">
        <v>659.2096629859916</v>
      </c>
      <c r="EB189" s="16">
        <v>647.25405982676421</v>
      </c>
      <c r="EC189" s="16">
        <v>634.59346049183478</v>
      </c>
      <c r="ED189" s="16">
        <v>621.13455104680543</v>
      </c>
      <c r="EE189" s="16">
        <v>607.18341261683054</v>
      </c>
      <c r="EF189" s="16">
        <v>592.97662513062096</v>
      </c>
      <c r="EG189" s="16">
        <v>578.57871966780658</v>
      </c>
      <c r="EH189" s="16">
        <v>564.06757810161434</v>
      </c>
      <c r="EI189" s="16">
        <v>549.7259934865906</v>
      </c>
      <c r="EJ189" s="16">
        <v>535.74738293690825</v>
      </c>
      <c r="EK189" s="16">
        <v>522.32560671883039</v>
      </c>
      <c r="EL189" s="16">
        <v>509.35246069260029</v>
      </c>
      <c r="EM189" s="16">
        <v>497.39623917546851</v>
      </c>
      <c r="EN189" s="16">
        <v>486.4174039216723</v>
      </c>
      <c r="EO189" s="16">
        <v>476.54928449461113</v>
      </c>
      <c r="EP189" s="16">
        <v>467.99737335111604</v>
      </c>
      <c r="EQ189" s="16">
        <v>460.73797379126336</v>
      </c>
      <c r="ER189" s="16">
        <v>455.0143840779474</v>
      </c>
      <c r="ES189" s="16">
        <v>450.53903603486651</v>
      </c>
      <c r="ET189" s="16">
        <v>447.29262187437962</v>
      </c>
      <c r="EU189" s="16">
        <v>445.3286018321287</v>
      </c>
      <c r="EV189" s="16">
        <v>444.37626150442338</v>
      </c>
      <c r="EW189" s="16">
        <v>444.64650874132167</v>
      </c>
    </row>
    <row r="190" spans="1:155" x14ac:dyDescent="0.2">
      <c r="A190" s="10" t="s">
        <v>23</v>
      </c>
      <c r="B190" s="10" t="s">
        <v>1</v>
      </c>
      <c r="C190" s="13">
        <v>238.50152186040251</v>
      </c>
      <c r="D190" s="13">
        <v>249.02356205105977</v>
      </c>
      <c r="E190" s="13">
        <v>258.58905313347543</v>
      </c>
      <c r="F190" s="13">
        <v>268.57449260487527</v>
      </c>
      <c r="G190" s="13">
        <v>285.19744966882939</v>
      </c>
      <c r="H190" s="13">
        <v>312.56408635096011</v>
      </c>
      <c r="I190" s="13">
        <v>322.10624696732111</v>
      </c>
      <c r="J190" s="13">
        <v>301.18465153279362</v>
      </c>
      <c r="K190" s="13">
        <v>318.12256988848577</v>
      </c>
      <c r="L190" s="13">
        <v>349.36789655220582</v>
      </c>
      <c r="M190" s="13">
        <v>323.86186453793522</v>
      </c>
      <c r="N190" s="13">
        <v>331.44426600570375</v>
      </c>
      <c r="O190" s="13">
        <v>344.02521982568584</v>
      </c>
      <c r="P190" s="13">
        <v>371.23437586194757</v>
      </c>
      <c r="Q190" s="13">
        <v>385.8217497626315</v>
      </c>
      <c r="R190" s="13">
        <v>394.22071754231354</v>
      </c>
      <c r="S190" s="13">
        <v>399.47590502112848</v>
      </c>
      <c r="T190" s="13">
        <v>393.46247739553672</v>
      </c>
      <c r="U190" s="13">
        <v>415.39894810344248</v>
      </c>
      <c r="V190" s="13">
        <v>414.70486673831596</v>
      </c>
      <c r="W190" s="13">
        <v>393.56163187626908</v>
      </c>
      <c r="X190" s="13">
        <v>424.8594520886121</v>
      </c>
      <c r="Y190" s="13">
        <v>447.75830452127309</v>
      </c>
      <c r="Z190" s="13">
        <v>477.93042974647818</v>
      </c>
      <c r="AA190" s="13">
        <v>436.53635034897565</v>
      </c>
      <c r="AB190" s="13">
        <v>371.0010712014008</v>
      </c>
      <c r="AC190" s="13">
        <v>393.75410822122012</v>
      </c>
      <c r="AD190" s="13">
        <v>428.27153274910796</v>
      </c>
      <c r="AE190" s="13">
        <v>462.45649813571674</v>
      </c>
      <c r="AF190" s="13">
        <v>460.56673038528828</v>
      </c>
      <c r="AG190" s="13">
        <v>409.29219861363191</v>
      </c>
      <c r="AH190" s="13">
        <v>385.48929062135244</v>
      </c>
      <c r="AI190" s="13">
        <v>347.46063095223633</v>
      </c>
      <c r="AJ190" s="13">
        <v>384.0078060268807</v>
      </c>
      <c r="AK190" s="13">
        <v>444.36372171031826</v>
      </c>
      <c r="AL190" s="13">
        <v>459.82015547153873</v>
      </c>
      <c r="AM190" s="13">
        <v>483.15645414272484</v>
      </c>
      <c r="AN190" s="13">
        <v>491.12964091690912</v>
      </c>
      <c r="AO190" s="13">
        <v>489.0707272875843</v>
      </c>
      <c r="AP190" s="13">
        <v>480.68925735744318</v>
      </c>
      <c r="AQ190" s="13">
        <v>472.23196341262445</v>
      </c>
      <c r="AR190" s="13">
        <v>418.78186568136994</v>
      </c>
      <c r="AS190" s="13">
        <v>444.26456722958591</v>
      </c>
      <c r="AT190" s="13">
        <v>464.86536875586165</v>
      </c>
      <c r="AU190" s="13">
        <v>504.3813456359631</v>
      </c>
      <c r="AV190" s="13">
        <v>483.10979321061541</v>
      </c>
      <c r="AW190" s="13">
        <v>502.47200019175705</v>
      </c>
      <c r="AX190" s="13">
        <v>469.31382783231419</v>
      </c>
      <c r="AY190" s="13">
        <v>511.005392677901</v>
      </c>
      <c r="AZ190" s="13">
        <v>579.34156885654079</v>
      </c>
      <c r="BA190" s="13">
        <v>602.01693393148832</v>
      </c>
      <c r="BB190" s="13">
        <v>645.64690217877387</v>
      </c>
      <c r="BC190" s="13">
        <v>735.95289821011033</v>
      </c>
      <c r="BD190" s="13">
        <v>832.65754118660686</v>
      </c>
      <c r="BE190" s="13">
        <v>802.20199245382128</v>
      </c>
      <c r="BF190" s="13">
        <v>754.02703355534641</v>
      </c>
      <c r="BG190" s="13">
        <v>692.88136796836352</v>
      </c>
      <c r="BH190" s="13">
        <v>556.55683653535414</v>
      </c>
      <c r="BI190" s="13">
        <v>503.35100678934305</v>
      </c>
      <c r="BJ190" s="13">
        <v>309.18283684222308</v>
      </c>
      <c r="BK190" s="13">
        <v>288.58555698700388</v>
      </c>
      <c r="BL190" s="13">
        <v>344.9169958879047</v>
      </c>
      <c r="BM190" s="13">
        <v>316.02309145078971</v>
      </c>
      <c r="BN190" s="13">
        <v>394.59273714789589</v>
      </c>
      <c r="BO190" s="13">
        <v>319.09024571529261</v>
      </c>
      <c r="BP190" s="13">
        <v>353.62582581393372</v>
      </c>
      <c r="BQ190" s="13">
        <v>409.74186116101043</v>
      </c>
      <c r="BR190" s="13">
        <v>427.29597518662649</v>
      </c>
      <c r="BS190" s="13">
        <v>501.48059801733109</v>
      </c>
      <c r="BT190" s="13">
        <v>415.85430235896922</v>
      </c>
      <c r="BU190" s="13">
        <v>474.46313442930511</v>
      </c>
      <c r="BV190" s="13">
        <v>560.27335003168241</v>
      </c>
      <c r="BW190" s="13">
        <v>540.24790468814683</v>
      </c>
      <c r="BX190" s="13">
        <v>504.29149344548779</v>
      </c>
      <c r="BY190" s="13">
        <v>517.78256772460782</v>
      </c>
      <c r="BZ190" s="13">
        <v>394.75897185231952</v>
      </c>
      <c r="CA190" s="13">
        <v>403.36747791008384</v>
      </c>
      <c r="CB190" s="13">
        <v>411.66197017256127</v>
      </c>
      <c r="CC190" s="13">
        <v>419.71998717444148</v>
      </c>
      <c r="CD190" s="13">
        <v>427.33437126999706</v>
      </c>
      <c r="CE190" s="13">
        <v>434.58695582057771</v>
      </c>
      <c r="CF190" s="13">
        <v>441.1774622889352</v>
      </c>
      <c r="CG190" s="13">
        <v>447.28718777606991</v>
      </c>
      <c r="CH190" s="13">
        <v>454.26044260001072</v>
      </c>
      <c r="CI190" s="13">
        <v>460.93963994737715</v>
      </c>
      <c r="CJ190" s="13">
        <v>467.32209547169623</v>
      </c>
      <c r="CK190" s="13">
        <v>473.60130269026558</v>
      </c>
      <c r="CL190" s="13">
        <v>479.58474018931884</v>
      </c>
      <c r="CM190" s="13">
        <v>485.47001380153961</v>
      </c>
      <c r="CN190" s="13">
        <v>491.16471966302197</v>
      </c>
      <c r="CO190" s="13">
        <v>496.87122883212578</v>
      </c>
      <c r="CP190" s="13">
        <v>502.59884355444956</v>
      </c>
      <c r="CQ190" s="13">
        <v>508.25931796671648</v>
      </c>
      <c r="CR190" s="13">
        <v>514.35820915114891</v>
      </c>
      <c r="CS190" s="13">
        <v>520.71371303324122</v>
      </c>
      <c r="CT190" s="13">
        <v>527.54023280424735</v>
      </c>
      <c r="CU190" s="13">
        <v>534.75533390140481</v>
      </c>
      <c r="CV190" s="13">
        <v>542.2743170893591</v>
      </c>
      <c r="CW190" s="13">
        <v>550.41221893527108</v>
      </c>
      <c r="CX190" s="13">
        <v>558.88063958545536</v>
      </c>
      <c r="CY190" s="13">
        <v>567.99150649373041</v>
      </c>
      <c r="CZ190" s="13">
        <v>577.44708905297739</v>
      </c>
      <c r="DA190" s="13">
        <v>587.55274830874259</v>
      </c>
      <c r="DB190" s="13">
        <v>597.89488584076753</v>
      </c>
      <c r="DC190" s="13">
        <v>608.87064054680377</v>
      </c>
      <c r="DD190" s="13">
        <v>619.94555900854175</v>
      </c>
      <c r="DE190" s="13">
        <v>631.29539193583332</v>
      </c>
      <c r="DF190" s="13">
        <v>642.88336105348571</v>
      </c>
      <c r="DG190" s="13">
        <v>654.34911418739648</v>
      </c>
      <c r="DH190" s="13">
        <v>665.73997360119392</v>
      </c>
      <c r="DI190" s="13">
        <v>676.77948423055204</v>
      </c>
      <c r="DJ190" s="13">
        <v>687.49973155959742</v>
      </c>
      <c r="DK190" s="13">
        <v>697.7147057793336</v>
      </c>
      <c r="DL190" s="13">
        <v>706.90630054231588</v>
      </c>
      <c r="DM190" s="13">
        <v>715.51916147267184</v>
      </c>
      <c r="DN190" s="13">
        <v>722.91721024583967</v>
      </c>
      <c r="DO190" s="13">
        <v>729.43779904961411</v>
      </c>
      <c r="DP190" s="13">
        <v>734.43598855959135</v>
      </c>
      <c r="DQ190" s="13">
        <v>738.36591148437583</v>
      </c>
      <c r="DR190" s="13">
        <v>740.69485829443875</v>
      </c>
      <c r="DS190" s="13">
        <v>741.55872880073002</v>
      </c>
      <c r="DT190" s="13">
        <v>740.65529250756663</v>
      </c>
      <c r="DU190" s="13">
        <v>738.59690343635157</v>
      </c>
      <c r="DV190" s="13">
        <v>734.8827206154092</v>
      </c>
      <c r="DW190" s="13">
        <v>729.81922714025131</v>
      </c>
      <c r="DX190" s="13">
        <v>723.15985808671394</v>
      </c>
      <c r="DY190" s="13">
        <v>715.25148975032789</v>
      </c>
      <c r="DZ190" s="13">
        <v>705.76774732588092</v>
      </c>
      <c r="EA190" s="13">
        <v>695.09898729851557</v>
      </c>
      <c r="EB190" s="13">
        <v>683.07499680561159</v>
      </c>
      <c r="EC190" s="13">
        <v>670.13445128507738</v>
      </c>
      <c r="ED190" s="13">
        <v>656.14922619227582</v>
      </c>
      <c r="EE190" s="13">
        <v>641.48421487302403</v>
      </c>
      <c r="EF190" s="13">
        <v>626.40692465213215</v>
      </c>
      <c r="EG190" s="13">
        <v>610.96108130527136</v>
      </c>
      <c r="EH190" s="13">
        <v>595.20000624898239</v>
      </c>
      <c r="EI190" s="13">
        <v>579.42573670849379</v>
      </c>
      <c r="EJ190" s="13">
        <v>563.82445224997355</v>
      </c>
      <c r="EK190" s="13">
        <v>548.58145354547014</v>
      </c>
      <c r="EL190" s="13">
        <v>533.51002206157864</v>
      </c>
      <c r="EM190" s="13">
        <v>519.2660982448142</v>
      </c>
      <c r="EN190" s="13">
        <v>505.76050286583632</v>
      </c>
      <c r="EO190" s="13">
        <v>493.12887088791467</v>
      </c>
      <c r="EP190" s="13">
        <v>481.60825773247052</v>
      </c>
      <c r="EQ190" s="13">
        <v>471.16655597058707</v>
      </c>
      <c r="ER190" s="13">
        <v>462.11527338001179</v>
      </c>
      <c r="ES190" s="13">
        <v>454.12543944827485</v>
      </c>
      <c r="ET190" s="13">
        <v>447.21212348333211</v>
      </c>
      <c r="EU190" s="13">
        <v>441.49130221099767</v>
      </c>
      <c r="EV190" s="13">
        <v>436.68908638197172</v>
      </c>
      <c r="EW190" s="13">
        <v>433.13168099095492</v>
      </c>
    </row>
    <row r="191" spans="1:155" x14ac:dyDescent="0.2">
      <c r="A191" s="10" t="s">
        <v>23</v>
      </c>
      <c r="B191" s="10" t="s">
        <v>2</v>
      </c>
      <c r="C191" s="13">
        <v>272.34581331811637</v>
      </c>
      <c r="D191" s="13">
        <v>284.36097184262991</v>
      </c>
      <c r="E191" s="13">
        <v>295.28384322855129</v>
      </c>
      <c r="F191" s="13">
        <v>306.68625530946434</v>
      </c>
      <c r="G191" s="13">
        <v>325.66807448621796</v>
      </c>
      <c r="H191" s="13">
        <v>356.91814310984182</v>
      </c>
      <c r="I191" s="13">
        <v>367.81437334604141</v>
      </c>
      <c r="J191" s="13">
        <v>343.92392233305361</v>
      </c>
      <c r="K191" s="13">
        <v>363.26539703105095</v>
      </c>
      <c r="L191" s="13">
        <v>398.94455679591726</v>
      </c>
      <c r="M191" s="13">
        <v>369.81911986260371</v>
      </c>
      <c r="N191" s="13">
        <v>378.47749352217562</v>
      </c>
      <c r="O191" s="13">
        <v>392.84373350963438</v>
      </c>
      <c r="P191" s="13">
        <v>423.91397437263629</v>
      </c>
      <c r="Q191" s="13">
        <v>440.57135323616643</v>
      </c>
      <c r="R191" s="13">
        <v>450.16216713599982</v>
      </c>
      <c r="S191" s="13">
        <v>456.1630861108261</v>
      </c>
      <c r="T191" s="13">
        <v>449.29632977004263</v>
      </c>
      <c r="U191" s="13">
        <v>474.34567079592694</v>
      </c>
      <c r="V191" s="13">
        <v>473.55309659170462</v>
      </c>
      <c r="W191" s="13">
        <v>449.40955465636011</v>
      </c>
      <c r="X191" s="13">
        <v>485.14865700810037</v>
      </c>
      <c r="Y191" s="13">
        <v>511.29694546000729</v>
      </c>
      <c r="Z191" s="13">
        <v>545.75061233767269</v>
      </c>
      <c r="AA191" s="13">
        <v>498.48255244384097</v>
      </c>
      <c r="AB191" s="13">
        <v>423.64756287541871</v>
      </c>
      <c r="AC191" s="13">
        <v>449.62934414156462</v>
      </c>
      <c r="AD191" s="13">
        <v>489.04492515490773</v>
      </c>
      <c r="AE191" s="13">
        <v>528.08086978471579</v>
      </c>
      <c r="AF191" s="13">
        <v>525.92293665725322</v>
      </c>
      <c r="AG191" s="13">
        <v>467.37234985625639</v>
      </c>
      <c r="AH191" s="13">
        <v>440.19171685263132</v>
      </c>
      <c r="AI191" s="13">
        <v>396.76664280616347</v>
      </c>
      <c r="AJ191" s="13">
        <v>438.5000038452996</v>
      </c>
      <c r="AK191" s="13">
        <v>507.42065817549133</v>
      </c>
      <c r="AL191" s="13">
        <v>525.07041986615695</v>
      </c>
      <c r="AM191" s="13">
        <v>551.71822987534688</v>
      </c>
      <c r="AN191" s="13">
        <v>560.82284279275814</v>
      </c>
      <c r="AO191" s="13">
        <v>558.47176132981281</v>
      </c>
      <c r="AP191" s="13">
        <v>548.90092829227081</v>
      </c>
      <c r="AQ191" s="13">
        <v>539.24351151813289</v>
      </c>
      <c r="AR191" s="13">
        <v>478.20863750558203</v>
      </c>
      <c r="AS191" s="13">
        <v>507.30743328917384</v>
      </c>
      <c r="AT191" s="13">
        <v>530.83156849348745</v>
      </c>
      <c r="AU191" s="13">
        <v>575.95501583471753</v>
      </c>
      <c r="AV191" s="13">
        <v>551.66494757590328</v>
      </c>
      <c r="AW191" s="13">
        <v>597.63502368371758</v>
      </c>
      <c r="AX191" s="13">
        <v>689.60881004169153</v>
      </c>
      <c r="AY191" s="13">
        <v>766.19407718363686</v>
      </c>
      <c r="AZ191" s="13">
        <v>767.16509188682357</v>
      </c>
      <c r="BA191" s="13">
        <v>611.19648829948881</v>
      </c>
      <c r="BB191" s="13">
        <v>592.42997483121167</v>
      </c>
      <c r="BC191" s="13">
        <v>421.67192520860885</v>
      </c>
      <c r="BD191" s="13">
        <v>416.09530828358317</v>
      </c>
      <c r="BE191" s="13">
        <v>467.69937565326779</v>
      </c>
      <c r="BF191" s="13">
        <v>537.98385410713729</v>
      </c>
      <c r="BG191" s="13">
        <v>448.72056563563365</v>
      </c>
      <c r="BH191" s="13">
        <v>429.63571761731555</v>
      </c>
      <c r="BI191" s="13">
        <v>387.7110681334255</v>
      </c>
      <c r="BJ191" s="13">
        <v>270.0575507880294</v>
      </c>
      <c r="BK191" s="13">
        <v>209.36647609013579</v>
      </c>
      <c r="BL191" s="13">
        <v>229.51856650379273</v>
      </c>
      <c r="BM191" s="13">
        <v>256.64904758232956</v>
      </c>
      <c r="BN191" s="13">
        <v>203.98926931374277</v>
      </c>
      <c r="BO191" s="13">
        <v>253.86659742739735</v>
      </c>
      <c r="BP191" s="13">
        <v>306.22945540272508</v>
      </c>
      <c r="BQ191" s="13">
        <v>311.39815985950969</v>
      </c>
      <c r="BR191" s="13">
        <v>303.45806959875341</v>
      </c>
      <c r="BS191" s="13">
        <v>234.60203958246035</v>
      </c>
      <c r="BT191" s="13">
        <v>308.69724812659655</v>
      </c>
      <c r="BU191" s="13">
        <v>365.20046913915928</v>
      </c>
      <c r="BV191" s="13">
        <v>300.63688015634261</v>
      </c>
      <c r="BW191" s="13">
        <v>243.58074862767478</v>
      </c>
      <c r="BX191" s="13">
        <v>274.19742825681419</v>
      </c>
      <c r="BY191" s="13">
        <v>281.53290371066743</v>
      </c>
      <c r="BZ191" s="13">
        <v>523.59613511590942</v>
      </c>
      <c r="CA191" s="13">
        <v>533.67254476022208</v>
      </c>
      <c r="CB191" s="13">
        <v>543.33636427442252</v>
      </c>
      <c r="CC191" s="13">
        <v>552.68469660797564</v>
      </c>
      <c r="CD191" s="13">
        <v>561.54400962775253</v>
      </c>
      <c r="CE191" s="13">
        <v>570.01542640224216</v>
      </c>
      <c r="CF191" s="13">
        <v>577.83571739347826</v>
      </c>
      <c r="CG191" s="13">
        <v>585.19983152521672</v>
      </c>
      <c r="CH191" s="13">
        <v>593.41487007895557</v>
      </c>
      <c r="CI191" s="13">
        <v>601.39960601015628</v>
      </c>
      <c r="CJ191" s="13">
        <v>609.17238851744332</v>
      </c>
      <c r="CK191" s="13">
        <v>616.93800519705837</v>
      </c>
      <c r="CL191" s="13">
        <v>624.52909473262116</v>
      </c>
      <c r="CM191" s="13">
        <v>632.14915300584471</v>
      </c>
      <c r="CN191" s="13">
        <v>639.7192980894979</v>
      </c>
      <c r="CO191" s="13">
        <v>647.43920130959305</v>
      </c>
      <c r="CP191" s="13">
        <v>655.31704183469992</v>
      </c>
      <c r="CQ191" s="13">
        <v>663.25919020496076</v>
      </c>
      <c r="CR191" s="13">
        <v>671.73895547298889</v>
      </c>
      <c r="CS191" s="13">
        <v>680.55673797326017</v>
      </c>
      <c r="CT191" s="13">
        <v>689.88748880050116</v>
      </c>
      <c r="CU191" s="13">
        <v>699.60843769830535</v>
      </c>
      <c r="CV191" s="13">
        <v>709.58372725055233</v>
      </c>
      <c r="CW191" s="13">
        <v>720.05875774091692</v>
      </c>
      <c r="CX191" s="13">
        <v>730.68041809134593</v>
      </c>
      <c r="CY191" s="13">
        <v>741.67582608895464</v>
      </c>
      <c r="CZ191" s="13">
        <v>752.66727608516521</v>
      </c>
      <c r="DA191" s="13">
        <v>763.86579173418431</v>
      </c>
      <c r="DB191" s="13">
        <v>774.76974282615265</v>
      </c>
      <c r="DC191" s="13">
        <v>785.67828935571742</v>
      </c>
      <c r="DD191" s="13">
        <v>795.96749724456458</v>
      </c>
      <c r="DE191" s="13">
        <v>805.72045458880893</v>
      </c>
      <c r="DF191" s="13">
        <v>814.81496990277083</v>
      </c>
      <c r="DG191" s="13">
        <v>822.81054361060524</v>
      </c>
      <c r="DH191" s="13">
        <v>829.68278287100111</v>
      </c>
      <c r="DI191" s="13">
        <v>835.09224318883935</v>
      </c>
      <c r="DJ191" s="13">
        <v>839.02251034061192</v>
      </c>
      <c r="DK191" s="13">
        <v>841.25180276724132</v>
      </c>
      <c r="DL191" s="13">
        <v>841.23560802776046</v>
      </c>
      <c r="DM191" s="13">
        <v>839.42698696503066</v>
      </c>
      <c r="DN191" s="13">
        <v>835.20082387310686</v>
      </c>
      <c r="DO191" s="13">
        <v>828.94872772825329</v>
      </c>
      <c r="DP191" s="13">
        <v>820.08420304975152</v>
      </c>
      <c r="DQ191" s="13">
        <v>809.17596168215096</v>
      </c>
      <c r="DR191" s="13">
        <v>795.81138477937202</v>
      </c>
      <c r="DS191" s="13">
        <v>780.29686976326775</v>
      </c>
      <c r="DT191" s="13">
        <v>762.5207285360666</v>
      </c>
      <c r="DU191" s="13">
        <v>743.34719124006369</v>
      </c>
      <c r="DV191" s="13">
        <v>722.52133885430521</v>
      </c>
      <c r="DW191" s="13">
        <v>700.64626889873034</v>
      </c>
      <c r="DX191" s="13">
        <v>677.77232085082505</v>
      </c>
      <c r="DY191" s="13">
        <v>654.5729335633805</v>
      </c>
      <c r="DZ191" s="13">
        <v>631.02634015719377</v>
      </c>
      <c r="EA191" s="13">
        <v>607.83951740212069</v>
      </c>
      <c r="EB191" s="13">
        <v>585.11758676878526</v>
      </c>
      <c r="EC191" s="13">
        <v>563.55711627940764</v>
      </c>
      <c r="ED191" s="13">
        <v>543.22350944476057</v>
      </c>
      <c r="EE191" s="13">
        <v>524.63155792046746</v>
      </c>
      <c r="EF191" s="13">
        <v>508.12952456963103</v>
      </c>
      <c r="EG191" s="13">
        <v>493.76676534857688</v>
      </c>
      <c r="EH191" s="13">
        <v>481.53303848492942</v>
      </c>
      <c r="EI191" s="13">
        <v>471.60411866594222</v>
      </c>
      <c r="EJ191" s="13">
        <v>463.97560432920727</v>
      </c>
      <c r="EK191" s="13">
        <v>458.59017722486897</v>
      </c>
      <c r="EL191" s="13">
        <v>454.97473181228997</v>
      </c>
      <c r="EM191" s="13">
        <v>453.48303395949915</v>
      </c>
      <c r="EN191" s="13">
        <v>453.70282813262747</v>
      </c>
      <c r="EO191" s="13">
        <v>455.45269384991843</v>
      </c>
      <c r="EP191" s="13">
        <v>458.66906814123649</v>
      </c>
      <c r="EQ191" s="13">
        <v>463.04461915031425</v>
      </c>
      <c r="ER191" s="13">
        <v>468.65297874465614</v>
      </c>
      <c r="ES191" s="13">
        <v>474.96588605961006</v>
      </c>
      <c r="ET191" s="13">
        <v>481.84457384401321</v>
      </c>
      <c r="EU191" s="13">
        <v>489.29408541061275</v>
      </c>
      <c r="EV191" s="13">
        <v>496.96871336866752</v>
      </c>
      <c r="EW191" s="13">
        <v>505.15865573062183</v>
      </c>
    </row>
    <row r="192" spans="1:155" x14ac:dyDescent="0.2">
      <c r="A192" s="10" t="s">
        <v>23</v>
      </c>
      <c r="B192" s="10" t="s">
        <v>3</v>
      </c>
      <c r="C192" s="13">
        <v>396.04236528870894</v>
      </c>
      <c r="D192" s="13">
        <v>413.51468014970112</v>
      </c>
      <c r="E192" s="13">
        <v>429.39860275060312</v>
      </c>
      <c r="F192" s="13">
        <v>445.97986829495932</v>
      </c>
      <c r="G192" s="13">
        <v>473.58302647335609</v>
      </c>
      <c r="H192" s="13">
        <v>519.02654162179022</v>
      </c>
      <c r="I192" s="13">
        <v>534.87172294805589</v>
      </c>
      <c r="J192" s="13">
        <v>500.13048491791227</v>
      </c>
      <c r="K192" s="13">
        <v>528.25665030389973</v>
      </c>
      <c r="L192" s="13">
        <v>580.14090236062646</v>
      </c>
      <c r="M192" s="13">
        <v>537.78700386444086</v>
      </c>
      <c r="N192" s="13">
        <v>550.3779181212534</v>
      </c>
      <c r="O192" s="13">
        <v>571.26915046890315</v>
      </c>
      <c r="P192" s="13">
        <v>616.45116201354199</v>
      </c>
      <c r="Q192" s="13">
        <v>640.67414397991763</v>
      </c>
      <c r="R192" s="13">
        <v>654.62100284900225</v>
      </c>
      <c r="S192" s="13">
        <v>663.34747496083912</v>
      </c>
      <c r="T192" s="13">
        <v>653.36191142332098</v>
      </c>
      <c r="U192" s="13">
        <v>689.78839490014559</v>
      </c>
      <c r="V192" s="13">
        <v>688.6358419797142</v>
      </c>
      <c r="W192" s="13">
        <v>653.52656184052546</v>
      </c>
      <c r="X192" s="13">
        <v>705.49798176518391</v>
      </c>
      <c r="Y192" s="13">
        <v>743.52254282075785</v>
      </c>
      <c r="Z192" s="13">
        <v>793.6246962442126</v>
      </c>
      <c r="AA192" s="13">
        <v>724.88798972067525</v>
      </c>
      <c r="AB192" s="13">
        <v>616.06374926717854</v>
      </c>
      <c r="AC192" s="13">
        <v>653.84617735627535</v>
      </c>
      <c r="AD192" s="13">
        <v>711.1638931807496</v>
      </c>
      <c r="AE192" s="13">
        <v>767.92954584165602</v>
      </c>
      <c r="AF192" s="13">
        <v>764.79150259611197</v>
      </c>
      <c r="AG192" s="13">
        <v>679.64786626408193</v>
      </c>
      <c r="AH192" s="13">
        <v>640.12208081634958</v>
      </c>
      <c r="AI192" s="13">
        <v>576.97380315910516</v>
      </c>
      <c r="AJ192" s="13">
        <v>637.66200987694162</v>
      </c>
      <c r="AK192" s="13">
        <v>737.8856873611694</v>
      </c>
      <c r="AL192" s="13">
        <v>763.55178180774885</v>
      </c>
      <c r="AM192" s="13">
        <v>802.30274176275418</v>
      </c>
      <c r="AN192" s="13">
        <v>815.54257236972558</v>
      </c>
      <c r="AO192" s="13">
        <v>812.12365488306796</v>
      </c>
      <c r="AP192" s="13">
        <v>798.20585196996058</v>
      </c>
      <c r="AQ192" s="13">
        <v>784.16213991428504</v>
      </c>
      <c r="AR192" s="13">
        <v>695.40587972241576</v>
      </c>
      <c r="AS192" s="13">
        <v>737.72103694396492</v>
      </c>
      <c r="AT192" s="13">
        <v>771.92958244785882</v>
      </c>
      <c r="AU192" s="13">
        <v>837.54761636317028</v>
      </c>
      <c r="AV192" s="13">
        <v>802.22525921348142</v>
      </c>
      <c r="AW192" s="13">
        <v>912.89297612452549</v>
      </c>
      <c r="AX192" s="13">
        <v>972.07736212599434</v>
      </c>
      <c r="AY192" s="13">
        <v>942.80053013846248</v>
      </c>
      <c r="AZ192" s="13">
        <v>1045.4933392566352</v>
      </c>
      <c r="BA192" s="13">
        <v>971.78657776902298</v>
      </c>
      <c r="BB192" s="13">
        <v>1059.1441229900145</v>
      </c>
      <c r="BC192" s="13">
        <v>895.45617758128094</v>
      </c>
      <c r="BD192" s="13">
        <v>878.90714052981014</v>
      </c>
      <c r="BE192" s="13">
        <v>1058.9178018929115</v>
      </c>
      <c r="BF192" s="13">
        <v>1056.8580223375163</v>
      </c>
      <c r="BG192" s="13">
        <v>1029.7096743960026</v>
      </c>
      <c r="BH192" s="13">
        <v>906.45875184733029</v>
      </c>
      <c r="BI192" s="13">
        <v>838.38639607723155</v>
      </c>
      <c r="BJ192" s="13">
        <v>830.40265736974766</v>
      </c>
      <c r="BK192" s="13">
        <v>933.63343292286072</v>
      </c>
      <c r="BL192" s="13">
        <v>950.95905660830272</v>
      </c>
      <c r="BM192" s="13">
        <v>1033.0888609668805</v>
      </c>
      <c r="BN192" s="13">
        <v>937.35299353836115</v>
      </c>
      <c r="BO192" s="13">
        <v>1146.9361894023104</v>
      </c>
      <c r="BP192" s="13">
        <v>1213.160311293341</v>
      </c>
      <c r="BQ192" s="13">
        <v>1233.1217234794799</v>
      </c>
      <c r="BR192" s="13">
        <v>1121.36664461962</v>
      </c>
      <c r="BS192" s="13">
        <v>1148.4023624002082</v>
      </c>
      <c r="BT192" s="13">
        <v>1326.1444495144349</v>
      </c>
      <c r="BU192" s="13">
        <v>1180.3383964315356</v>
      </c>
      <c r="BV192" s="13">
        <v>1064.096769811975</v>
      </c>
      <c r="BW192" s="13">
        <v>1078.8723466841784</v>
      </c>
      <c r="BX192" s="13">
        <v>1097.5020782976983</v>
      </c>
      <c r="BY192" s="13">
        <v>1126.8630376877527</v>
      </c>
      <c r="BZ192" s="13">
        <v>1040.8931025436759</v>
      </c>
      <c r="CA192" s="13">
        <v>1040.5241285641532</v>
      </c>
      <c r="CB192" s="13">
        <v>1039.8292882236492</v>
      </c>
      <c r="CC192" s="13">
        <v>1039.050540818389</v>
      </c>
      <c r="CD192" s="13">
        <v>1038.0049053120965</v>
      </c>
      <c r="CE192" s="13">
        <v>1036.9208559865947</v>
      </c>
      <c r="CF192" s="13">
        <v>1035.4497977879364</v>
      </c>
      <c r="CG192" s="13">
        <v>1033.9330861191265</v>
      </c>
      <c r="CH192" s="13">
        <v>1034.4157898141493</v>
      </c>
      <c r="CI192" s="13">
        <v>1035.2225434053544</v>
      </c>
      <c r="CJ192" s="13">
        <v>1036.3520904892794</v>
      </c>
      <c r="CK192" s="13">
        <v>1038.0667889722972</v>
      </c>
      <c r="CL192" s="13">
        <v>1040.0282827079936</v>
      </c>
      <c r="CM192" s="13">
        <v>1042.452457219646</v>
      </c>
      <c r="CN192" s="13">
        <v>1045.1024852787523</v>
      </c>
      <c r="CO192" s="13">
        <v>1048.1646320723885</v>
      </c>
      <c r="CP192" s="13">
        <v>1051.5282270146781</v>
      </c>
      <c r="CQ192" s="13">
        <v>1054.9344662605872</v>
      </c>
      <c r="CR192" s="13">
        <v>1059.0155328306719</v>
      </c>
      <c r="CS192" s="13">
        <v>1063.3885281081311</v>
      </c>
      <c r="CT192" s="13">
        <v>1068.2771448859712</v>
      </c>
      <c r="CU192" s="13">
        <v>1073.4803436798757</v>
      </c>
      <c r="CV192" s="13">
        <v>1078.8133865952113</v>
      </c>
      <c r="CW192" s="13">
        <v>1084.7054377108943</v>
      </c>
      <c r="CX192" s="13">
        <v>1090.7021227736113</v>
      </c>
      <c r="CY192" s="13">
        <v>1097.25450091323</v>
      </c>
      <c r="CZ192" s="13">
        <v>1103.9148737414362</v>
      </c>
      <c r="DA192" s="13">
        <v>1111.1350913413844</v>
      </c>
      <c r="DB192" s="13">
        <v>1118.3030035034972</v>
      </c>
      <c r="DC192" s="13">
        <v>1126.0063629041542</v>
      </c>
      <c r="DD192" s="13">
        <v>1133.4577533990814</v>
      </c>
      <c r="DE192" s="13">
        <v>1140.9211038883877</v>
      </c>
      <c r="DF192" s="13">
        <v>1148.3505858818608</v>
      </c>
      <c r="DG192" s="13">
        <v>1155.2368694427932</v>
      </c>
      <c r="DH192" s="13">
        <v>1161.6810066399776</v>
      </c>
      <c r="DI192" s="13">
        <v>1167.3284645384119</v>
      </c>
      <c r="DJ192" s="13">
        <v>1172.292576124084</v>
      </c>
      <c r="DK192" s="13">
        <v>1176.3904907997639</v>
      </c>
      <c r="DL192" s="13">
        <v>1178.987523270298</v>
      </c>
      <c r="DM192" s="13">
        <v>1180.8525184624305</v>
      </c>
      <c r="DN192" s="13">
        <v>1181.2241524306883</v>
      </c>
      <c r="DO192" s="13">
        <v>1180.747371244237</v>
      </c>
      <c r="DP192" s="13">
        <v>1178.6847209732878</v>
      </c>
      <c r="DQ192" s="13">
        <v>1175.8618380559492</v>
      </c>
      <c r="DR192" s="13">
        <v>1171.7151907443986</v>
      </c>
      <c r="DS192" s="13">
        <v>1166.6206952480861</v>
      </c>
      <c r="DT192" s="13">
        <v>1160.3355992803918</v>
      </c>
      <c r="DU192" s="13">
        <v>1153.8693318430305</v>
      </c>
      <c r="DV192" s="13">
        <v>1146.670801524022</v>
      </c>
      <c r="DW192" s="13">
        <v>1139.281644883944</v>
      </c>
      <c r="DX192" s="13">
        <v>1131.4587501604328</v>
      </c>
      <c r="DY192" s="13">
        <v>1123.7390131975844</v>
      </c>
      <c r="DZ192" s="13">
        <v>1115.7140303564665</v>
      </c>
      <c r="EA192" s="13">
        <v>1107.9121292412165</v>
      </c>
      <c r="EB192" s="13">
        <v>1100.0713109777935</v>
      </c>
      <c r="EC192" s="13">
        <v>1092.7105031682222</v>
      </c>
      <c r="ED192" s="13">
        <v>1085.5569284657395</v>
      </c>
      <c r="EE192" s="13">
        <v>1078.9622732333082</v>
      </c>
      <c r="EF192" s="13">
        <v>1073.1163457658549</v>
      </c>
      <c r="EG192" s="13">
        <v>1067.8887800193042</v>
      </c>
      <c r="EH192" s="13">
        <v>1063.1441335125273</v>
      </c>
      <c r="EI192" s="13">
        <v>1059.0582171524802</v>
      </c>
      <c r="EJ192" s="13">
        <v>1055.6449433277376</v>
      </c>
      <c r="EK192" s="13">
        <v>1052.9141513433497</v>
      </c>
      <c r="EL192" s="13">
        <v>1050.3970824166172</v>
      </c>
      <c r="EM192" s="13">
        <v>1048.7279928393036</v>
      </c>
      <c r="EN192" s="13">
        <v>1047.5884395697431</v>
      </c>
      <c r="EO192" s="13">
        <v>1046.9721177102547</v>
      </c>
      <c r="EP192" s="13">
        <v>1047.0270034181813</v>
      </c>
      <c r="EQ192" s="13">
        <v>1047.5801632071889</v>
      </c>
      <c r="ER192" s="13">
        <v>1048.929557385607</v>
      </c>
      <c r="ES192" s="13">
        <v>1050.5765349918656</v>
      </c>
      <c r="ET192" s="13">
        <v>1052.4931586880921</v>
      </c>
      <c r="EU192" s="13">
        <v>1054.8057757221031</v>
      </c>
      <c r="EV192" s="13">
        <v>1057.1609345675461</v>
      </c>
      <c r="EW192" s="13">
        <v>1059.9941928008702</v>
      </c>
    </row>
    <row r="193" spans="1:153" x14ac:dyDescent="0.2">
      <c r="A193" s="15" t="s">
        <v>23</v>
      </c>
      <c r="B193" s="15" t="s">
        <v>4</v>
      </c>
      <c r="C193" s="16">
        <v>906.88970046722784</v>
      </c>
      <c r="D193" s="16">
        <v>946.89921404339077</v>
      </c>
      <c r="E193" s="16">
        <v>983.27149911262984</v>
      </c>
      <c r="F193" s="16">
        <v>1021.2406162092989</v>
      </c>
      <c r="G193" s="16">
        <v>1084.4485506284034</v>
      </c>
      <c r="H193" s="16">
        <v>1188.5087710825921</v>
      </c>
      <c r="I193" s="16">
        <v>1224.7923432614184</v>
      </c>
      <c r="J193" s="16">
        <v>1145.2390587837594</v>
      </c>
      <c r="K193" s="16">
        <v>1209.6446172234364</v>
      </c>
      <c r="L193" s="16">
        <v>1328.4533557087495</v>
      </c>
      <c r="M193" s="16">
        <v>1231.4679882649798</v>
      </c>
      <c r="N193" s="16">
        <v>1260.2996776491327</v>
      </c>
      <c r="O193" s="16">
        <v>1308.1381038042232</v>
      </c>
      <c r="P193" s="16">
        <v>1411.5995122481258</v>
      </c>
      <c r="Q193" s="16">
        <v>1467.0672469787155</v>
      </c>
      <c r="R193" s="16">
        <v>1499.0038875273156</v>
      </c>
      <c r="S193" s="16">
        <v>1518.9864660927938</v>
      </c>
      <c r="T193" s="16">
        <v>1496.1207185889002</v>
      </c>
      <c r="U193" s="16">
        <v>1579.5330137995152</v>
      </c>
      <c r="V193" s="16">
        <v>1576.8938053097349</v>
      </c>
      <c r="W193" s="16">
        <v>1496.4977483731545</v>
      </c>
      <c r="X193" s="16">
        <v>1615.5060908618964</v>
      </c>
      <c r="Y193" s="16">
        <v>1702.5777928020384</v>
      </c>
      <c r="Z193" s="16">
        <v>1817.3057383283635</v>
      </c>
      <c r="AA193" s="16">
        <v>1659.9068925134918</v>
      </c>
      <c r="AB193" s="16">
        <v>1410.712383343998</v>
      </c>
      <c r="AC193" s="16">
        <v>1497.2296297190601</v>
      </c>
      <c r="AD193" s="16">
        <v>1628.4803510847653</v>
      </c>
      <c r="AE193" s="16">
        <v>1758.4669137620886</v>
      </c>
      <c r="AF193" s="16">
        <v>1751.2811696386534</v>
      </c>
      <c r="AG193" s="16">
        <v>1556.3124147339704</v>
      </c>
      <c r="AH193" s="16">
        <v>1465.8030882903333</v>
      </c>
      <c r="AI193" s="16">
        <v>1321.2010769175049</v>
      </c>
      <c r="AJ193" s="16">
        <v>1460.1698197491219</v>
      </c>
      <c r="AK193" s="16">
        <v>1689.670067246979</v>
      </c>
      <c r="AL193" s="16">
        <v>1748.4423571454445</v>
      </c>
      <c r="AM193" s="16">
        <v>1837.1774257808261</v>
      </c>
      <c r="AN193" s="16">
        <v>1867.495056079393</v>
      </c>
      <c r="AO193" s="16">
        <v>1859.6661435004651</v>
      </c>
      <c r="AP193" s="16">
        <v>1827.7960376196745</v>
      </c>
      <c r="AQ193" s="16">
        <v>1795.6376148450424</v>
      </c>
      <c r="AR193" s="16">
        <v>1592.3963829093677</v>
      </c>
      <c r="AS193" s="16">
        <v>1689.2930374627247</v>
      </c>
      <c r="AT193" s="16">
        <v>1767.6265196972079</v>
      </c>
      <c r="AU193" s="16">
        <v>1917.8839778338511</v>
      </c>
      <c r="AV193" s="16">
        <v>1837</v>
      </c>
      <c r="AW193" s="16">
        <v>2013</v>
      </c>
      <c r="AX193" s="16">
        <v>2131</v>
      </c>
      <c r="AY193" s="16">
        <v>2220.0000000000005</v>
      </c>
      <c r="AZ193" s="16">
        <v>2391.9999999999995</v>
      </c>
      <c r="BA193" s="16">
        <v>2185</v>
      </c>
      <c r="BB193" s="16">
        <v>2297.221</v>
      </c>
      <c r="BC193" s="16">
        <v>2053.081001</v>
      </c>
      <c r="BD193" s="16">
        <v>2127.6599900000001</v>
      </c>
      <c r="BE193" s="16">
        <v>2328.8191700000007</v>
      </c>
      <c r="BF193" s="16">
        <v>2348.8689100000001</v>
      </c>
      <c r="BG193" s="16">
        <v>2171.311608</v>
      </c>
      <c r="BH193" s="16">
        <v>1892.651306</v>
      </c>
      <c r="BI193" s="16">
        <v>1729.4484710000002</v>
      </c>
      <c r="BJ193" s="16">
        <v>1409.6430450000003</v>
      </c>
      <c r="BK193" s="16">
        <v>1431.5854660000005</v>
      </c>
      <c r="BL193" s="16">
        <v>1525.3946190000001</v>
      </c>
      <c r="BM193" s="16">
        <v>1605.7609999999997</v>
      </c>
      <c r="BN193" s="16">
        <v>1535.9349999999999</v>
      </c>
      <c r="BO193" s="16">
        <v>1719.8930325450006</v>
      </c>
      <c r="BP193" s="16">
        <v>1873.0155925099998</v>
      </c>
      <c r="BQ193" s="16">
        <v>1954.2617445000001</v>
      </c>
      <c r="BR193" s="16">
        <v>1852.1206894049999</v>
      </c>
      <c r="BS193" s="16">
        <v>1884.4849999999997</v>
      </c>
      <c r="BT193" s="16">
        <v>2050.6960000000008</v>
      </c>
      <c r="BU193" s="16">
        <v>2020.002</v>
      </c>
      <c r="BV193" s="16">
        <v>1925.0070000000001</v>
      </c>
      <c r="BW193" s="16">
        <v>1862.701</v>
      </c>
      <c r="BX193" s="16">
        <v>1875.9910000000002</v>
      </c>
      <c r="BY193" s="16">
        <v>1926.1785091230279</v>
      </c>
      <c r="BZ193" s="16">
        <v>1959.2482095119049</v>
      </c>
      <c r="CA193" s="16">
        <v>1977.5641512344591</v>
      </c>
      <c r="CB193" s="16">
        <v>1994.827622670633</v>
      </c>
      <c r="CC193" s="16">
        <v>2011.4552246008061</v>
      </c>
      <c r="CD193" s="16">
        <v>2026.8832862098461</v>
      </c>
      <c r="CE193" s="16">
        <v>2041.5232382094146</v>
      </c>
      <c r="CF193" s="16">
        <v>2054.4629774703499</v>
      </c>
      <c r="CG193" s="16">
        <v>2066.4201054204132</v>
      </c>
      <c r="CH193" s="16">
        <v>2082.0911024931156</v>
      </c>
      <c r="CI193" s="16">
        <v>2097.5617893628878</v>
      </c>
      <c r="CJ193" s="16">
        <v>2112.8465744784189</v>
      </c>
      <c r="CK193" s="16">
        <v>2128.6060968596212</v>
      </c>
      <c r="CL193" s="16">
        <v>2144.1421176299336</v>
      </c>
      <c r="CM193" s="16">
        <v>2160.0716240270303</v>
      </c>
      <c r="CN193" s="16">
        <v>2175.9865030312722</v>
      </c>
      <c r="CO193" s="16">
        <v>2192.4750622141073</v>
      </c>
      <c r="CP193" s="16">
        <v>2209.4441124038276</v>
      </c>
      <c r="CQ193" s="16">
        <v>2226.4529744322645</v>
      </c>
      <c r="CR193" s="16">
        <v>2245.1126974548097</v>
      </c>
      <c r="CS193" s="16">
        <v>2264.6589791146325</v>
      </c>
      <c r="CT193" s="16">
        <v>2285.7048664907197</v>
      </c>
      <c r="CU193" s="16">
        <v>2307.8441152795858</v>
      </c>
      <c r="CV193" s="16">
        <v>2330.6714309351228</v>
      </c>
      <c r="CW193" s="16">
        <v>2355.1764143870823</v>
      </c>
      <c r="CX193" s="16">
        <v>2380.2631804504126</v>
      </c>
      <c r="CY193" s="16">
        <v>2406.9218334959151</v>
      </c>
      <c r="CZ193" s="16">
        <v>2434.0292388795788</v>
      </c>
      <c r="DA193" s="16">
        <v>2462.5536313843113</v>
      </c>
      <c r="DB193" s="16">
        <v>2490.9676321704173</v>
      </c>
      <c r="DC193" s="16">
        <v>2520.5552928066754</v>
      </c>
      <c r="DD193" s="16">
        <v>2549.3708096521877</v>
      </c>
      <c r="DE193" s="16">
        <v>2577.93695041303</v>
      </c>
      <c r="DF193" s="16">
        <v>2606.0489168381173</v>
      </c>
      <c r="DG193" s="16">
        <v>2632.396527240795</v>
      </c>
      <c r="DH193" s="16">
        <v>2657.1037631121726</v>
      </c>
      <c r="DI193" s="16">
        <v>2679.2001919578033</v>
      </c>
      <c r="DJ193" s="16">
        <v>2698.8148180242933</v>
      </c>
      <c r="DK193" s="16">
        <v>2715.3569993463389</v>
      </c>
      <c r="DL193" s="16">
        <v>2727.1294318403743</v>
      </c>
      <c r="DM193" s="16">
        <v>2735.798666900133</v>
      </c>
      <c r="DN193" s="16">
        <v>2739.3421865496348</v>
      </c>
      <c r="DO193" s="16">
        <v>2739.1338980221044</v>
      </c>
      <c r="DP193" s="16">
        <v>2733.2049125826306</v>
      </c>
      <c r="DQ193" s="16">
        <v>2723.403711222476</v>
      </c>
      <c r="DR193" s="16">
        <v>2708.2214338182093</v>
      </c>
      <c r="DS193" s="16">
        <v>2688.4762938120839</v>
      </c>
      <c r="DT193" s="16">
        <v>2663.511620324025</v>
      </c>
      <c r="DU193" s="16">
        <v>2635.8134265194458</v>
      </c>
      <c r="DV193" s="16">
        <v>2604.0748609937364</v>
      </c>
      <c r="DW193" s="16">
        <v>2569.7471409229256</v>
      </c>
      <c r="DX193" s="16">
        <v>2532.3909290979718</v>
      </c>
      <c r="DY193" s="16">
        <v>2493.5634365112928</v>
      </c>
      <c r="DZ193" s="16">
        <v>2452.5081178395412</v>
      </c>
      <c r="EA193" s="16">
        <v>2410.8506339418527</v>
      </c>
      <c r="EB193" s="16">
        <v>2368.2638945521903</v>
      </c>
      <c r="EC193" s="16">
        <v>2326.4020707327072</v>
      </c>
      <c r="ED193" s="16">
        <v>2284.9296641027759</v>
      </c>
      <c r="EE193" s="16">
        <v>2245.0780460267997</v>
      </c>
      <c r="EF193" s="16">
        <v>2207.6527949876181</v>
      </c>
      <c r="EG193" s="16">
        <v>2172.6166266731525</v>
      </c>
      <c r="EH193" s="16">
        <v>2139.8771782464391</v>
      </c>
      <c r="EI193" s="16">
        <v>2110.0880725269162</v>
      </c>
      <c r="EJ193" s="16">
        <v>2083.4449999069184</v>
      </c>
      <c r="EK193" s="16">
        <v>2060.0857821136888</v>
      </c>
      <c r="EL193" s="16">
        <v>2038.8818362904858</v>
      </c>
      <c r="EM193" s="16">
        <v>2021.477125043617</v>
      </c>
      <c r="EN193" s="16">
        <v>2007.0517705682068</v>
      </c>
      <c r="EO193" s="16">
        <v>1995.5536824480878</v>
      </c>
      <c r="EP193" s="16">
        <v>1987.3043292918883</v>
      </c>
      <c r="EQ193" s="16">
        <v>1981.7913383280902</v>
      </c>
      <c r="ER193" s="16">
        <v>1979.697809510275</v>
      </c>
      <c r="ES193" s="16">
        <v>1979.6678604997505</v>
      </c>
      <c r="ET193" s="16">
        <v>1981.5498560154374</v>
      </c>
      <c r="EU193" s="16">
        <v>1985.5911633437136</v>
      </c>
      <c r="EV193" s="16">
        <v>1990.8187343181853</v>
      </c>
      <c r="EW193" s="16">
        <v>1998.284529522447</v>
      </c>
    </row>
    <row r="194" spans="1:153" x14ac:dyDescent="0.2">
      <c r="A194" s="10" t="s">
        <v>81</v>
      </c>
      <c r="B194" s="10" t="s">
        <v>1</v>
      </c>
      <c r="C194" s="13">
        <v>14.036109410879085</v>
      </c>
      <c r="D194" s="13">
        <v>14.655344484054744</v>
      </c>
      <c r="E194" s="13">
        <v>15.21828545966898</v>
      </c>
      <c r="F194" s="13">
        <v>15.805940917139448</v>
      </c>
      <c r="G194" s="13">
        <v>16.784222490615406</v>
      </c>
      <c r="H194" s="13">
        <v>18.394782891580036</v>
      </c>
      <c r="I194" s="13">
        <v>18.956350840424481</v>
      </c>
      <c r="J194" s="13">
        <v>17.725089084614563</v>
      </c>
      <c r="K194" s="13">
        <v>18.721906519482701</v>
      </c>
      <c r="L194" s="13">
        <v>20.560732620925055</v>
      </c>
      <c r="M194" s="13">
        <v>19.05967110485124</v>
      </c>
      <c r="N194" s="13">
        <v>19.505904805033257</v>
      </c>
      <c r="O194" s="13">
        <v>20.246309490642954</v>
      </c>
      <c r="P194" s="13">
        <v>21.847601960911497</v>
      </c>
      <c r="Q194" s="13">
        <v>22.706086948723208</v>
      </c>
      <c r="R194" s="13">
        <v>23.200376585847899</v>
      </c>
      <c r="S194" s="13">
        <v>23.509650865743282</v>
      </c>
      <c r="T194" s="13">
        <v>23.155753215829698</v>
      </c>
      <c r="U194" s="13">
        <v>24.446741636125516</v>
      </c>
      <c r="V194" s="13">
        <v>24.405894089724239</v>
      </c>
      <c r="W194" s="13">
        <v>23.161588579601311</v>
      </c>
      <c r="X194" s="13">
        <v>25.003503991275689</v>
      </c>
      <c r="Y194" s="13">
        <v>26.35112976582538</v>
      </c>
      <c r="Z194" s="13">
        <v>28.126796635857353</v>
      </c>
      <c r="AA194" s="13">
        <v>25.690703889555998</v>
      </c>
      <c r="AB194" s="13">
        <v>21.833871693213588</v>
      </c>
      <c r="AC194" s="13">
        <v>23.172916050452084</v>
      </c>
      <c r="AD194" s="13">
        <v>25.204309156357599</v>
      </c>
      <c r="AE194" s="13">
        <v>27.216136630793592</v>
      </c>
      <c r="AF194" s="13">
        <v>27.104921462440537</v>
      </c>
      <c r="AG194" s="13">
        <v>24.087351879132768</v>
      </c>
      <c r="AH194" s="13">
        <v>22.686521317253689</v>
      </c>
      <c r="AI194" s="13">
        <v>20.448487682494651</v>
      </c>
      <c r="AJ194" s="13">
        <v>22.599334117371971</v>
      </c>
      <c r="AK194" s="13">
        <v>26.151354370820815</v>
      </c>
      <c r="AL194" s="13">
        <v>27.060984605807231</v>
      </c>
      <c r="AM194" s="13">
        <v>28.434354632290496</v>
      </c>
      <c r="AN194" s="13">
        <v>28.903586530866512</v>
      </c>
      <c r="AO194" s="13">
        <v>28.782416918432467</v>
      </c>
      <c r="AP194" s="13">
        <v>28.289157051385118</v>
      </c>
      <c r="AQ194" s="13">
        <v>27.791434847335946</v>
      </c>
      <c r="AR194" s="13">
        <v>24.645830517745182</v>
      </c>
      <c r="AS194" s="13">
        <v>26.145519007049206</v>
      </c>
      <c r="AT194" s="13">
        <v>27.357901644774497</v>
      </c>
      <c r="AU194" s="13">
        <v>29.683465736107696</v>
      </c>
      <c r="AV194" s="13">
        <v>28.431608578750911</v>
      </c>
      <c r="AW194" s="13">
        <v>35.482528948987195</v>
      </c>
      <c r="AX194" s="13">
        <v>35.620349356418004</v>
      </c>
      <c r="AY194" s="13">
        <v>30.978098847787461</v>
      </c>
      <c r="AZ194" s="13">
        <v>33.2977497314102</v>
      </c>
      <c r="BA194" s="13">
        <v>29.696412338781485</v>
      </c>
      <c r="BB194" s="13">
        <v>40.978267969266497</v>
      </c>
      <c r="BC194" s="13">
        <v>45.111464588509392</v>
      </c>
      <c r="BD194" s="13">
        <v>52.19882027777556</v>
      </c>
      <c r="BE194" s="13">
        <v>50.927676468511685</v>
      </c>
      <c r="BF194" s="13">
        <v>53.129294011657457</v>
      </c>
      <c r="BG194" s="13">
        <v>66.229727210938194</v>
      </c>
      <c r="BH194" s="13">
        <v>64.281442569723779</v>
      </c>
      <c r="BI194" s="13">
        <v>55.316108448553713</v>
      </c>
      <c r="BJ194" s="13">
        <v>34.951423780237775</v>
      </c>
      <c r="BK194" s="13">
        <v>31.740207364324249</v>
      </c>
      <c r="BL194" s="13">
        <v>39.816451300349328</v>
      </c>
      <c r="BM194" s="13">
        <v>44.30513028368879</v>
      </c>
      <c r="BN194" s="13">
        <v>43.368192262149719</v>
      </c>
      <c r="BO194" s="13">
        <v>40.837186489310277</v>
      </c>
      <c r="BP194" s="13">
        <v>43.559826741188544</v>
      </c>
      <c r="BQ194" s="13">
        <v>42.147136158798276</v>
      </c>
      <c r="BR194" s="13">
        <v>42.671562168483447</v>
      </c>
      <c r="BS194" s="13">
        <v>53.846810490368092</v>
      </c>
      <c r="BT194" s="13">
        <v>32.094401145386669</v>
      </c>
      <c r="BU194" s="13">
        <v>49.956246186797884</v>
      </c>
      <c r="BV194" s="13">
        <v>61.672245877909127</v>
      </c>
      <c r="BW194" s="13">
        <v>68.299201792881206</v>
      </c>
      <c r="BX194" s="13">
        <v>48.172144043623476</v>
      </c>
      <c r="BY194" s="13">
        <v>49.46087086516215</v>
      </c>
      <c r="BZ194" s="13">
        <v>28.386251022961915</v>
      </c>
      <c r="CA194" s="13">
        <v>29.06964145421216</v>
      </c>
      <c r="CB194" s="13">
        <v>29.743113932774122</v>
      </c>
      <c r="CC194" s="13">
        <v>30.412966747611335</v>
      </c>
      <c r="CD194" s="13">
        <v>31.065179203592379</v>
      </c>
      <c r="CE194" s="13">
        <v>31.706311294760326</v>
      </c>
      <c r="CF194" s="13">
        <v>32.315548336522625</v>
      </c>
      <c r="CG194" s="13">
        <v>32.906490794608089</v>
      </c>
      <c r="CH194" s="13">
        <v>33.576581983289088</v>
      </c>
      <c r="CI194" s="13">
        <v>34.243694897430032</v>
      </c>
      <c r="CJ194" s="13">
        <v>34.908420953894165</v>
      </c>
      <c r="CK194" s="13">
        <v>35.585566115343681</v>
      </c>
      <c r="CL194" s="13">
        <v>36.262064790368186</v>
      </c>
      <c r="CM194" s="13">
        <v>36.953100757869379</v>
      </c>
      <c r="CN194" s="13">
        <v>37.652874357532255</v>
      </c>
      <c r="CO194" s="13">
        <v>38.377084738544454</v>
      </c>
      <c r="CP194" s="13">
        <v>39.12748009920324</v>
      </c>
      <c r="CQ194" s="13">
        <v>39.898672381659708</v>
      </c>
      <c r="CR194" s="13">
        <v>40.729044299714133</v>
      </c>
      <c r="CS194" s="13">
        <v>41.606706937908257</v>
      </c>
      <c r="CT194" s="13">
        <v>42.54908124393296</v>
      </c>
      <c r="CU194" s="13">
        <v>43.551817829399624</v>
      </c>
      <c r="CV194" s="13">
        <v>44.610401350495977</v>
      </c>
      <c r="CW194" s="13">
        <v>45.750335888680183</v>
      </c>
      <c r="CX194" s="13">
        <v>46.952183803511161</v>
      </c>
      <c r="CY194" s="13">
        <v>48.241660597788723</v>
      </c>
      <c r="CZ194" s="13">
        <v>49.598699938466325</v>
      </c>
      <c r="DA194" s="13">
        <v>51.048915870573182</v>
      </c>
      <c r="DB194" s="13">
        <v>52.563292200087744</v>
      </c>
      <c r="DC194" s="13">
        <v>54.174617346175182</v>
      </c>
      <c r="DD194" s="13">
        <v>55.844097043276179</v>
      </c>
      <c r="DE194" s="13">
        <v>57.587096188657142</v>
      </c>
      <c r="DF194" s="13">
        <v>59.402389667893658</v>
      </c>
      <c r="DG194" s="13">
        <v>61.262763328919846</v>
      </c>
      <c r="DH194" s="13">
        <v>63.171994147554415</v>
      </c>
      <c r="DI194" s="13">
        <v>65.10741499196547</v>
      </c>
      <c r="DJ194" s="13">
        <v>67.069609383273928</v>
      </c>
      <c r="DK194" s="13">
        <v>69.040572452938704</v>
      </c>
      <c r="DL194" s="13">
        <v>70.973576675911318</v>
      </c>
      <c r="DM194" s="13">
        <v>72.898048691800795</v>
      </c>
      <c r="DN194" s="13">
        <v>74.753915264896932</v>
      </c>
      <c r="DO194" s="13">
        <v>76.558628798982227</v>
      </c>
      <c r="DP194" s="13">
        <v>78.246641733877823</v>
      </c>
      <c r="DQ194" s="13">
        <v>79.841524843565367</v>
      </c>
      <c r="DR194" s="13">
        <v>81.28262988322831</v>
      </c>
      <c r="DS194" s="13">
        <v>82.563370815529197</v>
      </c>
      <c r="DT194" s="13">
        <v>83.638353344735606</v>
      </c>
      <c r="DU194" s="13">
        <v>84.539750096377247</v>
      </c>
      <c r="DV194" s="13">
        <v>85.203350259233503</v>
      </c>
      <c r="DW194" s="13">
        <v>85.634435874535939</v>
      </c>
      <c r="DX194" s="13">
        <v>85.790323492312382</v>
      </c>
      <c r="DY194" s="13">
        <v>85.681762313780837</v>
      </c>
      <c r="DZ194" s="13">
        <v>85.261356871719727</v>
      </c>
      <c r="EA194" s="13">
        <v>84.548354808051954</v>
      </c>
      <c r="EB194" s="13">
        <v>83.514893048642989</v>
      </c>
      <c r="EC194" s="13">
        <v>82.192651050429959</v>
      </c>
      <c r="ED194" s="13">
        <v>80.566258286874017</v>
      </c>
      <c r="EE194" s="13">
        <v>78.670924180238671</v>
      </c>
      <c r="EF194" s="13">
        <v>76.538762403293731</v>
      </c>
      <c r="EG194" s="13">
        <v>74.186396223760312</v>
      </c>
      <c r="EH194" s="13">
        <v>71.636206310387934</v>
      </c>
      <c r="EI194" s="13">
        <v>68.938779976148908</v>
      </c>
      <c r="EJ194" s="13">
        <v>66.13776281155333</v>
      </c>
      <c r="EK194" s="13">
        <v>63.279631056489961</v>
      </c>
      <c r="EL194" s="13">
        <v>60.376568129743646</v>
      </c>
      <c r="EM194" s="13">
        <v>57.522620765074862</v>
      </c>
      <c r="EN194" s="13">
        <v>54.739244424275967</v>
      </c>
      <c r="EO194" s="13">
        <v>52.06759911834979</v>
      </c>
      <c r="EP194" s="13">
        <v>49.555856822581518</v>
      </c>
      <c r="EQ194" s="13">
        <v>47.222151858368306</v>
      </c>
      <c r="ER194" s="13">
        <v>45.113959132822856</v>
      </c>
      <c r="ES194" s="13">
        <v>43.211318016014957</v>
      </c>
      <c r="ET194" s="13">
        <v>41.523325029284933</v>
      </c>
      <c r="EU194" s="13">
        <v>40.064709469053923</v>
      </c>
      <c r="EV194" s="13">
        <v>38.807920536776692</v>
      </c>
      <c r="EW194" s="13">
        <v>37.781270895426132</v>
      </c>
    </row>
    <row r="195" spans="1:153" x14ac:dyDescent="0.2">
      <c r="A195" s="10" t="s">
        <v>81</v>
      </c>
      <c r="B195" s="10" t="s">
        <v>2</v>
      </c>
      <c r="C195" s="13">
        <v>27.132834488419814</v>
      </c>
      <c r="D195" s="13">
        <v>28.3298615461369</v>
      </c>
      <c r="E195" s="13">
        <v>29.418067962243342</v>
      </c>
      <c r="F195" s="13">
        <v>30.554049294178839</v>
      </c>
      <c r="G195" s="13">
        <v>32.445139712412598</v>
      </c>
      <c r="H195" s="13">
        <v>35.558471727273215</v>
      </c>
      <c r="I195" s="13">
        <v>36.644023981389161</v>
      </c>
      <c r="J195" s="13">
        <v>34.26390421640513</v>
      </c>
      <c r="K195" s="13">
        <v>36.190825821510686</v>
      </c>
      <c r="L195" s="13">
        <v>39.745412267292522</v>
      </c>
      <c r="M195" s="13">
        <v>36.84374967117455</v>
      </c>
      <c r="N195" s="13">
        <v>37.706352318088193</v>
      </c>
      <c r="O195" s="13">
        <v>39.137609171467211</v>
      </c>
      <c r="P195" s="13">
        <v>42.233025592891934</v>
      </c>
      <c r="Q195" s="13">
        <v>43.89254037745426</v>
      </c>
      <c r="R195" s="13">
        <v>44.848038694035523</v>
      </c>
      <c r="S195" s="13">
        <v>45.445888682396436</v>
      </c>
      <c r="T195" s="13">
        <v>44.761778429344162</v>
      </c>
      <c r="U195" s="13">
        <v>47.257354240915092</v>
      </c>
      <c r="V195" s="13">
        <v>47.178392921697615</v>
      </c>
      <c r="W195" s="13">
        <v>44.773058617803798</v>
      </c>
      <c r="X195" s="13">
        <v>48.333616928064266</v>
      </c>
      <c r="Y195" s="13">
        <v>50.938676921743465</v>
      </c>
      <c r="Z195" s="13">
        <v>54.371171915962137</v>
      </c>
      <c r="AA195" s="13">
        <v>49.662025004311275</v>
      </c>
      <c r="AB195" s="13">
        <v>42.206483972986902</v>
      </c>
      <c r="AC195" s="13">
        <v>44.794955454225452</v>
      </c>
      <c r="AD195" s="13">
        <v>48.721788119175407</v>
      </c>
      <c r="AE195" s="13">
        <v>52.61079897576068</v>
      </c>
      <c r="AF195" s="13">
        <v>52.395811854529896</v>
      </c>
      <c r="AG195" s="13">
        <v>46.5626273399008</v>
      </c>
      <c r="AH195" s="13">
        <v>43.854718569089584</v>
      </c>
      <c r="AI195" s="13">
        <v>39.528434524568851</v>
      </c>
      <c r="AJ195" s="13">
        <v>43.686179282692613</v>
      </c>
      <c r="AK195" s="13">
        <v>50.552496352125203</v>
      </c>
      <c r="AL195" s="13">
        <v>52.310878670833787</v>
      </c>
      <c r="AM195" s="13">
        <v>54.965704201834924</v>
      </c>
      <c r="AN195" s="13">
        <v>55.872764062089502</v>
      </c>
      <c r="AO195" s="13">
        <v>55.63853426642757</v>
      </c>
      <c r="AP195" s="13">
        <v>54.685026571339179</v>
      </c>
      <c r="AQ195" s="13">
        <v>53.722892849781651</v>
      </c>
      <c r="AR195" s="13">
        <v>47.6422077295381</v>
      </c>
      <c r="AS195" s="13">
        <v>50.541216163665567</v>
      </c>
      <c r="AT195" s="13">
        <v>52.884841201280167</v>
      </c>
      <c r="AU195" s="13">
        <v>57.380328072695505</v>
      </c>
      <c r="AV195" s="13">
        <v>54.960395877853912</v>
      </c>
      <c r="AW195" s="13">
        <v>46.206926562276834</v>
      </c>
      <c r="AX195" s="13">
        <v>51.182874520244326</v>
      </c>
      <c r="AY195" s="13">
        <v>52.392196564388314</v>
      </c>
      <c r="AZ195" s="13">
        <v>56.52248278999425</v>
      </c>
      <c r="BA195" s="13">
        <v>47.163050562958787</v>
      </c>
      <c r="BB195" s="13">
        <v>75.023327041943404</v>
      </c>
      <c r="BC195" s="13">
        <v>91.755144882092708</v>
      </c>
      <c r="BD195" s="13">
        <v>78.0505795526893</v>
      </c>
      <c r="BE195" s="13">
        <v>78.638082626047321</v>
      </c>
      <c r="BF195" s="13">
        <v>85.377113815559653</v>
      </c>
      <c r="BG195" s="13">
        <v>77.913815328909592</v>
      </c>
      <c r="BH195" s="13">
        <v>85.346317589770592</v>
      </c>
      <c r="BI195" s="13">
        <v>78.610671160703049</v>
      </c>
      <c r="BJ195" s="13">
        <v>46.19765609795995</v>
      </c>
      <c r="BK195" s="13">
        <v>42.070165686562156</v>
      </c>
      <c r="BL195" s="13">
        <v>34.606806393600671</v>
      </c>
      <c r="BM195" s="13">
        <v>40.817833623496526</v>
      </c>
      <c r="BN195" s="13">
        <v>27.313848585386896</v>
      </c>
      <c r="BO195" s="13">
        <v>31.177757187130307</v>
      </c>
      <c r="BP195" s="13">
        <v>41.33681437695634</v>
      </c>
      <c r="BQ195" s="13">
        <v>29.948057811859389</v>
      </c>
      <c r="BR195" s="13">
        <v>20.976008822260358</v>
      </c>
      <c r="BS195" s="13">
        <v>7.8167389433438759</v>
      </c>
      <c r="BT195" s="13">
        <v>9.8269103837004863</v>
      </c>
      <c r="BU195" s="13">
        <v>10.328991116079388</v>
      </c>
      <c r="BV195" s="13">
        <v>12.431960660243668</v>
      </c>
      <c r="BW195" s="13">
        <v>6.8768929574956204</v>
      </c>
      <c r="BX195" s="13">
        <v>12.178824063190142</v>
      </c>
      <c r="BY195" s="13">
        <v>12.504638442778905</v>
      </c>
      <c r="BZ195" s="13">
        <v>52.166170540553139</v>
      </c>
      <c r="CA195" s="13">
        <v>53.081810194763875</v>
      </c>
      <c r="CB195" s="13">
        <v>53.950372330513801</v>
      </c>
      <c r="CC195" s="13">
        <v>54.781832020592901</v>
      </c>
      <c r="CD195" s="13">
        <v>55.557386392249555</v>
      </c>
      <c r="CE195" s="13">
        <v>56.287318944217986</v>
      </c>
      <c r="CF195" s="13">
        <v>56.943231559156175</v>
      </c>
      <c r="CG195" s="13">
        <v>57.545242288992085</v>
      </c>
      <c r="CH195" s="13">
        <v>58.2310074901402</v>
      </c>
      <c r="CI195" s="13">
        <v>58.885248301477077</v>
      </c>
      <c r="CJ195" s="13">
        <v>59.509221351804172</v>
      </c>
      <c r="CK195" s="13">
        <v>60.123943745948509</v>
      </c>
      <c r="CL195" s="13">
        <v>60.711265900651142</v>
      </c>
      <c r="CM195" s="13">
        <v>61.29245048055509</v>
      </c>
      <c r="CN195" s="13">
        <v>61.859301156478068</v>
      </c>
      <c r="CO195" s="13">
        <v>62.433424669971828</v>
      </c>
      <c r="CP195" s="13">
        <v>63.016759177023687</v>
      </c>
      <c r="CQ195" s="13">
        <v>63.601168771915127</v>
      </c>
      <c r="CR195" s="13">
        <v>64.238696614838318</v>
      </c>
      <c r="CS195" s="13">
        <v>64.911279109228872</v>
      </c>
      <c r="CT195" s="13">
        <v>65.640774110811435</v>
      </c>
      <c r="CU195" s="13">
        <v>66.418332897526852</v>
      </c>
      <c r="CV195" s="13">
        <v>67.234201050795036</v>
      </c>
      <c r="CW195" s="13">
        <v>68.118682843101851</v>
      </c>
      <c r="CX195" s="13">
        <v>69.039605322241641</v>
      </c>
      <c r="CY195" s="13">
        <v>70.025167153161419</v>
      </c>
      <c r="CZ195" s="13">
        <v>71.040168367745991</v>
      </c>
      <c r="DA195" s="13">
        <v>72.110083712928372</v>
      </c>
      <c r="DB195" s="13">
        <v>73.185620676903909</v>
      </c>
      <c r="DC195" s="13">
        <v>74.299671292564199</v>
      </c>
      <c r="DD195" s="13">
        <v>75.388562933632329</v>
      </c>
      <c r="DE195" s="13">
        <v>76.460865909606127</v>
      </c>
      <c r="DF195" s="13">
        <v>77.502885656112085</v>
      </c>
      <c r="DG195" s="13">
        <v>78.467358584620797</v>
      </c>
      <c r="DH195" s="13">
        <v>79.349184577091364</v>
      </c>
      <c r="DI195" s="13">
        <v>80.110379520788683</v>
      </c>
      <c r="DJ195" s="13">
        <v>80.745767063923722</v>
      </c>
      <c r="DK195" s="13">
        <v>81.228999357008888</v>
      </c>
      <c r="DL195" s="13">
        <v>81.501073450405784</v>
      </c>
      <c r="DM195" s="13">
        <v>81.604892390605528</v>
      </c>
      <c r="DN195" s="13">
        <v>81.473998660945654</v>
      </c>
      <c r="DO195" s="13">
        <v>81.145724729227368</v>
      </c>
      <c r="DP195" s="13">
        <v>80.558763599983649</v>
      </c>
      <c r="DQ195" s="13">
        <v>79.76915526133871</v>
      </c>
      <c r="DR195" s="13">
        <v>78.734102043071289</v>
      </c>
      <c r="DS195" s="13">
        <v>77.483606922044601</v>
      </c>
      <c r="DT195" s="13">
        <v>76.005614350366159</v>
      </c>
      <c r="DU195" s="13">
        <v>74.385767121155368</v>
      </c>
      <c r="DV195" s="13">
        <v>72.597025076825958</v>
      </c>
      <c r="DW195" s="13">
        <v>70.697857765075241</v>
      </c>
      <c r="DX195" s="13">
        <v>68.690860303533555</v>
      </c>
      <c r="DY195" s="13">
        <v>66.640228177852805</v>
      </c>
      <c r="DZ195" s="13">
        <v>64.540300237426891</v>
      </c>
      <c r="EA195" s="13">
        <v>62.457585017325982</v>
      </c>
      <c r="EB195" s="13">
        <v>60.398454543515072</v>
      </c>
      <c r="EC195" s="13">
        <v>58.42803717919287</v>
      </c>
      <c r="ED195" s="13">
        <v>56.549032394287678</v>
      </c>
      <c r="EE195" s="13">
        <v>54.809247331581901</v>
      </c>
      <c r="EF195" s="13">
        <v>53.240681854529612</v>
      </c>
      <c r="EG195" s="13">
        <v>51.846675133104327</v>
      </c>
      <c r="EH195" s="13">
        <v>50.625760645299124</v>
      </c>
      <c r="EI195" s="13">
        <v>49.595987788839011</v>
      </c>
      <c r="EJ195" s="13">
        <v>48.75864223157896</v>
      </c>
      <c r="EK195" s="13">
        <v>48.110744966682432</v>
      </c>
      <c r="EL195" s="13">
        <v>47.60902091767457</v>
      </c>
      <c r="EM195" s="13">
        <v>47.29252633822216</v>
      </c>
      <c r="EN195" s="13">
        <v>47.124948185846733</v>
      </c>
      <c r="EO195" s="13">
        <v>47.092919354789046</v>
      </c>
      <c r="EP195" s="13">
        <v>47.194622686884031</v>
      </c>
      <c r="EQ195" s="13">
        <v>47.40386898602992</v>
      </c>
      <c r="ER195" s="13">
        <v>47.731688791377564</v>
      </c>
      <c r="ES195" s="13">
        <v>48.129117887620851</v>
      </c>
      <c r="ET195" s="13">
        <v>48.585117213331614</v>
      </c>
      <c r="EU195" s="13">
        <v>49.102296986339752</v>
      </c>
      <c r="EV195" s="13">
        <v>49.648090474167475</v>
      </c>
      <c r="EW195" s="13">
        <v>50.252313702038919</v>
      </c>
    </row>
    <row r="196" spans="1:153" x14ac:dyDescent="0.2">
      <c r="A196" s="10" t="s">
        <v>81</v>
      </c>
      <c r="B196" s="10" t="s">
        <v>3</v>
      </c>
      <c r="C196" s="13">
        <v>64.97220231760582</v>
      </c>
      <c r="D196" s="13">
        <v>67.838599641734874</v>
      </c>
      <c r="E196" s="13">
        <v>70.444415390943092</v>
      </c>
      <c r="F196" s="13">
        <v>73.164632807189719</v>
      </c>
      <c r="G196" s="13">
        <v>77.693032127460114</v>
      </c>
      <c r="H196" s="13">
        <v>85.148207429463156</v>
      </c>
      <c r="I196" s="13">
        <v>87.747667530502582</v>
      </c>
      <c r="J196" s="13">
        <v>82.048240035130689</v>
      </c>
      <c r="K196" s="13">
        <v>86.66244060567989</v>
      </c>
      <c r="L196" s="13">
        <v>95.174242415746036</v>
      </c>
      <c r="M196" s="13">
        <v>88.225930055204827</v>
      </c>
      <c r="N196" s="13">
        <v>90.291515710065013</v>
      </c>
      <c r="O196" s="13">
        <v>93.7187989850907</v>
      </c>
      <c r="P196" s="13">
        <v>101.13107366195433</v>
      </c>
      <c r="Q196" s="13">
        <v>105.1049426794969</v>
      </c>
      <c r="R196" s="13">
        <v>107.39297602026508</v>
      </c>
      <c r="S196" s="13">
        <v>108.8245857702874</v>
      </c>
      <c r="T196" s="13">
        <v>107.18641745477906</v>
      </c>
      <c r="U196" s="13">
        <v>113.16231564549378</v>
      </c>
      <c r="V196" s="13">
        <v>112.97323511247197</v>
      </c>
      <c r="W196" s="13">
        <v>107.21342895949647</v>
      </c>
      <c r="X196" s="13">
        <v>115.73953097794241</v>
      </c>
      <c r="Y196" s="13">
        <v>121.97759965562014</v>
      </c>
      <c r="Z196" s="13">
        <v>130.19704164992146</v>
      </c>
      <c r="AA196" s="13">
        <v>118.92053288642708</v>
      </c>
      <c r="AB196" s="13">
        <v>101.06751718026634</v>
      </c>
      <c r="AC196" s="13">
        <v>107.26586305688907</v>
      </c>
      <c r="AD196" s="13">
        <v>116.66904452262948</v>
      </c>
      <c r="AE196" s="13">
        <v>125.98165800196449</v>
      </c>
      <c r="AF196" s="13">
        <v>125.46685050029164</v>
      </c>
      <c r="AG196" s="13">
        <v>111.49872473731023</v>
      </c>
      <c r="AH196" s="13">
        <v>105.01437469309148</v>
      </c>
      <c r="AI196" s="13">
        <v>94.654668177946576</v>
      </c>
      <c r="AJ196" s="13">
        <v>104.61079103437264</v>
      </c>
      <c r="AK196" s="13">
        <v>121.05285284705965</v>
      </c>
      <c r="AL196" s="13">
        <v>125.26346975889003</v>
      </c>
      <c r="AM196" s="13">
        <v>131.62070683973278</v>
      </c>
      <c r="AN196" s="13">
        <v>133.79274960142038</v>
      </c>
      <c r="AO196" s="13">
        <v>133.23186365052371</v>
      </c>
      <c r="AP196" s="13">
        <v>130.94859704588211</v>
      </c>
      <c r="AQ196" s="13">
        <v>128.64467458469193</v>
      </c>
      <c r="AR196" s="13">
        <v>114.08388462996986</v>
      </c>
      <c r="AS196" s="13">
        <v>121.02584134234226</v>
      </c>
      <c r="AT196" s="13">
        <v>126.63787867539315</v>
      </c>
      <c r="AU196" s="13">
        <v>137.40275776129909</v>
      </c>
      <c r="AV196" s="13">
        <v>131.60799554339516</v>
      </c>
      <c r="AW196" s="13">
        <v>114.31054448873597</v>
      </c>
      <c r="AX196" s="13">
        <v>141.19677612333766</v>
      </c>
      <c r="AY196" s="13">
        <v>136.62970458782422</v>
      </c>
      <c r="AZ196" s="13">
        <v>140.17976747859552</v>
      </c>
      <c r="BA196" s="13">
        <v>171.14053709825973</v>
      </c>
      <c r="BB196" s="13">
        <v>244.79340498879009</v>
      </c>
      <c r="BC196" s="13">
        <v>275.7583905293979</v>
      </c>
      <c r="BD196" s="13">
        <v>283.4506011695351</v>
      </c>
      <c r="BE196" s="13">
        <v>333.52922490544103</v>
      </c>
      <c r="BF196" s="13">
        <v>326.28600917278288</v>
      </c>
      <c r="BG196" s="13">
        <v>321.36108746015236</v>
      </c>
      <c r="BH196" s="13">
        <v>310.9189968405056</v>
      </c>
      <c r="BI196" s="13">
        <v>362.56122939074322</v>
      </c>
      <c r="BJ196" s="13">
        <v>267.01563212180235</v>
      </c>
      <c r="BK196" s="13">
        <v>248.36456679411367</v>
      </c>
      <c r="BL196" s="13">
        <v>227.04875630604997</v>
      </c>
      <c r="BM196" s="13">
        <v>230.27003609281468</v>
      </c>
      <c r="BN196" s="13">
        <v>250.85695915246333</v>
      </c>
      <c r="BO196" s="13">
        <v>283.33032800855943</v>
      </c>
      <c r="BP196" s="13">
        <v>260.83678681685512</v>
      </c>
      <c r="BQ196" s="13">
        <v>179.76567039434232</v>
      </c>
      <c r="BR196" s="13">
        <v>218.06693735425617</v>
      </c>
      <c r="BS196" s="13">
        <v>200.67045056628803</v>
      </c>
      <c r="BT196" s="13">
        <v>252.45068847091289</v>
      </c>
      <c r="BU196" s="13">
        <v>221.22076269712275</v>
      </c>
      <c r="BV196" s="13">
        <v>220.87079346184723</v>
      </c>
      <c r="BW196" s="13">
        <v>212.75290524962315</v>
      </c>
      <c r="BX196" s="13">
        <v>241.85203189318634</v>
      </c>
      <c r="BY196" s="13">
        <v>248.32218609811702</v>
      </c>
      <c r="BZ196" s="13">
        <v>148.1967028865256</v>
      </c>
      <c r="CA196" s="13">
        <v>147.86105564839818</v>
      </c>
      <c r="CB196" s="13">
        <v>147.48248309058363</v>
      </c>
      <c r="CC196" s="13">
        <v>147.11188748803761</v>
      </c>
      <c r="CD196" s="13">
        <v>146.71987120995254</v>
      </c>
      <c r="CE196" s="13">
        <v>146.36568483337578</v>
      </c>
      <c r="CF196" s="13">
        <v>146.00163312828226</v>
      </c>
      <c r="CG196" s="13">
        <v>145.72526170688434</v>
      </c>
      <c r="CH196" s="13">
        <v>145.9748100823399</v>
      </c>
      <c r="CI196" s="13">
        <v>146.46302660835863</v>
      </c>
      <c r="CJ196" s="13">
        <v>147.23958443454831</v>
      </c>
      <c r="CK196" s="13">
        <v>148.40791581309168</v>
      </c>
      <c r="CL196" s="13">
        <v>149.95365759048036</v>
      </c>
      <c r="CM196" s="13">
        <v>151.96520907707236</v>
      </c>
      <c r="CN196" s="13">
        <v>154.43422460676084</v>
      </c>
      <c r="CO196" s="13">
        <v>157.42091289448217</v>
      </c>
      <c r="CP196" s="13">
        <v>160.91199600413893</v>
      </c>
      <c r="CQ196" s="13">
        <v>164.84784633039271</v>
      </c>
      <c r="CR196" s="13">
        <v>169.31888735280336</v>
      </c>
      <c r="CS196" s="13">
        <v>174.20273920888394</v>
      </c>
      <c r="CT196" s="13">
        <v>179.47477702834476</v>
      </c>
      <c r="CU196" s="13">
        <v>185.01509248176262</v>
      </c>
      <c r="CV196" s="13">
        <v>190.69609948063408</v>
      </c>
      <c r="CW196" s="13">
        <v>196.4983319846524</v>
      </c>
      <c r="CX196" s="13">
        <v>202.23389929890254</v>
      </c>
      <c r="CY196" s="13">
        <v>207.88606418082054</v>
      </c>
      <c r="CZ196" s="13">
        <v>213.27595671138261</v>
      </c>
      <c r="DA196" s="13">
        <v>218.40124572754939</v>
      </c>
      <c r="DB196" s="13">
        <v>223.07384663433731</v>
      </c>
      <c r="DC196" s="13">
        <v>227.34167176151641</v>
      </c>
      <c r="DD196" s="13">
        <v>231.0133528313072</v>
      </c>
      <c r="DE196" s="13">
        <v>234.10718393816023</v>
      </c>
      <c r="DF196" s="13">
        <v>236.59924595571647</v>
      </c>
      <c r="DG196" s="13">
        <v>238.39534891809126</v>
      </c>
      <c r="DH196" s="13">
        <v>239.52680856059123</v>
      </c>
      <c r="DI196" s="13">
        <v>239.95366238801944</v>
      </c>
      <c r="DJ196" s="13">
        <v>239.73184243770447</v>
      </c>
      <c r="DK196" s="13">
        <v>238.87188589710786</v>
      </c>
      <c r="DL196" s="13">
        <v>237.30950005482009</v>
      </c>
      <c r="DM196" s="13">
        <v>235.24019965109437</v>
      </c>
      <c r="DN196" s="13">
        <v>232.58526277209239</v>
      </c>
      <c r="DO196" s="13">
        <v>229.52235182339427</v>
      </c>
      <c r="DP196" s="13">
        <v>225.97947775704779</v>
      </c>
      <c r="DQ196" s="13">
        <v>222.16574244353251</v>
      </c>
      <c r="DR196" s="13">
        <v>218.03752281271409</v>
      </c>
      <c r="DS196" s="13">
        <v>213.71747183445405</v>
      </c>
      <c r="DT196" s="13">
        <v>209.21326841052723</v>
      </c>
      <c r="DU196" s="13">
        <v>204.75299757575522</v>
      </c>
      <c r="DV196" s="13">
        <v>200.28019326755748</v>
      </c>
      <c r="DW196" s="13">
        <v>195.92973237547267</v>
      </c>
      <c r="DX196" s="13">
        <v>191.69136866906047</v>
      </c>
      <c r="DY196" s="13">
        <v>187.68982070479797</v>
      </c>
      <c r="DZ196" s="13">
        <v>183.87658286610167</v>
      </c>
      <c r="EA196" s="13">
        <v>180.36624141815082</v>
      </c>
      <c r="EB196" s="13">
        <v>177.1284120804321</v>
      </c>
      <c r="EC196" s="13">
        <v>174.26808829518632</v>
      </c>
      <c r="ED196" s="13">
        <v>171.74561974915923</v>
      </c>
      <c r="EE196" s="13">
        <v>169.62902982948253</v>
      </c>
      <c r="EF196" s="13">
        <v>167.95405259453401</v>
      </c>
      <c r="EG196" s="13">
        <v>166.69622098552099</v>
      </c>
      <c r="EH196" s="13">
        <v>165.82699090020105</v>
      </c>
      <c r="EI196" s="13">
        <v>165.3698526467997</v>
      </c>
      <c r="EJ196" s="13">
        <v>165.31634698556263</v>
      </c>
      <c r="EK196" s="13">
        <v>165.65416398140951</v>
      </c>
      <c r="EL196" s="13">
        <v>166.28318818510525</v>
      </c>
      <c r="EM196" s="13">
        <v>167.29581637371848</v>
      </c>
      <c r="EN196" s="13">
        <v>168.6128902656983</v>
      </c>
      <c r="EO196" s="13">
        <v>170.20806723096575</v>
      </c>
      <c r="EP196" s="13">
        <v>172.08007788898794</v>
      </c>
      <c r="EQ196" s="13">
        <v>174.16900243446071</v>
      </c>
      <c r="ER196" s="13">
        <v>176.49675025582474</v>
      </c>
      <c r="ES196" s="13">
        <v>178.94335007787595</v>
      </c>
      <c r="ET196" s="13">
        <v>181.47158204962398</v>
      </c>
      <c r="EU196" s="13">
        <v>184.0714616211626</v>
      </c>
      <c r="EV196" s="13">
        <v>186.64871344135827</v>
      </c>
      <c r="EW196" s="13">
        <v>189.24948338208742</v>
      </c>
    </row>
    <row r="197" spans="1:153" x14ac:dyDescent="0.2">
      <c r="A197" s="15" t="s">
        <v>81</v>
      </c>
      <c r="B197" s="15" t="s">
        <v>4</v>
      </c>
      <c r="C197" s="16">
        <v>106.14114621690472</v>
      </c>
      <c r="D197" s="16">
        <v>110.82380567192652</v>
      </c>
      <c r="E197" s="16">
        <v>115.08076881285541</v>
      </c>
      <c r="F197" s="16">
        <v>119.52462301850801</v>
      </c>
      <c r="G197" s="16">
        <v>126.92239433048812</v>
      </c>
      <c r="H197" s="16">
        <v>139.10146204831642</v>
      </c>
      <c r="I197" s="16">
        <v>143.34804235231621</v>
      </c>
      <c r="J197" s="16">
        <v>134.03723333615039</v>
      </c>
      <c r="K197" s="16">
        <v>141.57517294667326</v>
      </c>
      <c r="L197" s="16">
        <v>155.4803873039636</v>
      </c>
      <c r="M197" s="16">
        <v>144.12935083123062</v>
      </c>
      <c r="N197" s="16">
        <v>147.50377283318647</v>
      </c>
      <c r="O197" s="16">
        <v>153.10271764720085</v>
      </c>
      <c r="P197" s="16">
        <v>165.21170121575776</v>
      </c>
      <c r="Q197" s="16">
        <v>171.70357000567435</v>
      </c>
      <c r="R197" s="16">
        <v>175.4413913001485</v>
      </c>
      <c r="S197" s="16">
        <v>177.78012531842711</v>
      </c>
      <c r="T197" s="16">
        <v>175.1039490999529</v>
      </c>
      <c r="U197" s="16">
        <v>184.86641152253438</v>
      </c>
      <c r="V197" s="16">
        <v>184.55752212389382</v>
      </c>
      <c r="W197" s="16">
        <v>175.1480761569016</v>
      </c>
      <c r="X197" s="16">
        <v>189.07665189728237</v>
      </c>
      <c r="Y197" s="16">
        <v>199.26740634318898</v>
      </c>
      <c r="Z197" s="16">
        <v>212.69501020174096</v>
      </c>
      <c r="AA197" s="16">
        <v>194.27326178029435</v>
      </c>
      <c r="AB197" s="16">
        <v>165.10787284646682</v>
      </c>
      <c r="AC197" s="16">
        <v>175.23373456156662</v>
      </c>
      <c r="AD197" s="16">
        <v>190.5951417981625</v>
      </c>
      <c r="AE197" s="16">
        <v>205.80859360851878</v>
      </c>
      <c r="AF197" s="16">
        <v>204.9675838172621</v>
      </c>
      <c r="AG197" s="16">
        <v>182.14870395634381</v>
      </c>
      <c r="AH197" s="16">
        <v>171.55561457943475</v>
      </c>
      <c r="AI197" s="16">
        <v>154.63159038501007</v>
      </c>
      <c r="AJ197" s="16">
        <v>170.89630443443724</v>
      </c>
      <c r="AK197" s="16">
        <v>197.75670357000567</v>
      </c>
      <c r="AL197" s="16">
        <v>204.63533303553106</v>
      </c>
      <c r="AM197" s="16">
        <v>215.02076567385819</v>
      </c>
      <c r="AN197" s="16">
        <v>218.5691001943764</v>
      </c>
      <c r="AO197" s="16">
        <v>217.65281483538374</v>
      </c>
      <c r="AP197" s="16">
        <v>213.92278066860641</v>
      </c>
      <c r="AQ197" s="16">
        <v>210.15900228180953</v>
      </c>
      <c r="AR197" s="16">
        <v>186.37192287725316</v>
      </c>
      <c r="AS197" s="16">
        <v>197.71257651305703</v>
      </c>
      <c r="AT197" s="16">
        <v>206.88062152144784</v>
      </c>
      <c r="AU197" s="16">
        <v>224.4665515701023</v>
      </c>
      <c r="AV197" s="16">
        <v>215</v>
      </c>
      <c r="AW197" s="16">
        <v>196</v>
      </c>
      <c r="AX197" s="16">
        <v>228</v>
      </c>
      <c r="AY197" s="16">
        <v>220</v>
      </c>
      <c r="AZ197" s="16">
        <v>229.99999999999997</v>
      </c>
      <c r="BA197" s="16">
        <v>248</v>
      </c>
      <c r="BB197" s="16">
        <v>360.79499999999996</v>
      </c>
      <c r="BC197" s="16">
        <v>412.625</v>
      </c>
      <c r="BD197" s="16">
        <v>413.70000099999993</v>
      </c>
      <c r="BE197" s="16">
        <v>463.09498400000007</v>
      </c>
      <c r="BF197" s="16">
        <v>464.792417</v>
      </c>
      <c r="BG197" s="16">
        <v>465.50463000000013</v>
      </c>
      <c r="BH197" s="16">
        <v>460.54675699999996</v>
      </c>
      <c r="BI197" s="16">
        <v>496.48800899999998</v>
      </c>
      <c r="BJ197" s="16">
        <v>348.16471200000007</v>
      </c>
      <c r="BK197" s="16">
        <v>322.17493984500004</v>
      </c>
      <c r="BL197" s="16">
        <v>301.47201399999994</v>
      </c>
      <c r="BM197" s="16">
        <v>315.39300000000003</v>
      </c>
      <c r="BN197" s="16">
        <v>321.53899999999993</v>
      </c>
      <c r="BO197" s="16">
        <v>355.345271685</v>
      </c>
      <c r="BP197" s="16">
        <v>345.73342793500001</v>
      </c>
      <c r="BQ197" s="16">
        <v>251.860864365</v>
      </c>
      <c r="BR197" s="16">
        <v>281.71450834499996</v>
      </c>
      <c r="BS197" s="16">
        <v>262.334</v>
      </c>
      <c r="BT197" s="16">
        <v>294.37200000000007</v>
      </c>
      <c r="BU197" s="16">
        <v>281.50600000000003</v>
      </c>
      <c r="BV197" s="16">
        <v>294.97500000000002</v>
      </c>
      <c r="BW197" s="16">
        <v>287.92899999999997</v>
      </c>
      <c r="BX197" s="16">
        <v>302.20299999999997</v>
      </c>
      <c r="BY197" s="16">
        <v>310.28769540605805</v>
      </c>
      <c r="BZ197" s="16">
        <v>228.74912445004065</v>
      </c>
      <c r="CA197" s="16">
        <v>230.01250729737421</v>
      </c>
      <c r="CB197" s="16">
        <v>231.17596935387155</v>
      </c>
      <c r="CC197" s="16">
        <v>232.30668625624185</v>
      </c>
      <c r="CD197" s="16">
        <v>233.34243680579448</v>
      </c>
      <c r="CE197" s="16">
        <v>234.35931507235409</v>
      </c>
      <c r="CF197" s="16">
        <v>235.26041302396106</v>
      </c>
      <c r="CG197" s="16">
        <v>236.17699479048451</v>
      </c>
      <c r="CH197" s="16">
        <v>237.78239955576919</v>
      </c>
      <c r="CI197" s="16">
        <v>239.59196980726574</v>
      </c>
      <c r="CJ197" s="16">
        <v>241.65722674024664</v>
      </c>
      <c r="CK197" s="16">
        <v>244.11742567438387</v>
      </c>
      <c r="CL197" s="16">
        <v>246.92698828149969</v>
      </c>
      <c r="CM197" s="16">
        <v>250.21076031549683</v>
      </c>
      <c r="CN197" s="16">
        <v>253.94640012077116</v>
      </c>
      <c r="CO197" s="16">
        <v>258.23142230299845</v>
      </c>
      <c r="CP197" s="16">
        <v>263.05623528036585</v>
      </c>
      <c r="CQ197" s="16">
        <v>268.34768748396755</v>
      </c>
      <c r="CR197" s="16">
        <v>274.28662826735581</v>
      </c>
      <c r="CS197" s="16">
        <v>280.72072525602107</v>
      </c>
      <c r="CT197" s="16">
        <v>287.66463238308916</v>
      </c>
      <c r="CU197" s="16">
        <v>294.9852432086891</v>
      </c>
      <c r="CV197" s="16">
        <v>302.54070188192509</v>
      </c>
      <c r="CW197" s="16">
        <v>310.36735071643443</v>
      </c>
      <c r="CX197" s="16">
        <v>318.22568842465535</v>
      </c>
      <c r="CY197" s="16">
        <v>326.15289193177068</v>
      </c>
      <c r="CZ197" s="16">
        <v>333.91482501759492</v>
      </c>
      <c r="DA197" s="16">
        <v>341.56024531105095</v>
      </c>
      <c r="DB197" s="16">
        <v>348.82275951132897</v>
      </c>
      <c r="DC197" s="16">
        <v>355.81596040025579</v>
      </c>
      <c r="DD197" s="16">
        <v>362.24601280821571</v>
      </c>
      <c r="DE197" s="16">
        <v>368.1551460364235</v>
      </c>
      <c r="DF197" s="16">
        <v>373.50452127972221</v>
      </c>
      <c r="DG197" s="16">
        <v>378.1254708316319</v>
      </c>
      <c r="DH197" s="16">
        <v>382.04798728523701</v>
      </c>
      <c r="DI197" s="16">
        <v>385.17145690077359</v>
      </c>
      <c r="DJ197" s="16">
        <v>387.54721888490212</v>
      </c>
      <c r="DK197" s="16">
        <v>389.14145770705545</v>
      </c>
      <c r="DL197" s="16">
        <v>389.78415018113719</v>
      </c>
      <c r="DM197" s="16">
        <v>389.7431407335007</v>
      </c>
      <c r="DN197" s="16">
        <v>388.81317669793498</v>
      </c>
      <c r="DO197" s="16">
        <v>387.22670535160387</v>
      </c>
      <c r="DP197" s="16">
        <v>384.78488309090926</v>
      </c>
      <c r="DQ197" s="16">
        <v>381.77642254843659</v>
      </c>
      <c r="DR197" s="16">
        <v>378.05425473901369</v>
      </c>
      <c r="DS197" s="16">
        <v>373.76444957202784</v>
      </c>
      <c r="DT197" s="16">
        <v>368.857236105629</v>
      </c>
      <c r="DU197" s="16">
        <v>363.67851479328783</v>
      </c>
      <c r="DV197" s="16">
        <v>358.08056860361694</v>
      </c>
      <c r="DW197" s="16">
        <v>352.26202601508385</v>
      </c>
      <c r="DX197" s="16">
        <v>346.1725524649064</v>
      </c>
      <c r="DY197" s="16">
        <v>340.01181119643161</v>
      </c>
      <c r="DZ197" s="16">
        <v>333.67823997524829</v>
      </c>
      <c r="EA197" s="16">
        <v>327.37218124352876</v>
      </c>
      <c r="EB197" s="16">
        <v>321.04175967259016</v>
      </c>
      <c r="EC197" s="16">
        <v>314.88877652480915</v>
      </c>
      <c r="ED197" s="16">
        <v>308.86091043032093</v>
      </c>
      <c r="EE197" s="16">
        <v>303.10920134130311</v>
      </c>
      <c r="EF197" s="16">
        <v>297.73349685235735</v>
      </c>
      <c r="EG197" s="16">
        <v>292.72929234238563</v>
      </c>
      <c r="EH197" s="16">
        <v>288.08895785588811</v>
      </c>
      <c r="EI197" s="16">
        <v>283.90462041178762</v>
      </c>
      <c r="EJ197" s="16">
        <v>280.21275202869492</v>
      </c>
      <c r="EK197" s="16">
        <v>277.0445400045819</v>
      </c>
      <c r="EL197" s="16">
        <v>274.26877723252346</v>
      </c>
      <c r="EM197" s="16">
        <v>272.1109634770155</v>
      </c>
      <c r="EN197" s="16">
        <v>270.477082875821</v>
      </c>
      <c r="EO197" s="16">
        <v>269.36858570410459</v>
      </c>
      <c r="EP197" s="16">
        <v>268.83055739845349</v>
      </c>
      <c r="EQ197" s="16">
        <v>268.79502327885893</v>
      </c>
      <c r="ER197" s="16">
        <v>269.34239818002516</v>
      </c>
      <c r="ES197" s="16">
        <v>270.28378598151176</v>
      </c>
      <c r="ET197" s="16">
        <v>271.58002429224052</v>
      </c>
      <c r="EU197" s="16">
        <v>273.23846807655627</v>
      </c>
      <c r="EV197" s="16">
        <v>275.10472445230243</v>
      </c>
      <c r="EW197" s="16">
        <v>277.28306797955247</v>
      </c>
    </row>
    <row r="198" spans="1:153" x14ac:dyDescent="0.2"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</row>
    <row r="199" spans="1:153" x14ac:dyDescent="0.2"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</row>
    <row r="200" spans="1:153" x14ac:dyDescent="0.2"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</row>
    <row r="201" spans="1:153" x14ac:dyDescent="0.2"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</row>
    <row r="202" spans="1:153" x14ac:dyDescent="0.2"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</row>
    <row r="203" spans="1:153" x14ac:dyDescent="0.2"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</row>
    <row r="204" spans="1:153" x14ac:dyDescent="0.2"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</row>
    <row r="205" spans="1:153" x14ac:dyDescent="0.2"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</row>
    <row r="206" spans="1:153" x14ac:dyDescent="0.2"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</row>
    <row r="207" spans="1:153" x14ac:dyDescent="0.2"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</row>
    <row r="208" spans="1:153" x14ac:dyDescent="0.2"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</row>
    <row r="209" spans="3:153" x14ac:dyDescent="0.2"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</row>
    <row r="210" spans="3:153" x14ac:dyDescent="0.2"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</row>
    <row r="211" spans="3:153" x14ac:dyDescent="0.2"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</row>
    <row r="212" spans="3:153" x14ac:dyDescent="0.2"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</row>
    <row r="213" spans="3:153" x14ac:dyDescent="0.2"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</row>
    <row r="214" spans="3:153" x14ac:dyDescent="0.2"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</row>
    <row r="215" spans="3:153" x14ac:dyDescent="0.2"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</row>
    <row r="216" spans="3:153" x14ac:dyDescent="0.2"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</row>
    <row r="217" spans="3:153" x14ac:dyDescent="0.2"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</row>
    <row r="218" spans="3:153" x14ac:dyDescent="0.2"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</row>
    <row r="219" spans="3:153" x14ac:dyDescent="0.2"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</row>
    <row r="220" spans="3:153" x14ac:dyDescent="0.2"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</row>
    <row r="221" spans="3:153" x14ac:dyDescent="0.2"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</row>
    <row r="222" spans="3:153" x14ac:dyDescent="0.2"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</row>
    <row r="223" spans="3:153" x14ac:dyDescent="0.2"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</row>
    <row r="224" spans="3:153" x14ac:dyDescent="0.2"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</row>
    <row r="225" spans="3:153" x14ac:dyDescent="0.2"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</row>
    <row r="226" spans="3:153" x14ac:dyDescent="0.2"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</row>
    <row r="227" spans="3:153" x14ac:dyDescent="0.2"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</row>
    <row r="228" spans="3:153" x14ac:dyDescent="0.2"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</row>
    <row r="229" spans="3:153" x14ac:dyDescent="0.2"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</row>
    <row r="230" spans="3:153" x14ac:dyDescent="0.2"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</row>
    <row r="231" spans="3:153" x14ac:dyDescent="0.2"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</row>
    <row r="232" spans="3:153" x14ac:dyDescent="0.2"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</row>
    <row r="233" spans="3:153" x14ac:dyDescent="0.2"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</row>
    <row r="234" spans="3:153" x14ac:dyDescent="0.2"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</row>
    <row r="235" spans="3:153" x14ac:dyDescent="0.2"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</row>
    <row r="236" spans="3:153" x14ac:dyDescent="0.2"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</row>
    <row r="237" spans="3:153" x14ac:dyDescent="0.2"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</row>
    <row r="238" spans="3:153" x14ac:dyDescent="0.2"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</row>
    <row r="239" spans="3:153" x14ac:dyDescent="0.2"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</row>
    <row r="240" spans="3:153" x14ac:dyDescent="0.2"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</row>
    <row r="241" spans="3:153" x14ac:dyDescent="0.2"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</row>
    <row r="242" spans="3:153" x14ac:dyDescent="0.2"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</row>
    <row r="243" spans="3:153" x14ac:dyDescent="0.2"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</row>
    <row r="244" spans="3:153" x14ac:dyDescent="0.2"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</row>
    <row r="245" spans="3:153" x14ac:dyDescent="0.2"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</row>
    <row r="246" spans="3:153" x14ac:dyDescent="0.2"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</row>
    <row r="247" spans="3:153" x14ac:dyDescent="0.2"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</row>
    <row r="248" spans="3:153" x14ac:dyDescent="0.2"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</row>
    <row r="249" spans="3:153" x14ac:dyDescent="0.2"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</row>
    <row r="250" spans="3:153" x14ac:dyDescent="0.2"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</row>
    <row r="251" spans="3:153" x14ac:dyDescent="0.2"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</row>
    <row r="252" spans="3:153" x14ac:dyDescent="0.2"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</row>
    <row r="253" spans="3:153" x14ac:dyDescent="0.2"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</row>
    <row r="254" spans="3:153" x14ac:dyDescent="0.2"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</row>
    <row r="255" spans="3:153" x14ac:dyDescent="0.2"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</row>
    <row r="256" spans="3:153" x14ac:dyDescent="0.2"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</row>
    <row r="257" spans="3:153" x14ac:dyDescent="0.2"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</row>
    <row r="258" spans="3:153" x14ac:dyDescent="0.2"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</row>
    <row r="259" spans="3:153" x14ac:dyDescent="0.2"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</row>
    <row r="260" spans="3:153" x14ac:dyDescent="0.2"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</row>
    <row r="261" spans="3:153" x14ac:dyDescent="0.2"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</row>
    <row r="262" spans="3:153" x14ac:dyDescent="0.2"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</row>
    <row r="263" spans="3:153" x14ac:dyDescent="0.2"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</row>
    <row r="264" spans="3:153" x14ac:dyDescent="0.2"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</row>
    <row r="265" spans="3:153" x14ac:dyDescent="0.2"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</row>
    <row r="266" spans="3:153" x14ac:dyDescent="0.2"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</row>
    <row r="267" spans="3:153" x14ac:dyDescent="0.2"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</row>
    <row r="268" spans="3:153" x14ac:dyDescent="0.2"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</row>
    <row r="269" spans="3:153" x14ac:dyDescent="0.2"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</row>
    <row r="270" spans="3:153" x14ac:dyDescent="0.2"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</row>
    <row r="271" spans="3:153" x14ac:dyDescent="0.2"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</row>
    <row r="272" spans="3:153" x14ac:dyDescent="0.2"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</row>
    <row r="273" spans="3:153" x14ac:dyDescent="0.2"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</row>
    <row r="274" spans="3:153" x14ac:dyDescent="0.2"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</row>
    <row r="275" spans="3:153" x14ac:dyDescent="0.2"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</row>
    <row r="276" spans="3:153" x14ac:dyDescent="0.2"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</row>
    <row r="277" spans="3:153" x14ac:dyDescent="0.2"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</row>
    <row r="278" spans="3:153" x14ac:dyDescent="0.2"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</row>
    <row r="279" spans="3:153" x14ac:dyDescent="0.2"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</row>
    <row r="280" spans="3:153" x14ac:dyDescent="0.2"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</row>
    <row r="281" spans="3:153" x14ac:dyDescent="0.2"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</row>
    <row r="282" spans="3:153" x14ac:dyDescent="0.2"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</row>
    <row r="283" spans="3:153" x14ac:dyDescent="0.2"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</row>
    <row r="284" spans="3:153" x14ac:dyDescent="0.2"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</row>
    <row r="285" spans="3:153" x14ac:dyDescent="0.2"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</row>
    <row r="286" spans="3:153" x14ac:dyDescent="0.2"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</row>
    <row r="287" spans="3:153" x14ac:dyDescent="0.2"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</row>
    <row r="288" spans="3:153" x14ac:dyDescent="0.2"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</row>
    <row r="289" spans="3:153" x14ac:dyDescent="0.2"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</row>
    <row r="290" spans="3:153" x14ac:dyDescent="0.2"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</row>
    <row r="291" spans="3:153" x14ac:dyDescent="0.2"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</row>
    <row r="292" spans="3:153" x14ac:dyDescent="0.2"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</row>
    <row r="293" spans="3:153" x14ac:dyDescent="0.2"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</row>
    <row r="294" spans="3:153" x14ac:dyDescent="0.2"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</row>
    <row r="295" spans="3:153" x14ac:dyDescent="0.2"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</row>
    <row r="296" spans="3:153" x14ac:dyDescent="0.2"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</row>
    <row r="297" spans="3:153" x14ac:dyDescent="0.2"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</row>
    <row r="298" spans="3:153" x14ac:dyDescent="0.2"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</row>
    <row r="299" spans="3:153" x14ac:dyDescent="0.2"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</row>
    <row r="300" spans="3:153" x14ac:dyDescent="0.2"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</row>
    <row r="301" spans="3:153" x14ac:dyDescent="0.2"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</row>
    <row r="302" spans="3:153" x14ac:dyDescent="0.2"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</row>
    <row r="303" spans="3:153" x14ac:dyDescent="0.2"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</row>
    <row r="304" spans="3:153" x14ac:dyDescent="0.2"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</row>
    <row r="305" spans="3:153" x14ac:dyDescent="0.2"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</row>
    <row r="306" spans="3:153" x14ac:dyDescent="0.2"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</row>
    <row r="307" spans="3:153" x14ac:dyDescent="0.2"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</row>
    <row r="308" spans="3:153" x14ac:dyDescent="0.2"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</row>
    <row r="309" spans="3:153" x14ac:dyDescent="0.2"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</row>
    <row r="310" spans="3:153" x14ac:dyDescent="0.2"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</row>
    <row r="311" spans="3:153" x14ac:dyDescent="0.2"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</row>
    <row r="312" spans="3:153" x14ac:dyDescent="0.2"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</row>
    <row r="313" spans="3:153" x14ac:dyDescent="0.2"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</row>
    <row r="314" spans="3:153" x14ac:dyDescent="0.2"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</row>
    <row r="315" spans="3:153" x14ac:dyDescent="0.2"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</row>
    <row r="316" spans="3:153" x14ac:dyDescent="0.2"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</row>
    <row r="317" spans="3:153" x14ac:dyDescent="0.2"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</row>
    <row r="318" spans="3:153" x14ac:dyDescent="0.2"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</row>
    <row r="319" spans="3:153" x14ac:dyDescent="0.2"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</row>
    <row r="320" spans="3:153" x14ac:dyDescent="0.2"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</row>
    <row r="321" spans="3:153" x14ac:dyDescent="0.2"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</row>
    <row r="322" spans="3:153" x14ac:dyDescent="0.2"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</row>
    <row r="323" spans="3:153" x14ac:dyDescent="0.2"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</row>
    <row r="324" spans="3:153" x14ac:dyDescent="0.2"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</row>
    <row r="325" spans="3:153" x14ac:dyDescent="0.2"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</row>
    <row r="326" spans="3:153" x14ac:dyDescent="0.2"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</row>
    <row r="327" spans="3:153" x14ac:dyDescent="0.2"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</row>
    <row r="328" spans="3:153" x14ac:dyDescent="0.2"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</row>
    <row r="329" spans="3:153" x14ac:dyDescent="0.2"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</row>
    <row r="330" spans="3:153" x14ac:dyDescent="0.2"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</row>
    <row r="331" spans="3:153" x14ac:dyDescent="0.2"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</row>
    <row r="332" spans="3:153" x14ac:dyDescent="0.2"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</row>
    <row r="333" spans="3:153" x14ac:dyDescent="0.2"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</row>
    <row r="334" spans="3:153" x14ac:dyDescent="0.2"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</row>
    <row r="335" spans="3:153" x14ac:dyDescent="0.2"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</row>
    <row r="336" spans="3:153" x14ac:dyDescent="0.2"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</row>
    <row r="337" spans="3:153" x14ac:dyDescent="0.2"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</row>
    <row r="338" spans="3:153" x14ac:dyDescent="0.2"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</row>
    <row r="339" spans="3:153" x14ac:dyDescent="0.2"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</row>
    <row r="340" spans="3:153" x14ac:dyDescent="0.2"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</row>
    <row r="341" spans="3:153" x14ac:dyDescent="0.2"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</row>
    <row r="342" spans="3:153" x14ac:dyDescent="0.2"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</row>
    <row r="343" spans="3:153" x14ac:dyDescent="0.2"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</row>
    <row r="344" spans="3:153" x14ac:dyDescent="0.2"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</row>
    <row r="345" spans="3:153" x14ac:dyDescent="0.2"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</row>
    <row r="346" spans="3:153" x14ac:dyDescent="0.2"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</row>
    <row r="347" spans="3:153" x14ac:dyDescent="0.2"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</row>
    <row r="348" spans="3:153" x14ac:dyDescent="0.2"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</row>
    <row r="349" spans="3:153" x14ac:dyDescent="0.2"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</row>
    <row r="350" spans="3:153" x14ac:dyDescent="0.2"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</row>
    <row r="351" spans="3:153" x14ac:dyDescent="0.2"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</row>
    <row r="352" spans="3:153" x14ac:dyDescent="0.2"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</row>
    <row r="353" spans="3:153" x14ac:dyDescent="0.2"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</row>
    <row r="354" spans="3:153" x14ac:dyDescent="0.2"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</row>
    <row r="355" spans="3:153" x14ac:dyDescent="0.2"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</row>
    <row r="356" spans="3:153" x14ac:dyDescent="0.2"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</row>
    <row r="357" spans="3:153" x14ac:dyDescent="0.2"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</row>
    <row r="358" spans="3:153" x14ac:dyDescent="0.2"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</row>
    <row r="359" spans="3:153" x14ac:dyDescent="0.2"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</row>
    <row r="360" spans="3:153" x14ac:dyDescent="0.2"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</row>
    <row r="361" spans="3:153" x14ac:dyDescent="0.2"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</row>
    <row r="362" spans="3:153" x14ac:dyDescent="0.2"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</row>
    <row r="363" spans="3:153" x14ac:dyDescent="0.2"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</row>
    <row r="364" spans="3:153" x14ac:dyDescent="0.2"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</row>
    <row r="365" spans="3:153" x14ac:dyDescent="0.2"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</row>
    <row r="366" spans="3:153" x14ac:dyDescent="0.2"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</row>
    <row r="367" spans="3:153" x14ac:dyDescent="0.2"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</row>
    <row r="368" spans="3:153" x14ac:dyDescent="0.2"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</row>
    <row r="369" spans="3:153" x14ac:dyDescent="0.2"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</row>
    <row r="370" spans="3:153" x14ac:dyDescent="0.2"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</row>
    <row r="371" spans="3:153" x14ac:dyDescent="0.2"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</row>
    <row r="372" spans="3:153" x14ac:dyDescent="0.2"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</row>
    <row r="373" spans="3:153" x14ac:dyDescent="0.2"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</row>
    <row r="374" spans="3:153" x14ac:dyDescent="0.2"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</row>
    <row r="375" spans="3:153" x14ac:dyDescent="0.2"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</row>
    <row r="376" spans="3:153" x14ac:dyDescent="0.2"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</row>
    <row r="377" spans="3:153" x14ac:dyDescent="0.2"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</row>
    <row r="378" spans="3:153" x14ac:dyDescent="0.2"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</row>
    <row r="379" spans="3:153" x14ac:dyDescent="0.2"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</row>
    <row r="380" spans="3:153" x14ac:dyDescent="0.2"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</row>
    <row r="381" spans="3:153" x14ac:dyDescent="0.2"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</row>
    <row r="382" spans="3:153" x14ac:dyDescent="0.2"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</row>
    <row r="383" spans="3:153" x14ac:dyDescent="0.2"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</row>
    <row r="384" spans="3:153" x14ac:dyDescent="0.2"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</row>
    <row r="385" spans="3:153" x14ac:dyDescent="0.2"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</row>
    <row r="386" spans="3:153" x14ac:dyDescent="0.2"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</row>
    <row r="387" spans="3:153" x14ac:dyDescent="0.2"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</row>
    <row r="388" spans="3:153" x14ac:dyDescent="0.2"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</row>
    <row r="389" spans="3:153" x14ac:dyDescent="0.2"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</row>
    <row r="390" spans="3:153" x14ac:dyDescent="0.2"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</row>
    <row r="391" spans="3:153" x14ac:dyDescent="0.2"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</row>
    <row r="392" spans="3:153" x14ac:dyDescent="0.2"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</row>
    <row r="393" spans="3:153" x14ac:dyDescent="0.2"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</row>
    <row r="394" spans="3:153" x14ac:dyDescent="0.2"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</row>
    <row r="395" spans="3:153" x14ac:dyDescent="0.2"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</row>
    <row r="396" spans="3:153" x14ac:dyDescent="0.2"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</row>
    <row r="397" spans="3:153" x14ac:dyDescent="0.2"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</row>
    <row r="398" spans="3:153" x14ac:dyDescent="0.2"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</row>
    <row r="399" spans="3:153" x14ac:dyDescent="0.2"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</row>
    <row r="400" spans="3:153" x14ac:dyDescent="0.2"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</row>
    <row r="401" spans="3:153" x14ac:dyDescent="0.2"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</row>
    <row r="402" spans="3:153" x14ac:dyDescent="0.2"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</row>
    <row r="403" spans="3:153" x14ac:dyDescent="0.2"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</row>
    <row r="404" spans="3:153" x14ac:dyDescent="0.2"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</row>
    <row r="405" spans="3:153" x14ac:dyDescent="0.2"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</row>
    <row r="406" spans="3:153" x14ac:dyDescent="0.2"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</row>
    <row r="407" spans="3:153" x14ac:dyDescent="0.2"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</row>
    <row r="408" spans="3:153" x14ac:dyDescent="0.2"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</row>
    <row r="409" spans="3:153" x14ac:dyDescent="0.2"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</row>
    <row r="410" spans="3:153" x14ac:dyDescent="0.2"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</row>
    <row r="411" spans="3:153" x14ac:dyDescent="0.2"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</row>
    <row r="412" spans="3:153" x14ac:dyDescent="0.2"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</row>
    <row r="413" spans="3:153" x14ac:dyDescent="0.2"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</row>
    <row r="414" spans="3:153" x14ac:dyDescent="0.2"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</row>
    <row r="415" spans="3:153" x14ac:dyDescent="0.2"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</row>
    <row r="416" spans="3:153" x14ac:dyDescent="0.2"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</row>
    <row r="417" spans="3:153" x14ac:dyDescent="0.2"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</row>
    <row r="418" spans="3:153" x14ac:dyDescent="0.2"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</row>
    <row r="419" spans="3:153" x14ac:dyDescent="0.2"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</row>
    <row r="420" spans="3:153" x14ac:dyDescent="0.2"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</row>
    <row r="421" spans="3:153" x14ac:dyDescent="0.2"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</row>
    <row r="422" spans="3:153" x14ac:dyDescent="0.2"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</row>
    <row r="423" spans="3:153" x14ac:dyDescent="0.2"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</row>
    <row r="424" spans="3:153" x14ac:dyDescent="0.2"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</row>
    <row r="425" spans="3:153" x14ac:dyDescent="0.2"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</row>
    <row r="426" spans="3:153" x14ac:dyDescent="0.2"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</row>
    <row r="427" spans="3:153" x14ac:dyDescent="0.2"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</row>
    <row r="428" spans="3:153" x14ac:dyDescent="0.2"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</row>
    <row r="429" spans="3:153" x14ac:dyDescent="0.2"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</row>
    <row r="430" spans="3:153" x14ac:dyDescent="0.2"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</row>
    <row r="431" spans="3:153" x14ac:dyDescent="0.2"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</row>
    <row r="432" spans="3:153" x14ac:dyDescent="0.2"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</row>
    <row r="433" spans="3:153" x14ac:dyDescent="0.2"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</row>
    <row r="434" spans="3:153" x14ac:dyDescent="0.2"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</row>
    <row r="435" spans="3:153" x14ac:dyDescent="0.2"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</row>
    <row r="436" spans="3:153" x14ac:dyDescent="0.2"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</row>
    <row r="437" spans="3:153" x14ac:dyDescent="0.2"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</row>
    <row r="438" spans="3:153" x14ac:dyDescent="0.2"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</row>
    <row r="439" spans="3:153" x14ac:dyDescent="0.2"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</row>
    <row r="440" spans="3:153" x14ac:dyDescent="0.2"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</row>
    <row r="441" spans="3:153" x14ac:dyDescent="0.2"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</row>
    <row r="442" spans="3:153" x14ac:dyDescent="0.2"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</row>
    <row r="443" spans="3:153" x14ac:dyDescent="0.2"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</row>
    <row r="444" spans="3:153" x14ac:dyDescent="0.2"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</row>
    <row r="445" spans="3:153" x14ac:dyDescent="0.2"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</row>
    <row r="446" spans="3:153" x14ac:dyDescent="0.2"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</row>
    <row r="447" spans="3:153" x14ac:dyDescent="0.2"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</row>
    <row r="448" spans="3:153" x14ac:dyDescent="0.2"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</row>
    <row r="449" spans="3:153" x14ac:dyDescent="0.2"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</row>
    <row r="450" spans="3:153" x14ac:dyDescent="0.2"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</row>
    <row r="451" spans="3:153" x14ac:dyDescent="0.2"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</row>
    <row r="452" spans="3:153" x14ac:dyDescent="0.2"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</row>
    <row r="453" spans="3:153" x14ac:dyDescent="0.2"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</row>
    <row r="454" spans="3:153" x14ac:dyDescent="0.2"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</row>
    <row r="455" spans="3:153" x14ac:dyDescent="0.2"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</row>
    <row r="456" spans="3:153" x14ac:dyDescent="0.2"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</row>
    <row r="457" spans="3:153" x14ac:dyDescent="0.2"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</row>
    <row r="458" spans="3:153" x14ac:dyDescent="0.2"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</row>
    <row r="459" spans="3:153" x14ac:dyDescent="0.2"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</row>
    <row r="460" spans="3:153" x14ac:dyDescent="0.2"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</row>
    <row r="461" spans="3:153" x14ac:dyDescent="0.2"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</row>
    <row r="462" spans="3:153" x14ac:dyDescent="0.2"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</row>
    <row r="463" spans="3:153" x14ac:dyDescent="0.2"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</row>
    <row r="464" spans="3:153" x14ac:dyDescent="0.2"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</row>
    <row r="465" spans="3:153" x14ac:dyDescent="0.2"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</row>
    <row r="466" spans="3:153" x14ac:dyDescent="0.2"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</row>
    <row r="467" spans="3:153" x14ac:dyDescent="0.2"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</row>
    <row r="468" spans="3:153" x14ac:dyDescent="0.2"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</row>
    <row r="469" spans="3:153" x14ac:dyDescent="0.2"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</row>
    <row r="470" spans="3:153" x14ac:dyDescent="0.2"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</row>
    <row r="471" spans="3:153" x14ac:dyDescent="0.2"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</row>
    <row r="472" spans="3:153" x14ac:dyDescent="0.2"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</row>
    <row r="473" spans="3:153" x14ac:dyDescent="0.2"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</row>
    <row r="474" spans="3:153" x14ac:dyDescent="0.2"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</row>
    <row r="475" spans="3:153" x14ac:dyDescent="0.2"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</row>
    <row r="476" spans="3:153" x14ac:dyDescent="0.2"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</row>
    <row r="477" spans="3:153" x14ac:dyDescent="0.2"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</row>
    <row r="478" spans="3:153" x14ac:dyDescent="0.2"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</row>
    <row r="479" spans="3:153" x14ac:dyDescent="0.2"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</row>
    <row r="480" spans="3:153" x14ac:dyDescent="0.2"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</row>
    <row r="481" spans="3:153" x14ac:dyDescent="0.2"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</row>
    <row r="482" spans="3:153" x14ac:dyDescent="0.2"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</row>
    <row r="483" spans="3:153" x14ac:dyDescent="0.2"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</row>
    <row r="484" spans="3:153" x14ac:dyDescent="0.2"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</row>
    <row r="485" spans="3:153" x14ac:dyDescent="0.2"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</row>
    <row r="486" spans="3:153" x14ac:dyDescent="0.2"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</row>
    <row r="487" spans="3:153" x14ac:dyDescent="0.2"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</row>
    <row r="488" spans="3:153" x14ac:dyDescent="0.2"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</row>
    <row r="489" spans="3:153" x14ac:dyDescent="0.2"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</row>
    <row r="490" spans="3:153" x14ac:dyDescent="0.2"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</row>
    <row r="491" spans="3:153" x14ac:dyDescent="0.2"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</row>
    <row r="492" spans="3:153" x14ac:dyDescent="0.2"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</row>
    <row r="493" spans="3:153" x14ac:dyDescent="0.2"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</row>
    <row r="494" spans="3:153" x14ac:dyDescent="0.2"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</row>
    <row r="495" spans="3:153" x14ac:dyDescent="0.2"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</row>
    <row r="496" spans="3:153" x14ac:dyDescent="0.2"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</row>
    <row r="497" spans="3:153" x14ac:dyDescent="0.2"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</row>
    <row r="498" spans="3:153" x14ac:dyDescent="0.2"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</row>
    <row r="499" spans="3:153" x14ac:dyDescent="0.2"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</row>
    <row r="500" spans="3:153" x14ac:dyDescent="0.2"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</row>
    <row r="501" spans="3:153" x14ac:dyDescent="0.2"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</row>
    <row r="502" spans="3:153" x14ac:dyDescent="0.2"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</row>
    <row r="503" spans="3:153" x14ac:dyDescent="0.2"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</row>
    <row r="504" spans="3:153" x14ac:dyDescent="0.2"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</row>
    <row r="505" spans="3:153" x14ac:dyDescent="0.2"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</row>
    <row r="506" spans="3:153" x14ac:dyDescent="0.2"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</row>
    <row r="507" spans="3:153" x14ac:dyDescent="0.2"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</row>
    <row r="508" spans="3:153" x14ac:dyDescent="0.2"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</row>
    <row r="509" spans="3:153" x14ac:dyDescent="0.2"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</row>
    <row r="510" spans="3:153" x14ac:dyDescent="0.2"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</row>
    <row r="511" spans="3:153" x14ac:dyDescent="0.2"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</row>
    <row r="512" spans="3:153" x14ac:dyDescent="0.2"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</row>
    <row r="513" spans="3:153" x14ac:dyDescent="0.2"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</row>
    <row r="514" spans="3:153" x14ac:dyDescent="0.2"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</row>
    <row r="515" spans="3:153" x14ac:dyDescent="0.2"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</row>
    <row r="516" spans="3:153" x14ac:dyDescent="0.2"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</row>
    <row r="517" spans="3:153" x14ac:dyDescent="0.2"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</row>
    <row r="518" spans="3:153" x14ac:dyDescent="0.2"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</row>
    <row r="519" spans="3:153" x14ac:dyDescent="0.2"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</row>
    <row r="520" spans="3:153" x14ac:dyDescent="0.2"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</row>
    <row r="521" spans="3:153" x14ac:dyDescent="0.2"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</row>
    <row r="522" spans="3:153" x14ac:dyDescent="0.2"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</row>
    <row r="523" spans="3:153" x14ac:dyDescent="0.2"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</row>
    <row r="524" spans="3:153" x14ac:dyDescent="0.2"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</row>
    <row r="525" spans="3:153" x14ac:dyDescent="0.2"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</row>
    <row r="526" spans="3:153" x14ac:dyDescent="0.2"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</row>
    <row r="527" spans="3:153" x14ac:dyDescent="0.2"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</row>
    <row r="528" spans="3:153" x14ac:dyDescent="0.2"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</row>
    <row r="529" spans="3:153" x14ac:dyDescent="0.2"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</row>
    <row r="530" spans="3:153" x14ac:dyDescent="0.2"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</row>
    <row r="531" spans="3:153" x14ac:dyDescent="0.2"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</row>
    <row r="532" spans="3:153" x14ac:dyDescent="0.2"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</row>
    <row r="533" spans="3:153" x14ac:dyDescent="0.2"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</row>
    <row r="534" spans="3:153" x14ac:dyDescent="0.2"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</row>
    <row r="535" spans="3:153" x14ac:dyDescent="0.2"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</row>
    <row r="536" spans="3:153" x14ac:dyDescent="0.2"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</row>
    <row r="537" spans="3:153" x14ac:dyDescent="0.2"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</row>
    <row r="538" spans="3:153" x14ac:dyDescent="0.2"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</row>
    <row r="539" spans="3:153" x14ac:dyDescent="0.2"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</row>
    <row r="540" spans="3:153" x14ac:dyDescent="0.2"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</row>
    <row r="541" spans="3:153" x14ac:dyDescent="0.2"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</row>
    <row r="542" spans="3:153" x14ac:dyDescent="0.2"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</row>
    <row r="543" spans="3:153" x14ac:dyDescent="0.2"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</row>
    <row r="544" spans="3:153" x14ac:dyDescent="0.2"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</row>
    <row r="545" spans="3:153" x14ac:dyDescent="0.2"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</row>
    <row r="546" spans="3:153" x14ac:dyDescent="0.2"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</row>
    <row r="547" spans="3:153" x14ac:dyDescent="0.2"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</row>
    <row r="548" spans="3:153" x14ac:dyDescent="0.2"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</row>
    <row r="549" spans="3:153" x14ac:dyDescent="0.2"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</row>
    <row r="550" spans="3:153" x14ac:dyDescent="0.2"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</row>
    <row r="551" spans="3:153" x14ac:dyDescent="0.2"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</row>
    <row r="552" spans="3:153" x14ac:dyDescent="0.2"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</row>
    <row r="553" spans="3:153" x14ac:dyDescent="0.2"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</row>
    <row r="554" spans="3:153" x14ac:dyDescent="0.2"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</row>
    <row r="555" spans="3:153" x14ac:dyDescent="0.2"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</row>
    <row r="556" spans="3:153" x14ac:dyDescent="0.2"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</row>
    <row r="557" spans="3:153" x14ac:dyDescent="0.2"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</row>
    <row r="558" spans="3:153" x14ac:dyDescent="0.2"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</row>
    <row r="559" spans="3:153" x14ac:dyDescent="0.2"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</row>
    <row r="560" spans="3:153" x14ac:dyDescent="0.2"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</row>
    <row r="561" spans="3:153" x14ac:dyDescent="0.2"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</row>
    <row r="562" spans="3:153" x14ac:dyDescent="0.2"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</row>
    <row r="563" spans="3:153" x14ac:dyDescent="0.2"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</row>
    <row r="564" spans="3:153" x14ac:dyDescent="0.2"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</row>
    <row r="565" spans="3:153" x14ac:dyDescent="0.2"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</row>
    <row r="566" spans="3:153" x14ac:dyDescent="0.2"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</row>
    <row r="567" spans="3:153" x14ac:dyDescent="0.2"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</row>
    <row r="568" spans="3:153" x14ac:dyDescent="0.2"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</row>
    <row r="569" spans="3:153" x14ac:dyDescent="0.2"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</row>
    <row r="570" spans="3:153" x14ac:dyDescent="0.2"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</row>
    <row r="571" spans="3:153" x14ac:dyDescent="0.2"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</row>
    <row r="572" spans="3:153" x14ac:dyDescent="0.2"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</row>
    <row r="573" spans="3:153" x14ac:dyDescent="0.2"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</row>
    <row r="574" spans="3:153" x14ac:dyDescent="0.2"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</row>
    <row r="575" spans="3:153" x14ac:dyDescent="0.2"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</row>
    <row r="576" spans="3:153" x14ac:dyDescent="0.2"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</row>
    <row r="577" spans="3:153" x14ac:dyDescent="0.2"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</row>
    <row r="578" spans="3:153" x14ac:dyDescent="0.2"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</row>
    <row r="579" spans="3:153" x14ac:dyDescent="0.2"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</row>
    <row r="580" spans="3:153" x14ac:dyDescent="0.2"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</row>
    <row r="581" spans="3:153" x14ac:dyDescent="0.2"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</row>
    <row r="582" spans="3:153" x14ac:dyDescent="0.2"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</row>
    <row r="583" spans="3:153" x14ac:dyDescent="0.2"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</row>
    <row r="584" spans="3:153" x14ac:dyDescent="0.2"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</row>
    <row r="585" spans="3:153" x14ac:dyDescent="0.2"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</row>
    <row r="586" spans="3:153" x14ac:dyDescent="0.2"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</row>
    <row r="587" spans="3:153" x14ac:dyDescent="0.2"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</row>
    <row r="588" spans="3:153" x14ac:dyDescent="0.2"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</row>
    <row r="589" spans="3:153" x14ac:dyDescent="0.2"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</row>
    <row r="590" spans="3:153" x14ac:dyDescent="0.2"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</row>
    <row r="591" spans="3:153" x14ac:dyDescent="0.2"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</row>
    <row r="592" spans="3:153" x14ac:dyDescent="0.2"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</row>
    <row r="593" spans="3:153" x14ac:dyDescent="0.2"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</row>
    <row r="594" spans="3:153" x14ac:dyDescent="0.2"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</row>
    <row r="595" spans="3:153" x14ac:dyDescent="0.2"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</row>
    <row r="596" spans="3:153" x14ac:dyDescent="0.2"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</row>
    <row r="597" spans="3:153" x14ac:dyDescent="0.2"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</row>
    <row r="598" spans="3:153" x14ac:dyDescent="0.2"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</row>
    <row r="599" spans="3:153" x14ac:dyDescent="0.2"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</row>
    <row r="600" spans="3:153" x14ac:dyDescent="0.2"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</row>
    <row r="601" spans="3:153" x14ac:dyDescent="0.2"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</row>
    <row r="602" spans="3:153" x14ac:dyDescent="0.2"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</row>
    <row r="603" spans="3:153" x14ac:dyDescent="0.2"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</row>
    <row r="604" spans="3:153" x14ac:dyDescent="0.2"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</row>
    <row r="605" spans="3:153" x14ac:dyDescent="0.2"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</row>
    <row r="606" spans="3:153" x14ac:dyDescent="0.2"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</row>
    <row r="607" spans="3:153" x14ac:dyDescent="0.2"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</row>
    <row r="608" spans="3:153" x14ac:dyDescent="0.2"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</row>
    <row r="609" spans="3:153" x14ac:dyDescent="0.2"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</row>
    <row r="610" spans="3:153" x14ac:dyDescent="0.2"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</row>
    <row r="611" spans="3:153" x14ac:dyDescent="0.2"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</row>
    <row r="612" spans="3:153" x14ac:dyDescent="0.2"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</row>
    <row r="613" spans="3:153" x14ac:dyDescent="0.2"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</row>
    <row r="614" spans="3:153" x14ac:dyDescent="0.2"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</row>
    <row r="615" spans="3:153" x14ac:dyDescent="0.2"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</row>
    <row r="616" spans="3:153" x14ac:dyDescent="0.2"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</row>
    <row r="617" spans="3:153" x14ac:dyDescent="0.2"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</row>
    <row r="618" spans="3:153" x14ac:dyDescent="0.2"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</row>
    <row r="619" spans="3:153" x14ac:dyDescent="0.2"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</row>
    <row r="620" spans="3:153" x14ac:dyDescent="0.2"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</row>
    <row r="621" spans="3:153" x14ac:dyDescent="0.2"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</row>
    <row r="622" spans="3:153" x14ac:dyDescent="0.2"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</row>
    <row r="623" spans="3:153" x14ac:dyDescent="0.2"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</row>
    <row r="624" spans="3:153" x14ac:dyDescent="0.2"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</row>
    <row r="625" spans="3:153" x14ac:dyDescent="0.2"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</row>
    <row r="626" spans="3:153" x14ac:dyDescent="0.2"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</row>
    <row r="627" spans="3:153" x14ac:dyDescent="0.2"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</row>
    <row r="628" spans="3:153" x14ac:dyDescent="0.2"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</row>
    <row r="629" spans="3:153" x14ac:dyDescent="0.2"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</row>
    <row r="630" spans="3:153" x14ac:dyDescent="0.2"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</row>
    <row r="631" spans="3:153" x14ac:dyDescent="0.2"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</row>
    <row r="632" spans="3:153" x14ac:dyDescent="0.2"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</row>
    <row r="633" spans="3:153" x14ac:dyDescent="0.2"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</row>
    <row r="634" spans="3:153" x14ac:dyDescent="0.2"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</row>
    <row r="635" spans="3:153" x14ac:dyDescent="0.2"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</row>
    <row r="636" spans="3:153" x14ac:dyDescent="0.2"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</row>
    <row r="637" spans="3:153" x14ac:dyDescent="0.2"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</row>
    <row r="638" spans="3:153" x14ac:dyDescent="0.2"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</row>
    <row r="639" spans="3:153" x14ac:dyDescent="0.2"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</row>
    <row r="640" spans="3:153" x14ac:dyDescent="0.2"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</row>
    <row r="641" spans="3:153" x14ac:dyDescent="0.2"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</row>
    <row r="642" spans="3:153" x14ac:dyDescent="0.2"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</row>
    <row r="643" spans="3:153" x14ac:dyDescent="0.2"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</row>
    <row r="644" spans="3:153" x14ac:dyDescent="0.2"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</row>
    <row r="645" spans="3:153" x14ac:dyDescent="0.2"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</row>
    <row r="646" spans="3:153" x14ac:dyDescent="0.2"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</row>
    <row r="647" spans="3:153" x14ac:dyDescent="0.2"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</row>
    <row r="648" spans="3:153" x14ac:dyDescent="0.2"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</row>
    <row r="649" spans="3:153" x14ac:dyDescent="0.2"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</row>
    <row r="650" spans="3:153" x14ac:dyDescent="0.2"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</row>
    <row r="651" spans="3:153" x14ac:dyDescent="0.2"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</row>
    <row r="652" spans="3:153" x14ac:dyDescent="0.2"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</row>
  </sheetData>
  <conditionalFormatting sqref="FA9:FA195 FA1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3809-C3BC-EB48-AC9F-7E31E29BFE53}">
  <dimension ref="A1:AD110"/>
  <sheetViews>
    <sheetView zoomScale="83" workbookViewId="0">
      <selection activeCell="J38" sqref="J38"/>
    </sheetView>
  </sheetViews>
  <sheetFormatPr baseColWidth="10" defaultRowHeight="16" x14ac:dyDescent="0.2"/>
  <cols>
    <col min="1" max="1" width="23.33203125" style="19" bestFit="1" customWidth="1"/>
    <col min="2" max="2" width="22.33203125" style="19" customWidth="1"/>
    <col min="3" max="3" width="11.1640625" style="19" bestFit="1" customWidth="1"/>
    <col min="4" max="30" width="10.83203125" style="19"/>
    <col min="31" max="16384" width="10.83203125" style="2"/>
  </cols>
  <sheetData>
    <row r="1" spans="1:30" x14ac:dyDescent="0.2">
      <c r="A1" s="10" t="s">
        <v>136</v>
      </c>
      <c r="C1" s="20"/>
    </row>
    <row r="2" spans="1:30" x14ac:dyDescent="0.2">
      <c r="A2" s="21" t="s">
        <v>162</v>
      </c>
      <c r="D2" s="21"/>
    </row>
    <row r="3" spans="1:30" x14ac:dyDescent="0.2">
      <c r="A3" s="11" t="s">
        <v>85</v>
      </c>
      <c r="C3" s="20"/>
      <c r="D3" s="21"/>
    </row>
    <row r="5" spans="1:30" x14ac:dyDescent="0.2">
      <c r="A5" s="26" t="s">
        <v>56</v>
      </c>
      <c r="B5" s="26" t="s">
        <v>137</v>
      </c>
      <c r="C5" s="26" t="s">
        <v>84</v>
      </c>
      <c r="D5" s="26">
        <v>2024</v>
      </c>
      <c r="E5" s="26">
        <v>2025</v>
      </c>
      <c r="F5" s="26">
        <v>2026</v>
      </c>
      <c r="G5" s="26">
        <v>2027</v>
      </c>
      <c r="H5" s="26">
        <v>2028</v>
      </c>
      <c r="I5" s="26">
        <v>2029</v>
      </c>
      <c r="J5" s="26">
        <v>2030</v>
      </c>
      <c r="K5" s="26">
        <v>2031</v>
      </c>
      <c r="L5" s="26">
        <v>2032</v>
      </c>
      <c r="M5" s="26">
        <v>2033</v>
      </c>
      <c r="N5" s="26">
        <v>2034</v>
      </c>
      <c r="O5" s="26">
        <v>2035</v>
      </c>
      <c r="P5" s="26">
        <v>2036</v>
      </c>
      <c r="Q5" s="26">
        <v>2037</v>
      </c>
      <c r="R5" s="26">
        <v>2038</v>
      </c>
      <c r="S5" s="26">
        <v>2039</v>
      </c>
      <c r="T5" s="26">
        <v>2040</v>
      </c>
      <c r="U5" s="26">
        <v>2041</v>
      </c>
      <c r="V5" s="26">
        <v>2042</v>
      </c>
      <c r="W5" s="26">
        <v>2043</v>
      </c>
      <c r="X5" s="26">
        <v>2044</v>
      </c>
      <c r="Y5" s="26">
        <v>2045</v>
      </c>
      <c r="Z5" s="26">
        <v>2046</v>
      </c>
      <c r="AA5" s="26">
        <v>2047</v>
      </c>
      <c r="AB5" s="26">
        <v>2048</v>
      </c>
      <c r="AC5" s="26">
        <v>2049</v>
      </c>
      <c r="AD5" s="26">
        <v>2050</v>
      </c>
    </row>
    <row r="6" spans="1:30" x14ac:dyDescent="0.2">
      <c r="A6" s="41" t="s">
        <v>0</v>
      </c>
      <c r="B6" s="19" t="s">
        <v>86</v>
      </c>
      <c r="C6" s="19" t="s">
        <v>87</v>
      </c>
      <c r="D6" s="22">
        <v>37.790435791015618</v>
      </c>
      <c r="E6" s="22">
        <v>32.739482879638672</v>
      </c>
      <c r="F6" s="22">
        <v>31.723024368286129</v>
      </c>
      <c r="G6" s="22">
        <v>30.289554595947269</v>
      </c>
      <c r="H6" s="22">
        <v>26.51876068115234</v>
      </c>
      <c r="I6" s="22">
        <v>22.974733352661129</v>
      </c>
      <c r="J6" s="22">
        <v>20.571538925170898</v>
      </c>
      <c r="K6" s="22">
        <v>20.549568176269531</v>
      </c>
      <c r="L6" s="22">
        <v>7.6481494903564453</v>
      </c>
      <c r="M6" s="22">
        <v>7.748659610748291</v>
      </c>
      <c r="N6" s="22">
        <v>7.7392334938049316</v>
      </c>
      <c r="O6" s="22">
        <v>7.716578483581543</v>
      </c>
      <c r="P6" s="22">
        <v>7.5727224349975586</v>
      </c>
      <c r="Q6" s="22">
        <v>7.0998353958129883</v>
      </c>
      <c r="R6" s="22">
        <v>7.0906825065612793</v>
      </c>
      <c r="S6" s="22">
        <v>5.9176211357116699</v>
      </c>
      <c r="T6" s="22">
        <v>5.9237146377563477</v>
      </c>
      <c r="U6" s="22">
        <v>5.9295191764831543</v>
      </c>
      <c r="V6" s="22">
        <v>5.9351253509521484</v>
      </c>
      <c r="W6" s="22">
        <v>5.9405941963195801</v>
      </c>
      <c r="X6" s="22">
        <v>5.3622016906738281</v>
      </c>
      <c r="Y6" s="22">
        <v>5.2948884963989258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</row>
    <row r="7" spans="1:30" x14ac:dyDescent="0.2">
      <c r="A7" s="41" t="s">
        <v>144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30" x14ac:dyDescent="0.2">
      <c r="A8" s="41" t="s">
        <v>57</v>
      </c>
      <c r="B8" s="19" t="s">
        <v>88</v>
      </c>
      <c r="C8" s="19" t="s">
        <v>89</v>
      </c>
      <c r="D8" s="22">
        <v>16.07695388793945</v>
      </c>
      <c r="E8" s="22">
        <v>20.89376068115234</v>
      </c>
      <c r="F8" s="22">
        <v>12.825027465820311</v>
      </c>
      <c r="G8" s="22">
        <v>9.6834077835083008</v>
      </c>
      <c r="H8" s="22">
        <v>12.01105785369873</v>
      </c>
      <c r="I8" s="22">
        <v>11.55089092254639</v>
      </c>
      <c r="J8" s="22">
        <v>9.1619682312011719</v>
      </c>
      <c r="K8" s="22">
        <v>7.4477696418762207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</row>
    <row r="9" spans="1:30" x14ac:dyDescent="0.2">
      <c r="A9" s="41" t="s">
        <v>12</v>
      </c>
      <c r="B9" s="19" t="s">
        <v>90</v>
      </c>
      <c r="C9" s="19" t="s">
        <v>91</v>
      </c>
      <c r="D9" s="22">
        <v>17.9208869934082</v>
      </c>
      <c r="E9" s="22">
        <v>14.57155704498291</v>
      </c>
      <c r="F9" s="22">
        <v>17.55654335021973</v>
      </c>
      <c r="G9" s="22">
        <v>6.1540231704711914</v>
      </c>
      <c r="H9" s="22">
        <v>0.27135264873504639</v>
      </c>
      <c r="I9" s="22">
        <v>0.27166321873664862</v>
      </c>
      <c r="J9" s="22">
        <v>2.877045869827271</v>
      </c>
      <c r="K9" s="22">
        <v>2.6414139270782471</v>
      </c>
      <c r="L9" s="22">
        <v>3.599501913413405E-3</v>
      </c>
      <c r="M9" s="22">
        <v>3.599501913413405E-3</v>
      </c>
      <c r="N9" s="22">
        <v>3.599501913413405E-3</v>
      </c>
      <c r="O9" s="22">
        <v>3.599501913413405E-3</v>
      </c>
      <c r="P9" s="22">
        <v>3.599501913413405E-3</v>
      </c>
      <c r="Q9" s="22">
        <v>3.599501913413405E-3</v>
      </c>
      <c r="R9" s="22">
        <v>3.599501913413405E-3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</row>
    <row r="10" spans="1:30" x14ac:dyDescent="0.2">
      <c r="A10" s="41" t="s">
        <v>59</v>
      </c>
      <c r="B10" s="19" t="s">
        <v>92</v>
      </c>
      <c r="C10" s="19" t="s">
        <v>93</v>
      </c>
      <c r="D10" s="22">
        <f>1.95149576663971*0.5</f>
        <v>0.97574788331985496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</row>
    <row r="11" spans="1:30" x14ac:dyDescent="0.2">
      <c r="A11" s="41" t="s">
        <v>24</v>
      </c>
      <c r="B11" s="19" t="s">
        <v>94</v>
      </c>
      <c r="C11" s="19" t="s">
        <v>95</v>
      </c>
      <c r="D11" s="22">
        <v>28.988775253295898</v>
      </c>
      <c r="E11" s="22">
        <v>27.352926254272461</v>
      </c>
      <c r="F11" s="22">
        <v>25.529973983764648</v>
      </c>
      <c r="G11" s="22">
        <v>19.690120697021481</v>
      </c>
      <c r="H11" s="22">
        <v>19.175176620483398</v>
      </c>
      <c r="I11" s="22">
        <v>14.76437950134277</v>
      </c>
      <c r="J11" s="22">
        <v>4.6678028106689453</v>
      </c>
      <c r="K11" s="22">
        <v>3.7976870536804199</v>
      </c>
      <c r="L11" s="22">
        <v>1.921988248825073</v>
      </c>
      <c r="M11" s="22">
        <v>1.7962313890457151</v>
      </c>
      <c r="N11" s="22">
        <v>1.9699709415435791</v>
      </c>
      <c r="O11" s="22">
        <v>2.1520555019378662</v>
      </c>
      <c r="P11" s="22">
        <v>2.203133344650269</v>
      </c>
      <c r="Q11" s="22">
        <v>2.176697731018066</v>
      </c>
      <c r="R11" s="22">
        <v>2.2134048938751221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</row>
    <row r="12" spans="1:30" x14ac:dyDescent="0.2">
      <c r="A12" s="41" t="s">
        <v>60</v>
      </c>
      <c r="B12" s="19" t="s">
        <v>96</v>
      </c>
      <c r="C12" s="19" t="s">
        <v>97</v>
      </c>
      <c r="D12" s="22">
        <v>0.90981757640838623</v>
      </c>
      <c r="E12" s="22">
        <v>0.9299895167350769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</row>
    <row r="13" spans="1:30" x14ac:dyDescent="0.2">
      <c r="A13" s="41" t="s">
        <v>61</v>
      </c>
      <c r="B13" s="19" t="s">
        <v>98</v>
      </c>
      <c r="C13" s="19" t="s">
        <v>99</v>
      </c>
      <c r="D13" s="22">
        <v>11.93969249725342</v>
      </c>
      <c r="E13" s="22">
        <v>15.78090858459473</v>
      </c>
      <c r="F13" s="22">
        <v>23.067352294921879</v>
      </c>
      <c r="G13" s="22">
        <v>22.265716552734379</v>
      </c>
      <c r="H13" s="22">
        <v>18.61644172668457</v>
      </c>
      <c r="I13" s="22">
        <v>15.12503051757812</v>
      </c>
      <c r="J13" s="22">
        <v>13.619039535522459</v>
      </c>
      <c r="K13" s="22">
        <v>10.705783843994141</v>
      </c>
      <c r="L13" s="22">
        <v>1.177583694458008</v>
      </c>
      <c r="M13" s="22">
        <v>1.173426032066345</v>
      </c>
      <c r="N13" s="22">
        <v>1.1698505878448491</v>
      </c>
      <c r="O13" s="22">
        <v>1.170965433120728</v>
      </c>
      <c r="P13" s="22">
        <v>0.63245445489883423</v>
      </c>
      <c r="Q13" s="22">
        <v>5.2258025854825967E-2</v>
      </c>
      <c r="R13" s="22">
        <v>5.4967429488897317E-2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</row>
    <row r="14" spans="1:30" x14ac:dyDescent="0.2">
      <c r="A14" s="41" t="s">
        <v>145</v>
      </c>
      <c r="B14" s="19" t="s">
        <v>98</v>
      </c>
      <c r="C14" s="19" t="s">
        <v>99</v>
      </c>
      <c r="D14" s="22">
        <v>11.93969249725342</v>
      </c>
      <c r="E14" s="22">
        <v>15.78090858459473</v>
      </c>
      <c r="F14" s="22">
        <v>23.067352294921879</v>
      </c>
      <c r="G14" s="22">
        <v>22.265716552734379</v>
      </c>
      <c r="H14" s="22">
        <v>18.61644172668457</v>
      </c>
      <c r="I14" s="22">
        <v>15.12503051757812</v>
      </c>
      <c r="J14" s="22">
        <v>13.619039535522459</v>
      </c>
      <c r="K14" s="22">
        <v>10.705783843994141</v>
      </c>
      <c r="L14" s="22">
        <v>1.177583694458008</v>
      </c>
      <c r="M14" s="22">
        <v>1.173426032066345</v>
      </c>
      <c r="N14" s="22">
        <v>1.1698505878448491</v>
      </c>
      <c r="O14" s="22">
        <v>1.170965433120728</v>
      </c>
      <c r="P14" s="22">
        <v>0.63245445489883423</v>
      </c>
      <c r="Q14" s="22">
        <v>5.2258025854825967E-2</v>
      </c>
      <c r="R14" s="22">
        <v>5.4967429488897317E-2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</row>
    <row r="15" spans="1:30" x14ac:dyDescent="0.2">
      <c r="A15" s="41" t="s">
        <v>62</v>
      </c>
      <c r="B15" s="19" t="s">
        <v>100</v>
      </c>
      <c r="C15" s="19" t="s">
        <v>101</v>
      </c>
      <c r="D15" s="22">
        <v>11.897519111633301</v>
      </c>
      <c r="E15" s="22">
        <v>9.9965610504150391</v>
      </c>
      <c r="F15" s="22">
        <v>6.3660979270935059</v>
      </c>
      <c r="G15" s="22">
        <v>5.9735045433044434</v>
      </c>
      <c r="H15" s="22">
        <v>6.5687131881713867</v>
      </c>
      <c r="I15" s="22">
        <v>6.4078512191772461</v>
      </c>
      <c r="J15" s="22">
        <v>1.2385038137435911</v>
      </c>
      <c r="K15" s="22">
        <v>1.2443244457244871</v>
      </c>
      <c r="L15" s="22">
        <v>6.2526598572731018E-2</v>
      </c>
      <c r="M15" s="22">
        <v>6.2526881694793701E-2</v>
      </c>
      <c r="N15" s="22">
        <v>6.2518201768398285E-2</v>
      </c>
      <c r="O15" s="22">
        <v>6.2531687319278717E-2</v>
      </c>
      <c r="P15" s="22">
        <v>6.2538899481296539E-2</v>
      </c>
      <c r="Q15" s="22">
        <v>6.2518201768398285E-2</v>
      </c>
      <c r="R15" s="22">
        <v>6.2518201768398285E-2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</row>
    <row r="16" spans="1:30" x14ac:dyDescent="0.2">
      <c r="A16" s="41" t="s">
        <v>63</v>
      </c>
      <c r="B16" s="19" t="s">
        <v>86</v>
      </c>
      <c r="C16" s="19" t="s">
        <v>87</v>
      </c>
      <c r="D16" s="22">
        <v>37.790435791015618</v>
      </c>
      <c r="E16" s="22">
        <v>32.739482879638672</v>
      </c>
      <c r="F16" s="22">
        <v>31.723024368286129</v>
      </c>
      <c r="G16" s="22">
        <v>30.289554595947269</v>
      </c>
      <c r="H16" s="22">
        <v>26.51876068115234</v>
      </c>
      <c r="I16" s="22">
        <v>22.974733352661129</v>
      </c>
      <c r="J16" s="22">
        <v>20.571538925170898</v>
      </c>
      <c r="K16" s="22">
        <v>20.549568176269531</v>
      </c>
      <c r="L16" s="22">
        <v>7.6481494903564453</v>
      </c>
      <c r="M16" s="22">
        <v>7.748659610748291</v>
      </c>
      <c r="N16" s="22">
        <v>7.7392334938049316</v>
      </c>
      <c r="O16" s="22">
        <v>7.716578483581543</v>
      </c>
      <c r="P16" s="22">
        <v>7.5727224349975586</v>
      </c>
      <c r="Q16" s="22">
        <v>7.0998353958129883</v>
      </c>
      <c r="R16" s="22">
        <v>7.0906825065612793</v>
      </c>
      <c r="S16" s="22">
        <v>5.9176211357116699</v>
      </c>
      <c r="T16" s="22">
        <v>5.9237146377563477</v>
      </c>
      <c r="U16" s="22">
        <v>5.9295191764831543</v>
      </c>
      <c r="V16" s="22">
        <v>5.9351253509521484</v>
      </c>
      <c r="W16" s="22">
        <v>5.9405941963195801</v>
      </c>
      <c r="X16" s="22">
        <v>5.3622016906738281</v>
      </c>
      <c r="Y16" s="22">
        <v>5.2948884963989258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</row>
    <row r="17" spans="1:30" x14ac:dyDescent="0.2">
      <c r="A17" s="41" t="s">
        <v>146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30" x14ac:dyDescent="0.2">
      <c r="A18" s="41" t="s">
        <v>64</v>
      </c>
      <c r="B18" s="19" t="s">
        <v>102</v>
      </c>
      <c r="C18" s="19" t="s">
        <v>103</v>
      </c>
      <c r="D18" s="22">
        <v>37.880489349365227</v>
      </c>
      <c r="E18" s="22">
        <v>35.860939025878913</v>
      </c>
      <c r="F18" s="22">
        <v>27.634761810302731</v>
      </c>
      <c r="G18" s="22">
        <v>23.016288757324219</v>
      </c>
      <c r="H18" s="22">
        <v>21.445354461669918</v>
      </c>
      <c r="I18" s="22">
        <v>24.553407669067379</v>
      </c>
      <c r="J18" s="22">
        <v>20.143167495727539</v>
      </c>
      <c r="K18" s="22">
        <v>18.876996994018551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</row>
    <row r="19" spans="1:30" x14ac:dyDescent="0.2">
      <c r="A19" s="41" t="s">
        <v>11</v>
      </c>
      <c r="B19" s="19" t="s">
        <v>104</v>
      </c>
      <c r="C19" s="19" t="s">
        <v>105</v>
      </c>
      <c r="D19" s="22">
        <v>85.08636474609375</v>
      </c>
      <c r="E19" s="22">
        <v>94.405082702636719</v>
      </c>
      <c r="F19" s="22">
        <v>82.61688232421875</v>
      </c>
      <c r="G19" s="22">
        <v>72.600776672363281</v>
      </c>
      <c r="H19" s="22">
        <v>73.300460815429688</v>
      </c>
      <c r="I19" s="22">
        <v>67.231361389160156</v>
      </c>
      <c r="J19" s="22">
        <v>65.296882629394531</v>
      </c>
      <c r="K19" s="22">
        <v>63.860260009765618</v>
      </c>
      <c r="L19" s="22">
        <v>17.342805862426761</v>
      </c>
      <c r="M19" s="22">
        <v>17.38239860534668</v>
      </c>
      <c r="N19" s="22">
        <v>17.420383453369141</v>
      </c>
      <c r="O19" s="22">
        <v>16.276325225830082</v>
      </c>
      <c r="P19" s="22">
        <v>13.05817985534668</v>
      </c>
      <c r="Q19" s="22">
        <v>11.19830226898193</v>
      </c>
      <c r="R19" s="22">
        <v>7.9189152717590332</v>
      </c>
      <c r="S19" s="22">
        <v>1.88681423664093</v>
      </c>
      <c r="T19" s="22">
        <v>1.888840794563293</v>
      </c>
      <c r="U19" s="22">
        <v>1.890316486358643</v>
      </c>
      <c r="V19" s="22">
        <v>1.891687273979187</v>
      </c>
      <c r="W19" s="22">
        <v>1.8928825855255129</v>
      </c>
      <c r="X19" s="22">
        <v>0.75799041986465454</v>
      </c>
      <c r="Y19" s="22">
        <v>0.75820684432983398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</row>
    <row r="20" spans="1:30" x14ac:dyDescent="0.2">
      <c r="A20" s="41" t="s">
        <v>13</v>
      </c>
      <c r="B20" s="19" t="s">
        <v>104</v>
      </c>
      <c r="C20" s="19" t="s">
        <v>105</v>
      </c>
      <c r="D20" s="22">
        <v>85.08636474609375</v>
      </c>
      <c r="E20" s="22">
        <v>94.405082702636719</v>
      </c>
      <c r="F20" s="22">
        <v>82.61688232421875</v>
      </c>
      <c r="G20" s="22">
        <v>72.600776672363281</v>
      </c>
      <c r="H20" s="22">
        <v>73.300460815429688</v>
      </c>
      <c r="I20" s="22">
        <v>67.231361389160156</v>
      </c>
      <c r="J20" s="22">
        <v>65.296882629394531</v>
      </c>
      <c r="K20" s="22">
        <v>63.860260009765618</v>
      </c>
      <c r="L20" s="22">
        <v>17.342805862426761</v>
      </c>
      <c r="M20" s="22">
        <v>17.38239860534668</v>
      </c>
      <c r="N20" s="22">
        <v>17.420383453369141</v>
      </c>
      <c r="O20" s="22">
        <v>16.276325225830082</v>
      </c>
      <c r="P20" s="22">
        <v>13.05817985534668</v>
      </c>
      <c r="Q20" s="22">
        <v>11.19830226898193</v>
      </c>
      <c r="R20" s="22">
        <v>7.9189152717590332</v>
      </c>
      <c r="S20" s="22">
        <v>1.88681423664093</v>
      </c>
      <c r="T20" s="22">
        <v>1.888840794563293</v>
      </c>
      <c r="U20" s="22">
        <v>1.890316486358643</v>
      </c>
      <c r="V20" s="22">
        <v>1.891687273979187</v>
      </c>
      <c r="W20" s="22">
        <v>1.8928825855255129</v>
      </c>
      <c r="X20" s="22">
        <v>0.75799041986465454</v>
      </c>
      <c r="Y20" s="22">
        <v>0.75820684432983398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</row>
    <row r="21" spans="1:30" x14ac:dyDescent="0.2">
      <c r="A21" s="41" t="s">
        <v>14</v>
      </c>
      <c r="B21" s="19" t="s">
        <v>106</v>
      </c>
      <c r="C21" s="19" t="s">
        <v>107</v>
      </c>
      <c r="D21" s="22">
        <v>59.848766326904297</v>
      </c>
      <c r="E21" s="22">
        <v>61.283012390136719</v>
      </c>
      <c r="F21" s="22">
        <v>59.998920440673828</v>
      </c>
      <c r="G21" s="22">
        <v>49.210018157958977</v>
      </c>
      <c r="H21" s="22">
        <v>48.604110717773438</v>
      </c>
      <c r="I21" s="22">
        <v>48.766002655029297</v>
      </c>
      <c r="J21" s="22">
        <v>30.574346542358398</v>
      </c>
      <c r="K21" s="22">
        <v>29.422920227050781</v>
      </c>
      <c r="L21" s="22">
        <v>3.1259951591491699</v>
      </c>
      <c r="M21" s="22">
        <v>3.1186521053314209</v>
      </c>
      <c r="N21" s="22">
        <v>2.504186630249023</v>
      </c>
      <c r="O21" s="22">
        <v>1.8943216800689699</v>
      </c>
      <c r="P21" s="22">
        <v>1.7850803136825559</v>
      </c>
      <c r="Q21" s="22">
        <v>1.839973926544189</v>
      </c>
      <c r="R21" s="22">
        <v>1.3064930438995359</v>
      </c>
      <c r="S21" s="22">
        <v>0.1018533632159233</v>
      </c>
      <c r="T21" s="22">
        <v>0.1019257605075836</v>
      </c>
      <c r="U21" s="22">
        <v>0.1019892618060112</v>
      </c>
      <c r="V21" s="22">
        <v>9.6142172813415527E-2</v>
      </c>
      <c r="W21" s="22">
        <v>7.088112086057663E-2</v>
      </c>
      <c r="X21" s="22">
        <v>9.7626008093357086E-2</v>
      </c>
      <c r="Y21" s="22">
        <v>9.7664766013622284E-2</v>
      </c>
      <c r="Z21" s="22">
        <v>0.10221874713897711</v>
      </c>
      <c r="AA21" s="22">
        <v>9.7735688090324402E-2</v>
      </c>
      <c r="AB21" s="22">
        <v>9.4653837382793427E-2</v>
      </c>
      <c r="AC21" s="22">
        <v>9.726424515247345E-2</v>
      </c>
      <c r="AD21" s="22">
        <v>8.7210483849048615E-2</v>
      </c>
    </row>
    <row r="22" spans="1:30" x14ac:dyDescent="0.2">
      <c r="A22" s="41" t="s">
        <v>15</v>
      </c>
      <c r="B22" s="19" t="s">
        <v>108</v>
      </c>
      <c r="C22" s="19" t="s">
        <v>109</v>
      </c>
      <c r="D22" s="22">
        <v>29.413112640380859</v>
      </c>
      <c r="E22" s="22">
        <v>24.189296722412109</v>
      </c>
      <c r="F22" s="22">
        <v>23.694637298583981</v>
      </c>
      <c r="G22" s="22">
        <v>19.17514801025391</v>
      </c>
      <c r="H22" s="22">
        <v>19.375064849853519</v>
      </c>
      <c r="I22" s="22">
        <v>18.44538497924805</v>
      </c>
      <c r="J22" s="22">
        <v>10.481088638305661</v>
      </c>
      <c r="K22" s="22">
        <v>7.9521102905273438</v>
      </c>
      <c r="L22" s="22">
        <v>8.4919509887695312</v>
      </c>
      <c r="M22" s="22">
        <v>8.3626384735107422</v>
      </c>
      <c r="N22" s="22">
        <v>4.9156556129455566</v>
      </c>
      <c r="O22" s="22">
        <v>4.6458039283752441</v>
      </c>
      <c r="P22" s="22">
        <v>4.6148090362548828</v>
      </c>
      <c r="Q22" s="22">
        <v>4.5764651298522949</v>
      </c>
      <c r="R22" s="22">
        <v>4.2776083946228027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</row>
    <row r="23" spans="1:30" x14ac:dyDescent="0.2">
      <c r="A23" s="41" t="s">
        <v>33</v>
      </c>
      <c r="B23" s="19" t="s">
        <v>110</v>
      </c>
      <c r="C23" s="19" t="s">
        <v>111</v>
      </c>
      <c r="D23" s="22">
        <v>54.692222595214837</v>
      </c>
      <c r="E23" s="22">
        <v>56.20220947265625</v>
      </c>
      <c r="F23" s="22">
        <v>54.912082672119141</v>
      </c>
      <c r="G23" s="22">
        <v>40.125843048095703</v>
      </c>
      <c r="H23" s="22">
        <v>37.971561431884773</v>
      </c>
      <c r="I23" s="22">
        <v>32.555244445800781</v>
      </c>
      <c r="J23" s="22">
        <v>34.022510528564453</v>
      </c>
      <c r="K23" s="22">
        <v>32.754817962646477</v>
      </c>
      <c r="L23" s="22">
        <v>2.4409220218658452</v>
      </c>
      <c r="M23" s="22">
        <v>2.4447486400604248</v>
      </c>
      <c r="N23" s="22">
        <v>2.2870321273803711</v>
      </c>
      <c r="O23" s="22">
        <v>2.2515184879302979</v>
      </c>
      <c r="P23" s="22">
        <v>2.010355949401855</v>
      </c>
      <c r="Q23" s="22">
        <v>2.178864717483521</v>
      </c>
      <c r="R23" s="22">
        <v>2.148712158203125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</row>
    <row r="24" spans="1:30" x14ac:dyDescent="0.2">
      <c r="A24" s="41" t="s">
        <v>25</v>
      </c>
      <c r="B24" s="19" t="s">
        <v>112</v>
      </c>
      <c r="C24" s="23" t="s">
        <v>113</v>
      </c>
      <c r="D24" s="22">
        <f>0.6*'[7]ref2025.d032025a'!C$98+0.4*'[8]ref2025.d032025a'!C$98</f>
        <v>19.082379913330076</v>
      </c>
      <c r="E24" s="22">
        <f>0.6*'[7]ref2025.d032025a'!D$98+0.4*'[8]ref2025.d032025a'!D$98</f>
        <v>15.397778129577638</v>
      </c>
      <c r="F24" s="22">
        <f>0.6*'[7]ref2025.d032025a'!E$98+0.4*'[8]ref2025.d032025a'!E$98</f>
        <v>18.232108688354494</v>
      </c>
      <c r="G24" s="22">
        <f>0.6*'[7]ref2025.d032025a'!F$98+0.4*'[8]ref2025.d032025a'!F$98</f>
        <v>9.4668180465698235</v>
      </c>
      <c r="H24" s="22">
        <f>0.6*'[7]ref2025.d032025a'!G$98+0.4*'[8]ref2025.d032025a'!G$98</f>
        <v>5.3754344224929804</v>
      </c>
      <c r="I24" s="22">
        <f>0.6*'[7]ref2025.d032025a'!H$98+0.4*'[8]ref2025.d032025a'!H$98</f>
        <v>5.004794043302538</v>
      </c>
      <c r="J24" s="22">
        <f>0.6*'[7]ref2025.d032025a'!I$98+0.4*'[8]ref2025.d032025a'!I$98</f>
        <v>4.8989938259124761</v>
      </c>
      <c r="K24" s="22">
        <f>0.6*'[7]ref2025.d032025a'!J$98+0.4*'[8]ref2025.d032025a'!J$98</f>
        <v>4.9254775524139403</v>
      </c>
      <c r="L24" s="22">
        <f>0.6*'[7]ref2025.d032025a'!K$98+0.4*'[8]ref2025.d032025a'!K$98</f>
        <v>3.2628774177283046E-3</v>
      </c>
      <c r="M24" s="22">
        <f>0.6*'[7]ref2025.d032025a'!L$98+0.4*'[8]ref2025.d032025a'!L$98</f>
        <v>3.2628774177283046E-3</v>
      </c>
      <c r="N24" s="22">
        <f>0.6*'[7]ref2025.d032025a'!M$98+0.4*'[8]ref2025.d032025a'!M$98</f>
        <v>3.2628774177283046E-3</v>
      </c>
      <c r="O24" s="22">
        <f>0.6*'[7]ref2025.d032025a'!N$98+0.4*'[8]ref2025.d032025a'!N$98</f>
        <v>3.2628774177283046E-3</v>
      </c>
      <c r="P24" s="22">
        <f>0.6*'[7]ref2025.d032025a'!O$98+0.4*'[8]ref2025.d032025a'!O$98</f>
        <v>3.1463192310184239E-3</v>
      </c>
      <c r="Q24" s="22">
        <f>0.6*'[7]ref2025.d032025a'!P$98+0.4*'[8]ref2025.d032025a'!P$98</f>
        <v>3.077454352751374E-3</v>
      </c>
      <c r="R24" s="22">
        <f>0.6*'[7]ref2025.d032025a'!Q$98+0.4*'[8]ref2025.d032025a'!Q$98</f>
        <v>3.077454352751374E-3</v>
      </c>
      <c r="S24" s="22">
        <f>0.6*'[7]ref2025.d032025a'!R$98+0.4*'[8]ref2025.d032025a'!R$98</f>
        <v>0</v>
      </c>
      <c r="T24" s="22">
        <f>0.6*'[7]ref2025.d032025a'!S$98+0.4*'[8]ref2025.d032025a'!S$98</f>
        <v>0</v>
      </c>
      <c r="U24" s="22">
        <f>0.6*'[7]ref2025.d032025a'!T$98+0.4*'[8]ref2025.d032025a'!T$98</f>
        <v>0</v>
      </c>
      <c r="V24" s="22">
        <f>0.6*'[7]ref2025.d032025a'!U$98+0.4*'[8]ref2025.d032025a'!U$98</f>
        <v>0</v>
      </c>
      <c r="W24" s="22">
        <f>0.6*'[7]ref2025.d032025a'!V$98+0.4*'[8]ref2025.d032025a'!V$98</f>
        <v>0</v>
      </c>
      <c r="X24" s="22">
        <f>0.6*'[7]ref2025.d032025a'!W$98+0.4*'[8]ref2025.d032025a'!W$98</f>
        <v>0</v>
      </c>
      <c r="Y24" s="22">
        <f>0.6*'[7]ref2025.d032025a'!X$98+0.4*'[8]ref2025.d032025a'!X$98</f>
        <v>0</v>
      </c>
      <c r="Z24" s="22">
        <f>0.6*'[7]ref2025.d032025a'!Y$98+0.4*'[8]ref2025.d032025a'!Y$98</f>
        <v>0</v>
      </c>
      <c r="AA24" s="22">
        <f>0.6*'[7]ref2025.d032025a'!Z$98+0.4*'[8]ref2025.d032025a'!Z$98</f>
        <v>0</v>
      </c>
      <c r="AB24" s="22">
        <f>0.6*'[7]ref2025.d032025a'!AA$98+0.4*'[8]ref2025.d032025a'!AA$98</f>
        <v>0</v>
      </c>
      <c r="AC24" s="22">
        <f>0.6*'[7]ref2025.d032025a'!AB$98+0.4*'[8]ref2025.d032025a'!AB$98</f>
        <v>0</v>
      </c>
      <c r="AD24" s="22">
        <f>0.6*'[7]ref2025.d032025a'!AC$98+0.4*'[8]ref2025.d032025a'!AC$98</f>
        <v>0</v>
      </c>
    </row>
    <row r="25" spans="1:30" x14ac:dyDescent="0.2">
      <c r="A25" s="41" t="s">
        <v>65</v>
      </c>
      <c r="B25" s="19" t="s">
        <v>96</v>
      </c>
      <c r="C25" s="19" t="s">
        <v>97</v>
      </c>
      <c r="D25" s="22">
        <v>0.90981757640838623</v>
      </c>
      <c r="E25" s="22">
        <v>0.9299895167350769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</row>
    <row r="26" spans="1:30" x14ac:dyDescent="0.2">
      <c r="A26" s="41" t="s">
        <v>66</v>
      </c>
      <c r="B26" s="19" t="s">
        <v>98</v>
      </c>
      <c r="C26" s="19" t="s">
        <v>99</v>
      </c>
      <c r="D26" s="22">
        <v>11.93969249725342</v>
      </c>
      <c r="E26" s="22">
        <v>15.78090858459473</v>
      </c>
      <c r="F26" s="22">
        <v>23.067352294921879</v>
      </c>
      <c r="G26" s="22">
        <v>22.265716552734379</v>
      </c>
      <c r="H26" s="22">
        <v>18.61644172668457</v>
      </c>
      <c r="I26" s="22">
        <v>15.12503051757812</v>
      </c>
      <c r="J26" s="22">
        <v>13.619039535522459</v>
      </c>
      <c r="K26" s="22">
        <v>10.705783843994141</v>
      </c>
      <c r="L26" s="22">
        <v>1.177583694458008</v>
      </c>
      <c r="M26" s="22">
        <v>1.173426032066345</v>
      </c>
      <c r="N26" s="22">
        <v>1.1698505878448491</v>
      </c>
      <c r="O26" s="22">
        <v>1.170965433120728</v>
      </c>
      <c r="P26" s="22">
        <v>0.63245445489883423</v>
      </c>
      <c r="Q26" s="22">
        <v>5.2258025854825967E-2</v>
      </c>
      <c r="R26" s="22">
        <v>5.4967429488897317E-2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</row>
    <row r="27" spans="1:30" x14ac:dyDescent="0.2">
      <c r="A27" s="41" t="s">
        <v>67</v>
      </c>
      <c r="B27" s="19" t="s">
        <v>96</v>
      </c>
      <c r="C27" s="19" t="s">
        <v>97</v>
      </c>
      <c r="D27" s="22">
        <v>0.90981757640838623</v>
      </c>
      <c r="E27" s="22">
        <v>0.9299895167350769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</row>
    <row r="28" spans="1:30" x14ac:dyDescent="0.2">
      <c r="A28" s="41" t="s">
        <v>26</v>
      </c>
      <c r="B28" s="19" t="s">
        <v>114</v>
      </c>
      <c r="C28" s="19" t="s">
        <v>115</v>
      </c>
      <c r="D28" s="22">
        <v>29.770429611206051</v>
      </c>
      <c r="E28" s="22">
        <v>27.9732780456543</v>
      </c>
      <c r="F28" s="22">
        <v>23.176418304443359</v>
      </c>
      <c r="G28" s="22">
        <v>20.779458999633789</v>
      </c>
      <c r="H28" s="22">
        <v>21.169382095336911</v>
      </c>
      <c r="I28" s="22">
        <v>7.8658323287963867</v>
      </c>
      <c r="J28" s="22">
        <v>7.9797153472900391</v>
      </c>
      <c r="K28" s="22">
        <v>0.3130306601524353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</row>
    <row r="29" spans="1:30" x14ac:dyDescent="0.2">
      <c r="A29" s="41" t="s">
        <v>16</v>
      </c>
      <c r="B29" s="19" t="s">
        <v>106</v>
      </c>
      <c r="C29" s="19" t="s">
        <v>107</v>
      </c>
      <c r="D29" s="22">
        <v>59.848766326904297</v>
      </c>
      <c r="E29" s="22">
        <v>61.283012390136719</v>
      </c>
      <c r="F29" s="22">
        <v>59.998920440673828</v>
      </c>
      <c r="G29" s="22">
        <v>49.210018157958977</v>
      </c>
      <c r="H29" s="22">
        <v>48.604110717773438</v>
      </c>
      <c r="I29" s="22">
        <v>48.766002655029297</v>
      </c>
      <c r="J29" s="22">
        <v>30.574346542358398</v>
      </c>
      <c r="K29" s="22">
        <v>29.422920227050781</v>
      </c>
      <c r="L29" s="22">
        <v>3.1259951591491699</v>
      </c>
      <c r="M29" s="22">
        <v>3.1186521053314209</v>
      </c>
      <c r="N29" s="22">
        <v>2.504186630249023</v>
      </c>
      <c r="O29" s="22">
        <v>1.8943216800689699</v>
      </c>
      <c r="P29" s="22">
        <v>1.7850803136825559</v>
      </c>
      <c r="Q29" s="22">
        <v>1.839973926544189</v>
      </c>
      <c r="R29" s="22">
        <v>1.3064930438995359</v>
      </c>
      <c r="S29" s="22">
        <v>0.1018533632159233</v>
      </c>
      <c r="T29" s="22">
        <v>0.1019257605075836</v>
      </c>
      <c r="U29" s="22">
        <v>0.1019892618060112</v>
      </c>
      <c r="V29" s="22">
        <v>9.6142172813415527E-2</v>
      </c>
      <c r="W29" s="22">
        <v>7.088112086057663E-2</v>
      </c>
      <c r="X29" s="22">
        <v>9.7626008093357086E-2</v>
      </c>
      <c r="Y29" s="22">
        <v>9.7664766013622284E-2</v>
      </c>
      <c r="Z29" s="22">
        <v>0.10221874713897711</v>
      </c>
      <c r="AA29" s="22">
        <v>9.7735688090324402E-2</v>
      </c>
      <c r="AB29" s="22">
        <v>9.4653837382793427E-2</v>
      </c>
      <c r="AC29" s="22">
        <v>9.726424515247345E-2</v>
      </c>
      <c r="AD29" s="22">
        <v>8.7210483849048615E-2</v>
      </c>
    </row>
    <row r="30" spans="1:30" x14ac:dyDescent="0.2">
      <c r="A30" s="41" t="s">
        <v>18</v>
      </c>
      <c r="B30" s="19" t="s">
        <v>116</v>
      </c>
      <c r="C30" s="24" t="s">
        <v>117</v>
      </c>
      <c r="D30" s="22">
        <f>0.5*'[7]ref2025.d032025a'!C$98+0.25*'[9]ref2025.d032025a'!C$98+0.25*'[10]ref2025.d032025a'!C$98</f>
        <v>32.081108093261712</v>
      </c>
      <c r="E30" s="22">
        <f>0.5*'[7]ref2025.d032025a'!D$98+0.25*'[9]ref2025.d032025a'!D$98+0.25*'[10]ref2025.d032025a'!D$98</f>
        <v>29.521201610565186</v>
      </c>
      <c r="F30" s="22">
        <f>0.5*'[7]ref2025.d032025a'!E$98+0.25*'[9]ref2025.d032025a'!E$98+0.25*'[10]ref2025.d032025a'!E$98</f>
        <v>30.437048435211182</v>
      </c>
      <c r="G30" s="22">
        <f>0.5*'[7]ref2025.d032025a'!F$98+0.25*'[9]ref2025.d032025a'!F$98+0.25*'[10]ref2025.d032025a'!F$98</f>
        <v>20.680860996246338</v>
      </c>
      <c r="H30" s="22">
        <f>0.5*'[7]ref2025.d032025a'!G$98+0.25*'[9]ref2025.d032025a'!G$98+0.25*'[10]ref2025.d032025a'!G$98</f>
        <v>16.258256852626801</v>
      </c>
      <c r="I30" s="22">
        <f>0.5*'[7]ref2025.d032025a'!H$98+0.25*'[9]ref2025.d032025a'!H$98+0.25*'[10]ref2025.d032025a'!H$98</f>
        <v>14.018326058983803</v>
      </c>
      <c r="J30" s="22">
        <f>0.5*'[7]ref2025.d032025a'!I$98+0.25*'[9]ref2025.d032025a'!I$98+0.25*'[10]ref2025.d032025a'!I$98</f>
        <v>15.087035298347473</v>
      </c>
      <c r="K30" s="22">
        <f>0.5*'[7]ref2025.d032025a'!J$98+0.25*'[9]ref2025.d032025a'!J$98+0.25*'[10]ref2025.d032025a'!J$98</f>
        <v>14.646803498268126</v>
      </c>
      <c r="L30" s="22">
        <f>0.5*'[7]ref2025.d032025a'!K$98+0.25*'[9]ref2025.d032025a'!K$98+0.25*'[10]ref2025.d032025a'!K$98</f>
        <v>2.5240676290122792</v>
      </c>
      <c r="M30" s="22">
        <f>0.5*'[7]ref2025.d032025a'!L$98+0.25*'[9]ref2025.d032025a'!L$98+0.25*'[10]ref2025.d032025a'!L$98</f>
        <v>2.5501518136588857</v>
      </c>
      <c r="N30" s="22">
        <f>0.5*'[7]ref2025.d032025a'!M$98+0.25*'[9]ref2025.d032025a'!M$98+0.25*'[10]ref2025.d032025a'!M$98</f>
        <v>2.5083661562530324</v>
      </c>
      <c r="O30" s="22">
        <f>0.5*'[7]ref2025.d032025a'!N$98+0.25*'[9]ref2025.d032025a'!N$98+0.25*'[10]ref2025.d032025a'!N$98</f>
        <v>2.4938239938346669</v>
      </c>
      <c r="P30" s="22">
        <f>0.5*'[7]ref2025.d032025a'!O$98+0.25*'[9]ref2025.d032025a'!O$98+0.25*'[10]ref2025.d032025a'!O$98</f>
        <v>2.3975693470565602</v>
      </c>
      <c r="Q30" s="22">
        <f>0.5*'[7]ref2025.d032025a'!P$98+0.25*'[9]ref2025.d032025a'!P$98+0.25*'[10]ref2025.d032025a'!P$98</f>
        <v>2.3214747792808339</v>
      </c>
      <c r="R30" s="22">
        <f>0.5*'[7]ref2025.d032025a'!Q$98+0.25*'[9]ref2025.d032025a'!Q$98+0.25*'[10]ref2025.d032025a'!Q$98</f>
        <v>2.3116484171478078</v>
      </c>
      <c r="S30" s="22">
        <f>0.5*'[7]ref2025.d032025a'!R$98+0.25*'[9]ref2025.d032025a'!R$98+0.25*'[10]ref2025.d032025a'!R$98</f>
        <v>1.4794052839279175</v>
      </c>
      <c r="T30" s="22">
        <f>0.5*'[7]ref2025.d032025a'!S$98+0.25*'[9]ref2025.d032025a'!S$98+0.25*'[10]ref2025.d032025a'!S$98</f>
        <v>1.4809286594390869</v>
      </c>
      <c r="U30" s="22">
        <f>0.5*'[7]ref2025.d032025a'!T$98+0.25*'[9]ref2025.d032025a'!T$98+0.25*'[10]ref2025.d032025a'!T$98</f>
        <v>1.4823797941207886</v>
      </c>
      <c r="V30" s="22">
        <f>0.5*'[7]ref2025.d032025a'!U$98+0.25*'[9]ref2025.d032025a'!U$98+0.25*'[10]ref2025.d032025a'!U$98</f>
        <v>1.4837813377380371</v>
      </c>
      <c r="W30" s="22">
        <f>0.5*'[7]ref2025.d032025a'!V$98+0.25*'[9]ref2025.d032025a'!V$98+0.25*'[10]ref2025.d032025a'!V$98</f>
        <v>1.485148549079895</v>
      </c>
      <c r="X30" s="22">
        <f>0.5*'[7]ref2025.d032025a'!W$98+0.25*'[9]ref2025.d032025a'!W$98+0.25*'[10]ref2025.d032025a'!W$98</f>
        <v>1.340550422668457</v>
      </c>
      <c r="Y30" s="22">
        <f>0.5*'[7]ref2025.d032025a'!X$98+0.25*'[9]ref2025.d032025a'!X$98+0.25*'[10]ref2025.d032025a'!X$98</f>
        <v>1.3237221240997314</v>
      </c>
      <c r="Z30" s="22">
        <f>0.5*'[7]ref2025.d032025a'!Y$98+0.25*'[9]ref2025.d032025a'!Y$98+0.25*'[10]ref2025.d032025a'!Y$98</f>
        <v>0</v>
      </c>
      <c r="AA30" s="22">
        <f>0.5*'[7]ref2025.d032025a'!Z$98+0.25*'[9]ref2025.d032025a'!Z$98+0.25*'[10]ref2025.d032025a'!Z$98</f>
        <v>0</v>
      </c>
      <c r="AB30" s="22">
        <f>0.5*'[7]ref2025.d032025a'!AA$98+0.25*'[9]ref2025.d032025a'!AA$98+0.25*'[10]ref2025.d032025a'!AA$98</f>
        <v>0</v>
      </c>
      <c r="AC30" s="22">
        <f>0.5*'[7]ref2025.d032025a'!AB$98+0.25*'[9]ref2025.d032025a'!AB$98+0.25*'[10]ref2025.d032025a'!AB$98</f>
        <v>0</v>
      </c>
      <c r="AD30" s="22">
        <f>0.5*'[7]ref2025.d032025a'!AC$98+0.25*'[9]ref2025.d032025a'!AC$98+0.25*'[10]ref2025.d032025a'!AC$98</f>
        <v>0</v>
      </c>
    </row>
    <row r="31" spans="1:30" x14ac:dyDescent="0.2">
      <c r="A31" s="41" t="s">
        <v>20</v>
      </c>
      <c r="B31" s="19" t="s">
        <v>118</v>
      </c>
      <c r="C31" s="19" t="s">
        <v>119</v>
      </c>
      <c r="D31" s="22">
        <f>0.6*'[11]ref2025.d032025a'!C$98+0.4*'[12]ref2025.d032025a'!C$98</f>
        <v>62.817063903808595</v>
      </c>
      <c r="E31" s="22">
        <f>0.6*'[11]ref2025.d032025a'!D$98+0.4*'[12]ref2025.d032025a'!D$98</f>
        <v>66.318768310546872</v>
      </c>
      <c r="F31" s="22">
        <f>0.6*'[11]ref2025.d032025a'!E$98+0.4*'[12]ref2025.d032025a'!E$98</f>
        <v>59.047984313964847</v>
      </c>
      <c r="G31" s="22">
        <f>0.6*'[11]ref2025.d032025a'!F$98+0.4*'[12]ref2025.d032025a'!F$98</f>
        <v>51.230525207519527</v>
      </c>
      <c r="H31" s="22">
        <f>0.6*'[11]ref2025.d032025a'!G$98+0.4*'[12]ref2025.d032025a'!G$98</f>
        <v>51.73030242919922</v>
      </c>
      <c r="I31" s="22">
        <f>0.6*'[11]ref2025.d032025a'!H$98+0.4*'[12]ref2025.d032025a'!H$98</f>
        <v>47.716970825195311</v>
      </c>
      <c r="J31" s="22">
        <f>0.6*'[11]ref2025.d032025a'!I$98+0.4*'[12]ref2025.d032025a'!I$98</f>
        <v>43.370565032958979</v>
      </c>
      <c r="K31" s="22">
        <f>0.6*'[11]ref2025.d032025a'!J$98+0.4*'[12]ref2025.d032025a'!J$98</f>
        <v>41.497000122070304</v>
      </c>
      <c r="L31" s="22">
        <f>0.6*'[11]ref2025.d032025a'!K$98+0.4*'[12]ref2025.d032025a'!K$98</f>
        <v>13.802463912963869</v>
      </c>
      <c r="M31" s="22">
        <f>0.6*'[11]ref2025.d032025a'!L$98+0.4*'[12]ref2025.d032025a'!L$98</f>
        <v>13.774494552612305</v>
      </c>
      <c r="N31" s="22">
        <f>0.6*'[11]ref2025.d032025a'!M$98+0.4*'[12]ref2025.d032025a'!M$98</f>
        <v>12.418492317199707</v>
      </c>
      <c r="O31" s="22">
        <f>0.6*'[11]ref2025.d032025a'!N$98+0.4*'[12]ref2025.d032025a'!N$98</f>
        <v>11.624116706848147</v>
      </c>
      <c r="P31" s="22">
        <f>0.6*'[11]ref2025.d032025a'!O$98+0.4*'[12]ref2025.d032025a'!O$98</f>
        <v>9.6808315277099606</v>
      </c>
      <c r="Q31" s="22">
        <f>0.6*'[11]ref2025.d032025a'!P$98+0.4*'[12]ref2025.d032025a'!P$98</f>
        <v>8.5495674133300756</v>
      </c>
      <c r="R31" s="22">
        <f>0.6*'[11]ref2025.d032025a'!Q$98+0.4*'[12]ref2025.d032025a'!Q$98</f>
        <v>6.4623925209045412</v>
      </c>
      <c r="S31" s="22">
        <f>0.6*'[11]ref2025.d032025a'!R$98+0.4*'[12]ref2025.d032025a'!R$98</f>
        <v>1.1320885419845579</v>
      </c>
      <c r="T31" s="22">
        <f>0.6*'[11]ref2025.d032025a'!S$98+0.4*'[12]ref2025.d032025a'!S$98</f>
        <v>1.1333044767379759</v>
      </c>
      <c r="U31" s="22">
        <f>0.6*'[11]ref2025.d032025a'!T$98+0.4*'[12]ref2025.d032025a'!T$98</f>
        <v>1.1341898918151858</v>
      </c>
      <c r="V31" s="22">
        <f>0.6*'[11]ref2025.d032025a'!U$98+0.4*'[12]ref2025.d032025a'!U$98</f>
        <v>1.1350123643875121</v>
      </c>
      <c r="W31" s="22">
        <f>0.6*'[11]ref2025.d032025a'!V$98+0.4*'[12]ref2025.d032025a'!V$98</f>
        <v>1.1357295513153076</v>
      </c>
      <c r="X31" s="22">
        <f>0.6*'[11]ref2025.d032025a'!W$98+0.4*'[12]ref2025.d032025a'!W$98</f>
        <v>0.45479425191879269</v>
      </c>
      <c r="Y31" s="22">
        <f>0.6*'[11]ref2025.d032025a'!X$98+0.4*'[12]ref2025.d032025a'!X$98</f>
        <v>0.45492410659790039</v>
      </c>
      <c r="Z31" s="22">
        <f>0.6*'[11]ref2025.d032025a'!Y$98+0.4*'[12]ref2025.d032025a'!Y$98</f>
        <v>0</v>
      </c>
      <c r="AA31" s="22">
        <f>0.6*'[11]ref2025.d032025a'!Z$98+0.4*'[12]ref2025.d032025a'!Z$98</f>
        <v>0</v>
      </c>
      <c r="AB31" s="22">
        <f>0.6*'[11]ref2025.d032025a'!AA$98+0.4*'[12]ref2025.d032025a'!AA$98</f>
        <v>0</v>
      </c>
      <c r="AC31" s="22">
        <f>0.6*'[11]ref2025.d032025a'!AB$98+0.4*'[12]ref2025.d032025a'!AB$98</f>
        <v>0</v>
      </c>
      <c r="AD31" s="22">
        <f>0.6*'[11]ref2025.d032025a'!AC$98+0.4*'[12]ref2025.d032025a'!AC$98</f>
        <v>0</v>
      </c>
    </row>
    <row r="32" spans="1:30" x14ac:dyDescent="0.2">
      <c r="A32" s="41" t="s">
        <v>68</v>
      </c>
      <c r="B32" s="19" t="s">
        <v>120</v>
      </c>
      <c r="C32" s="19" t="s">
        <v>121</v>
      </c>
      <c r="D32" s="22">
        <v>2.4255621433258061</v>
      </c>
      <c r="E32" s="22">
        <v>2.064576387405396</v>
      </c>
      <c r="F32" s="22">
        <v>0.2498905956745148</v>
      </c>
      <c r="G32" s="22">
        <v>0.25419121980667109</v>
      </c>
      <c r="H32" s="22">
        <v>0.25845047831535339</v>
      </c>
      <c r="I32" s="22">
        <v>0.26950562000274658</v>
      </c>
      <c r="J32" s="22">
        <v>0.51390188932418823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</row>
    <row r="33" spans="1:30" x14ac:dyDescent="0.2">
      <c r="A33" s="41" t="s">
        <v>17</v>
      </c>
      <c r="B33" s="19" t="s">
        <v>122</v>
      </c>
      <c r="C33" s="19" t="s">
        <v>123</v>
      </c>
      <c r="D33" s="22">
        <v>24.082656860351559</v>
      </c>
      <c r="E33" s="22">
        <v>24.00444221496582</v>
      </c>
      <c r="F33" s="22">
        <v>20.920988082885739</v>
      </c>
      <c r="G33" s="22">
        <v>16.242588043212891</v>
      </c>
      <c r="H33" s="22">
        <v>16.1357536315918</v>
      </c>
      <c r="I33" s="22">
        <v>16.523015975952148</v>
      </c>
      <c r="J33" s="22">
        <v>9.6197185516357422</v>
      </c>
      <c r="K33" s="22">
        <v>7.7886066436767578</v>
      </c>
      <c r="L33" s="22">
        <v>1.615860499441624E-2</v>
      </c>
      <c r="M33" s="22">
        <v>1.615860499441624E-2</v>
      </c>
      <c r="N33" s="22">
        <v>1.615860499441624E-2</v>
      </c>
      <c r="O33" s="22">
        <v>1.615860499441624E-2</v>
      </c>
      <c r="P33" s="22">
        <v>1.615860499441624E-2</v>
      </c>
      <c r="Q33" s="22">
        <v>1.615860499441624E-2</v>
      </c>
      <c r="R33" s="22">
        <v>1.615860499441624E-2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</row>
    <row r="34" spans="1:30" x14ac:dyDescent="0.2">
      <c r="A34" s="41" t="s">
        <v>69</v>
      </c>
      <c r="B34" s="19" t="s">
        <v>102</v>
      </c>
      <c r="C34" s="19" t="s">
        <v>103</v>
      </c>
      <c r="D34" s="22">
        <v>37.880489349365227</v>
      </c>
      <c r="E34" s="22">
        <v>35.860939025878913</v>
      </c>
      <c r="F34" s="22">
        <v>27.634761810302731</v>
      </c>
      <c r="G34" s="22">
        <v>23.016288757324219</v>
      </c>
      <c r="H34" s="22">
        <v>21.445354461669918</v>
      </c>
      <c r="I34" s="22">
        <v>24.553407669067379</v>
      </c>
      <c r="J34" s="22">
        <v>20.143167495727539</v>
      </c>
      <c r="K34" s="22">
        <v>18.876996994018551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</row>
    <row r="35" spans="1:30" x14ac:dyDescent="0.2">
      <c r="A35" s="41" t="s">
        <v>70</v>
      </c>
      <c r="B35" s="19" t="s">
        <v>96</v>
      </c>
      <c r="C35" s="19" t="s">
        <v>97</v>
      </c>
      <c r="D35" s="22">
        <v>0.90981757640838623</v>
      </c>
      <c r="E35" s="22">
        <v>0.9299895167350769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</row>
    <row r="36" spans="1:30" x14ac:dyDescent="0.2">
      <c r="A36" s="41" t="s">
        <v>71</v>
      </c>
      <c r="B36" s="19" t="s">
        <v>98</v>
      </c>
      <c r="C36" s="19" t="s">
        <v>99</v>
      </c>
      <c r="D36" s="22">
        <v>11.93969249725342</v>
      </c>
      <c r="E36" s="22">
        <v>15.78090858459473</v>
      </c>
      <c r="F36" s="22">
        <v>23.067352294921879</v>
      </c>
      <c r="G36" s="22">
        <v>22.265716552734379</v>
      </c>
      <c r="H36" s="22">
        <v>18.61644172668457</v>
      </c>
      <c r="I36" s="22">
        <v>15.12503051757812</v>
      </c>
      <c r="J36" s="22">
        <v>13.619039535522459</v>
      </c>
      <c r="K36" s="22">
        <v>10.705783843994141</v>
      </c>
      <c r="L36" s="22">
        <v>1.177583694458008</v>
      </c>
      <c r="M36" s="22">
        <v>1.173426032066345</v>
      </c>
      <c r="N36" s="22">
        <v>1.1698505878448491</v>
      </c>
      <c r="O36" s="22">
        <v>1.170965433120728</v>
      </c>
      <c r="P36" s="22">
        <v>0.63245445489883423</v>
      </c>
      <c r="Q36" s="22">
        <v>5.2258025854825967E-2</v>
      </c>
      <c r="R36" s="22">
        <v>5.4967429488897317E-2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</row>
    <row r="37" spans="1:30" x14ac:dyDescent="0.2">
      <c r="A37" s="41" t="s">
        <v>72</v>
      </c>
      <c r="B37" s="19" t="s">
        <v>88</v>
      </c>
      <c r="C37" s="19" t="s">
        <v>89</v>
      </c>
      <c r="D37" s="22">
        <v>16.07695388793945</v>
      </c>
      <c r="E37" s="22">
        <v>20.89376068115234</v>
      </c>
      <c r="F37" s="22">
        <v>12.825027465820311</v>
      </c>
      <c r="G37" s="22">
        <v>9.6834077835083008</v>
      </c>
      <c r="H37" s="22">
        <v>12.01105785369873</v>
      </c>
      <c r="I37" s="22">
        <v>11.55089092254639</v>
      </c>
      <c r="J37" s="22">
        <v>9.1619682312011719</v>
      </c>
      <c r="K37" s="22">
        <v>7.4477696418762207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</row>
    <row r="38" spans="1:30" x14ac:dyDescent="0.2">
      <c r="A38" s="41" t="s">
        <v>73</v>
      </c>
      <c r="B38" s="19" t="s">
        <v>124</v>
      </c>
      <c r="C38" s="19" t="s">
        <v>125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</row>
    <row r="39" spans="1:30" x14ac:dyDescent="0.2">
      <c r="A39" s="41" t="s">
        <v>27</v>
      </c>
      <c r="B39" s="19" t="s">
        <v>126</v>
      </c>
      <c r="C39" s="19" t="s">
        <v>127</v>
      </c>
      <c r="D39" s="22">
        <v>35.184700012207031</v>
      </c>
      <c r="E39" s="22">
        <v>41.273265838623047</v>
      </c>
      <c r="F39" s="22">
        <v>37.519870758056641</v>
      </c>
      <c r="G39" s="22">
        <v>33.627243041992188</v>
      </c>
      <c r="H39" s="22">
        <v>32.703117370605469</v>
      </c>
      <c r="I39" s="22">
        <v>31.081405639648441</v>
      </c>
      <c r="J39" s="22">
        <v>31.99260139465332</v>
      </c>
      <c r="K39" s="22">
        <v>29.625396728515621</v>
      </c>
      <c r="L39" s="22">
        <v>4.0580563545227051</v>
      </c>
      <c r="M39" s="22">
        <v>2.8217206001281738</v>
      </c>
      <c r="N39" s="22">
        <v>2.8133563995361328</v>
      </c>
      <c r="O39" s="22">
        <v>2.4124033451080318</v>
      </c>
      <c r="P39" s="22">
        <v>2.4100580215454102</v>
      </c>
      <c r="Q39" s="22">
        <v>0.35222470760345459</v>
      </c>
      <c r="R39" s="22">
        <v>0.74075049161911011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</row>
    <row r="40" spans="1:30" x14ac:dyDescent="0.2">
      <c r="A40" s="41" t="s">
        <v>19</v>
      </c>
      <c r="B40" s="19" t="s">
        <v>122</v>
      </c>
      <c r="C40" s="19" t="s">
        <v>123</v>
      </c>
      <c r="D40" s="22">
        <v>24.082656860351559</v>
      </c>
      <c r="E40" s="22">
        <v>24.00444221496582</v>
      </c>
      <c r="F40" s="22">
        <v>20.920988082885739</v>
      </c>
      <c r="G40" s="22">
        <v>16.242588043212891</v>
      </c>
      <c r="H40" s="22">
        <v>16.1357536315918</v>
      </c>
      <c r="I40" s="22">
        <v>16.523015975952148</v>
      </c>
      <c r="J40" s="22">
        <v>9.6197185516357422</v>
      </c>
      <c r="K40" s="22">
        <v>7.7886066436767578</v>
      </c>
      <c r="L40" s="22">
        <v>1.615860499441624E-2</v>
      </c>
      <c r="M40" s="22">
        <v>1.615860499441624E-2</v>
      </c>
      <c r="N40" s="22">
        <v>1.615860499441624E-2</v>
      </c>
      <c r="O40" s="22">
        <v>1.615860499441624E-2</v>
      </c>
      <c r="P40" s="22">
        <v>1.615860499441624E-2</v>
      </c>
      <c r="Q40" s="22">
        <v>1.615860499441624E-2</v>
      </c>
      <c r="R40" s="22">
        <v>1.615860499441624E-2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</row>
    <row r="41" spans="1:30" x14ac:dyDescent="0.2">
      <c r="A41" s="41" t="s">
        <v>21</v>
      </c>
      <c r="B41" s="19" t="s">
        <v>128</v>
      </c>
      <c r="C41" s="19" t="s">
        <v>129</v>
      </c>
      <c r="D41" s="22">
        <v>100.0086669921875</v>
      </c>
      <c r="E41" s="22">
        <v>100.0905838012695</v>
      </c>
      <c r="F41" s="22">
        <v>82.36395263671875</v>
      </c>
      <c r="G41" s="22">
        <v>61.553054809570312</v>
      </c>
      <c r="H41" s="22">
        <v>48.955162048339837</v>
      </c>
      <c r="I41" s="22">
        <v>45.742141723632812</v>
      </c>
      <c r="J41" s="22">
        <v>42.044700622558587</v>
      </c>
      <c r="K41" s="22">
        <v>37.092720031738281</v>
      </c>
      <c r="L41" s="22">
        <v>2.145925760269165</v>
      </c>
      <c r="M41" s="22">
        <v>2.1513104438781738</v>
      </c>
      <c r="N41" s="22">
        <v>2.0796799659728999</v>
      </c>
      <c r="O41" s="22">
        <v>2.0828926563262939</v>
      </c>
      <c r="P41" s="22">
        <v>2.0852775573730469</v>
      </c>
      <c r="Q41" s="22">
        <v>2.0868055820465088</v>
      </c>
      <c r="R41" s="22">
        <v>2.0881013870239258</v>
      </c>
      <c r="S41" s="22">
        <v>2.0891866683959961</v>
      </c>
      <c r="T41" s="22">
        <v>2.0902056694030762</v>
      </c>
      <c r="U41" s="22">
        <v>2.0909254550933838</v>
      </c>
      <c r="V41" s="22">
        <v>1.8419661521911621</v>
      </c>
      <c r="W41" s="22">
        <v>1.842334508895874</v>
      </c>
      <c r="X41" s="22">
        <v>1.5342617034912109</v>
      </c>
      <c r="Y41" s="22">
        <v>0.76533305644989014</v>
      </c>
      <c r="Z41" s="22">
        <v>1.6744529008865361</v>
      </c>
      <c r="AA41" s="22">
        <v>0.74444770812988281</v>
      </c>
      <c r="AB41" s="22">
        <v>0.74453532695770264</v>
      </c>
      <c r="AC41" s="22">
        <v>0.74461197853088379</v>
      </c>
      <c r="AD41" s="22">
        <v>0.7446751594543457</v>
      </c>
    </row>
    <row r="42" spans="1:30" x14ac:dyDescent="0.2">
      <c r="A42" s="41" t="s">
        <v>74</v>
      </c>
      <c r="B42" s="19" t="s">
        <v>130</v>
      </c>
      <c r="C42" s="19" t="s">
        <v>131</v>
      </c>
      <c r="D42" s="22">
        <v>20.824619293212891</v>
      </c>
      <c r="E42" s="22">
        <v>16.63710975646973</v>
      </c>
      <c r="F42" s="22">
        <v>19.245456695556641</v>
      </c>
      <c r="G42" s="22">
        <v>14.43601036071777</v>
      </c>
      <c r="H42" s="22">
        <v>13.031557083129879</v>
      </c>
      <c r="I42" s="22">
        <v>12.104490280151371</v>
      </c>
      <c r="J42" s="22">
        <v>7.9319157600402832</v>
      </c>
      <c r="K42" s="22">
        <v>8.3515729904174805</v>
      </c>
      <c r="L42" s="22">
        <v>2.757940674200654E-3</v>
      </c>
      <c r="M42" s="22">
        <v>2.757940674200654E-3</v>
      </c>
      <c r="N42" s="22">
        <v>2.757940674200654E-3</v>
      </c>
      <c r="O42" s="22">
        <v>2.757940674200654E-3</v>
      </c>
      <c r="P42" s="22">
        <v>2.466545207425952E-3</v>
      </c>
      <c r="Q42" s="22">
        <v>2.2943830117583271E-3</v>
      </c>
      <c r="R42" s="22">
        <v>2.2943830117583271E-3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</row>
    <row r="43" spans="1:30" x14ac:dyDescent="0.2">
      <c r="A43" s="41" t="s">
        <v>75</v>
      </c>
      <c r="B43" s="19" t="s">
        <v>120</v>
      </c>
      <c r="C43" s="19" t="s">
        <v>121</v>
      </c>
      <c r="D43" s="22">
        <v>2.4255621433258061</v>
      </c>
      <c r="E43" s="22">
        <v>2.064576387405396</v>
      </c>
      <c r="F43" s="22">
        <v>0.2498905956745148</v>
      </c>
      <c r="G43" s="22">
        <v>0.25419121980667109</v>
      </c>
      <c r="H43" s="22">
        <v>0.25845047831535339</v>
      </c>
      <c r="I43" s="22">
        <v>0.26950562000274658</v>
      </c>
      <c r="J43" s="22">
        <v>0.51390188932418823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</row>
    <row r="44" spans="1:30" x14ac:dyDescent="0.2">
      <c r="A44" s="41" t="s">
        <v>28</v>
      </c>
      <c r="B44" s="19" t="s">
        <v>98</v>
      </c>
      <c r="C44" s="19" t="s">
        <v>99</v>
      </c>
      <c r="D44" s="22">
        <v>11.93969249725342</v>
      </c>
      <c r="E44" s="22">
        <v>15.78090858459473</v>
      </c>
      <c r="F44" s="22">
        <v>23.067352294921879</v>
      </c>
      <c r="G44" s="22">
        <v>22.265716552734379</v>
      </c>
      <c r="H44" s="22">
        <v>18.61644172668457</v>
      </c>
      <c r="I44" s="22">
        <v>15.12503051757812</v>
      </c>
      <c r="J44" s="22">
        <v>13.619039535522459</v>
      </c>
      <c r="K44" s="22">
        <v>10.705783843994141</v>
      </c>
      <c r="L44" s="22">
        <v>1.177583694458008</v>
      </c>
      <c r="M44" s="22">
        <v>1.173426032066345</v>
      </c>
      <c r="N44" s="22">
        <v>1.1698505878448491</v>
      </c>
      <c r="O44" s="22">
        <v>1.170965433120728</v>
      </c>
      <c r="P44" s="22">
        <v>0.63245445489883423</v>
      </c>
      <c r="Q44" s="22">
        <v>5.2258025854825967E-2</v>
      </c>
      <c r="R44" s="22">
        <v>5.4967429488897317E-2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</row>
    <row r="45" spans="1:30" x14ac:dyDescent="0.2">
      <c r="A45" s="41" t="s">
        <v>76</v>
      </c>
      <c r="B45" s="19" t="s">
        <v>96</v>
      </c>
      <c r="C45" s="19" t="s">
        <v>97</v>
      </c>
      <c r="D45" s="22">
        <v>0.90981757640838623</v>
      </c>
      <c r="E45" s="22">
        <v>0.9299895167350769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</row>
    <row r="46" spans="1:30" x14ac:dyDescent="0.2">
      <c r="A46" s="41" t="s">
        <v>29</v>
      </c>
      <c r="B46" s="19" t="s">
        <v>126</v>
      </c>
      <c r="C46" s="19" t="s">
        <v>127</v>
      </c>
      <c r="D46" s="22">
        <v>35.184700012207031</v>
      </c>
      <c r="E46" s="22">
        <v>41.273265838623047</v>
      </c>
      <c r="F46" s="22">
        <v>37.519870758056641</v>
      </c>
      <c r="G46" s="22">
        <v>33.627243041992188</v>
      </c>
      <c r="H46" s="22">
        <v>32.703117370605469</v>
      </c>
      <c r="I46" s="22">
        <v>31.081405639648441</v>
      </c>
      <c r="J46" s="22">
        <v>31.99260139465332</v>
      </c>
      <c r="K46" s="22">
        <v>29.625396728515621</v>
      </c>
      <c r="L46" s="22">
        <v>4.0580563545227051</v>
      </c>
      <c r="M46" s="22">
        <v>2.8217206001281738</v>
      </c>
      <c r="N46" s="22">
        <v>2.8133563995361328</v>
      </c>
      <c r="O46" s="22">
        <v>2.4124033451080318</v>
      </c>
      <c r="P46" s="22">
        <v>2.4100580215454102</v>
      </c>
      <c r="Q46" s="22">
        <v>0.35222470760345459</v>
      </c>
      <c r="R46" s="22">
        <v>0.74075049161911011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</row>
    <row r="47" spans="1:30" x14ac:dyDescent="0.2">
      <c r="A47" s="41" t="s">
        <v>22</v>
      </c>
      <c r="B47" s="19" t="s">
        <v>122</v>
      </c>
      <c r="C47" s="19" t="s">
        <v>123</v>
      </c>
      <c r="D47" s="22">
        <v>24.082656860351559</v>
      </c>
      <c r="E47" s="22">
        <v>24.00444221496582</v>
      </c>
      <c r="F47" s="22">
        <v>20.920988082885739</v>
      </c>
      <c r="G47" s="22">
        <v>16.242588043212891</v>
      </c>
      <c r="H47" s="22">
        <v>16.1357536315918</v>
      </c>
      <c r="I47" s="22">
        <v>16.523015975952148</v>
      </c>
      <c r="J47" s="22">
        <v>9.6197185516357422</v>
      </c>
      <c r="K47" s="22">
        <v>7.7886066436767578</v>
      </c>
      <c r="L47" s="22">
        <v>1.615860499441624E-2</v>
      </c>
      <c r="M47" s="22">
        <v>1.615860499441624E-2</v>
      </c>
      <c r="N47" s="22">
        <v>1.615860499441624E-2</v>
      </c>
      <c r="O47" s="22">
        <v>1.615860499441624E-2</v>
      </c>
      <c r="P47" s="22">
        <v>1.615860499441624E-2</v>
      </c>
      <c r="Q47" s="22">
        <v>1.615860499441624E-2</v>
      </c>
      <c r="R47" s="22">
        <v>1.615860499441624E-2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</row>
    <row r="48" spans="1:30" x14ac:dyDescent="0.2">
      <c r="A48" s="41" t="s">
        <v>30</v>
      </c>
      <c r="B48" s="19" t="s">
        <v>110</v>
      </c>
      <c r="C48" s="19" t="s">
        <v>111</v>
      </c>
      <c r="D48" s="22">
        <v>54.692222595214837</v>
      </c>
      <c r="E48" s="22">
        <v>56.20220947265625</v>
      </c>
      <c r="F48" s="22">
        <v>54.912082672119141</v>
      </c>
      <c r="G48" s="22">
        <v>40.125843048095703</v>
      </c>
      <c r="H48" s="22">
        <v>37.971561431884773</v>
      </c>
      <c r="I48" s="22">
        <v>32.555244445800781</v>
      </c>
      <c r="J48" s="22">
        <v>34.022510528564453</v>
      </c>
      <c r="K48" s="22">
        <v>32.754817962646477</v>
      </c>
      <c r="L48" s="22">
        <v>2.4409220218658452</v>
      </c>
      <c r="M48" s="22">
        <v>2.4447486400604248</v>
      </c>
      <c r="N48" s="22">
        <v>2.2870321273803711</v>
      </c>
      <c r="O48" s="22">
        <v>2.2515184879302979</v>
      </c>
      <c r="P48" s="22">
        <v>2.010355949401855</v>
      </c>
      <c r="Q48" s="22">
        <v>2.178864717483521</v>
      </c>
      <c r="R48" s="22">
        <v>2.148712158203125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</row>
    <row r="49" spans="1:30" x14ac:dyDescent="0.2">
      <c r="A49" s="41" t="s">
        <v>77</v>
      </c>
      <c r="B49" s="19" t="s">
        <v>132</v>
      </c>
      <c r="C49" s="19" t="s">
        <v>133</v>
      </c>
      <c r="D49" s="22">
        <v>38.071575164794922</v>
      </c>
      <c r="E49" s="22">
        <v>35.576248168945312</v>
      </c>
      <c r="F49" s="22">
        <v>23.999265670776371</v>
      </c>
      <c r="G49" s="22">
        <v>22.292314529418949</v>
      </c>
      <c r="H49" s="22">
        <v>28.673355102539059</v>
      </c>
      <c r="I49" s="22">
        <v>30.951326370239261</v>
      </c>
      <c r="J49" s="22">
        <v>20.644041061401371</v>
      </c>
      <c r="K49" s="22">
        <v>20.54462814331055</v>
      </c>
      <c r="L49" s="22">
        <v>2.7463972568511958</v>
      </c>
      <c r="M49" s="22">
        <v>2.7498433589935298</v>
      </c>
      <c r="N49" s="22">
        <v>2.7532064914703369</v>
      </c>
      <c r="O49" s="22">
        <v>2.7558999061584468</v>
      </c>
      <c r="P49" s="22">
        <v>2.7581520080566411</v>
      </c>
      <c r="Q49" s="22">
        <v>2.759851455688477</v>
      </c>
      <c r="R49" s="22">
        <v>2.7614083290100102</v>
      </c>
      <c r="S49" s="22">
        <v>2.762894868850708</v>
      </c>
      <c r="T49" s="22">
        <v>2.764437198638916</v>
      </c>
      <c r="U49" s="22">
        <v>2.7657597064971919</v>
      </c>
      <c r="V49" s="22">
        <v>2.7669720649719238</v>
      </c>
      <c r="W49" s="22">
        <v>2.7680563926696782</v>
      </c>
      <c r="X49" s="22">
        <v>1.1652013063430791</v>
      </c>
      <c r="Y49" s="22">
        <v>1.2295957803726201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</row>
    <row r="50" spans="1:30" x14ac:dyDescent="0.2">
      <c r="A50" s="41" t="s">
        <v>78</v>
      </c>
      <c r="B50" s="19" t="s">
        <v>102</v>
      </c>
      <c r="C50" s="19" t="s">
        <v>103</v>
      </c>
      <c r="D50" s="22">
        <v>37.880489349365227</v>
      </c>
      <c r="E50" s="22">
        <v>35.860939025878913</v>
      </c>
      <c r="F50" s="22">
        <v>27.634761810302731</v>
      </c>
      <c r="G50" s="22">
        <v>23.016288757324219</v>
      </c>
      <c r="H50" s="22">
        <v>21.445354461669918</v>
      </c>
      <c r="I50" s="22">
        <v>24.553407669067379</v>
      </c>
      <c r="J50" s="22">
        <v>20.143167495727539</v>
      </c>
      <c r="K50" s="22">
        <v>18.876996994018551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</row>
    <row r="51" spans="1:30" x14ac:dyDescent="0.2">
      <c r="A51" s="41" t="s">
        <v>79</v>
      </c>
      <c r="B51" s="19" t="s">
        <v>96</v>
      </c>
      <c r="C51" s="19" t="s">
        <v>97</v>
      </c>
      <c r="D51" s="22">
        <v>0.90981757640838623</v>
      </c>
      <c r="E51" s="22">
        <v>0.9299895167350769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</row>
    <row r="52" spans="1:30" x14ac:dyDescent="0.2">
      <c r="A52" s="41" t="s">
        <v>32</v>
      </c>
      <c r="B52" s="19" t="s">
        <v>134</v>
      </c>
      <c r="C52" s="19" t="s">
        <v>135</v>
      </c>
      <c r="D52" s="22">
        <v>7.2703084945678711</v>
      </c>
      <c r="E52" s="22">
        <v>10.156894683837891</v>
      </c>
      <c r="F52" s="22">
        <v>0</v>
      </c>
      <c r="G52" s="22">
        <v>0</v>
      </c>
      <c r="H52" s="22">
        <v>0</v>
      </c>
      <c r="I52" s="22">
        <v>0.20397453010082239</v>
      </c>
      <c r="J52" s="22">
        <v>1.763633131980896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</row>
    <row r="53" spans="1:30" x14ac:dyDescent="0.2">
      <c r="A53" s="41" t="s">
        <v>80</v>
      </c>
      <c r="B53" s="19" t="s">
        <v>120</v>
      </c>
      <c r="C53" s="19" t="s">
        <v>121</v>
      </c>
      <c r="D53" s="22">
        <v>2.4255621433258061</v>
      </c>
      <c r="E53" s="22">
        <v>2.064576387405396</v>
      </c>
      <c r="F53" s="22">
        <v>0.2498905956745148</v>
      </c>
      <c r="G53" s="22">
        <v>0.25419121980667109</v>
      </c>
      <c r="H53" s="22">
        <v>0.25845047831535339</v>
      </c>
      <c r="I53" s="22">
        <v>0.26950562000274658</v>
      </c>
      <c r="J53" s="22">
        <v>0.51390188932418823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</row>
    <row r="54" spans="1:30" x14ac:dyDescent="0.2">
      <c r="A54" s="41" t="s">
        <v>31</v>
      </c>
      <c r="B54" s="19" t="s">
        <v>128</v>
      </c>
      <c r="C54" s="19" t="s">
        <v>129</v>
      </c>
      <c r="D54" s="22">
        <v>100.0086669921875</v>
      </c>
      <c r="E54" s="22">
        <v>100.0905838012695</v>
      </c>
      <c r="F54" s="22">
        <v>82.36395263671875</v>
      </c>
      <c r="G54" s="22">
        <v>61.553054809570312</v>
      </c>
      <c r="H54" s="22">
        <v>48.955162048339837</v>
      </c>
      <c r="I54" s="22">
        <v>45.742141723632812</v>
      </c>
      <c r="J54" s="22">
        <v>42.044700622558587</v>
      </c>
      <c r="K54" s="22">
        <v>37.092720031738281</v>
      </c>
      <c r="L54" s="22">
        <v>2.145925760269165</v>
      </c>
      <c r="M54" s="22">
        <v>2.1513104438781738</v>
      </c>
      <c r="N54" s="22">
        <v>2.0796799659728999</v>
      </c>
      <c r="O54" s="22">
        <v>2.0828926563262939</v>
      </c>
      <c r="P54" s="22">
        <v>2.0852775573730469</v>
      </c>
      <c r="Q54" s="22">
        <v>2.0868055820465088</v>
      </c>
      <c r="R54" s="22">
        <v>2.0881013870239258</v>
      </c>
      <c r="S54" s="22">
        <v>2.0891866683959961</v>
      </c>
      <c r="T54" s="22">
        <v>2.0902056694030762</v>
      </c>
      <c r="U54" s="22">
        <v>2.0909254550933838</v>
      </c>
      <c r="V54" s="22">
        <v>1.8419661521911621</v>
      </c>
      <c r="W54" s="22">
        <v>1.842334508895874</v>
      </c>
      <c r="X54" s="22">
        <v>1.5342617034912109</v>
      </c>
      <c r="Y54" s="22">
        <v>0.76533305644989014</v>
      </c>
      <c r="Z54" s="22">
        <v>1.6744529008865361</v>
      </c>
      <c r="AA54" s="22">
        <v>0.74444770812988281</v>
      </c>
      <c r="AB54" s="22">
        <v>0.74453532695770264</v>
      </c>
      <c r="AC54" s="22">
        <v>0.74461197853088379</v>
      </c>
      <c r="AD54" s="22">
        <v>0.7446751594543457</v>
      </c>
    </row>
    <row r="55" spans="1:30" x14ac:dyDescent="0.2">
      <c r="A55" s="41" t="s">
        <v>23</v>
      </c>
      <c r="B55" s="19" t="s">
        <v>106</v>
      </c>
      <c r="C55" s="19" t="s">
        <v>107</v>
      </c>
      <c r="D55" s="22">
        <v>59.848766326904297</v>
      </c>
      <c r="E55" s="22">
        <v>61.283012390136719</v>
      </c>
      <c r="F55" s="22">
        <v>59.998920440673828</v>
      </c>
      <c r="G55" s="22">
        <v>49.210018157958977</v>
      </c>
      <c r="H55" s="22">
        <v>48.604110717773438</v>
      </c>
      <c r="I55" s="22">
        <v>48.766002655029297</v>
      </c>
      <c r="J55" s="22">
        <v>30.574346542358398</v>
      </c>
      <c r="K55" s="22">
        <v>29.422920227050781</v>
      </c>
      <c r="L55" s="22">
        <v>3.1259951591491699</v>
      </c>
      <c r="M55" s="22">
        <v>3.1186521053314209</v>
      </c>
      <c r="N55" s="22">
        <v>2.504186630249023</v>
      </c>
      <c r="O55" s="22">
        <v>1.8943216800689699</v>
      </c>
      <c r="P55" s="22">
        <v>1.7850803136825559</v>
      </c>
      <c r="Q55" s="22">
        <v>1.839973926544189</v>
      </c>
      <c r="R55" s="22">
        <v>1.3064930438995359</v>
      </c>
      <c r="S55" s="22">
        <v>0.1018533632159233</v>
      </c>
      <c r="T55" s="22">
        <v>0.1019257605075836</v>
      </c>
      <c r="U55" s="22">
        <v>0.1019892618060112</v>
      </c>
      <c r="V55" s="22">
        <v>9.6142172813415527E-2</v>
      </c>
      <c r="W55" s="22">
        <v>7.088112086057663E-2</v>
      </c>
      <c r="X55" s="22">
        <v>9.7626008093357086E-2</v>
      </c>
      <c r="Y55" s="22">
        <v>9.7664766013622284E-2</v>
      </c>
      <c r="Z55" s="22">
        <v>0.10221874713897711</v>
      </c>
      <c r="AA55" s="22">
        <v>9.7735688090324402E-2</v>
      </c>
      <c r="AB55" s="22">
        <v>9.4653837382793427E-2</v>
      </c>
      <c r="AC55" s="22">
        <v>9.726424515247345E-2</v>
      </c>
      <c r="AD55" s="22">
        <v>8.7210483849048615E-2</v>
      </c>
    </row>
    <row r="56" spans="1:30" x14ac:dyDescent="0.2">
      <c r="A56" s="41" t="s">
        <v>81</v>
      </c>
      <c r="B56" s="19" t="s">
        <v>102</v>
      </c>
      <c r="C56" s="19" t="s">
        <v>103</v>
      </c>
      <c r="D56" s="22">
        <v>37.880489349365227</v>
      </c>
      <c r="E56" s="22">
        <v>35.860939025878913</v>
      </c>
      <c r="F56" s="22">
        <v>27.634761810302731</v>
      </c>
      <c r="G56" s="22">
        <v>23.016288757324219</v>
      </c>
      <c r="H56" s="22">
        <v>21.445354461669918</v>
      </c>
      <c r="I56" s="22">
        <v>24.553407669067379</v>
      </c>
      <c r="J56" s="22">
        <v>20.143167495727539</v>
      </c>
      <c r="K56" s="22">
        <v>18.876996994018551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</row>
    <row r="57" spans="1:30" x14ac:dyDescent="0.2">
      <c r="A57" s="25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9" spans="1:30" x14ac:dyDescent="0.2">
      <c r="A59" s="26" t="s">
        <v>56</v>
      </c>
    </row>
    <row r="60" spans="1:30" x14ac:dyDescent="0.2">
      <c r="A60" s="41" t="s">
        <v>0</v>
      </c>
      <c r="D60" s="19">
        <v>1</v>
      </c>
      <c r="E60" s="42">
        <f>E6/$D6</f>
        <v>0.86634308904747348</v>
      </c>
      <c r="F60" s="42">
        <f t="shared" ref="F60:AD60" si="0">F6/$D6</f>
        <v>0.83944584666123467</v>
      </c>
      <c r="G60" s="42">
        <f t="shared" si="0"/>
        <v>0.80151376828388876</v>
      </c>
      <c r="H60" s="42">
        <f t="shared" si="0"/>
        <v>0.70173206860601933</v>
      </c>
      <c r="I60" s="42">
        <f t="shared" si="0"/>
        <v>0.60795100325683971</v>
      </c>
      <c r="J60" s="42">
        <f t="shared" si="0"/>
        <v>0.54435834079641976</v>
      </c>
      <c r="K60" s="42">
        <f t="shared" si="0"/>
        <v>0.5437769569504417</v>
      </c>
      <c r="L60" s="42">
        <f t="shared" si="0"/>
        <v>0.20238320438143065</v>
      </c>
      <c r="M60" s="42">
        <f t="shared" si="0"/>
        <v>0.20504287522904074</v>
      </c>
      <c r="N60" s="42">
        <f t="shared" si="0"/>
        <v>0.20479344394448276</v>
      </c>
      <c r="O60" s="42">
        <f t="shared" si="0"/>
        <v>0.20419395336573756</v>
      </c>
      <c r="P60" s="42">
        <f t="shared" si="0"/>
        <v>0.2003872746235415</v>
      </c>
      <c r="Q60" s="42">
        <f t="shared" si="0"/>
        <v>0.18787386933232769</v>
      </c>
      <c r="R60" s="42">
        <f t="shared" si="0"/>
        <v>0.18763166812294432</v>
      </c>
      <c r="S60" s="42">
        <f t="shared" si="0"/>
        <v>0.1565904444298189</v>
      </c>
      <c r="T60" s="42">
        <f t="shared" si="0"/>
        <v>0.15675168898593819</v>
      </c>
      <c r="U60" s="42">
        <f t="shared" si="0"/>
        <v>0.15690528707511892</v>
      </c>
      <c r="V60" s="42">
        <f t="shared" si="0"/>
        <v>0.157053636104487</v>
      </c>
      <c r="W60" s="42">
        <f t="shared" si="0"/>
        <v>0.15719835116936942</v>
      </c>
      <c r="X60" s="42">
        <f t="shared" si="0"/>
        <v>0.14189308957237931</v>
      </c>
      <c r="Y60" s="42">
        <f t="shared" si="0"/>
        <v>0.14011186654951843</v>
      </c>
      <c r="Z60" s="42">
        <f t="shared" si="0"/>
        <v>0</v>
      </c>
      <c r="AA60" s="42">
        <f t="shared" si="0"/>
        <v>0</v>
      </c>
      <c r="AB60" s="42">
        <f t="shared" si="0"/>
        <v>0</v>
      </c>
      <c r="AC60" s="42">
        <f t="shared" si="0"/>
        <v>0</v>
      </c>
      <c r="AD60" s="42">
        <f t="shared" si="0"/>
        <v>0</v>
      </c>
    </row>
    <row r="61" spans="1:30" x14ac:dyDescent="0.2">
      <c r="A61" s="41" t="s">
        <v>144</v>
      </c>
      <c r="D61" s="19">
        <v>1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2">
      <c r="A62" s="41" t="s">
        <v>57</v>
      </c>
      <c r="D62" s="19">
        <v>1</v>
      </c>
      <c r="E62" s="42">
        <f t="shared" ref="E62:AD62" si="1">E8/$D8</f>
        <v>1.2996094177284632</v>
      </c>
      <c r="F62" s="42">
        <f t="shared" si="1"/>
        <v>0.79772745230309727</v>
      </c>
      <c r="G62" s="42">
        <f t="shared" si="1"/>
        <v>0.6023160762296248</v>
      </c>
      <c r="H62" s="42">
        <f t="shared" si="1"/>
        <v>0.74709786054117766</v>
      </c>
      <c r="I62" s="42">
        <f t="shared" si="1"/>
        <v>0.71847509192718373</v>
      </c>
      <c r="J62" s="42">
        <f t="shared" si="1"/>
        <v>0.56988209924980027</v>
      </c>
      <c r="K62" s="42">
        <f t="shared" si="1"/>
        <v>0.46325751095568929</v>
      </c>
      <c r="L62" s="42">
        <f t="shared" si="1"/>
        <v>0</v>
      </c>
      <c r="M62" s="42">
        <f t="shared" si="1"/>
        <v>0</v>
      </c>
      <c r="N62" s="42">
        <f t="shared" si="1"/>
        <v>0</v>
      </c>
      <c r="O62" s="42">
        <f t="shared" si="1"/>
        <v>0</v>
      </c>
      <c r="P62" s="42">
        <f t="shared" si="1"/>
        <v>0</v>
      </c>
      <c r="Q62" s="42">
        <f t="shared" si="1"/>
        <v>0</v>
      </c>
      <c r="R62" s="42">
        <f t="shared" si="1"/>
        <v>0</v>
      </c>
      <c r="S62" s="42">
        <f t="shared" si="1"/>
        <v>0</v>
      </c>
      <c r="T62" s="42">
        <f t="shared" si="1"/>
        <v>0</v>
      </c>
      <c r="U62" s="42">
        <f t="shared" si="1"/>
        <v>0</v>
      </c>
      <c r="V62" s="42">
        <f t="shared" si="1"/>
        <v>0</v>
      </c>
      <c r="W62" s="42">
        <f t="shared" si="1"/>
        <v>0</v>
      </c>
      <c r="X62" s="42">
        <f t="shared" si="1"/>
        <v>0</v>
      </c>
      <c r="Y62" s="42">
        <f t="shared" si="1"/>
        <v>0</v>
      </c>
      <c r="Z62" s="42">
        <f t="shared" si="1"/>
        <v>0</v>
      </c>
      <c r="AA62" s="42">
        <f t="shared" si="1"/>
        <v>0</v>
      </c>
      <c r="AB62" s="42">
        <f t="shared" si="1"/>
        <v>0</v>
      </c>
      <c r="AC62" s="42">
        <f t="shared" si="1"/>
        <v>0</v>
      </c>
      <c r="AD62" s="42">
        <f t="shared" si="1"/>
        <v>0</v>
      </c>
    </row>
    <row r="63" spans="1:30" x14ac:dyDescent="0.2">
      <c r="A63" s="41" t="s">
        <v>12</v>
      </c>
      <c r="D63" s="19">
        <v>1</v>
      </c>
      <c r="E63" s="42">
        <f t="shared" ref="E63:AD63" si="2">E9/$D9</f>
        <v>0.81310467781771822</v>
      </c>
      <c r="F63" s="42">
        <f t="shared" si="2"/>
        <v>0.97966932979810173</v>
      </c>
      <c r="G63" s="42">
        <f t="shared" si="2"/>
        <v>0.3433994741853354</v>
      </c>
      <c r="H63" s="42">
        <f t="shared" si="2"/>
        <v>1.514169744136311E-2</v>
      </c>
      <c r="I63" s="42">
        <f t="shared" si="2"/>
        <v>1.5159027498838306E-2</v>
      </c>
      <c r="J63" s="42">
        <f t="shared" si="2"/>
        <v>0.16054148831391707</v>
      </c>
      <c r="K63" s="42">
        <f t="shared" si="2"/>
        <v>0.14739303518011315</v>
      </c>
      <c r="L63" s="42">
        <f t="shared" si="2"/>
        <v>2.0085512032620939E-4</v>
      </c>
      <c r="M63" s="42">
        <f t="shared" si="2"/>
        <v>2.0085512032620939E-4</v>
      </c>
      <c r="N63" s="42">
        <f t="shared" si="2"/>
        <v>2.0085512032620939E-4</v>
      </c>
      <c r="O63" s="42">
        <f t="shared" si="2"/>
        <v>2.0085512032620939E-4</v>
      </c>
      <c r="P63" s="42">
        <f t="shared" si="2"/>
        <v>2.0085512032620939E-4</v>
      </c>
      <c r="Q63" s="42">
        <f t="shared" si="2"/>
        <v>2.0085512032620939E-4</v>
      </c>
      <c r="R63" s="42">
        <f t="shared" si="2"/>
        <v>2.0085512032620939E-4</v>
      </c>
      <c r="S63" s="42">
        <f t="shared" si="2"/>
        <v>0</v>
      </c>
      <c r="T63" s="42">
        <f t="shared" si="2"/>
        <v>0</v>
      </c>
      <c r="U63" s="42">
        <f t="shared" si="2"/>
        <v>0</v>
      </c>
      <c r="V63" s="42">
        <f t="shared" si="2"/>
        <v>0</v>
      </c>
      <c r="W63" s="42">
        <f t="shared" si="2"/>
        <v>0</v>
      </c>
      <c r="X63" s="42">
        <f t="shared" si="2"/>
        <v>0</v>
      </c>
      <c r="Y63" s="42">
        <f t="shared" si="2"/>
        <v>0</v>
      </c>
      <c r="Z63" s="42">
        <f t="shared" si="2"/>
        <v>0</v>
      </c>
      <c r="AA63" s="42">
        <f t="shared" si="2"/>
        <v>0</v>
      </c>
      <c r="AB63" s="42">
        <f t="shared" si="2"/>
        <v>0</v>
      </c>
      <c r="AC63" s="42">
        <f t="shared" si="2"/>
        <v>0</v>
      </c>
      <c r="AD63" s="42">
        <f t="shared" si="2"/>
        <v>0</v>
      </c>
    </row>
    <row r="64" spans="1:30" x14ac:dyDescent="0.2">
      <c r="A64" s="41" t="s">
        <v>59</v>
      </c>
      <c r="D64" s="19">
        <v>1</v>
      </c>
      <c r="E64" s="42">
        <f t="shared" ref="E64:AD64" si="3">E10/$D10</f>
        <v>0</v>
      </c>
      <c r="F64" s="42">
        <f t="shared" si="3"/>
        <v>0</v>
      </c>
      <c r="G64" s="42">
        <f t="shared" si="3"/>
        <v>0</v>
      </c>
      <c r="H64" s="42">
        <f t="shared" si="3"/>
        <v>0</v>
      </c>
      <c r="I64" s="42">
        <f t="shared" si="3"/>
        <v>0</v>
      </c>
      <c r="J64" s="42">
        <f t="shared" si="3"/>
        <v>0</v>
      </c>
      <c r="K64" s="42">
        <f t="shared" si="3"/>
        <v>0</v>
      </c>
      <c r="L64" s="42">
        <f t="shared" si="3"/>
        <v>0</v>
      </c>
      <c r="M64" s="42">
        <f t="shared" si="3"/>
        <v>0</v>
      </c>
      <c r="N64" s="42">
        <f t="shared" si="3"/>
        <v>0</v>
      </c>
      <c r="O64" s="42">
        <f t="shared" si="3"/>
        <v>0</v>
      </c>
      <c r="P64" s="42">
        <f t="shared" si="3"/>
        <v>0</v>
      </c>
      <c r="Q64" s="42">
        <f t="shared" si="3"/>
        <v>0</v>
      </c>
      <c r="R64" s="42">
        <f t="shared" si="3"/>
        <v>0</v>
      </c>
      <c r="S64" s="42">
        <f t="shared" si="3"/>
        <v>0</v>
      </c>
      <c r="T64" s="42">
        <f t="shared" si="3"/>
        <v>0</v>
      </c>
      <c r="U64" s="42">
        <f t="shared" si="3"/>
        <v>0</v>
      </c>
      <c r="V64" s="42">
        <f t="shared" si="3"/>
        <v>0</v>
      </c>
      <c r="W64" s="42">
        <f t="shared" si="3"/>
        <v>0</v>
      </c>
      <c r="X64" s="42">
        <f t="shared" si="3"/>
        <v>0</v>
      </c>
      <c r="Y64" s="42">
        <f t="shared" si="3"/>
        <v>0</v>
      </c>
      <c r="Z64" s="42">
        <f t="shared" si="3"/>
        <v>0</v>
      </c>
      <c r="AA64" s="42">
        <f t="shared" si="3"/>
        <v>0</v>
      </c>
      <c r="AB64" s="42">
        <f t="shared" si="3"/>
        <v>0</v>
      </c>
      <c r="AC64" s="42">
        <f t="shared" si="3"/>
        <v>0</v>
      </c>
      <c r="AD64" s="42">
        <f t="shared" si="3"/>
        <v>0</v>
      </c>
    </row>
    <row r="65" spans="1:30" x14ac:dyDescent="0.2">
      <c r="A65" s="41" t="s">
        <v>24</v>
      </c>
      <c r="D65" s="19">
        <v>1</v>
      </c>
      <c r="E65" s="42">
        <f t="shared" ref="E65:AD65" si="4">E11/$D11</f>
        <v>0.9435695718522138</v>
      </c>
      <c r="F65" s="42">
        <f t="shared" si="4"/>
        <v>0.88068480854022979</v>
      </c>
      <c r="G65" s="42">
        <f t="shared" si="4"/>
        <v>0.67923258312828516</v>
      </c>
      <c r="H65" s="42">
        <f t="shared" si="4"/>
        <v>0.66146901526318413</v>
      </c>
      <c r="I65" s="42">
        <f t="shared" si="4"/>
        <v>0.50931366959575586</v>
      </c>
      <c r="J65" s="42">
        <f t="shared" si="4"/>
        <v>0.16102104245118931</v>
      </c>
      <c r="K65" s="42">
        <f t="shared" si="4"/>
        <v>0.13100543298215536</v>
      </c>
      <c r="L65" s="42">
        <f t="shared" si="4"/>
        <v>6.6301119382632459E-2</v>
      </c>
      <c r="M65" s="42">
        <f t="shared" si="4"/>
        <v>6.1962996827245792E-2</v>
      </c>
      <c r="N65" s="42">
        <f t="shared" si="4"/>
        <v>6.7956335662011175E-2</v>
      </c>
      <c r="O65" s="42">
        <f t="shared" si="4"/>
        <v>7.4237544812907771E-2</v>
      </c>
      <c r="P65" s="42">
        <f t="shared" si="4"/>
        <v>7.5999531729088216E-2</v>
      </c>
      <c r="Q65" s="42">
        <f t="shared" si="4"/>
        <v>7.5087605874987251E-2</v>
      </c>
      <c r="R65" s="42">
        <f t="shared" si="4"/>
        <v>7.6353860228140114E-2</v>
      </c>
      <c r="S65" s="42">
        <f t="shared" si="4"/>
        <v>0</v>
      </c>
      <c r="T65" s="42">
        <f t="shared" si="4"/>
        <v>0</v>
      </c>
      <c r="U65" s="42">
        <f t="shared" si="4"/>
        <v>0</v>
      </c>
      <c r="V65" s="42">
        <f t="shared" si="4"/>
        <v>0</v>
      </c>
      <c r="W65" s="42">
        <f t="shared" si="4"/>
        <v>0</v>
      </c>
      <c r="X65" s="42">
        <f t="shared" si="4"/>
        <v>0</v>
      </c>
      <c r="Y65" s="42">
        <f t="shared" si="4"/>
        <v>0</v>
      </c>
      <c r="Z65" s="42">
        <f t="shared" si="4"/>
        <v>0</v>
      </c>
      <c r="AA65" s="42">
        <f t="shared" si="4"/>
        <v>0</v>
      </c>
      <c r="AB65" s="42">
        <f t="shared" si="4"/>
        <v>0</v>
      </c>
      <c r="AC65" s="42">
        <f t="shared" si="4"/>
        <v>0</v>
      </c>
      <c r="AD65" s="42">
        <f t="shared" si="4"/>
        <v>0</v>
      </c>
    </row>
    <row r="66" spans="1:30" x14ac:dyDescent="0.2">
      <c r="A66" s="41" t="s">
        <v>60</v>
      </c>
      <c r="D66" s="19">
        <v>1</v>
      </c>
      <c r="E66" s="42">
        <f t="shared" ref="E66:AD66" si="5">E12/$D12</f>
        <v>1.0221714119948329</v>
      </c>
      <c r="F66" s="42">
        <f t="shared" si="5"/>
        <v>0</v>
      </c>
      <c r="G66" s="42">
        <f t="shared" si="5"/>
        <v>0</v>
      </c>
      <c r="H66" s="42">
        <f t="shared" si="5"/>
        <v>0</v>
      </c>
      <c r="I66" s="42">
        <f t="shared" si="5"/>
        <v>0</v>
      </c>
      <c r="J66" s="42">
        <f t="shared" si="5"/>
        <v>0</v>
      </c>
      <c r="K66" s="42">
        <f t="shared" si="5"/>
        <v>0</v>
      </c>
      <c r="L66" s="42">
        <f t="shared" si="5"/>
        <v>0</v>
      </c>
      <c r="M66" s="42">
        <f t="shared" si="5"/>
        <v>0</v>
      </c>
      <c r="N66" s="42">
        <f t="shared" si="5"/>
        <v>0</v>
      </c>
      <c r="O66" s="42">
        <f t="shared" si="5"/>
        <v>0</v>
      </c>
      <c r="P66" s="42">
        <f t="shared" si="5"/>
        <v>0</v>
      </c>
      <c r="Q66" s="42">
        <f t="shared" si="5"/>
        <v>0</v>
      </c>
      <c r="R66" s="42">
        <f t="shared" si="5"/>
        <v>0</v>
      </c>
      <c r="S66" s="42">
        <f t="shared" si="5"/>
        <v>0</v>
      </c>
      <c r="T66" s="42">
        <f t="shared" si="5"/>
        <v>0</v>
      </c>
      <c r="U66" s="42">
        <f t="shared" si="5"/>
        <v>0</v>
      </c>
      <c r="V66" s="42">
        <f t="shared" si="5"/>
        <v>0</v>
      </c>
      <c r="W66" s="42">
        <f t="shared" si="5"/>
        <v>0</v>
      </c>
      <c r="X66" s="42">
        <f t="shared" si="5"/>
        <v>0</v>
      </c>
      <c r="Y66" s="42">
        <f t="shared" si="5"/>
        <v>0</v>
      </c>
      <c r="Z66" s="42">
        <f t="shared" si="5"/>
        <v>0</v>
      </c>
      <c r="AA66" s="42">
        <f t="shared" si="5"/>
        <v>0</v>
      </c>
      <c r="AB66" s="42">
        <f t="shared" si="5"/>
        <v>0</v>
      </c>
      <c r="AC66" s="42">
        <f t="shared" si="5"/>
        <v>0</v>
      </c>
      <c r="AD66" s="42">
        <f t="shared" si="5"/>
        <v>0</v>
      </c>
    </row>
    <row r="67" spans="1:30" x14ac:dyDescent="0.2">
      <c r="A67" s="41" t="s">
        <v>61</v>
      </c>
      <c r="D67" s="19">
        <v>1</v>
      </c>
      <c r="E67" s="42">
        <f t="shared" ref="E67:AD67" si="6">E13/$D13</f>
        <v>1.321718175591619</v>
      </c>
      <c r="F67" s="42">
        <f t="shared" si="6"/>
        <v>1.9319888096136681</v>
      </c>
      <c r="G67" s="42">
        <f t="shared" si="6"/>
        <v>1.864848408604856</v>
      </c>
      <c r="H67" s="42">
        <f t="shared" si="6"/>
        <v>1.5592061295520847</v>
      </c>
      <c r="I67" s="42">
        <f t="shared" si="6"/>
        <v>1.2667855994664392</v>
      </c>
      <c r="J67" s="42">
        <f t="shared" si="6"/>
        <v>1.1406524530389164</v>
      </c>
      <c r="K67" s="42">
        <f t="shared" si="6"/>
        <v>0.89665490517924773</v>
      </c>
      <c r="L67" s="42">
        <f t="shared" si="6"/>
        <v>9.8627640094491278E-2</v>
      </c>
      <c r="M67" s="42">
        <f t="shared" si="6"/>
        <v>9.8279418195759846E-2</v>
      </c>
      <c r="N67" s="42">
        <f t="shared" si="6"/>
        <v>9.7979959543678274E-2</v>
      </c>
      <c r="O67" s="42">
        <f t="shared" si="6"/>
        <v>9.8073332574527716E-2</v>
      </c>
      <c r="P67" s="42">
        <f t="shared" si="6"/>
        <v>5.2970749041009443E-2</v>
      </c>
      <c r="Q67" s="42">
        <f t="shared" si="6"/>
        <v>4.3768318042401244E-3</v>
      </c>
      <c r="R67" s="42">
        <f t="shared" si="6"/>
        <v>4.6037558757515661E-3</v>
      </c>
      <c r="S67" s="42">
        <f t="shared" si="6"/>
        <v>0</v>
      </c>
      <c r="T67" s="42">
        <f t="shared" si="6"/>
        <v>0</v>
      </c>
      <c r="U67" s="42">
        <f t="shared" si="6"/>
        <v>0</v>
      </c>
      <c r="V67" s="42">
        <f t="shared" si="6"/>
        <v>0</v>
      </c>
      <c r="W67" s="42">
        <f t="shared" si="6"/>
        <v>0</v>
      </c>
      <c r="X67" s="42">
        <f t="shared" si="6"/>
        <v>0</v>
      </c>
      <c r="Y67" s="42">
        <f t="shared" si="6"/>
        <v>0</v>
      </c>
      <c r="Z67" s="42">
        <f t="shared" si="6"/>
        <v>0</v>
      </c>
      <c r="AA67" s="42">
        <f t="shared" si="6"/>
        <v>0</v>
      </c>
      <c r="AB67" s="42">
        <f t="shared" si="6"/>
        <v>0</v>
      </c>
      <c r="AC67" s="42">
        <f t="shared" si="6"/>
        <v>0</v>
      </c>
      <c r="AD67" s="42">
        <f t="shared" si="6"/>
        <v>0</v>
      </c>
    </row>
    <row r="68" spans="1:30" x14ac:dyDescent="0.2">
      <c r="A68" s="41" t="s">
        <v>145</v>
      </c>
      <c r="D68" s="19">
        <v>1</v>
      </c>
      <c r="E68" s="42">
        <f t="shared" ref="E68:AD68" si="7">E14/$D14</f>
        <v>1.321718175591619</v>
      </c>
      <c r="F68" s="42">
        <f t="shared" si="7"/>
        <v>1.9319888096136681</v>
      </c>
      <c r="G68" s="42">
        <f t="shared" si="7"/>
        <v>1.864848408604856</v>
      </c>
      <c r="H68" s="42">
        <f t="shared" si="7"/>
        <v>1.5592061295520847</v>
      </c>
      <c r="I68" s="42">
        <f t="shared" si="7"/>
        <v>1.2667855994664392</v>
      </c>
      <c r="J68" s="42">
        <f t="shared" si="7"/>
        <v>1.1406524530389164</v>
      </c>
      <c r="K68" s="42">
        <f t="shared" si="7"/>
        <v>0.89665490517924773</v>
      </c>
      <c r="L68" s="42">
        <f t="shared" si="7"/>
        <v>9.8627640094491278E-2</v>
      </c>
      <c r="M68" s="42">
        <f t="shared" si="7"/>
        <v>9.8279418195759846E-2</v>
      </c>
      <c r="N68" s="42">
        <f t="shared" si="7"/>
        <v>9.7979959543678274E-2</v>
      </c>
      <c r="O68" s="42">
        <f t="shared" si="7"/>
        <v>9.8073332574527716E-2</v>
      </c>
      <c r="P68" s="42">
        <f t="shared" si="7"/>
        <v>5.2970749041009443E-2</v>
      </c>
      <c r="Q68" s="42">
        <f t="shared" si="7"/>
        <v>4.3768318042401244E-3</v>
      </c>
      <c r="R68" s="42">
        <f t="shared" si="7"/>
        <v>4.6037558757515661E-3</v>
      </c>
      <c r="S68" s="42">
        <f t="shared" si="7"/>
        <v>0</v>
      </c>
      <c r="T68" s="42">
        <f t="shared" si="7"/>
        <v>0</v>
      </c>
      <c r="U68" s="42">
        <f t="shared" si="7"/>
        <v>0</v>
      </c>
      <c r="V68" s="42">
        <f t="shared" si="7"/>
        <v>0</v>
      </c>
      <c r="W68" s="42">
        <f t="shared" si="7"/>
        <v>0</v>
      </c>
      <c r="X68" s="42">
        <f t="shared" si="7"/>
        <v>0</v>
      </c>
      <c r="Y68" s="42">
        <f t="shared" si="7"/>
        <v>0</v>
      </c>
      <c r="Z68" s="42">
        <f t="shared" si="7"/>
        <v>0</v>
      </c>
      <c r="AA68" s="42">
        <f t="shared" si="7"/>
        <v>0</v>
      </c>
      <c r="AB68" s="42">
        <f t="shared" si="7"/>
        <v>0</v>
      </c>
      <c r="AC68" s="42">
        <f t="shared" si="7"/>
        <v>0</v>
      </c>
      <c r="AD68" s="42">
        <f t="shared" si="7"/>
        <v>0</v>
      </c>
    </row>
    <row r="69" spans="1:30" x14ac:dyDescent="0.2">
      <c r="A69" s="41" t="s">
        <v>62</v>
      </c>
      <c r="D69" s="19">
        <v>1</v>
      </c>
      <c r="E69" s="42">
        <f t="shared" ref="E69:AD69" si="8">E15/$D15</f>
        <v>0.84022231497325184</v>
      </c>
      <c r="F69" s="42">
        <f t="shared" si="8"/>
        <v>0.53507776431044229</v>
      </c>
      <c r="G69" s="42">
        <f t="shared" si="8"/>
        <v>0.50207984431507213</v>
      </c>
      <c r="H69" s="42">
        <f t="shared" si="8"/>
        <v>0.55210780722752106</v>
      </c>
      <c r="I69" s="42">
        <f t="shared" si="8"/>
        <v>0.53858717595264882</v>
      </c>
      <c r="J69" s="42">
        <f t="shared" si="8"/>
        <v>0.10409765280667561</v>
      </c>
      <c r="K69" s="42">
        <f t="shared" si="8"/>
        <v>0.10458688353841739</v>
      </c>
      <c r="L69" s="42">
        <f t="shared" si="8"/>
        <v>5.255431656469709E-3</v>
      </c>
      <c r="M69" s="42">
        <f t="shared" si="8"/>
        <v>5.2554554532007773E-3</v>
      </c>
      <c r="N69" s="42">
        <f t="shared" si="8"/>
        <v>5.2547258955245955E-3</v>
      </c>
      <c r="O69" s="42">
        <f t="shared" si="8"/>
        <v>5.2558593713991787E-3</v>
      </c>
      <c r="P69" s="42">
        <f t="shared" si="8"/>
        <v>5.2564655618116633E-3</v>
      </c>
      <c r="Q69" s="42">
        <f t="shared" si="8"/>
        <v>5.2547258955245955E-3</v>
      </c>
      <c r="R69" s="42">
        <f t="shared" si="8"/>
        <v>5.2547258955245955E-3</v>
      </c>
      <c r="S69" s="42">
        <f t="shared" si="8"/>
        <v>0</v>
      </c>
      <c r="T69" s="42">
        <f t="shared" si="8"/>
        <v>0</v>
      </c>
      <c r="U69" s="42">
        <f t="shared" si="8"/>
        <v>0</v>
      </c>
      <c r="V69" s="42">
        <f t="shared" si="8"/>
        <v>0</v>
      </c>
      <c r="W69" s="42">
        <f t="shared" si="8"/>
        <v>0</v>
      </c>
      <c r="X69" s="42">
        <f t="shared" si="8"/>
        <v>0</v>
      </c>
      <c r="Y69" s="42">
        <f t="shared" si="8"/>
        <v>0</v>
      </c>
      <c r="Z69" s="42">
        <f t="shared" si="8"/>
        <v>0</v>
      </c>
      <c r="AA69" s="42">
        <f t="shared" si="8"/>
        <v>0</v>
      </c>
      <c r="AB69" s="42">
        <f t="shared" si="8"/>
        <v>0</v>
      </c>
      <c r="AC69" s="42">
        <f t="shared" si="8"/>
        <v>0</v>
      </c>
      <c r="AD69" s="42">
        <f t="shared" si="8"/>
        <v>0</v>
      </c>
    </row>
    <row r="70" spans="1:30" x14ac:dyDescent="0.2">
      <c r="A70" s="41" t="s">
        <v>63</v>
      </c>
      <c r="D70" s="19">
        <v>1</v>
      </c>
      <c r="E70" s="42">
        <f t="shared" ref="E70:AD70" si="9">E16/$D16</f>
        <v>0.86634308904747348</v>
      </c>
      <c r="F70" s="42">
        <f t="shared" si="9"/>
        <v>0.83944584666123467</v>
      </c>
      <c r="G70" s="42">
        <f t="shared" si="9"/>
        <v>0.80151376828388876</v>
      </c>
      <c r="H70" s="42">
        <f t="shared" si="9"/>
        <v>0.70173206860601933</v>
      </c>
      <c r="I70" s="42">
        <f t="shared" si="9"/>
        <v>0.60795100325683971</v>
      </c>
      <c r="J70" s="42">
        <f t="shared" si="9"/>
        <v>0.54435834079641976</v>
      </c>
      <c r="K70" s="42">
        <f t="shared" si="9"/>
        <v>0.5437769569504417</v>
      </c>
      <c r="L70" s="42">
        <f t="shared" si="9"/>
        <v>0.20238320438143065</v>
      </c>
      <c r="M70" s="42">
        <f t="shared" si="9"/>
        <v>0.20504287522904074</v>
      </c>
      <c r="N70" s="42">
        <f t="shared" si="9"/>
        <v>0.20479344394448276</v>
      </c>
      <c r="O70" s="42">
        <f t="shared" si="9"/>
        <v>0.20419395336573756</v>
      </c>
      <c r="P70" s="42">
        <f t="shared" si="9"/>
        <v>0.2003872746235415</v>
      </c>
      <c r="Q70" s="42">
        <f t="shared" si="9"/>
        <v>0.18787386933232769</v>
      </c>
      <c r="R70" s="42">
        <f t="shared" si="9"/>
        <v>0.18763166812294432</v>
      </c>
      <c r="S70" s="42">
        <f t="shared" si="9"/>
        <v>0.1565904444298189</v>
      </c>
      <c r="T70" s="42">
        <f t="shared" si="9"/>
        <v>0.15675168898593819</v>
      </c>
      <c r="U70" s="42">
        <f t="shared" si="9"/>
        <v>0.15690528707511892</v>
      </c>
      <c r="V70" s="42">
        <f t="shared" si="9"/>
        <v>0.157053636104487</v>
      </c>
      <c r="W70" s="42">
        <f t="shared" si="9"/>
        <v>0.15719835116936942</v>
      </c>
      <c r="X70" s="42">
        <f t="shared" si="9"/>
        <v>0.14189308957237931</v>
      </c>
      <c r="Y70" s="42">
        <f t="shared" si="9"/>
        <v>0.14011186654951843</v>
      </c>
      <c r="Z70" s="42">
        <f t="shared" si="9"/>
        <v>0</v>
      </c>
      <c r="AA70" s="42">
        <f t="shared" si="9"/>
        <v>0</v>
      </c>
      <c r="AB70" s="42">
        <f t="shared" si="9"/>
        <v>0</v>
      </c>
      <c r="AC70" s="42">
        <f t="shared" si="9"/>
        <v>0</v>
      </c>
      <c r="AD70" s="42">
        <f t="shared" si="9"/>
        <v>0</v>
      </c>
    </row>
    <row r="71" spans="1:30" x14ac:dyDescent="0.2">
      <c r="A71" s="41" t="s">
        <v>146</v>
      </c>
      <c r="D71" s="19">
        <v>1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2">
      <c r="A72" s="41" t="s">
        <v>64</v>
      </c>
      <c r="D72" s="19">
        <v>1</v>
      </c>
      <c r="E72" s="42">
        <f t="shared" ref="E72:AD72" si="10">E18/$D18</f>
        <v>0.94668626625014396</v>
      </c>
      <c r="F72" s="42">
        <f t="shared" si="10"/>
        <v>0.72952494239005428</v>
      </c>
      <c r="G72" s="42">
        <f t="shared" si="10"/>
        <v>0.60760273039371149</v>
      </c>
      <c r="H72" s="42">
        <f t="shared" si="10"/>
        <v>0.56613192780808896</v>
      </c>
      <c r="I72" s="42">
        <f t="shared" si="10"/>
        <v>0.64818084694248612</v>
      </c>
      <c r="J72" s="42">
        <f t="shared" si="10"/>
        <v>0.53175573604529169</v>
      </c>
      <c r="K72" s="42">
        <f t="shared" si="10"/>
        <v>0.4983303362298005</v>
      </c>
      <c r="L72" s="42">
        <f t="shared" si="10"/>
        <v>0</v>
      </c>
      <c r="M72" s="42">
        <f t="shared" si="10"/>
        <v>0</v>
      </c>
      <c r="N72" s="42">
        <f t="shared" si="10"/>
        <v>0</v>
      </c>
      <c r="O72" s="42">
        <f t="shared" si="10"/>
        <v>0</v>
      </c>
      <c r="P72" s="42">
        <f t="shared" si="10"/>
        <v>0</v>
      </c>
      <c r="Q72" s="42">
        <f t="shared" si="10"/>
        <v>0</v>
      </c>
      <c r="R72" s="42">
        <f t="shared" si="10"/>
        <v>0</v>
      </c>
      <c r="S72" s="42">
        <f t="shared" si="10"/>
        <v>0</v>
      </c>
      <c r="T72" s="42">
        <f t="shared" si="10"/>
        <v>0</v>
      </c>
      <c r="U72" s="42">
        <f t="shared" si="10"/>
        <v>0</v>
      </c>
      <c r="V72" s="42">
        <f t="shared" si="10"/>
        <v>0</v>
      </c>
      <c r="W72" s="42">
        <f t="shared" si="10"/>
        <v>0</v>
      </c>
      <c r="X72" s="42">
        <f t="shared" si="10"/>
        <v>0</v>
      </c>
      <c r="Y72" s="42">
        <f t="shared" si="10"/>
        <v>0</v>
      </c>
      <c r="Z72" s="42">
        <f t="shared" si="10"/>
        <v>0</v>
      </c>
      <c r="AA72" s="42">
        <f t="shared" si="10"/>
        <v>0</v>
      </c>
      <c r="AB72" s="42">
        <f t="shared" si="10"/>
        <v>0</v>
      </c>
      <c r="AC72" s="42">
        <f t="shared" si="10"/>
        <v>0</v>
      </c>
      <c r="AD72" s="42">
        <f t="shared" si="10"/>
        <v>0</v>
      </c>
    </row>
    <row r="73" spans="1:30" x14ac:dyDescent="0.2">
      <c r="A73" s="41" t="s">
        <v>11</v>
      </c>
      <c r="D73" s="19">
        <v>1</v>
      </c>
      <c r="E73" s="42">
        <f t="shared" ref="E73:AD73" si="11">E19/$D19</f>
        <v>1.1095206968161226</v>
      </c>
      <c r="F73" s="42">
        <f t="shared" si="11"/>
        <v>0.97097675486261303</v>
      </c>
      <c r="G73" s="42">
        <f t="shared" si="11"/>
        <v>0.85325982475583817</v>
      </c>
      <c r="H73" s="42">
        <f t="shared" si="11"/>
        <v>0.86148304765593897</v>
      </c>
      <c r="I73" s="42">
        <f t="shared" si="11"/>
        <v>0.79015435187277405</v>
      </c>
      <c r="J73" s="42">
        <f t="shared" si="11"/>
        <v>0.76741887873864378</v>
      </c>
      <c r="K73" s="42">
        <f t="shared" si="11"/>
        <v>0.75053459153333257</v>
      </c>
      <c r="L73" s="42">
        <f t="shared" si="11"/>
        <v>0.20382591163906735</v>
      </c>
      <c r="M73" s="42">
        <f t="shared" si="11"/>
        <v>0.20429123581924674</v>
      </c>
      <c r="N73" s="42">
        <f t="shared" si="11"/>
        <v>0.20473766278948821</v>
      </c>
      <c r="O73" s="42">
        <f t="shared" si="11"/>
        <v>0.1912918159613502</v>
      </c>
      <c r="P73" s="42">
        <f t="shared" si="11"/>
        <v>0.15346971156087816</v>
      </c>
      <c r="Q73" s="42">
        <f t="shared" si="11"/>
        <v>0.13161100844299539</v>
      </c>
      <c r="R73" s="42">
        <f t="shared" si="11"/>
        <v>9.306914563091126E-2</v>
      </c>
      <c r="S73" s="42">
        <f t="shared" si="11"/>
        <v>2.2175283222774567E-2</v>
      </c>
      <c r="T73" s="42">
        <f t="shared" si="11"/>
        <v>2.2199100880614463E-2</v>
      </c>
      <c r="U73" s="42">
        <f t="shared" si="11"/>
        <v>2.2216444338638008E-2</v>
      </c>
      <c r="V73" s="42">
        <f t="shared" si="11"/>
        <v>2.2232554882608647E-2</v>
      </c>
      <c r="W73" s="42">
        <f t="shared" si="11"/>
        <v>2.2246603097618101E-2</v>
      </c>
      <c r="X73" s="42">
        <f t="shared" si="11"/>
        <v>8.9084828353705563E-3</v>
      </c>
      <c r="Y73" s="42">
        <f t="shared" si="11"/>
        <v>8.9110264211239871E-3</v>
      </c>
      <c r="Z73" s="42">
        <f t="shared" si="11"/>
        <v>0</v>
      </c>
      <c r="AA73" s="42">
        <f t="shared" si="11"/>
        <v>0</v>
      </c>
      <c r="AB73" s="42">
        <f t="shared" si="11"/>
        <v>0</v>
      </c>
      <c r="AC73" s="42">
        <f t="shared" si="11"/>
        <v>0</v>
      </c>
      <c r="AD73" s="42">
        <f t="shared" si="11"/>
        <v>0</v>
      </c>
    </row>
    <row r="74" spans="1:30" x14ac:dyDescent="0.2">
      <c r="A74" s="41" t="s">
        <v>13</v>
      </c>
      <c r="D74" s="19">
        <v>1</v>
      </c>
      <c r="E74" s="42">
        <f t="shared" ref="E74:AD74" si="12">E20/$D20</f>
        <v>1.1095206968161226</v>
      </c>
      <c r="F74" s="42">
        <f t="shared" si="12"/>
        <v>0.97097675486261303</v>
      </c>
      <c r="G74" s="42">
        <f t="shared" si="12"/>
        <v>0.85325982475583817</v>
      </c>
      <c r="H74" s="42">
        <f t="shared" si="12"/>
        <v>0.86148304765593897</v>
      </c>
      <c r="I74" s="42">
        <f t="shared" si="12"/>
        <v>0.79015435187277405</v>
      </c>
      <c r="J74" s="42">
        <f t="shared" si="12"/>
        <v>0.76741887873864378</v>
      </c>
      <c r="K74" s="42">
        <f t="shared" si="12"/>
        <v>0.75053459153333257</v>
      </c>
      <c r="L74" s="42">
        <f t="shared" si="12"/>
        <v>0.20382591163906735</v>
      </c>
      <c r="M74" s="42">
        <f t="shared" si="12"/>
        <v>0.20429123581924674</v>
      </c>
      <c r="N74" s="42">
        <f t="shared" si="12"/>
        <v>0.20473766278948821</v>
      </c>
      <c r="O74" s="42">
        <f t="shared" si="12"/>
        <v>0.1912918159613502</v>
      </c>
      <c r="P74" s="42">
        <f t="shared" si="12"/>
        <v>0.15346971156087816</v>
      </c>
      <c r="Q74" s="42">
        <f t="shared" si="12"/>
        <v>0.13161100844299539</v>
      </c>
      <c r="R74" s="42">
        <f t="shared" si="12"/>
        <v>9.306914563091126E-2</v>
      </c>
      <c r="S74" s="42">
        <f t="shared" si="12"/>
        <v>2.2175283222774567E-2</v>
      </c>
      <c r="T74" s="42">
        <f t="shared" si="12"/>
        <v>2.2199100880614463E-2</v>
      </c>
      <c r="U74" s="42">
        <f t="shared" si="12"/>
        <v>2.2216444338638008E-2</v>
      </c>
      <c r="V74" s="42">
        <f t="shared" si="12"/>
        <v>2.2232554882608647E-2</v>
      </c>
      <c r="W74" s="42">
        <f t="shared" si="12"/>
        <v>2.2246603097618101E-2</v>
      </c>
      <c r="X74" s="42">
        <f t="shared" si="12"/>
        <v>8.9084828353705563E-3</v>
      </c>
      <c r="Y74" s="42">
        <f t="shared" si="12"/>
        <v>8.9110264211239871E-3</v>
      </c>
      <c r="Z74" s="42">
        <f t="shared" si="12"/>
        <v>0</v>
      </c>
      <c r="AA74" s="42">
        <f t="shared" si="12"/>
        <v>0</v>
      </c>
      <c r="AB74" s="42">
        <f t="shared" si="12"/>
        <v>0</v>
      </c>
      <c r="AC74" s="42">
        <f t="shared" si="12"/>
        <v>0</v>
      </c>
      <c r="AD74" s="42">
        <f t="shared" si="12"/>
        <v>0</v>
      </c>
    </row>
    <row r="75" spans="1:30" x14ac:dyDescent="0.2">
      <c r="A75" s="41" t="s">
        <v>14</v>
      </c>
      <c r="D75" s="19">
        <v>1</v>
      </c>
      <c r="E75" s="42">
        <f t="shared" ref="E75:AD75" si="13">E21/$D21</f>
        <v>1.0239645050559325</v>
      </c>
      <c r="F75" s="42">
        <f t="shared" si="13"/>
        <v>1.0025088923796586</v>
      </c>
      <c r="G75" s="42">
        <f t="shared" si="13"/>
        <v>0.82223947423018484</v>
      </c>
      <c r="H75" s="42">
        <f t="shared" si="13"/>
        <v>0.81211549879389977</v>
      </c>
      <c r="I75" s="42">
        <f t="shared" si="13"/>
        <v>0.81482051590940019</v>
      </c>
      <c r="J75" s="42">
        <f t="shared" si="13"/>
        <v>0.5108600965198854</v>
      </c>
      <c r="K75" s="42">
        <f t="shared" si="13"/>
        <v>0.49162116502682296</v>
      </c>
      <c r="L75" s="42">
        <f t="shared" si="13"/>
        <v>5.2231572194394858E-2</v>
      </c>
      <c r="M75" s="42">
        <f t="shared" si="13"/>
        <v>5.2108878707654634E-2</v>
      </c>
      <c r="N75" s="42">
        <f t="shared" si="13"/>
        <v>4.1841908930431805E-2</v>
      </c>
      <c r="O75" s="42">
        <f t="shared" si="13"/>
        <v>3.1651808321693009E-2</v>
      </c>
      <c r="P75" s="42">
        <f t="shared" si="13"/>
        <v>2.9826518126240716E-2</v>
      </c>
      <c r="Q75" s="42">
        <f t="shared" si="13"/>
        <v>3.0743723546345695E-2</v>
      </c>
      <c r="R75" s="42">
        <f t="shared" si="13"/>
        <v>2.1829907683698028E-2</v>
      </c>
      <c r="S75" s="42">
        <f t="shared" si="13"/>
        <v>1.7018456597682004E-3</v>
      </c>
      <c r="T75" s="42">
        <f t="shared" si="13"/>
        <v>1.7030553303446138E-3</v>
      </c>
      <c r="U75" s="42">
        <f t="shared" si="13"/>
        <v>1.7041163597078717E-3</v>
      </c>
      <c r="V75" s="42">
        <f t="shared" si="13"/>
        <v>1.6064186233726253E-3</v>
      </c>
      <c r="W75" s="42">
        <f t="shared" si="13"/>
        <v>1.1843372087807409E-3</v>
      </c>
      <c r="X75" s="42">
        <f t="shared" si="13"/>
        <v>1.6312117038487807E-3</v>
      </c>
      <c r="Y75" s="42">
        <f t="shared" si="13"/>
        <v>1.6318593014960487E-3</v>
      </c>
      <c r="Z75" s="42">
        <f t="shared" si="13"/>
        <v>1.7079507801487613E-3</v>
      </c>
      <c r="AA75" s="42">
        <f t="shared" si="13"/>
        <v>1.6330443230270645E-3</v>
      </c>
      <c r="AB75" s="42">
        <f t="shared" si="13"/>
        <v>1.5815503508589939E-3</v>
      </c>
      <c r="AC75" s="42">
        <f t="shared" si="13"/>
        <v>1.6251670856705608E-3</v>
      </c>
      <c r="AD75" s="42">
        <f t="shared" si="13"/>
        <v>1.4571809780119759E-3</v>
      </c>
    </row>
    <row r="76" spans="1:30" x14ac:dyDescent="0.2">
      <c r="A76" s="41" t="s">
        <v>15</v>
      </c>
      <c r="D76" s="19">
        <v>1</v>
      </c>
      <c r="E76" s="42">
        <f t="shared" ref="E76:AD76" si="14">E22/$D22</f>
        <v>0.82239839823014704</v>
      </c>
      <c r="F76" s="42">
        <f t="shared" si="14"/>
        <v>0.80558074856905615</v>
      </c>
      <c r="G76" s="42">
        <f t="shared" si="14"/>
        <v>0.65192515476681012</v>
      </c>
      <c r="H76" s="42">
        <f t="shared" si="14"/>
        <v>0.65872201581459822</v>
      </c>
      <c r="I76" s="42">
        <f t="shared" si="14"/>
        <v>0.62711434878621564</v>
      </c>
      <c r="J76" s="42">
        <f t="shared" si="14"/>
        <v>0.35634068268981223</v>
      </c>
      <c r="K76" s="42">
        <f t="shared" si="14"/>
        <v>0.2703593593698751</v>
      </c>
      <c r="L76" s="42">
        <f t="shared" si="14"/>
        <v>0.28871310196225369</v>
      </c>
      <c r="M76" s="42">
        <f t="shared" si="14"/>
        <v>0.28431667793057003</v>
      </c>
      <c r="N76" s="42">
        <f t="shared" si="14"/>
        <v>0.16712463155623047</v>
      </c>
      <c r="O76" s="42">
        <f t="shared" si="14"/>
        <v>0.15795009474777871</v>
      </c>
      <c r="P76" s="42">
        <f t="shared" si="14"/>
        <v>0.15689631671009463</v>
      </c>
      <c r="Q76" s="42">
        <f t="shared" si="14"/>
        <v>0.15559268363761436</v>
      </c>
      <c r="R76" s="42">
        <f t="shared" si="14"/>
        <v>0.14543202030070537</v>
      </c>
      <c r="S76" s="42">
        <f t="shared" si="14"/>
        <v>0</v>
      </c>
      <c r="T76" s="42">
        <f t="shared" si="14"/>
        <v>0</v>
      </c>
      <c r="U76" s="42">
        <f t="shared" si="14"/>
        <v>0</v>
      </c>
      <c r="V76" s="42">
        <f t="shared" si="14"/>
        <v>0</v>
      </c>
      <c r="W76" s="42">
        <f t="shared" si="14"/>
        <v>0</v>
      </c>
      <c r="X76" s="42">
        <f t="shared" si="14"/>
        <v>0</v>
      </c>
      <c r="Y76" s="42">
        <f t="shared" si="14"/>
        <v>0</v>
      </c>
      <c r="Z76" s="42">
        <f t="shared" si="14"/>
        <v>0</v>
      </c>
      <c r="AA76" s="42">
        <f t="shared" si="14"/>
        <v>0</v>
      </c>
      <c r="AB76" s="42">
        <f t="shared" si="14"/>
        <v>0</v>
      </c>
      <c r="AC76" s="42">
        <f t="shared" si="14"/>
        <v>0</v>
      </c>
      <c r="AD76" s="42">
        <f t="shared" si="14"/>
        <v>0</v>
      </c>
    </row>
    <row r="77" spans="1:30" x14ac:dyDescent="0.2">
      <c r="A77" s="41" t="s">
        <v>33</v>
      </c>
      <c r="D77" s="19">
        <v>1</v>
      </c>
      <c r="E77" s="42">
        <f t="shared" ref="E77:AD77" si="15">E23/$D23</f>
        <v>1.0276088044294167</v>
      </c>
      <c r="F77" s="42">
        <f t="shared" si="15"/>
        <v>1.0040199514020762</v>
      </c>
      <c r="G77" s="42">
        <f t="shared" si="15"/>
        <v>0.73366634494035754</v>
      </c>
      <c r="H77" s="42">
        <f t="shared" si="15"/>
        <v>0.69427716830814989</v>
      </c>
      <c r="I77" s="42">
        <f t="shared" si="15"/>
        <v>0.5952444954879037</v>
      </c>
      <c r="J77" s="42">
        <f t="shared" si="15"/>
        <v>0.62207218712558177</v>
      </c>
      <c r="K77" s="42">
        <f t="shared" si="15"/>
        <v>0.59889352468027657</v>
      </c>
      <c r="L77" s="42">
        <f t="shared" si="15"/>
        <v>4.4630148603238655E-2</v>
      </c>
      <c r="M77" s="42">
        <f t="shared" si="15"/>
        <v>4.4700115008204512E-2</v>
      </c>
      <c r="N77" s="42">
        <f t="shared" si="15"/>
        <v>4.1816404944941286E-2</v>
      </c>
      <c r="O77" s="42">
        <f t="shared" si="15"/>
        <v>4.1167068754804803E-2</v>
      </c>
      <c r="P77" s="42">
        <f t="shared" si="15"/>
        <v>3.6757620261308348E-2</v>
      </c>
      <c r="Q77" s="42">
        <f t="shared" si="15"/>
        <v>3.9838657382963175E-2</v>
      </c>
      <c r="R77" s="42">
        <f t="shared" si="15"/>
        <v>3.9287343908219988E-2</v>
      </c>
      <c r="S77" s="42">
        <f t="shared" si="15"/>
        <v>0</v>
      </c>
      <c r="T77" s="42">
        <f t="shared" si="15"/>
        <v>0</v>
      </c>
      <c r="U77" s="42">
        <f t="shared" si="15"/>
        <v>0</v>
      </c>
      <c r="V77" s="42">
        <f t="shared" si="15"/>
        <v>0</v>
      </c>
      <c r="W77" s="42">
        <f t="shared" si="15"/>
        <v>0</v>
      </c>
      <c r="X77" s="42">
        <f t="shared" si="15"/>
        <v>0</v>
      </c>
      <c r="Y77" s="42">
        <f t="shared" si="15"/>
        <v>0</v>
      </c>
      <c r="Z77" s="42">
        <f t="shared" si="15"/>
        <v>0</v>
      </c>
      <c r="AA77" s="42">
        <f t="shared" si="15"/>
        <v>0</v>
      </c>
      <c r="AB77" s="42">
        <f t="shared" si="15"/>
        <v>0</v>
      </c>
      <c r="AC77" s="42">
        <f t="shared" si="15"/>
        <v>0</v>
      </c>
      <c r="AD77" s="42">
        <f t="shared" si="15"/>
        <v>0</v>
      </c>
    </row>
    <row r="78" spans="1:30" x14ac:dyDescent="0.2">
      <c r="A78" s="41" t="s">
        <v>25</v>
      </c>
      <c r="D78" s="19">
        <v>1</v>
      </c>
      <c r="E78" s="42">
        <f t="shared" ref="E78:AD78" si="16">E24/$D24</f>
        <v>0.80691078363980462</v>
      </c>
      <c r="F78" s="42">
        <f t="shared" si="16"/>
        <v>0.95544207646858437</v>
      </c>
      <c r="G78" s="42">
        <f t="shared" si="16"/>
        <v>0.49610258728560047</v>
      </c>
      <c r="H78" s="42">
        <f t="shared" si="16"/>
        <v>0.28169622693330554</v>
      </c>
      <c r="I78" s="42">
        <f t="shared" si="16"/>
        <v>0.26227305325822686</v>
      </c>
      <c r="J78" s="42">
        <f t="shared" si="16"/>
        <v>0.25672866006038708</v>
      </c>
      <c r="K78" s="42">
        <f t="shared" si="16"/>
        <v>0.25811652292768927</v>
      </c>
      <c r="L78" s="42">
        <f t="shared" si="16"/>
        <v>1.709890187989082E-4</v>
      </c>
      <c r="M78" s="42">
        <f t="shared" si="16"/>
        <v>1.709890187989082E-4</v>
      </c>
      <c r="N78" s="42">
        <f t="shared" si="16"/>
        <v>1.709890187989082E-4</v>
      </c>
      <c r="O78" s="42">
        <f t="shared" si="16"/>
        <v>1.709890187989082E-4</v>
      </c>
      <c r="P78" s="42">
        <f t="shared" si="16"/>
        <v>1.6488086105132774E-4</v>
      </c>
      <c r="Q78" s="42">
        <f t="shared" si="16"/>
        <v>1.6127204084232731E-4</v>
      </c>
      <c r="R78" s="42">
        <f t="shared" si="16"/>
        <v>1.6127204084232731E-4</v>
      </c>
      <c r="S78" s="42">
        <f t="shared" si="16"/>
        <v>0</v>
      </c>
      <c r="T78" s="42">
        <f t="shared" si="16"/>
        <v>0</v>
      </c>
      <c r="U78" s="42">
        <f t="shared" si="16"/>
        <v>0</v>
      </c>
      <c r="V78" s="42">
        <f t="shared" si="16"/>
        <v>0</v>
      </c>
      <c r="W78" s="42">
        <f t="shared" si="16"/>
        <v>0</v>
      </c>
      <c r="X78" s="42">
        <f t="shared" si="16"/>
        <v>0</v>
      </c>
      <c r="Y78" s="42">
        <f t="shared" si="16"/>
        <v>0</v>
      </c>
      <c r="Z78" s="42">
        <f t="shared" si="16"/>
        <v>0</v>
      </c>
      <c r="AA78" s="42">
        <f t="shared" si="16"/>
        <v>0</v>
      </c>
      <c r="AB78" s="42">
        <f t="shared" si="16"/>
        <v>0</v>
      </c>
      <c r="AC78" s="42">
        <f t="shared" si="16"/>
        <v>0</v>
      </c>
      <c r="AD78" s="42">
        <f t="shared" si="16"/>
        <v>0</v>
      </c>
    </row>
    <row r="79" spans="1:30" x14ac:dyDescent="0.2">
      <c r="A79" s="41" t="s">
        <v>65</v>
      </c>
      <c r="D79" s="19">
        <v>1</v>
      </c>
      <c r="E79" s="42">
        <f t="shared" ref="E79:AD79" si="17">E25/$D25</f>
        <v>1.0221714119948329</v>
      </c>
      <c r="F79" s="42">
        <f t="shared" si="17"/>
        <v>0</v>
      </c>
      <c r="G79" s="42">
        <f t="shared" si="17"/>
        <v>0</v>
      </c>
      <c r="H79" s="42">
        <f t="shared" si="17"/>
        <v>0</v>
      </c>
      <c r="I79" s="42">
        <f t="shared" si="17"/>
        <v>0</v>
      </c>
      <c r="J79" s="42">
        <f t="shared" si="17"/>
        <v>0</v>
      </c>
      <c r="K79" s="42">
        <f t="shared" si="17"/>
        <v>0</v>
      </c>
      <c r="L79" s="42">
        <f t="shared" si="17"/>
        <v>0</v>
      </c>
      <c r="M79" s="42">
        <f t="shared" si="17"/>
        <v>0</v>
      </c>
      <c r="N79" s="42">
        <f t="shared" si="17"/>
        <v>0</v>
      </c>
      <c r="O79" s="42">
        <f t="shared" si="17"/>
        <v>0</v>
      </c>
      <c r="P79" s="42">
        <f t="shared" si="17"/>
        <v>0</v>
      </c>
      <c r="Q79" s="42">
        <f t="shared" si="17"/>
        <v>0</v>
      </c>
      <c r="R79" s="42">
        <f t="shared" si="17"/>
        <v>0</v>
      </c>
      <c r="S79" s="42">
        <f t="shared" si="17"/>
        <v>0</v>
      </c>
      <c r="T79" s="42">
        <f t="shared" si="17"/>
        <v>0</v>
      </c>
      <c r="U79" s="42">
        <f t="shared" si="17"/>
        <v>0</v>
      </c>
      <c r="V79" s="42">
        <f t="shared" si="17"/>
        <v>0</v>
      </c>
      <c r="W79" s="42">
        <f t="shared" si="17"/>
        <v>0</v>
      </c>
      <c r="X79" s="42">
        <f t="shared" si="17"/>
        <v>0</v>
      </c>
      <c r="Y79" s="42">
        <f t="shared" si="17"/>
        <v>0</v>
      </c>
      <c r="Z79" s="42">
        <f t="shared" si="17"/>
        <v>0</v>
      </c>
      <c r="AA79" s="42">
        <f t="shared" si="17"/>
        <v>0</v>
      </c>
      <c r="AB79" s="42">
        <f t="shared" si="17"/>
        <v>0</v>
      </c>
      <c r="AC79" s="42">
        <f t="shared" si="17"/>
        <v>0</v>
      </c>
      <c r="AD79" s="42">
        <f t="shared" si="17"/>
        <v>0</v>
      </c>
    </row>
    <row r="80" spans="1:30" x14ac:dyDescent="0.2">
      <c r="A80" s="41" t="s">
        <v>66</v>
      </c>
      <c r="D80" s="19">
        <v>1</v>
      </c>
      <c r="E80" s="42">
        <f t="shared" ref="E80:AD80" si="18">E26/$D26</f>
        <v>1.321718175591619</v>
      </c>
      <c r="F80" s="42">
        <f t="shared" si="18"/>
        <v>1.9319888096136681</v>
      </c>
      <c r="G80" s="42">
        <f t="shared" si="18"/>
        <v>1.864848408604856</v>
      </c>
      <c r="H80" s="42">
        <f t="shared" si="18"/>
        <v>1.5592061295520847</v>
      </c>
      <c r="I80" s="42">
        <f t="shared" si="18"/>
        <v>1.2667855994664392</v>
      </c>
      <c r="J80" s="42">
        <f t="shared" si="18"/>
        <v>1.1406524530389164</v>
      </c>
      <c r="K80" s="42">
        <f t="shared" si="18"/>
        <v>0.89665490517924773</v>
      </c>
      <c r="L80" s="42">
        <f t="shared" si="18"/>
        <v>9.8627640094491278E-2</v>
      </c>
      <c r="M80" s="42">
        <f t="shared" si="18"/>
        <v>9.8279418195759846E-2</v>
      </c>
      <c r="N80" s="42">
        <f t="shared" si="18"/>
        <v>9.7979959543678274E-2</v>
      </c>
      <c r="O80" s="42">
        <f t="shared" si="18"/>
        <v>9.8073332574527716E-2</v>
      </c>
      <c r="P80" s="42">
        <f t="shared" si="18"/>
        <v>5.2970749041009443E-2</v>
      </c>
      <c r="Q80" s="42">
        <f t="shared" si="18"/>
        <v>4.3768318042401244E-3</v>
      </c>
      <c r="R80" s="42">
        <f t="shared" si="18"/>
        <v>4.6037558757515661E-3</v>
      </c>
      <c r="S80" s="42">
        <f t="shared" si="18"/>
        <v>0</v>
      </c>
      <c r="T80" s="42">
        <f t="shared" si="18"/>
        <v>0</v>
      </c>
      <c r="U80" s="42">
        <f t="shared" si="18"/>
        <v>0</v>
      </c>
      <c r="V80" s="42">
        <f t="shared" si="18"/>
        <v>0</v>
      </c>
      <c r="W80" s="42">
        <f t="shared" si="18"/>
        <v>0</v>
      </c>
      <c r="X80" s="42">
        <f t="shared" si="18"/>
        <v>0</v>
      </c>
      <c r="Y80" s="42">
        <f t="shared" si="18"/>
        <v>0</v>
      </c>
      <c r="Z80" s="42">
        <f t="shared" si="18"/>
        <v>0</v>
      </c>
      <c r="AA80" s="42">
        <f t="shared" si="18"/>
        <v>0</v>
      </c>
      <c r="AB80" s="42">
        <f t="shared" si="18"/>
        <v>0</v>
      </c>
      <c r="AC80" s="42">
        <f t="shared" si="18"/>
        <v>0</v>
      </c>
      <c r="AD80" s="42">
        <f t="shared" si="18"/>
        <v>0</v>
      </c>
    </row>
    <row r="81" spans="1:30" x14ac:dyDescent="0.2">
      <c r="A81" s="41" t="s">
        <v>67</v>
      </c>
      <c r="D81" s="19">
        <v>1</v>
      </c>
      <c r="E81" s="42">
        <f t="shared" ref="E81:AD81" si="19">E27/$D27</f>
        <v>1.0221714119948329</v>
      </c>
      <c r="F81" s="42">
        <f t="shared" si="19"/>
        <v>0</v>
      </c>
      <c r="G81" s="42">
        <f t="shared" si="19"/>
        <v>0</v>
      </c>
      <c r="H81" s="42">
        <f t="shared" si="19"/>
        <v>0</v>
      </c>
      <c r="I81" s="42">
        <f t="shared" si="19"/>
        <v>0</v>
      </c>
      <c r="J81" s="42">
        <f t="shared" si="19"/>
        <v>0</v>
      </c>
      <c r="K81" s="42">
        <f t="shared" si="19"/>
        <v>0</v>
      </c>
      <c r="L81" s="42">
        <f t="shared" si="19"/>
        <v>0</v>
      </c>
      <c r="M81" s="42">
        <f t="shared" si="19"/>
        <v>0</v>
      </c>
      <c r="N81" s="42">
        <f t="shared" si="19"/>
        <v>0</v>
      </c>
      <c r="O81" s="42">
        <f t="shared" si="19"/>
        <v>0</v>
      </c>
      <c r="P81" s="42">
        <f t="shared" si="19"/>
        <v>0</v>
      </c>
      <c r="Q81" s="42">
        <f t="shared" si="19"/>
        <v>0</v>
      </c>
      <c r="R81" s="42">
        <f t="shared" si="19"/>
        <v>0</v>
      </c>
      <c r="S81" s="42">
        <f t="shared" si="19"/>
        <v>0</v>
      </c>
      <c r="T81" s="42">
        <f t="shared" si="19"/>
        <v>0</v>
      </c>
      <c r="U81" s="42">
        <f t="shared" si="19"/>
        <v>0</v>
      </c>
      <c r="V81" s="42">
        <f t="shared" si="19"/>
        <v>0</v>
      </c>
      <c r="W81" s="42">
        <f t="shared" si="19"/>
        <v>0</v>
      </c>
      <c r="X81" s="42">
        <f t="shared" si="19"/>
        <v>0</v>
      </c>
      <c r="Y81" s="42">
        <f t="shared" si="19"/>
        <v>0</v>
      </c>
      <c r="Z81" s="42">
        <f t="shared" si="19"/>
        <v>0</v>
      </c>
      <c r="AA81" s="42">
        <f t="shared" si="19"/>
        <v>0</v>
      </c>
      <c r="AB81" s="42">
        <f t="shared" si="19"/>
        <v>0</v>
      </c>
      <c r="AC81" s="42">
        <f t="shared" si="19"/>
        <v>0</v>
      </c>
      <c r="AD81" s="42">
        <f t="shared" si="19"/>
        <v>0</v>
      </c>
    </row>
    <row r="82" spans="1:30" x14ac:dyDescent="0.2">
      <c r="A82" s="41" t="s">
        <v>26</v>
      </c>
      <c r="D82" s="19">
        <v>1</v>
      </c>
      <c r="E82" s="42">
        <f t="shared" ref="E82:AD82" si="20">E28/$D28</f>
        <v>0.93963299861567084</v>
      </c>
      <c r="F82" s="42">
        <f t="shared" si="20"/>
        <v>0.77850466409525365</v>
      </c>
      <c r="G82" s="42">
        <f t="shared" si="20"/>
        <v>0.69798989369680031</v>
      </c>
      <c r="H82" s="42">
        <f t="shared" si="20"/>
        <v>0.7110875580837579</v>
      </c>
      <c r="I82" s="42">
        <f t="shared" si="20"/>
        <v>0.26421628547260084</v>
      </c>
      <c r="J82" s="42">
        <f t="shared" si="20"/>
        <v>0.26804165917331441</v>
      </c>
      <c r="K82" s="42">
        <f t="shared" si="20"/>
        <v>1.0514818369789521E-2</v>
      </c>
      <c r="L82" s="42">
        <f t="shared" si="20"/>
        <v>0</v>
      </c>
      <c r="M82" s="42">
        <f t="shared" si="20"/>
        <v>0</v>
      </c>
      <c r="N82" s="42">
        <f t="shared" si="20"/>
        <v>0</v>
      </c>
      <c r="O82" s="42">
        <f t="shared" si="20"/>
        <v>0</v>
      </c>
      <c r="P82" s="42">
        <f t="shared" si="20"/>
        <v>0</v>
      </c>
      <c r="Q82" s="42">
        <f t="shared" si="20"/>
        <v>0</v>
      </c>
      <c r="R82" s="42">
        <f t="shared" si="20"/>
        <v>0</v>
      </c>
      <c r="S82" s="42">
        <f t="shared" si="20"/>
        <v>0</v>
      </c>
      <c r="T82" s="42">
        <f t="shared" si="20"/>
        <v>0</v>
      </c>
      <c r="U82" s="42">
        <f t="shared" si="20"/>
        <v>0</v>
      </c>
      <c r="V82" s="42">
        <f t="shared" si="20"/>
        <v>0</v>
      </c>
      <c r="W82" s="42">
        <f t="shared" si="20"/>
        <v>0</v>
      </c>
      <c r="X82" s="42">
        <f t="shared" si="20"/>
        <v>0</v>
      </c>
      <c r="Y82" s="42">
        <f t="shared" si="20"/>
        <v>0</v>
      </c>
      <c r="Z82" s="42">
        <f t="shared" si="20"/>
        <v>0</v>
      </c>
      <c r="AA82" s="42">
        <f t="shared" si="20"/>
        <v>0</v>
      </c>
      <c r="AB82" s="42">
        <f t="shared" si="20"/>
        <v>0</v>
      </c>
      <c r="AC82" s="42">
        <f t="shared" si="20"/>
        <v>0</v>
      </c>
      <c r="AD82" s="42">
        <f t="shared" si="20"/>
        <v>0</v>
      </c>
    </row>
    <row r="83" spans="1:30" x14ac:dyDescent="0.2">
      <c r="A83" s="41" t="s">
        <v>16</v>
      </c>
      <c r="D83" s="19">
        <v>1</v>
      </c>
      <c r="E83" s="42">
        <f t="shared" ref="E83:AD83" si="21">E29/$D29</f>
        <v>1.0239645050559325</v>
      </c>
      <c r="F83" s="42">
        <f t="shared" si="21"/>
        <v>1.0025088923796586</v>
      </c>
      <c r="G83" s="42">
        <f t="shared" si="21"/>
        <v>0.82223947423018484</v>
      </c>
      <c r="H83" s="42">
        <f t="shared" si="21"/>
        <v>0.81211549879389977</v>
      </c>
      <c r="I83" s="42">
        <f t="shared" si="21"/>
        <v>0.81482051590940019</v>
      </c>
      <c r="J83" s="42">
        <f t="shared" si="21"/>
        <v>0.5108600965198854</v>
      </c>
      <c r="K83" s="42">
        <f t="shared" si="21"/>
        <v>0.49162116502682296</v>
      </c>
      <c r="L83" s="42">
        <f t="shared" si="21"/>
        <v>5.2231572194394858E-2</v>
      </c>
      <c r="M83" s="42">
        <f t="shared" si="21"/>
        <v>5.2108878707654634E-2</v>
      </c>
      <c r="N83" s="42">
        <f t="shared" si="21"/>
        <v>4.1841908930431805E-2</v>
      </c>
      <c r="O83" s="42">
        <f t="shared" si="21"/>
        <v>3.1651808321693009E-2</v>
      </c>
      <c r="P83" s="42">
        <f t="shared" si="21"/>
        <v>2.9826518126240716E-2</v>
      </c>
      <c r="Q83" s="42">
        <f t="shared" si="21"/>
        <v>3.0743723546345695E-2</v>
      </c>
      <c r="R83" s="42">
        <f t="shared" si="21"/>
        <v>2.1829907683698028E-2</v>
      </c>
      <c r="S83" s="42">
        <f t="shared" si="21"/>
        <v>1.7018456597682004E-3</v>
      </c>
      <c r="T83" s="42">
        <f t="shared" si="21"/>
        <v>1.7030553303446138E-3</v>
      </c>
      <c r="U83" s="42">
        <f t="shared" si="21"/>
        <v>1.7041163597078717E-3</v>
      </c>
      <c r="V83" s="42">
        <f t="shared" si="21"/>
        <v>1.6064186233726253E-3</v>
      </c>
      <c r="W83" s="42">
        <f t="shared" si="21"/>
        <v>1.1843372087807409E-3</v>
      </c>
      <c r="X83" s="42">
        <f t="shared" si="21"/>
        <v>1.6312117038487807E-3</v>
      </c>
      <c r="Y83" s="42">
        <f t="shared" si="21"/>
        <v>1.6318593014960487E-3</v>
      </c>
      <c r="Z83" s="42">
        <f t="shared" si="21"/>
        <v>1.7079507801487613E-3</v>
      </c>
      <c r="AA83" s="42">
        <f t="shared" si="21"/>
        <v>1.6330443230270645E-3</v>
      </c>
      <c r="AB83" s="42">
        <f t="shared" si="21"/>
        <v>1.5815503508589939E-3</v>
      </c>
      <c r="AC83" s="42">
        <f t="shared" si="21"/>
        <v>1.6251670856705608E-3</v>
      </c>
      <c r="AD83" s="42">
        <f t="shared" si="21"/>
        <v>1.4571809780119759E-3</v>
      </c>
    </row>
    <row r="84" spans="1:30" x14ac:dyDescent="0.2">
      <c r="A84" s="41" t="s">
        <v>18</v>
      </c>
      <c r="D84" s="19">
        <v>1</v>
      </c>
      <c r="E84" s="42">
        <f t="shared" ref="E84:AD84" si="22">E30/$D30</f>
        <v>0.92020517261265655</v>
      </c>
      <c r="F84" s="42">
        <f t="shared" si="22"/>
        <v>0.94875302769246161</v>
      </c>
      <c r="G84" s="42">
        <f t="shared" si="22"/>
        <v>0.6446429760507596</v>
      </c>
      <c r="H84" s="42">
        <f t="shared" si="22"/>
        <v>0.5067860126702316</v>
      </c>
      <c r="I84" s="42">
        <f t="shared" si="22"/>
        <v>0.43696514528836367</v>
      </c>
      <c r="J84" s="42">
        <f t="shared" si="22"/>
        <v>0.47027787364727408</v>
      </c>
      <c r="K84" s="42">
        <f t="shared" si="22"/>
        <v>0.45655541123108923</v>
      </c>
      <c r="L84" s="42">
        <f t="shared" si="22"/>
        <v>7.8677694725339989E-2</v>
      </c>
      <c r="M84" s="42">
        <f t="shared" si="22"/>
        <v>7.9490764665779021E-2</v>
      </c>
      <c r="N84" s="42">
        <f t="shared" si="22"/>
        <v>7.8188264225819787E-2</v>
      </c>
      <c r="O84" s="42">
        <f t="shared" si="22"/>
        <v>7.7734970580971535E-2</v>
      </c>
      <c r="P84" s="42">
        <f t="shared" si="22"/>
        <v>7.4734617647454135E-2</v>
      </c>
      <c r="Q84" s="42">
        <f t="shared" si="22"/>
        <v>7.2362674398034108E-2</v>
      </c>
      <c r="R84" s="42">
        <f t="shared" si="22"/>
        <v>7.2056376931485866E-2</v>
      </c>
      <c r="S84" s="42">
        <f t="shared" si="22"/>
        <v>4.6114531942824333E-2</v>
      </c>
      <c r="T84" s="42">
        <f t="shared" si="22"/>
        <v>4.6162017070418462E-2</v>
      </c>
      <c r="U84" s="42">
        <f t="shared" si="22"/>
        <v>4.6207250379613485E-2</v>
      </c>
      <c r="V84" s="42">
        <f t="shared" si="22"/>
        <v>4.6250937886079105E-2</v>
      </c>
      <c r="W84" s="42">
        <f t="shared" si="22"/>
        <v>4.6293555221424358E-2</v>
      </c>
      <c r="X84" s="42">
        <f t="shared" si="22"/>
        <v>4.178628801634271E-2</v>
      </c>
      <c r="Y84" s="42">
        <f t="shared" si="22"/>
        <v>4.1261733237255759E-2</v>
      </c>
      <c r="Z84" s="42">
        <f t="shared" si="22"/>
        <v>0</v>
      </c>
      <c r="AA84" s="42">
        <f t="shared" si="22"/>
        <v>0</v>
      </c>
      <c r="AB84" s="42">
        <f t="shared" si="22"/>
        <v>0</v>
      </c>
      <c r="AC84" s="42">
        <f t="shared" si="22"/>
        <v>0</v>
      </c>
      <c r="AD84" s="42">
        <f t="shared" si="22"/>
        <v>0</v>
      </c>
    </row>
    <row r="85" spans="1:30" x14ac:dyDescent="0.2">
      <c r="A85" s="41" t="s">
        <v>20</v>
      </c>
      <c r="D85" s="19">
        <v>1</v>
      </c>
      <c r="E85" s="42">
        <f t="shared" ref="E85:AD85" si="23">E31/$D31</f>
        <v>1.0557444775212739</v>
      </c>
      <c r="F85" s="42">
        <f t="shared" si="23"/>
        <v>0.93999911241290557</v>
      </c>
      <c r="G85" s="42">
        <f t="shared" si="23"/>
        <v>0.81555109430088191</v>
      </c>
      <c r="H85" s="42">
        <f t="shared" si="23"/>
        <v>0.82350716850462047</v>
      </c>
      <c r="I85" s="42">
        <f t="shared" si="23"/>
        <v>0.75961797415848709</v>
      </c>
      <c r="J85" s="42">
        <f t="shared" si="23"/>
        <v>0.69042649142869961</v>
      </c>
      <c r="K85" s="42">
        <f t="shared" si="23"/>
        <v>0.66060075946265839</v>
      </c>
      <c r="L85" s="42">
        <f t="shared" si="23"/>
        <v>0.21972475399518038</v>
      </c>
      <c r="M85" s="42">
        <f t="shared" si="23"/>
        <v>0.2192795029978655</v>
      </c>
      <c r="N85" s="42">
        <f t="shared" si="23"/>
        <v>0.1976929761667319</v>
      </c>
      <c r="O85" s="42">
        <f t="shared" si="23"/>
        <v>0.18504711911795318</v>
      </c>
      <c r="P85" s="42">
        <f t="shared" si="23"/>
        <v>0.15411149337597443</v>
      </c>
      <c r="Q85" s="42">
        <f t="shared" si="23"/>
        <v>0.13610262692987335</v>
      </c>
      <c r="R85" s="42">
        <f t="shared" si="23"/>
        <v>0.10287638611700103</v>
      </c>
      <c r="S85" s="42">
        <f t="shared" si="23"/>
        <v>1.8021990708099928E-2</v>
      </c>
      <c r="T85" s="42">
        <f t="shared" si="23"/>
        <v>1.8041347466882539E-2</v>
      </c>
      <c r="U85" s="42">
        <f t="shared" si="23"/>
        <v>1.8055442603174897E-2</v>
      </c>
      <c r="V85" s="42">
        <f t="shared" si="23"/>
        <v>1.8068535742542025E-2</v>
      </c>
      <c r="W85" s="42">
        <f t="shared" si="23"/>
        <v>1.8079952814325159E-2</v>
      </c>
      <c r="X85" s="42">
        <f t="shared" si="23"/>
        <v>7.239979452322326E-3</v>
      </c>
      <c r="Y85" s="42">
        <f t="shared" si="23"/>
        <v>7.2420466402970222E-3</v>
      </c>
      <c r="Z85" s="42">
        <f t="shared" si="23"/>
        <v>0</v>
      </c>
      <c r="AA85" s="42">
        <f t="shared" si="23"/>
        <v>0</v>
      </c>
      <c r="AB85" s="42">
        <f t="shared" si="23"/>
        <v>0</v>
      </c>
      <c r="AC85" s="42">
        <f t="shared" si="23"/>
        <v>0</v>
      </c>
      <c r="AD85" s="42">
        <f t="shared" si="23"/>
        <v>0</v>
      </c>
    </row>
    <row r="86" spans="1:30" x14ac:dyDescent="0.2">
      <c r="A86" s="41" t="s">
        <v>68</v>
      </c>
      <c r="D86" s="19">
        <v>1</v>
      </c>
      <c r="E86" s="42">
        <f t="shared" ref="E86:AD86" si="24">E32/$D32</f>
        <v>0.85117439397967964</v>
      </c>
      <c r="F86" s="42">
        <f t="shared" si="24"/>
        <v>0.10302378620235128</v>
      </c>
      <c r="G86" s="42">
        <f t="shared" si="24"/>
        <v>0.10479682844082368</v>
      </c>
      <c r="H86" s="42">
        <f t="shared" si="24"/>
        <v>0.10655281664355933</v>
      </c>
      <c r="I86" s="42">
        <f t="shared" si="24"/>
        <v>0.11111058141483621</v>
      </c>
      <c r="J86" s="42">
        <f t="shared" si="24"/>
        <v>0.21186919112266173</v>
      </c>
      <c r="K86" s="42">
        <f t="shared" si="24"/>
        <v>0</v>
      </c>
      <c r="L86" s="42">
        <f t="shared" si="24"/>
        <v>0</v>
      </c>
      <c r="M86" s="42">
        <f t="shared" si="24"/>
        <v>0</v>
      </c>
      <c r="N86" s="42">
        <f t="shared" si="24"/>
        <v>0</v>
      </c>
      <c r="O86" s="42">
        <f t="shared" si="24"/>
        <v>0</v>
      </c>
      <c r="P86" s="42">
        <f t="shared" si="24"/>
        <v>0</v>
      </c>
      <c r="Q86" s="42">
        <f t="shared" si="24"/>
        <v>0</v>
      </c>
      <c r="R86" s="42">
        <f t="shared" si="24"/>
        <v>0</v>
      </c>
      <c r="S86" s="42">
        <f t="shared" si="24"/>
        <v>0</v>
      </c>
      <c r="T86" s="42">
        <f t="shared" si="24"/>
        <v>0</v>
      </c>
      <c r="U86" s="42">
        <f t="shared" si="24"/>
        <v>0</v>
      </c>
      <c r="V86" s="42">
        <f t="shared" si="24"/>
        <v>0</v>
      </c>
      <c r="W86" s="42">
        <f t="shared" si="24"/>
        <v>0</v>
      </c>
      <c r="X86" s="42">
        <f t="shared" si="24"/>
        <v>0</v>
      </c>
      <c r="Y86" s="42">
        <f t="shared" si="24"/>
        <v>0</v>
      </c>
      <c r="Z86" s="42">
        <f t="shared" si="24"/>
        <v>0</v>
      </c>
      <c r="AA86" s="42">
        <f t="shared" si="24"/>
        <v>0</v>
      </c>
      <c r="AB86" s="42">
        <f t="shared" si="24"/>
        <v>0</v>
      </c>
      <c r="AC86" s="42">
        <f t="shared" si="24"/>
        <v>0</v>
      </c>
      <c r="AD86" s="42">
        <f t="shared" si="24"/>
        <v>0</v>
      </c>
    </row>
    <row r="87" spans="1:30" x14ac:dyDescent="0.2">
      <c r="A87" s="41" t="s">
        <v>17</v>
      </c>
      <c r="D87" s="19">
        <v>1</v>
      </c>
      <c r="E87" s="42">
        <f t="shared" ref="E87:AD87" si="25">E33/$D33</f>
        <v>0.99675224183779709</v>
      </c>
      <c r="F87" s="42">
        <f t="shared" si="25"/>
        <v>0.86871594792055407</v>
      </c>
      <c r="G87" s="42">
        <f t="shared" si="25"/>
        <v>0.67445166608481011</v>
      </c>
      <c r="H87" s="42">
        <f t="shared" si="25"/>
        <v>0.67001551054596764</v>
      </c>
      <c r="I87" s="42">
        <f t="shared" si="25"/>
        <v>0.68609605957367548</v>
      </c>
      <c r="J87" s="42">
        <f t="shared" si="25"/>
        <v>0.39944590031813099</v>
      </c>
      <c r="K87" s="42">
        <f t="shared" si="25"/>
        <v>0.32341143623980778</v>
      </c>
      <c r="L87" s="42">
        <f t="shared" si="25"/>
        <v>6.709643827138912E-4</v>
      </c>
      <c r="M87" s="42">
        <f t="shared" si="25"/>
        <v>6.709643827138912E-4</v>
      </c>
      <c r="N87" s="42">
        <f t="shared" si="25"/>
        <v>6.709643827138912E-4</v>
      </c>
      <c r="O87" s="42">
        <f t="shared" si="25"/>
        <v>6.709643827138912E-4</v>
      </c>
      <c r="P87" s="42">
        <f t="shared" si="25"/>
        <v>6.709643827138912E-4</v>
      </c>
      <c r="Q87" s="42">
        <f t="shared" si="25"/>
        <v>6.709643827138912E-4</v>
      </c>
      <c r="R87" s="42">
        <f t="shared" si="25"/>
        <v>6.709643827138912E-4</v>
      </c>
      <c r="S87" s="42">
        <f t="shared" si="25"/>
        <v>0</v>
      </c>
      <c r="T87" s="42">
        <f t="shared" si="25"/>
        <v>0</v>
      </c>
      <c r="U87" s="42">
        <f t="shared" si="25"/>
        <v>0</v>
      </c>
      <c r="V87" s="42">
        <f t="shared" si="25"/>
        <v>0</v>
      </c>
      <c r="W87" s="42">
        <f t="shared" si="25"/>
        <v>0</v>
      </c>
      <c r="X87" s="42">
        <f t="shared" si="25"/>
        <v>0</v>
      </c>
      <c r="Y87" s="42">
        <f t="shared" si="25"/>
        <v>0</v>
      </c>
      <c r="Z87" s="42">
        <f t="shared" si="25"/>
        <v>0</v>
      </c>
      <c r="AA87" s="42">
        <f t="shared" si="25"/>
        <v>0</v>
      </c>
      <c r="AB87" s="42">
        <f t="shared" si="25"/>
        <v>0</v>
      </c>
      <c r="AC87" s="42">
        <f t="shared" si="25"/>
        <v>0</v>
      </c>
      <c r="AD87" s="42">
        <f t="shared" si="25"/>
        <v>0</v>
      </c>
    </row>
    <row r="88" spans="1:30" x14ac:dyDescent="0.2">
      <c r="A88" s="41" t="s">
        <v>69</v>
      </c>
      <c r="D88" s="19">
        <v>1</v>
      </c>
      <c r="E88" s="42">
        <f t="shared" ref="E88:AD88" si="26">E34/$D34</f>
        <v>0.94668626625014396</v>
      </c>
      <c r="F88" s="42">
        <f t="shared" si="26"/>
        <v>0.72952494239005428</v>
      </c>
      <c r="G88" s="42">
        <f t="shared" si="26"/>
        <v>0.60760273039371149</v>
      </c>
      <c r="H88" s="42">
        <f t="shared" si="26"/>
        <v>0.56613192780808896</v>
      </c>
      <c r="I88" s="42">
        <f t="shared" si="26"/>
        <v>0.64818084694248612</v>
      </c>
      <c r="J88" s="42">
        <f t="shared" si="26"/>
        <v>0.53175573604529169</v>
      </c>
      <c r="K88" s="42">
        <f t="shared" si="26"/>
        <v>0.4983303362298005</v>
      </c>
      <c r="L88" s="42">
        <f t="shared" si="26"/>
        <v>0</v>
      </c>
      <c r="M88" s="42">
        <f t="shared" si="26"/>
        <v>0</v>
      </c>
      <c r="N88" s="42">
        <f t="shared" si="26"/>
        <v>0</v>
      </c>
      <c r="O88" s="42">
        <f t="shared" si="26"/>
        <v>0</v>
      </c>
      <c r="P88" s="42">
        <f t="shared" si="26"/>
        <v>0</v>
      </c>
      <c r="Q88" s="42">
        <f t="shared" si="26"/>
        <v>0</v>
      </c>
      <c r="R88" s="42">
        <f t="shared" si="26"/>
        <v>0</v>
      </c>
      <c r="S88" s="42">
        <f t="shared" si="26"/>
        <v>0</v>
      </c>
      <c r="T88" s="42">
        <f t="shared" si="26"/>
        <v>0</v>
      </c>
      <c r="U88" s="42">
        <f t="shared" si="26"/>
        <v>0</v>
      </c>
      <c r="V88" s="42">
        <f t="shared" si="26"/>
        <v>0</v>
      </c>
      <c r="W88" s="42">
        <f t="shared" si="26"/>
        <v>0</v>
      </c>
      <c r="X88" s="42">
        <f t="shared" si="26"/>
        <v>0</v>
      </c>
      <c r="Y88" s="42">
        <f t="shared" si="26"/>
        <v>0</v>
      </c>
      <c r="Z88" s="42">
        <f t="shared" si="26"/>
        <v>0</v>
      </c>
      <c r="AA88" s="42">
        <f t="shared" si="26"/>
        <v>0</v>
      </c>
      <c r="AB88" s="42">
        <f t="shared" si="26"/>
        <v>0</v>
      </c>
      <c r="AC88" s="42">
        <f t="shared" si="26"/>
        <v>0</v>
      </c>
      <c r="AD88" s="42">
        <f t="shared" si="26"/>
        <v>0</v>
      </c>
    </row>
    <row r="89" spans="1:30" x14ac:dyDescent="0.2">
      <c r="A89" s="41" t="s">
        <v>70</v>
      </c>
      <c r="D89" s="19">
        <v>1</v>
      </c>
      <c r="E89" s="42">
        <f t="shared" ref="E89:AD89" si="27">E35/$D35</f>
        <v>1.0221714119948329</v>
      </c>
      <c r="F89" s="42">
        <f t="shared" si="27"/>
        <v>0</v>
      </c>
      <c r="G89" s="42">
        <f t="shared" si="27"/>
        <v>0</v>
      </c>
      <c r="H89" s="42">
        <f t="shared" si="27"/>
        <v>0</v>
      </c>
      <c r="I89" s="42">
        <f t="shared" si="27"/>
        <v>0</v>
      </c>
      <c r="J89" s="42">
        <f t="shared" si="27"/>
        <v>0</v>
      </c>
      <c r="K89" s="42">
        <f t="shared" si="27"/>
        <v>0</v>
      </c>
      <c r="L89" s="42">
        <f t="shared" si="27"/>
        <v>0</v>
      </c>
      <c r="M89" s="42">
        <f t="shared" si="27"/>
        <v>0</v>
      </c>
      <c r="N89" s="42">
        <f t="shared" si="27"/>
        <v>0</v>
      </c>
      <c r="O89" s="42">
        <f t="shared" si="27"/>
        <v>0</v>
      </c>
      <c r="P89" s="42">
        <f t="shared" si="27"/>
        <v>0</v>
      </c>
      <c r="Q89" s="42">
        <f t="shared" si="27"/>
        <v>0</v>
      </c>
      <c r="R89" s="42">
        <f t="shared" si="27"/>
        <v>0</v>
      </c>
      <c r="S89" s="42">
        <f t="shared" si="27"/>
        <v>0</v>
      </c>
      <c r="T89" s="42">
        <f t="shared" si="27"/>
        <v>0</v>
      </c>
      <c r="U89" s="42">
        <f t="shared" si="27"/>
        <v>0</v>
      </c>
      <c r="V89" s="42">
        <f t="shared" si="27"/>
        <v>0</v>
      </c>
      <c r="W89" s="42">
        <f t="shared" si="27"/>
        <v>0</v>
      </c>
      <c r="X89" s="42">
        <f t="shared" si="27"/>
        <v>0</v>
      </c>
      <c r="Y89" s="42">
        <f t="shared" si="27"/>
        <v>0</v>
      </c>
      <c r="Z89" s="42">
        <f t="shared" si="27"/>
        <v>0</v>
      </c>
      <c r="AA89" s="42">
        <f t="shared" si="27"/>
        <v>0</v>
      </c>
      <c r="AB89" s="42">
        <f t="shared" si="27"/>
        <v>0</v>
      </c>
      <c r="AC89" s="42">
        <f t="shared" si="27"/>
        <v>0</v>
      </c>
      <c r="AD89" s="42">
        <f t="shared" si="27"/>
        <v>0</v>
      </c>
    </row>
    <row r="90" spans="1:30" x14ac:dyDescent="0.2">
      <c r="A90" s="41" t="s">
        <v>71</v>
      </c>
      <c r="D90" s="19">
        <v>1</v>
      </c>
      <c r="E90" s="42">
        <f t="shared" ref="E90:AD90" si="28">E36/$D36</f>
        <v>1.321718175591619</v>
      </c>
      <c r="F90" s="42">
        <f t="shared" si="28"/>
        <v>1.9319888096136681</v>
      </c>
      <c r="G90" s="42">
        <f t="shared" si="28"/>
        <v>1.864848408604856</v>
      </c>
      <c r="H90" s="42">
        <f t="shared" si="28"/>
        <v>1.5592061295520847</v>
      </c>
      <c r="I90" s="42">
        <f t="shared" si="28"/>
        <v>1.2667855994664392</v>
      </c>
      <c r="J90" s="42">
        <f t="shared" si="28"/>
        <v>1.1406524530389164</v>
      </c>
      <c r="K90" s="42">
        <f t="shared" si="28"/>
        <v>0.89665490517924773</v>
      </c>
      <c r="L90" s="42">
        <f t="shared" si="28"/>
        <v>9.8627640094491278E-2</v>
      </c>
      <c r="M90" s="42">
        <f t="shared" si="28"/>
        <v>9.8279418195759846E-2</v>
      </c>
      <c r="N90" s="42">
        <f t="shared" si="28"/>
        <v>9.7979959543678274E-2</v>
      </c>
      <c r="O90" s="42">
        <f t="shared" si="28"/>
        <v>9.8073332574527716E-2</v>
      </c>
      <c r="P90" s="42">
        <f t="shared" si="28"/>
        <v>5.2970749041009443E-2</v>
      </c>
      <c r="Q90" s="42">
        <f t="shared" si="28"/>
        <v>4.3768318042401244E-3</v>
      </c>
      <c r="R90" s="42">
        <f t="shared" si="28"/>
        <v>4.6037558757515661E-3</v>
      </c>
      <c r="S90" s="42">
        <f t="shared" si="28"/>
        <v>0</v>
      </c>
      <c r="T90" s="42">
        <f t="shared" si="28"/>
        <v>0</v>
      </c>
      <c r="U90" s="42">
        <f t="shared" si="28"/>
        <v>0</v>
      </c>
      <c r="V90" s="42">
        <f t="shared" si="28"/>
        <v>0</v>
      </c>
      <c r="W90" s="42">
        <f t="shared" si="28"/>
        <v>0</v>
      </c>
      <c r="X90" s="42">
        <f t="shared" si="28"/>
        <v>0</v>
      </c>
      <c r="Y90" s="42">
        <f t="shared" si="28"/>
        <v>0</v>
      </c>
      <c r="Z90" s="42">
        <f t="shared" si="28"/>
        <v>0</v>
      </c>
      <c r="AA90" s="42">
        <f t="shared" si="28"/>
        <v>0</v>
      </c>
      <c r="AB90" s="42">
        <f t="shared" si="28"/>
        <v>0</v>
      </c>
      <c r="AC90" s="42">
        <f t="shared" si="28"/>
        <v>0</v>
      </c>
      <c r="AD90" s="42">
        <f t="shared" si="28"/>
        <v>0</v>
      </c>
    </row>
    <row r="91" spans="1:30" x14ac:dyDescent="0.2">
      <c r="A91" s="41" t="s">
        <v>72</v>
      </c>
      <c r="D91" s="19">
        <v>1</v>
      </c>
      <c r="E91" s="42">
        <f t="shared" ref="E91:AD91" si="29">E37/$D37</f>
        <v>1.2996094177284632</v>
      </c>
      <c r="F91" s="42">
        <f t="shared" si="29"/>
        <v>0.79772745230309727</v>
      </c>
      <c r="G91" s="42">
        <f t="shared" si="29"/>
        <v>0.6023160762296248</v>
      </c>
      <c r="H91" s="42">
        <f t="shared" si="29"/>
        <v>0.74709786054117766</v>
      </c>
      <c r="I91" s="42">
        <f t="shared" si="29"/>
        <v>0.71847509192718373</v>
      </c>
      <c r="J91" s="42">
        <f t="shared" si="29"/>
        <v>0.56988209924980027</v>
      </c>
      <c r="K91" s="42">
        <f t="shared" si="29"/>
        <v>0.46325751095568929</v>
      </c>
      <c r="L91" s="42">
        <f t="shared" si="29"/>
        <v>0</v>
      </c>
      <c r="M91" s="42">
        <f t="shared" si="29"/>
        <v>0</v>
      </c>
      <c r="N91" s="42">
        <f t="shared" si="29"/>
        <v>0</v>
      </c>
      <c r="O91" s="42">
        <f t="shared" si="29"/>
        <v>0</v>
      </c>
      <c r="P91" s="42">
        <f t="shared" si="29"/>
        <v>0</v>
      </c>
      <c r="Q91" s="42">
        <f t="shared" si="29"/>
        <v>0</v>
      </c>
      <c r="R91" s="42">
        <f t="shared" si="29"/>
        <v>0</v>
      </c>
      <c r="S91" s="42">
        <f t="shared" si="29"/>
        <v>0</v>
      </c>
      <c r="T91" s="42">
        <f t="shared" si="29"/>
        <v>0</v>
      </c>
      <c r="U91" s="42">
        <f t="shared" si="29"/>
        <v>0</v>
      </c>
      <c r="V91" s="42">
        <f t="shared" si="29"/>
        <v>0</v>
      </c>
      <c r="W91" s="42">
        <f t="shared" si="29"/>
        <v>0</v>
      </c>
      <c r="X91" s="42">
        <f t="shared" si="29"/>
        <v>0</v>
      </c>
      <c r="Y91" s="42">
        <f t="shared" si="29"/>
        <v>0</v>
      </c>
      <c r="Z91" s="42">
        <f t="shared" si="29"/>
        <v>0</v>
      </c>
      <c r="AA91" s="42">
        <f t="shared" si="29"/>
        <v>0</v>
      </c>
      <c r="AB91" s="42">
        <f t="shared" si="29"/>
        <v>0</v>
      </c>
      <c r="AC91" s="42">
        <f t="shared" si="29"/>
        <v>0</v>
      </c>
      <c r="AD91" s="42">
        <f t="shared" si="29"/>
        <v>0</v>
      </c>
    </row>
    <row r="92" spans="1:30" x14ac:dyDescent="0.2">
      <c r="A92" s="41" t="s">
        <v>73</v>
      </c>
      <c r="D92" s="19">
        <v>1</v>
      </c>
      <c r="E92" s="42">
        <v>0</v>
      </c>
      <c r="F92" s="42">
        <v>0</v>
      </c>
      <c r="G92" s="42">
        <v>0</v>
      </c>
      <c r="H92" s="42">
        <v>0</v>
      </c>
      <c r="I92" s="42">
        <v>0</v>
      </c>
      <c r="J92" s="42">
        <v>0</v>
      </c>
      <c r="K92" s="42">
        <v>0</v>
      </c>
      <c r="L92" s="42">
        <v>0</v>
      </c>
      <c r="M92" s="42">
        <v>0</v>
      </c>
      <c r="N92" s="42"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2">
      <c r="A93" s="41" t="s">
        <v>27</v>
      </c>
      <c r="D93" s="19">
        <v>1</v>
      </c>
      <c r="E93" s="42">
        <f t="shared" ref="E93:AD93" si="30">E39/$D39</f>
        <v>1.1730458359543676</v>
      </c>
      <c r="F93" s="42">
        <f t="shared" si="30"/>
        <v>1.0663689258410458</v>
      </c>
      <c r="G93" s="42">
        <f t="shared" si="30"/>
        <v>0.95573482309996971</v>
      </c>
      <c r="H93" s="42">
        <f t="shared" si="30"/>
        <v>0.92946983658406646</v>
      </c>
      <c r="I93" s="42">
        <f t="shared" si="30"/>
        <v>0.88337844656526876</v>
      </c>
      <c r="J93" s="42">
        <f t="shared" si="30"/>
        <v>0.90927594617983842</v>
      </c>
      <c r="K93" s="42">
        <f t="shared" si="30"/>
        <v>0.84199657004997464</v>
      </c>
      <c r="L93" s="42">
        <f t="shared" si="30"/>
        <v>0.11533582361409354</v>
      </c>
      <c r="M93" s="42">
        <f t="shared" si="30"/>
        <v>8.0197375539629495E-2</v>
      </c>
      <c r="N93" s="42">
        <f t="shared" si="30"/>
        <v>7.9959652876394074E-2</v>
      </c>
      <c r="O93" s="42">
        <f t="shared" si="30"/>
        <v>6.8563987877431634E-2</v>
      </c>
      <c r="P93" s="42">
        <f t="shared" si="30"/>
        <v>6.8497330393871805E-2</v>
      </c>
      <c r="Q93" s="42">
        <f t="shared" si="30"/>
        <v>1.0010734992233932E-2</v>
      </c>
      <c r="R93" s="42">
        <f t="shared" si="30"/>
        <v>2.1053199014404358E-2</v>
      </c>
      <c r="S93" s="42">
        <f t="shared" si="30"/>
        <v>0</v>
      </c>
      <c r="T93" s="42">
        <f t="shared" si="30"/>
        <v>0</v>
      </c>
      <c r="U93" s="42">
        <f t="shared" si="30"/>
        <v>0</v>
      </c>
      <c r="V93" s="42">
        <f t="shared" si="30"/>
        <v>0</v>
      </c>
      <c r="W93" s="42">
        <f t="shared" si="30"/>
        <v>0</v>
      </c>
      <c r="X93" s="42">
        <f t="shared" si="30"/>
        <v>0</v>
      </c>
      <c r="Y93" s="42">
        <f t="shared" si="30"/>
        <v>0</v>
      </c>
      <c r="Z93" s="42">
        <f t="shared" si="30"/>
        <v>0</v>
      </c>
      <c r="AA93" s="42">
        <f t="shared" si="30"/>
        <v>0</v>
      </c>
      <c r="AB93" s="42">
        <f t="shared" si="30"/>
        <v>0</v>
      </c>
      <c r="AC93" s="42">
        <f t="shared" si="30"/>
        <v>0</v>
      </c>
      <c r="AD93" s="42">
        <f t="shared" si="30"/>
        <v>0</v>
      </c>
    </row>
    <row r="94" spans="1:30" x14ac:dyDescent="0.2">
      <c r="A94" s="41" t="s">
        <v>19</v>
      </c>
      <c r="D94" s="19">
        <v>1</v>
      </c>
      <c r="E94" s="42">
        <f t="shared" ref="E94:AD94" si="31">E40/$D40</f>
        <v>0.99675224183779709</v>
      </c>
      <c r="F94" s="42">
        <f t="shared" si="31"/>
        <v>0.86871594792055407</v>
      </c>
      <c r="G94" s="42">
        <f t="shared" si="31"/>
        <v>0.67445166608481011</v>
      </c>
      <c r="H94" s="42">
        <f t="shared" si="31"/>
        <v>0.67001551054596764</v>
      </c>
      <c r="I94" s="42">
        <f t="shared" si="31"/>
        <v>0.68609605957367548</v>
      </c>
      <c r="J94" s="42">
        <f t="shared" si="31"/>
        <v>0.39944590031813099</v>
      </c>
      <c r="K94" s="42">
        <f t="shared" si="31"/>
        <v>0.32341143623980778</v>
      </c>
      <c r="L94" s="42">
        <f t="shared" si="31"/>
        <v>6.709643827138912E-4</v>
      </c>
      <c r="M94" s="42">
        <f t="shared" si="31"/>
        <v>6.709643827138912E-4</v>
      </c>
      <c r="N94" s="42">
        <f t="shared" si="31"/>
        <v>6.709643827138912E-4</v>
      </c>
      <c r="O94" s="42">
        <f t="shared" si="31"/>
        <v>6.709643827138912E-4</v>
      </c>
      <c r="P94" s="42">
        <f t="shared" si="31"/>
        <v>6.709643827138912E-4</v>
      </c>
      <c r="Q94" s="42">
        <f t="shared" si="31"/>
        <v>6.709643827138912E-4</v>
      </c>
      <c r="R94" s="42">
        <f t="shared" si="31"/>
        <v>6.709643827138912E-4</v>
      </c>
      <c r="S94" s="42">
        <f t="shared" si="31"/>
        <v>0</v>
      </c>
      <c r="T94" s="42">
        <f t="shared" si="31"/>
        <v>0</v>
      </c>
      <c r="U94" s="42">
        <f t="shared" si="31"/>
        <v>0</v>
      </c>
      <c r="V94" s="42">
        <f t="shared" si="31"/>
        <v>0</v>
      </c>
      <c r="W94" s="42">
        <f t="shared" si="31"/>
        <v>0</v>
      </c>
      <c r="X94" s="42">
        <f t="shared" si="31"/>
        <v>0</v>
      </c>
      <c r="Y94" s="42">
        <f t="shared" si="31"/>
        <v>0</v>
      </c>
      <c r="Z94" s="42">
        <f t="shared" si="31"/>
        <v>0</v>
      </c>
      <c r="AA94" s="42">
        <f t="shared" si="31"/>
        <v>0</v>
      </c>
      <c r="AB94" s="42">
        <f t="shared" si="31"/>
        <v>0</v>
      </c>
      <c r="AC94" s="42">
        <f t="shared" si="31"/>
        <v>0</v>
      </c>
      <c r="AD94" s="42">
        <f t="shared" si="31"/>
        <v>0</v>
      </c>
    </row>
    <row r="95" spans="1:30" x14ac:dyDescent="0.2">
      <c r="A95" s="41" t="s">
        <v>21</v>
      </c>
      <c r="D95" s="19">
        <v>1</v>
      </c>
      <c r="E95" s="42">
        <f t="shared" ref="E95:AD95" si="32">E41/$D41</f>
        <v>1.0008190970997384</v>
      </c>
      <c r="F95" s="42">
        <f t="shared" si="32"/>
        <v>0.82356814778016063</v>
      </c>
      <c r="G95" s="42">
        <f t="shared" si="32"/>
        <v>0.615477204734453</v>
      </c>
      <c r="H95" s="42">
        <f t="shared" si="32"/>
        <v>0.48950919475973143</v>
      </c>
      <c r="I95" s="42">
        <f t="shared" si="32"/>
        <v>0.45738177599353574</v>
      </c>
      <c r="J95" s="42">
        <f t="shared" si="32"/>
        <v>0.42041056927439141</v>
      </c>
      <c r="K95" s="42">
        <f t="shared" si="32"/>
        <v>0.37089505487195323</v>
      </c>
      <c r="L95" s="42">
        <f t="shared" si="32"/>
        <v>2.1457397891692737E-2</v>
      </c>
      <c r="M95" s="42">
        <f t="shared" si="32"/>
        <v>2.1511240061286192E-2</v>
      </c>
      <c r="N95" s="42">
        <f t="shared" si="32"/>
        <v>2.0794997358932511E-2</v>
      </c>
      <c r="O95" s="42">
        <f t="shared" si="32"/>
        <v>2.0827121478271537E-2</v>
      </c>
      <c r="P95" s="42">
        <f t="shared" si="32"/>
        <v>2.0850968421926321E-2</v>
      </c>
      <c r="Q95" s="42">
        <f t="shared" si="32"/>
        <v>2.086624734443792E-2</v>
      </c>
      <c r="R95" s="42">
        <f t="shared" si="32"/>
        <v>2.0879204271236258E-2</v>
      </c>
      <c r="S95" s="42">
        <f t="shared" si="32"/>
        <v>2.0890056144425958E-2</v>
      </c>
      <c r="T95" s="42">
        <f t="shared" si="32"/>
        <v>2.090024527140592E-2</v>
      </c>
      <c r="U95" s="42">
        <f t="shared" si="32"/>
        <v>2.0907442504525364E-2</v>
      </c>
      <c r="V95" s="42">
        <f t="shared" si="32"/>
        <v>1.8418065229637081E-2</v>
      </c>
      <c r="W95" s="42">
        <f t="shared" si="32"/>
        <v>1.8421748477457398E-2</v>
      </c>
      <c r="X95" s="42">
        <f t="shared" si="32"/>
        <v>1.5341287406731106E-2</v>
      </c>
      <c r="Y95" s="42">
        <f t="shared" si="32"/>
        <v>7.6526673084211455E-3</v>
      </c>
      <c r="Z95" s="42">
        <f t="shared" si="32"/>
        <v>1.6743077887612895E-2</v>
      </c>
      <c r="AA95" s="42">
        <f t="shared" si="32"/>
        <v>7.4438319249674409E-3</v>
      </c>
      <c r="AB95" s="42">
        <f t="shared" si="32"/>
        <v>7.4447080373130506E-3</v>
      </c>
      <c r="AC95" s="42">
        <f t="shared" si="32"/>
        <v>7.4454744866167604E-3</v>
      </c>
      <c r="AD95" s="42">
        <f t="shared" si="32"/>
        <v>7.4461062410972681E-3</v>
      </c>
    </row>
    <row r="96" spans="1:30" x14ac:dyDescent="0.2">
      <c r="A96" s="41" t="s">
        <v>74</v>
      </c>
      <c r="D96" s="19">
        <v>1</v>
      </c>
      <c r="E96" s="42">
        <f t="shared" ref="E96:AD96" si="33">E42/$D42</f>
        <v>0.79891543380541208</v>
      </c>
      <c r="F96" s="42">
        <f t="shared" si="33"/>
        <v>0.92416847696366167</v>
      </c>
      <c r="G96" s="42">
        <f t="shared" si="33"/>
        <v>0.69321845251801162</v>
      </c>
      <c r="H96" s="42">
        <f t="shared" si="33"/>
        <v>0.62577648597768565</v>
      </c>
      <c r="I96" s="42">
        <f t="shared" si="33"/>
        <v>0.58125865878837157</v>
      </c>
      <c r="J96" s="42">
        <f t="shared" si="33"/>
        <v>0.38089127337014195</v>
      </c>
      <c r="K96" s="42">
        <f t="shared" si="33"/>
        <v>0.40104324947440478</v>
      </c>
      <c r="L96" s="42">
        <f t="shared" si="33"/>
        <v>1.3243654711611057E-4</v>
      </c>
      <c r="M96" s="42">
        <f t="shared" si="33"/>
        <v>1.3243654711611057E-4</v>
      </c>
      <c r="N96" s="42">
        <f t="shared" si="33"/>
        <v>1.3243654711611057E-4</v>
      </c>
      <c r="O96" s="42">
        <f t="shared" si="33"/>
        <v>1.3243654711611057E-4</v>
      </c>
      <c r="P96" s="42">
        <f t="shared" si="33"/>
        <v>1.1844371187279483E-4</v>
      </c>
      <c r="Q96" s="42">
        <f t="shared" si="33"/>
        <v>1.1017646850841143E-4</v>
      </c>
      <c r="R96" s="42">
        <f t="shared" si="33"/>
        <v>1.1017646850841143E-4</v>
      </c>
      <c r="S96" s="42">
        <f t="shared" si="33"/>
        <v>0</v>
      </c>
      <c r="T96" s="42">
        <f t="shared" si="33"/>
        <v>0</v>
      </c>
      <c r="U96" s="42">
        <f t="shared" si="33"/>
        <v>0</v>
      </c>
      <c r="V96" s="42">
        <f t="shared" si="33"/>
        <v>0</v>
      </c>
      <c r="W96" s="42">
        <f t="shared" si="33"/>
        <v>0</v>
      </c>
      <c r="X96" s="42">
        <f t="shared" si="33"/>
        <v>0</v>
      </c>
      <c r="Y96" s="42">
        <f t="shared" si="33"/>
        <v>0</v>
      </c>
      <c r="Z96" s="42">
        <f t="shared" si="33"/>
        <v>0</v>
      </c>
      <c r="AA96" s="42">
        <f t="shared" si="33"/>
        <v>0</v>
      </c>
      <c r="AB96" s="42">
        <f t="shared" si="33"/>
        <v>0</v>
      </c>
      <c r="AC96" s="42">
        <f t="shared" si="33"/>
        <v>0</v>
      </c>
      <c r="AD96" s="42">
        <f t="shared" si="33"/>
        <v>0</v>
      </c>
    </row>
    <row r="97" spans="1:30" x14ac:dyDescent="0.2">
      <c r="A97" s="41" t="s">
        <v>75</v>
      </c>
      <c r="D97" s="19">
        <v>1</v>
      </c>
      <c r="E97" s="42">
        <f t="shared" ref="E97:AD97" si="34">E43/$D43</f>
        <v>0.85117439397967964</v>
      </c>
      <c r="F97" s="42">
        <f t="shared" si="34"/>
        <v>0.10302378620235128</v>
      </c>
      <c r="G97" s="42">
        <f t="shared" si="34"/>
        <v>0.10479682844082368</v>
      </c>
      <c r="H97" s="42">
        <f t="shared" si="34"/>
        <v>0.10655281664355933</v>
      </c>
      <c r="I97" s="42">
        <f t="shared" si="34"/>
        <v>0.11111058141483621</v>
      </c>
      <c r="J97" s="42">
        <f t="shared" si="34"/>
        <v>0.21186919112266173</v>
      </c>
      <c r="K97" s="42">
        <f t="shared" si="34"/>
        <v>0</v>
      </c>
      <c r="L97" s="42">
        <f t="shared" si="34"/>
        <v>0</v>
      </c>
      <c r="M97" s="42">
        <f t="shared" si="34"/>
        <v>0</v>
      </c>
      <c r="N97" s="42">
        <f t="shared" si="34"/>
        <v>0</v>
      </c>
      <c r="O97" s="42">
        <f t="shared" si="34"/>
        <v>0</v>
      </c>
      <c r="P97" s="42">
        <f t="shared" si="34"/>
        <v>0</v>
      </c>
      <c r="Q97" s="42">
        <f t="shared" si="34"/>
        <v>0</v>
      </c>
      <c r="R97" s="42">
        <f t="shared" si="34"/>
        <v>0</v>
      </c>
      <c r="S97" s="42">
        <f t="shared" si="34"/>
        <v>0</v>
      </c>
      <c r="T97" s="42">
        <f t="shared" si="34"/>
        <v>0</v>
      </c>
      <c r="U97" s="42">
        <f t="shared" si="34"/>
        <v>0</v>
      </c>
      <c r="V97" s="42">
        <f t="shared" si="34"/>
        <v>0</v>
      </c>
      <c r="W97" s="42">
        <f t="shared" si="34"/>
        <v>0</v>
      </c>
      <c r="X97" s="42">
        <f t="shared" si="34"/>
        <v>0</v>
      </c>
      <c r="Y97" s="42">
        <f t="shared" si="34"/>
        <v>0</v>
      </c>
      <c r="Z97" s="42">
        <f t="shared" si="34"/>
        <v>0</v>
      </c>
      <c r="AA97" s="42">
        <f t="shared" si="34"/>
        <v>0</v>
      </c>
      <c r="AB97" s="42">
        <f t="shared" si="34"/>
        <v>0</v>
      </c>
      <c r="AC97" s="42">
        <f t="shared" si="34"/>
        <v>0</v>
      </c>
      <c r="AD97" s="42">
        <f t="shared" si="34"/>
        <v>0</v>
      </c>
    </row>
    <row r="98" spans="1:30" x14ac:dyDescent="0.2">
      <c r="A98" s="41" t="s">
        <v>28</v>
      </c>
      <c r="D98" s="19">
        <v>1</v>
      </c>
      <c r="E98" s="42">
        <f t="shared" ref="E98:AD98" si="35">E44/$D44</f>
        <v>1.321718175591619</v>
      </c>
      <c r="F98" s="42">
        <f t="shared" si="35"/>
        <v>1.9319888096136681</v>
      </c>
      <c r="G98" s="42">
        <f t="shared" si="35"/>
        <v>1.864848408604856</v>
      </c>
      <c r="H98" s="42">
        <f t="shared" si="35"/>
        <v>1.5592061295520847</v>
      </c>
      <c r="I98" s="42">
        <f t="shared" si="35"/>
        <v>1.2667855994664392</v>
      </c>
      <c r="J98" s="42">
        <f t="shared" si="35"/>
        <v>1.1406524530389164</v>
      </c>
      <c r="K98" s="42">
        <f t="shared" si="35"/>
        <v>0.89665490517924773</v>
      </c>
      <c r="L98" s="42">
        <f t="shared" si="35"/>
        <v>9.8627640094491278E-2</v>
      </c>
      <c r="M98" s="42">
        <f t="shared" si="35"/>
        <v>9.8279418195759846E-2</v>
      </c>
      <c r="N98" s="42">
        <f t="shared" si="35"/>
        <v>9.7979959543678274E-2</v>
      </c>
      <c r="O98" s="42">
        <f t="shared" si="35"/>
        <v>9.8073332574527716E-2</v>
      </c>
      <c r="P98" s="42">
        <f t="shared" si="35"/>
        <v>5.2970749041009443E-2</v>
      </c>
      <c r="Q98" s="42">
        <f t="shared" si="35"/>
        <v>4.3768318042401244E-3</v>
      </c>
      <c r="R98" s="42">
        <f t="shared" si="35"/>
        <v>4.6037558757515661E-3</v>
      </c>
      <c r="S98" s="42">
        <f t="shared" si="35"/>
        <v>0</v>
      </c>
      <c r="T98" s="42">
        <f t="shared" si="35"/>
        <v>0</v>
      </c>
      <c r="U98" s="42">
        <f t="shared" si="35"/>
        <v>0</v>
      </c>
      <c r="V98" s="42">
        <f t="shared" si="35"/>
        <v>0</v>
      </c>
      <c r="W98" s="42">
        <f t="shared" si="35"/>
        <v>0</v>
      </c>
      <c r="X98" s="42">
        <f t="shared" si="35"/>
        <v>0</v>
      </c>
      <c r="Y98" s="42">
        <f t="shared" si="35"/>
        <v>0</v>
      </c>
      <c r="Z98" s="42">
        <f t="shared" si="35"/>
        <v>0</v>
      </c>
      <c r="AA98" s="42">
        <f t="shared" si="35"/>
        <v>0</v>
      </c>
      <c r="AB98" s="42">
        <f t="shared" si="35"/>
        <v>0</v>
      </c>
      <c r="AC98" s="42">
        <f t="shared" si="35"/>
        <v>0</v>
      </c>
      <c r="AD98" s="42">
        <f t="shared" si="35"/>
        <v>0</v>
      </c>
    </row>
    <row r="99" spans="1:30" x14ac:dyDescent="0.2">
      <c r="A99" s="41" t="s">
        <v>76</v>
      </c>
      <c r="D99" s="19">
        <v>1</v>
      </c>
      <c r="E99" s="42">
        <f t="shared" ref="E99:AD99" si="36">E45/$D45</f>
        <v>1.0221714119948329</v>
      </c>
      <c r="F99" s="42">
        <f t="shared" si="36"/>
        <v>0</v>
      </c>
      <c r="G99" s="42">
        <f t="shared" si="36"/>
        <v>0</v>
      </c>
      <c r="H99" s="42">
        <f t="shared" si="36"/>
        <v>0</v>
      </c>
      <c r="I99" s="42">
        <f t="shared" si="36"/>
        <v>0</v>
      </c>
      <c r="J99" s="42">
        <f t="shared" si="36"/>
        <v>0</v>
      </c>
      <c r="K99" s="42">
        <f t="shared" si="36"/>
        <v>0</v>
      </c>
      <c r="L99" s="42">
        <f t="shared" si="36"/>
        <v>0</v>
      </c>
      <c r="M99" s="42">
        <f t="shared" si="36"/>
        <v>0</v>
      </c>
      <c r="N99" s="42">
        <f t="shared" si="36"/>
        <v>0</v>
      </c>
      <c r="O99" s="42">
        <f t="shared" si="36"/>
        <v>0</v>
      </c>
      <c r="P99" s="42">
        <f t="shared" si="36"/>
        <v>0</v>
      </c>
      <c r="Q99" s="42">
        <f t="shared" si="36"/>
        <v>0</v>
      </c>
      <c r="R99" s="42">
        <f t="shared" si="36"/>
        <v>0</v>
      </c>
      <c r="S99" s="42">
        <f t="shared" si="36"/>
        <v>0</v>
      </c>
      <c r="T99" s="42">
        <f t="shared" si="36"/>
        <v>0</v>
      </c>
      <c r="U99" s="42">
        <f t="shared" si="36"/>
        <v>0</v>
      </c>
      <c r="V99" s="42">
        <f t="shared" si="36"/>
        <v>0</v>
      </c>
      <c r="W99" s="42">
        <f t="shared" si="36"/>
        <v>0</v>
      </c>
      <c r="X99" s="42">
        <f t="shared" si="36"/>
        <v>0</v>
      </c>
      <c r="Y99" s="42">
        <f t="shared" si="36"/>
        <v>0</v>
      </c>
      <c r="Z99" s="42">
        <f t="shared" si="36"/>
        <v>0</v>
      </c>
      <c r="AA99" s="42">
        <f t="shared" si="36"/>
        <v>0</v>
      </c>
      <c r="AB99" s="42">
        <f t="shared" si="36"/>
        <v>0</v>
      </c>
      <c r="AC99" s="42">
        <f t="shared" si="36"/>
        <v>0</v>
      </c>
      <c r="AD99" s="42">
        <f t="shared" si="36"/>
        <v>0</v>
      </c>
    </row>
    <row r="100" spans="1:30" x14ac:dyDescent="0.2">
      <c r="A100" s="41" t="s">
        <v>29</v>
      </c>
      <c r="D100" s="19">
        <v>1</v>
      </c>
      <c r="E100" s="42">
        <f t="shared" ref="E100:AD100" si="37">E46/$D46</f>
        <v>1.1730458359543676</v>
      </c>
      <c r="F100" s="42">
        <f t="shared" si="37"/>
        <v>1.0663689258410458</v>
      </c>
      <c r="G100" s="42">
        <f t="shared" si="37"/>
        <v>0.95573482309996971</v>
      </c>
      <c r="H100" s="42">
        <f t="shared" si="37"/>
        <v>0.92946983658406646</v>
      </c>
      <c r="I100" s="42">
        <f t="shared" si="37"/>
        <v>0.88337844656526876</v>
      </c>
      <c r="J100" s="42">
        <f t="shared" si="37"/>
        <v>0.90927594617983842</v>
      </c>
      <c r="K100" s="42">
        <f t="shared" si="37"/>
        <v>0.84199657004997464</v>
      </c>
      <c r="L100" s="42">
        <f t="shared" si="37"/>
        <v>0.11533582361409354</v>
      </c>
      <c r="M100" s="42">
        <f t="shared" si="37"/>
        <v>8.0197375539629495E-2</v>
      </c>
      <c r="N100" s="42">
        <f t="shared" si="37"/>
        <v>7.9959652876394074E-2</v>
      </c>
      <c r="O100" s="42">
        <f t="shared" si="37"/>
        <v>6.8563987877431634E-2</v>
      </c>
      <c r="P100" s="42">
        <f t="shared" si="37"/>
        <v>6.8497330393871805E-2</v>
      </c>
      <c r="Q100" s="42">
        <f t="shared" si="37"/>
        <v>1.0010734992233932E-2</v>
      </c>
      <c r="R100" s="42">
        <f t="shared" si="37"/>
        <v>2.1053199014404358E-2</v>
      </c>
      <c r="S100" s="42">
        <f t="shared" si="37"/>
        <v>0</v>
      </c>
      <c r="T100" s="42">
        <f t="shared" si="37"/>
        <v>0</v>
      </c>
      <c r="U100" s="42">
        <f t="shared" si="37"/>
        <v>0</v>
      </c>
      <c r="V100" s="42">
        <f t="shared" si="37"/>
        <v>0</v>
      </c>
      <c r="W100" s="42">
        <f t="shared" si="37"/>
        <v>0</v>
      </c>
      <c r="X100" s="42">
        <f t="shared" si="37"/>
        <v>0</v>
      </c>
      <c r="Y100" s="42">
        <f t="shared" si="37"/>
        <v>0</v>
      </c>
      <c r="Z100" s="42">
        <f t="shared" si="37"/>
        <v>0</v>
      </c>
      <c r="AA100" s="42">
        <f t="shared" si="37"/>
        <v>0</v>
      </c>
      <c r="AB100" s="42">
        <f t="shared" si="37"/>
        <v>0</v>
      </c>
      <c r="AC100" s="42">
        <f t="shared" si="37"/>
        <v>0</v>
      </c>
      <c r="AD100" s="42">
        <f t="shared" si="37"/>
        <v>0</v>
      </c>
    </row>
    <row r="101" spans="1:30" x14ac:dyDescent="0.2">
      <c r="A101" s="41" t="s">
        <v>22</v>
      </c>
      <c r="D101" s="19">
        <v>1</v>
      </c>
      <c r="E101" s="42">
        <f t="shared" ref="E101:AD101" si="38">E47/$D47</f>
        <v>0.99675224183779709</v>
      </c>
      <c r="F101" s="42">
        <f t="shared" si="38"/>
        <v>0.86871594792055407</v>
      </c>
      <c r="G101" s="42">
        <f t="shared" si="38"/>
        <v>0.67445166608481011</v>
      </c>
      <c r="H101" s="42">
        <f t="shared" si="38"/>
        <v>0.67001551054596764</v>
      </c>
      <c r="I101" s="42">
        <f t="shared" si="38"/>
        <v>0.68609605957367548</v>
      </c>
      <c r="J101" s="42">
        <f t="shared" si="38"/>
        <v>0.39944590031813099</v>
      </c>
      <c r="K101" s="42">
        <f t="shared" si="38"/>
        <v>0.32341143623980778</v>
      </c>
      <c r="L101" s="42">
        <f t="shared" si="38"/>
        <v>6.709643827138912E-4</v>
      </c>
      <c r="M101" s="42">
        <f t="shared" si="38"/>
        <v>6.709643827138912E-4</v>
      </c>
      <c r="N101" s="42">
        <f t="shared" si="38"/>
        <v>6.709643827138912E-4</v>
      </c>
      <c r="O101" s="42">
        <f t="shared" si="38"/>
        <v>6.709643827138912E-4</v>
      </c>
      <c r="P101" s="42">
        <f t="shared" si="38"/>
        <v>6.709643827138912E-4</v>
      </c>
      <c r="Q101" s="42">
        <f t="shared" si="38"/>
        <v>6.709643827138912E-4</v>
      </c>
      <c r="R101" s="42">
        <f t="shared" si="38"/>
        <v>6.709643827138912E-4</v>
      </c>
      <c r="S101" s="42">
        <f t="shared" si="38"/>
        <v>0</v>
      </c>
      <c r="T101" s="42">
        <f t="shared" si="38"/>
        <v>0</v>
      </c>
      <c r="U101" s="42">
        <f t="shared" si="38"/>
        <v>0</v>
      </c>
      <c r="V101" s="42">
        <f t="shared" si="38"/>
        <v>0</v>
      </c>
      <c r="W101" s="42">
        <f t="shared" si="38"/>
        <v>0</v>
      </c>
      <c r="X101" s="42">
        <f t="shared" si="38"/>
        <v>0</v>
      </c>
      <c r="Y101" s="42">
        <f t="shared" si="38"/>
        <v>0</v>
      </c>
      <c r="Z101" s="42">
        <f t="shared" si="38"/>
        <v>0</v>
      </c>
      <c r="AA101" s="42">
        <f t="shared" si="38"/>
        <v>0</v>
      </c>
      <c r="AB101" s="42">
        <f t="shared" si="38"/>
        <v>0</v>
      </c>
      <c r="AC101" s="42">
        <f t="shared" si="38"/>
        <v>0</v>
      </c>
      <c r="AD101" s="42">
        <f t="shared" si="38"/>
        <v>0</v>
      </c>
    </row>
    <row r="102" spans="1:30" x14ac:dyDescent="0.2">
      <c r="A102" s="41" t="s">
        <v>30</v>
      </c>
      <c r="D102" s="19">
        <v>1</v>
      </c>
      <c r="E102" s="42">
        <f t="shared" ref="E102:AD102" si="39">E48/$D48</f>
        <v>1.0276088044294167</v>
      </c>
      <c r="F102" s="42">
        <f t="shared" si="39"/>
        <v>1.0040199514020762</v>
      </c>
      <c r="G102" s="42">
        <f t="shared" si="39"/>
        <v>0.73366634494035754</v>
      </c>
      <c r="H102" s="42">
        <f t="shared" si="39"/>
        <v>0.69427716830814989</v>
      </c>
      <c r="I102" s="42">
        <f t="shared" si="39"/>
        <v>0.5952444954879037</v>
      </c>
      <c r="J102" s="42">
        <f t="shared" si="39"/>
        <v>0.62207218712558177</v>
      </c>
      <c r="K102" s="42">
        <f t="shared" si="39"/>
        <v>0.59889352468027657</v>
      </c>
      <c r="L102" s="42">
        <f t="shared" si="39"/>
        <v>4.4630148603238655E-2</v>
      </c>
      <c r="M102" s="42">
        <f t="shared" si="39"/>
        <v>4.4700115008204512E-2</v>
      </c>
      <c r="N102" s="42">
        <f t="shared" si="39"/>
        <v>4.1816404944941286E-2</v>
      </c>
      <c r="O102" s="42">
        <f t="shared" si="39"/>
        <v>4.1167068754804803E-2</v>
      </c>
      <c r="P102" s="42">
        <f t="shared" si="39"/>
        <v>3.6757620261308348E-2</v>
      </c>
      <c r="Q102" s="42">
        <f t="shared" si="39"/>
        <v>3.9838657382963175E-2</v>
      </c>
      <c r="R102" s="42">
        <f t="shared" si="39"/>
        <v>3.9287343908219988E-2</v>
      </c>
      <c r="S102" s="42">
        <f t="shared" si="39"/>
        <v>0</v>
      </c>
      <c r="T102" s="42">
        <f t="shared" si="39"/>
        <v>0</v>
      </c>
      <c r="U102" s="42">
        <f t="shared" si="39"/>
        <v>0</v>
      </c>
      <c r="V102" s="42">
        <f t="shared" si="39"/>
        <v>0</v>
      </c>
      <c r="W102" s="42">
        <f t="shared" si="39"/>
        <v>0</v>
      </c>
      <c r="X102" s="42">
        <f t="shared" si="39"/>
        <v>0</v>
      </c>
      <c r="Y102" s="42">
        <f t="shared" si="39"/>
        <v>0</v>
      </c>
      <c r="Z102" s="42">
        <f t="shared" si="39"/>
        <v>0</v>
      </c>
      <c r="AA102" s="42">
        <f t="shared" si="39"/>
        <v>0</v>
      </c>
      <c r="AB102" s="42">
        <f t="shared" si="39"/>
        <v>0</v>
      </c>
      <c r="AC102" s="42">
        <f t="shared" si="39"/>
        <v>0</v>
      </c>
      <c r="AD102" s="42">
        <f t="shared" si="39"/>
        <v>0</v>
      </c>
    </row>
    <row r="103" spans="1:30" x14ac:dyDescent="0.2">
      <c r="A103" s="41" t="s">
        <v>77</v>
      </c>
      <c r="D103" s="19">
        <v>1</v>
      </c>
      <c r="E103" s="42">
        <f t="shared" ref="E103:AD103" si="40">E49/$D49</f>
        <v>0.93445695416991681</v>
      </c>
      <c r="F103" s="42">
        <f t="shared" si="40"/>
        <v>0.63037228081302699</v>
      </c>
      <c r="G103" s="42">
        <f t="shared" si="40"/>
        <v>0.58553696380896847</v>
      </c>
      <c r="H103" s="42">
        <f t="shared" si="40"/>
        <v>0.7531433879061965</v>
      </c>
      <c r="I103" s="42">
        <f t="shared" si="40"/>
        <v>0.81297729963272414</v>
      </c>
      <c r="J103" s="42">
        <f t="shared" si="40"/>
        <v>0.54224289307816909</v>
      </c>
      <c r="K103" s="42">
        <f t="shared" si="40"/>
        <v>0.53963168201951162</v>
      </c>
      <c r="L103" s="42">
        <f t="shared" si="40"/>
        <v>7.2137736486164894E-2</v>
      </c>
      <c r="M103" s="42">
        <f t="shared" si="40"/>
        <v>7.2228252891840705E-2</v>
      </c>
      <c r="N103" s="42">
        <f t="shared" si="40"/>
        <v>7.2316589990115462E-2</v>
      </c>
      <c r="O103" s="42">
        <f t="shared" si="40"/>
        <v>7.2387336069741834E-2</v>
      </c>
      <c r="P103" s="42">
        <f t="shared" si="40"/>
        <v>7.2446490488450435E-2</v>
      </c>
      <c r="Q103" s="42">
        <f t="shared" si="40"/>
        <v>7.2491128715907002E-2</v>
      </c>
      <c r="R103" s="42">
        <f t="shared" si="40"/>
        <v>7.253202204156517E-2</v>
      </c>
      <c r="S103" s="42">
        <f t="shared" si="40"/>
        <v>7.2571067965834471E-2</v>
      </c>
      <c r="T103" s="42">
        <f t="shared" si="40"/>
        <v>7.2611579286459685E-2</v>
      </c>
      <c r="U103" s="42">
        <f t="shared" si="40"/>
        <v>7.2646316694947546E-2</v>
      </c>
      <c r="V103" s="42">
        <f t="shared" si="40"/>
        <v>7.2678160884989185E-2</v>
      </c>
      <c r="W103" s="42">
        <f t="shared" si="40"/>
        <v>7.2706642178265349E-2</v>
      </c>
      <c r="X103" s="42">
        <f t="shared" si="40"/>
        <v>3.0605544984662197E-2</v>
      </c>
      <c r="Y103" s="42">
        <f t="shared" si="40"/>
        <v>3.2296950547757657E-2</v>
      </c>
      <c r="Z103" s="42">
        <f t="shared" si="40"/>
        <v>0</v>
      </c>
      <c r="AA103" s="42">
        <f t="shared" si="40"/>
        <v>0</v>
      </c>
      <c r="AB103" s="42">
        <f t="shared" si="40"/>
        <v>0</v>
      </c>
      <c r="AC103" s="42">
        <f t="shared" si="40"/>
        <v>0</v>
      </c>
      <c r="AD103" s="42">
        <f t="shared" si="40"/>
        <v>0</v>
      </c>
    </row>
    <row r="104" spans="1:30" x14ac:dyDescent="0.2">
      <c r="A104" s="41" t="s">
        <v>78</v>
      </c>
      <c r="D104" s="19">
        <v>1</v>
      </c>
      <c r="E104" s="42">
        <f t="shared" ref="E104:AD104" si="41">E50/$D50</f>
        <v>0.94668626625014396</v>
      </c>
      <c r="F104" s="42">
        <f t="shared" si="41"/>
        <v>0.72952494239005428</v>
      </c>
      <c r="G104" s="42">
        <f t="shared" si="41"/>
        <v>0.60760273039371149</v>
      </c>
      <c r="H104" s="42">
        <f t="shared" si="41"/>
        <v>0.56613192780808896</v>
      </c>
      <c r="I104" s="42">
        <f t="shared" si="41"/>
        <v>0.64818084694248612</v>
      </c>
      <c r="J104" s="42">
        <f t="shared" si="41"/>
        <v>0.53175573604529169</v>
      </c>
      <c r="K104" s="42">
        <f t="shared" si="41"/>
        <v>0.4983303362298005</v>
      </c>
      <c r="L104" s="42">
        <f t="shared" si="41"/>
        <v>0</v>
      </c>
      <c r="M104" s="42">
        <f t="shared" si="41"/>
        <v>0</v>
      </c>
      <c r="N104" s="42">
        <f t="shared" si="41"/>
        <v>0</v>
      </c>
      <c r="O104" s="42">
        <f t="shared" si="41"/>
        <v>0</v>
      </c>
      <c r="P104" s="42">
        <f t="shared" si="41"/>
        <v>0</v>
      </c>
      <c r="Q104" s="42">
        <f t="shared" si="41"/>
        <v>0</v>
      </c>
      <c r="R104" s="42">
        <f t="shared" si="41"/>
        <v>0</v>
      </c>
      <c r="S104" s="42">
        <f t="shared" si="41"/>
        <v>0</v>
      </c>
      <c r="T104" s="42">
        <f t="shared" si="41"/>
        <v>0</v>
      </c>
      <c r="U104" s="42">
        <f t="shared" si="41"/>
        <v>0</v>
      </c>
      <c r="V104" s="42">
        <f t="shared" si="41"/>
        <v>0</v>
      </c>
      <c r="W104" s="42">
        <f t="shared" si="41"/>
        <v>0</v>
      </c>
      <c r="X104" s="42">
        <f t="shared" si="41"/>
        <v>0</v>
      </c>
      <c r="Y104" s="42">
        <f t="shared" si="41"/>
        <v>0</v>
      </c>
      <c r="Z104" s="42">
        <f t="shared" si="41"/>
        <v>0</v>
      </c>
      <c r="AA104" s="42">
        <f t="shared" si="41"/>
        <v>0</v>
      </c>
      <c r="AB104" s="42">
        <f t="shared" si="41"/>
        <v>0</v>
      </c>
      <c r="AC104" s="42">
        <f t="shared" si="41"/>
        <v>0</v>
      </c>
      <c r="AD104" s="42">
        <f t="shared" si="41"/>
        <v>0</v>
      </c>
    </row>
    <row r="105" spans="1:30" x14ac:dyDescent="0.2">
      <c r="A105" s="41" t="s">
        <v>79</v>
      </c>
      <c r="D105" s="19">
        <v>1</v>
      </c>
      <c r="E105" s="42">
        <f t="shared" ref="E105:AD105" si="42">E51/$D51</f>
        <v>1.0221714119948329</v>
      </c>
      <c r="F105" s="42">
        <f t="shared" si="42"/>
        <v>0</v>
      </c>
      <c r="G105" s="42">
        <f t="shared" si="42"/>
        <v>0</v>
      </c>
      <c r="H105" s="42">
        <f t="shared" si="42"/>
        <v>0</v>
      </c>
      <c r="I105" s="42">
        <f t="shared" si="42"/>
        <v>0</v>
      </c>
      <c r="J105" s="42">
        <f t="shared" si="42"/>
        <v>0</v>
      </c>
      <c r="K105" s="42">
        <f t="shared" si="42"/>
        <v>0</v>
      </c>
      <c r="L105" s="42">
        <f t="shared" si="42"/>
        <v>0</v>
      </c>
      <c r="M105" s="42">
        <f t="shared" si="42"/>
        <v>0</v>
      </c>
      <c r="N105" s="42">
        <f t="shared" si="42"/>
        <v>0</v>
      </c>
      <c r="O105" s="42">
        <f t="shared" si="42"/>
        <v>0</v>
      </c>
      <c r="P105" s="42">
        <f t="shared" si="42"/>
        <v>0</v>
      </c>
      <c r="Q105" s="42">
        <f t="shared" si="42"/>
        <v>0</v>
      </c>
      <c r="R105" s="42">
        <f t="shared" si="42"/>
        <v>0</v>
      </c>
      <c r="S105" s="42">
        <f t="shared" si="42"/>
        <v>0</v>
      </c>
      <c r="T105" s="42">
        <f t="shared" si="42"/>
        <v>0</v>
      </c>
      <c r="U105" s="42">
        <f t="shared" si="42"/>
        <v>0</v>
      </c>
      <c r="V105" s="42">
        <f t="shared" si="42"/>
        <v>0</v>
      </c>
      <c r="W105" s="42">
        <f t="shared" si="42"/>
        <v>0</v>
      </c>
      <c r="X105" s="42">
        <f t="shared" si="42"/>
        <v>0</v>
      </c>
      <c r="Y105" s="42">
        <f t="shared" si="42"/>
        <v>0</v>
      </c>
      <c r="Z105" s="42">
        <f t="shared" si="42"/>
        <v>0</v>
      </c>
      <c r="AA105" s="42">
        <f t="shared" si="42"/>
        <v>0</v>
      </c>
      <c r="AB105" s="42">
        <f t="shared" si="42"/>
        <v>0</v>
      </c>
      <c r="AC105" s="42">
        <f t="shared" si="42"/>
        <v>0</v>
      </c>
      <c r="AD105" s="42">
        <f t="shared" si="42"/>
        <v>0</v>
      </c>
    </row>
    <row r="106" spans="1:30" x14ac:dyDescent="0.2">
      <c r="A106" s="41" t="s">
        <v>32</v>
      </c>
      <c r="D106" s="19">
        <v>1</v>
      </c>
      <c r="E106" s="42">
        <f t="shared" ref="E106:AD106" si="43">E52/$D52</f>
        <v>1.3970376485986502</v>
      </c>
      <c r="F106" s="42">
        <f t="shared" si="43"/>
        <v>0</v>
      </c>
      <c r="G106" s="42">
        <f t="shared" si="43"/>
        <v>0</v>
      </c>
      <c r="H106" s="42">
        <f t="shared" si="43"/>
        <v>0</v>
      </c>
      <c r="I106" s="42">
        <f t="shared" si="43"/>
        <v>2.805582875241474E-2</v>
      </c>
      <c r="J106" s="42">
        <f t="shared" si="43"/>
        <v>0.24258023346583205</v>
      </c>
      <c r="K106" s="42">
        <f t="shared" si="43"/>
        <v>0</v>
      </c>
      <c r="L106" s="42">
        <f t="shared" si="43"/>
        <v>0</v>
      </c>
      <c r="M106" s="42">
        <f t="shared" si="43"/>
        <v>0</v>
      </c>
      <c r="N106" s="42">
        <f t="shared" si="43"/>
        <v>0</v>
      </c>
      <c r="O106" s="42">
        <f t="shared" si="43"/>
        <v>0</v>
      </c>
      <c r="P106" s="42">
        <f t="shared" si="43"/>
        <v>0</v>
      </c>
      <c r="Q106" s="42">
        <f t="shared" si="43"/>
        <v>0</v>
      </c>
      <c r="R106" s="42">
        <f t="shared" si="43"/>
        <v>0</v>
      </c>
      <c r="S106" s="42">
        <f t="shared" si="43"/>
        <v>0</v>
      </c>
      <c r="T106" s="42">
        <f t="shared" si="43"/>
        <v>0</v>
      </c>
      <c r="U106" s="42">
        <f t="shared" si="43"/>
        <v>0</v>
      </c>
      <c r="V106" s="42">
        <f t="shared" si="43"/>
        <v>0</v>
      </c>
      <c r="W106" s="42">
        <f t="shared" si="43"/>
        <v>0</v>
      </c>
      <c r="X106" s="42">
        <f t="shared" si="43"/>
        <v>0</v>
      </c>
      <c r="Y106" s="42">
        <f t="shared" si="43"/>
        <v>0</v>
      </c>
      <c r="Z106" s="42">
        <f t="shared" si="43"/>
        <v>0</v>
      </c>
      <c r="AA106" s="42">
        <f t="shared" si="43"/>
        <v>0</v>
      </c>
      <c r="AB106" s="42">
        <f t="shared" si="43"/>
        <v>0</v>
      </c>
      <c r="AC106" s="42">
        <f t="shared" si="43"/>
        <v>0</v>
      </c>
      <c r="AD106" s="42">
        <f t="shared" si="43"/>
        <v>0</v>
      </c>
    </row>
    <row r="107" spans="1:30" x14ac:dyDescent="0.2">
      <c r="A107" s="41" t="s">
        <v>80</v>
      </c>
      <c r="D107" s="19">
        <v>1</v>
      </c>
      <c r="E107" s="42">
        <f t="shared" ref="E107:AD107" si="44">E53/$D53</f>
        <v>0.85117439397967964</v>
      </c>
      <c r="F107" s="42">
        <f t="shared" si="44"/>
        <v>0.10302378620235128</v>
      </c>
      <c r="G107" s="42">
        <f t="shared" si="44"/>
        <v>0.10479682844082368</v>
      </c>
      <c r="H107" s="42">
        <f t="shared" si="44"/>
        <v>0.10655281664355933</v>
      </c>
      <c r="I107" s="42">
        <f t="shared" si="44"/>
        <v>0.11111058141483621</v>
      </c>
      <c r="J107" s="42">
        <f t="shared" si="44"/>
        <v>0.21186919112266173</v>
      </c>
      <c r="K107" s="42">
        <f t="shared" si="44"/>
        <v>0</v>
      </c>
      <c r="L107" s="42">
        <f t="shared" si="44"/>
        <v>0</v>
      </c>
      <c r="M107" s="42">
        <f t="shared" si="44"/>
        <v>0</v>
      </c>
      <c r="N107" s="42">
        <f t="shared" si="44"/>
        <v>0</v>
      </c>
      <c r="O107" s="42">
        <f t="shared" si="44"/>
        <v>0</v>
      </c>
      <c r="P107" s="42">
        <f t="shared" si="44"/>
        <v>0</v>
      </c>
      <c r="Q107" s="42">
        <f t="shared" si="44"/>
        <v>0</v>
      </c>
      <c r="R107" s="42">
        <f t="shared" si="44"/>
        <v>0</v>
      </c>
      <c r="S107" s="42">
        <f t="shared" si="44"/>
        <v>0</v>
      </c>
      <c r="T107" s="42">
        <f t="shared" si="44"/>
        <v>0</v>
      </c>
      <c r="U107" s="42">
        <f t="shared" si="44"/>
        <v>0</v>
      </c>
      <c r="V107" s="42">
        <f t="shared" si="44"/>
        <v>0</v>
      </c>
      <c r="W107" s="42">
        <f t="shared" si="44"/>
        <v>0</v>
      </c>
      <c r="X107" s="42">
        <f t="shared" si="44"/>
        <v>0</v>
      </c>
      <c r="Y107" s="42">
        <f t="shared" si="44"/>
        <v>0</v>
      </c>
      <c r="Z107" s="42">
        <f t="shared" si="44"/>
        <v>0</v>
      </c>
      <c r="AA107" s="42">
        <f t="shared" si="44"/>
        <v>0</v>
      </c>
      <c r="AB107" s="42">
        <f t="shared" si="44"/>
        <v>0</v>
      </c>
      <c r="AC107" s="42">
        <f t="shared" si="44"/>
        <v>0</v>
      </c>
      <c r="AD107" s="42">
        <f t="shared" si="44"/>
        <v>0</v>
      </c>
    </row>
    <row r="108" spans="1:30" x14ac:dyDescent="0.2">
      <c r="A108" s="41" t="s">
        <v>31</v>
      </c>
      <c r="D108" s="19">
        <v>1</v>
      </c>
      <c r="E108" s="42">
        <f>E54/$D54</f>
        <v>1.0008190970997384</v>
      </c>
      <c r="F108" s="42">
        <f t="shared" ref="F108:AD108" si="45">F54/$D54</f>
        <v>0.82356814778016063</v>
      </c>
      <c r="G108" s="42">
        <f t="shared" si="45"/>
        <v>0.615477204734453</v>
      </c>
      <c r="H108" s="42">
        <f t="shared" si="45"/>
        <v>0.48950919475973143</v>
      </c>
      <c r="I108" s="42">
        <f t="shared" si="45"/>
        <v>0.45738177599353574</v>
      </c>
      <c r="J108" s="42">
        <f t="shared" si="45"/>
        <v>0.42041056927439141</v>
      </c>
      <c r="K108" s="42">
        <f t="shared" si="45"/>
        <v>0.37089505487195323</v>
      </c>
      <c r="L108" s="42">
        <f t="shared" si="45"/>
        <v>2.1457397891692737E-2</v>
      </c>
      <c r="M108" s="42">
        <f t="shared" si="45"/>
        <v>2.1511240061286192E-2</v>
      </c>
      <c r="N108" s="42">
        <f t="shared" si="45"/>
        <v>2.0794997358932511E-2</v>
      </c>
      <c r="O108" s="42">
        <f t="shared" si="45"/>
        <v>2.0827121478271537E-2</v>
      </c>
      <c r="P108" s="42">
        <f t="shared" si="45"/>
        <v>2.0850968421926321E-2</v>
      </c>
      <c r="Q108" s="42">
        <f t="shared" si="45"/>
        <v>2.086624734443792E-2</v>
      </c>
      <c r="R108" s="42">
        <f t="shared" si="45"/>
        <v>2.0879204271236258E-2</v>
      </c>
      <c r="S108" s="42">
        <f t="shared" si="45"/>
        <v>2.0890056144425958E-2</v>
      </c>
      <c r="T108" s="42">
        <f t="shared" si="45"/>
        <v>2.090024527140592E-2</v>
      </c>
      <c r="U108" s="42">
        <f t="shared" si="45"/>
        <v>2.0907442504525364E-2</v>
      </c>
      <c r="V108" s="42">
        <f t="shared" si="45"/>
        <v>1.8418065229637081E-2</v>
      </c>
      <c r="W108" s="42">
        <f t="shared" si="45"/>
        <v>1.8421748477457398E-2</v>
      </c>
      <c r="X108" s="42">
        <f t="shared" si="45"/>
        <v>1.5341287406731106E-2</v>
      </c>
      <c r="Y108" s="42">
        <f t="shared" si="45"/>
        <v>7.6526673084211455E-3</v>
      </c>
      <c r="Z108" s="42">
        <f t="shared" si="45"/>
        <v>1.6743077887612895E-2</v>
      </c>
      <c r="AA108" s="42">
        <f t="shared" si="45"/>
        <v>7.4438319249674409E-3</v>
      </c>
      <c r="AB108" s="42">
        <f t="shared" si="45"/>
        <v>7.4447080373130506E-3</v>
      </c>
      <c r="AC108" s="42">
        <f t="shared" si="45"/>
        <v>7.4454744866167604E-3</v>
      </c>
      <c r="AD108" s="42">
        <f t="shared" si="45"/>
        <v>7.4461062410972681E-3</v>
      </c>
    </row>
    <row r="109" spans="1:30" x14ac:dyDescent="0.2">
      <c r="A109" s="41" t="s">
        <v>23</v>
      </c>
      <c r="D109" s="19">
        <v>1</v>
      </c>
      <c r="E109" s="42">
        <f t="shared" ref="E109:AD109" si="46">E55/$D55</f>
        <v>1.0239645050559325</v>
      </c>
      <c r="F109" s="42">
        <f t="shared" si="46"/>
        <v>1.0025088923796586</v>
      </c>
      <c r="G109" s="42">
        <f t="shared" si="46"/>
        <v>0.82223947423018484</v>
      </c>
      <c r="H109" s="42">
        <f t="shared" si="46"/>
        <v>0.81211549879389977</v>
      </c>
      <c r="I109" s="42">
        <f t="shared" si="46"/>
        <v>0.81482051590940019</v>
      </c>
      <c r="J109" s="42">
        <f t="shared" si="46"/>
        <v>0.5108600965198854</v>
      </c>
      <c r="K109" s="42">
        <f t="shared" si="46"/>
        <v>0.49162116502682296</v>
      </c>
      <c r="L109" s="42">
        <f t="shared" si="46"/>
        <v>5.2231572194394858E-2</v>
      </c>
      <c r="M109" s="42">
        <f t="shared" si="46"/>
        <v>5.2108878707654634E-2</v>
      </c>
      <c r="N109" s="42">
        <f t="shared" si="46"/>
        <v>4.1841908930431805E-2</v>
      </c>
      <c r="O109" s="42">
        <f t="shared" si="46"/>
        <v>3.1651808321693009E-2</v>
      </c>
      <c r="P109" s="42">
        <f t="shared" si="46"/>
        <v>2.9826518126240716E-2</v>
      </c>
      <c r="Q109" s="42">
        <f t="shared" si="46"/>
        <v>3.0743723546345695E-2</v>
      </c>
      <c r="R109" s="42">
        <f t="shared" si="46"/>
        <v>2.1829907683698028E-2</v>
      </c>
      <c r="S109" s="42">
        <f t="shared" si="46"/>
        <v>1.7018456597682004E-3</v>
      </c>
      <c r="T109" s="42">
        <f t="shared" si="46"/>
        <v>1.7030553303446138E-3</v>
      </c>
      <c r="U109" s="42">
        <f t="shared" si="46"/>
        <v>1.7041163597078717E-3</v>
      </c>
      <c r="V109" s="42">
        <f t="shared" si="46"/>
        <v>1.6064186233726253E-3</v>
      </c>
      <c r="W109" s="42">
        <f t="shared" si="46"/>
        <v>1.1843372087807409E-3</v>
      </c>
      <c r="X109" s="42">
        <f t="shared" si="46"/>
        <v>1.6312117038487807E-3</v>
      </c>
      <c r="Y109" s="42">
        <f t="shared" si="46"/>
        <v>1.6318593014960487E-3</v>
      </c>
      <c r="Z109" s="42">
        <f t="shared" si="46"/>
        <v>1.7079507801487613E-3</v>
      </c>
      <c r="AA109" s="42">
        <f t="shared" si="46"/>
        <v>1.6330443230270645E-3</v>
      </c>
      <c r="AB109" s="42">
        <f t="shared" si="46"/>
        <v>1.5815503508589939E-3</v>
      </c>
      <c r="AC109" s="42">
        <f t="shared" si="46"/>
        <v>1.6251670856705608E-3</v>
      </c>
      <c r="AD109" s="42">
        <f t="shared" si="46"/>
        <v>1.4571809780119759E-3</v>
      </c>
    </row>
    <row r="110" spans="1:30" x14ac:dyDescent="0.2">
      <c r="A110" s="41" t="s">
        <v>81</v>
      </c>
      <c r="D110" s="19">
        <v>1</v>
      </c>
      <c r="E110" s="42">
        <f t="shared" ref="E110:AD110" si="47">E56/$D56</f>
        <v>0.94668626625014396</v>
      </c>
      <c r="F110" s="42">
        <f t="shared" si="47"/>
        <v>0.72952494239005428</v>
      </c>
      <c r="G110" s="42">
        <f t="shared" si="47"/>
        <v>0.60760273039371149</v>
      </c>
      <c r="H110" s="42">
        <f t="shared" si="47"/>
        <v>0.56613192780808896</v>
      </c>
      <c r="I110" s="42">
        <f t="shared" si="47"/>
        <v>0.64818084694248612</v>
      </c>
      <c r="J110" s="42">
        <f t="shared" si="47"/>
        <v>0.53175573604529169</v>
      </c>
      <c r="K110" s="42">
        <f t="shared" si="47"/>
        <v>0.4983303362298005</v>
      </c>
      <c r="L110" s="42">
        <f t="shared" si="47"/>
        <v>0</v>
      </c>
      <c r="M110" s="42">
        <f t="shared" si="47"/>
        <v>0</v>
      </c>
      <c r="N110" s="42">
        <f t="shared" si="47"/>
        <v>0</v>
      </c>
      <c r="O110" s="42">
        <f t="shared" si="47"/>
        <v>0</v>
      </c>
      <c r="P110" s="42">
        <f t="shared" si="47"/>
        <v>0</v>
      </c>
      <c r="Q110" s="42">
        <f t="shared" si="47"/>
        <v>0</v>
      </c>
      <c r="R110" s="42">
        <f t="shared" si="47"/>
        <v>0</v>
      </c>
      <c r="S110" s="42">
        <f t="shared" si="47"/>
        <v>0</v>
      </c>
      <c r="T110" s="42">
        <f t="shared" si="47"/>
        <v>0</v>
      </c>
      <c r="U110" s="42">
        <f t="shared" si="47"/>
        <v>0</v>
      </c>
      <c r="V110" s="42">
        <f t="shared" si="47"/>
        <v>0</v>
      </c>
      <c r="W110" s="42">
        <f t="shared" si="47"/>
        <v>0</v>
      </c>
      <c r="X110" s="42">
        <f t="shared" si="47"/>
        <v>0</v>
      </c>
      <c r="Y110" s="42">
        <f t="shared" si="47"/>
        <v>0</v>
      </c>
      <c r="Z110" s="42">
        <f t="shared" si="47"/>
        <v>0</v>
      </c>
      <c r="AA110" s="42">
        <f t="shared" si="47"/>
        <v>0</v>
      </c>
      <c r="AB110" s="42">
        <f t="shared" si="47"/>
        <v>0</v>
      </c>
      <c r="AC110" s="42">
        <f t="shared" si="47"/>
        <v>0</v>
      </c>
      <c r="AD110" s="42">
        <f t="shared" si="47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8C2A-592F-1C49-A336-86834862A8D5}">
  <dimension ref="A1:AB61"/>
  <sheetViews>
    <sheetView zoomScale="91" workbookViewId="0">
      <selection activeCell="B28" sqref="B28"/>
    </sheetView>
  </sheetViews>
  <sheetFormatPr baseColWidth="10" defaultRowHeight="16" x14ac:dyDescent="0.2"/>
  <cols>
    <col min="1" max="1" width="21.6640625" style="19" customWidth="1"/>
    <col min="2" max="9" width="11.83203125" style="19" bestFit="1" customWidth="1"/>
    <col min="10" max="17" width="11" style="19" bestFit="1" customWidth="1"/>
    <col min="18" max="25" width="12.83203125" style="19" bestFit="1" customWidth="1"/>
    <col min="26" max="28" width="12.6640625" style="19" bestFit="1" customWidth="1"/>
    <col min="29" max="16384" width="10.83203125" style="2"/>
  </cols>
  <sheetData>
    <row r="1" spans="1:28" x14ac:dyDescent="0.2">
      <c r="A1" s="10" t="s">
        <v>139</v>
      </c>
      <c r="B1" s="19" t="s">
        <v>141</v>
      </c>
    </row>
    <row r="2" spans="1:28" x14ac:dyDescent="0.2">
      <c r="A2" s="10" t="s">
        <v>168</v>
      </c>
      <c r="B2" s="19" t="s">
        <v>138</v>
      </c>
    </row>
    <row r="3" spans="1:28" x14ac:dyDescent="0.2">
      <c r="A3" s="11" t="s">
        <v>140</v>
      </c>
    </row>
    <row r="4" spans="1:28" ht="15" customHeight="1" x14ac:dyDescent="0.2">
      <c r="D4" s="29"/>
    </row>
    <row r="5" spans="1:28" x14ac:dyDescent="0.2">
      <c r="A5" s="26" t="s">
        <v>56</v>
      </c>
      <c r="B5" s="26">
        <v>2024</v>
      </c>
      <c r="C5" s="26">
        <v>2025</v>
      </c>
      <c r="D5" s="26">
        <v>2026</v>
      </c>
      <c r="E5" s="26">
        <v>2027</v>
      </c>
      <c r="F5" s="26">
        <v>2028</v>
      </c>
      <c r="G5" s="26">
        <v>2029</v>
      </c>
      <c r="H5" s="26">
        <v>2030</v>
      </c>
      <c r="I5" s="26">
        <v>2031</v>
      </c>
      <c r="J5" s="26">
        <v>2032</v>
      </c>
      <c r="K5" s="26">
        <v>2033</v>
      </c>
      <c r="L5" s="26">
        <v>2034</v>
      </c>
      <c r="M5" s="26">
        <v>2035</v>
      </c>
      <c r="N5" s="26">
        <v>2036</v>
      </c>
      <c r="O5" s="26">
        <v>2037</v>
      </c>
      <c r="P5" s="26">
        <v>2038</v>
      </c>
      <c r="Q5" s="26">
        <v>2039</v>
      </c>
      <c r="R5" s="26">
        <v>2040</v>
      </c>
      <c r="S5" s="26">
        <v>2041</v>
      </c>
      <c r="T5" s="26">
        <v>2042</v>
      </c>
      <c r="U5" s="26">
        <v>2043</v>
      </c>
      <c r="V5" s="26">
        <v>2044</v>
      </c>
      <c r="W5" s="26">
        <v>2045</v>
      </c>
      <c r="X5" s="26">
        <v>2046</v>
      </c>
      <c r="Y5" s="26">
        <v>2047</v>
      </c>
      <c r="Z5" s="26">
        <v>2048</v>
      </c>
      <c r="AA5" s="26">
        <v>2049</v>
      </c>
      <c r="AB5" s="26">
        <v>2050</v>
      </c>
    </row>
    <row r="6" spans="1:28" x14ac:dyDescent="0.2">
      <c r="A6" s="19" t="s">
        <v>34</v>
      </c>
      <c r="B6" s="20">
        <f>SUM(B7:B57)</f>
        <v>338791866.99000007</v>
      </c>
      <c r="C6" s="20">
        <f t="shared" ref="C6:AB6" si="0">SUM(C7:C57)</f>
        <v>337784037.97627294</v>
      </c>
      <c r="D6" s="20">
        <f t="shared" si="0"/>
        <v>291973340.35002631</v>
      </c>
      <c r="E6" s="20">
        <f t="shared" si="0"/>
        <v>240633899.53247815</v>
      </c>
      <c r="F6" s="20">
        <f t="shared" si="0"/>
        <v>235329332.7272343</v>
      </c>
      <c r="G6" s="20">
        <f t="shared" si="0"/>
        <v>221216543.14855921</v>
      </c>
      <c r="H6" s="20">
        <f t="shared" si="0"/>
        <v>178858212.21630612</v>
      </c>
      <c r="I6" s="20">
        <f t="shared" si="0"/>
        <v>162050461.63321206</v>
      </c>
      <c r="J6" s="20">
        <f t="shared" si="0"/>
        <v>26740928.36449251</v>
      </c>
      <c r="K6" s="20">
        <f t="shared" si="0"/>
        <v>26333338.619748376</v>
      </c>
      <c r="L6" s="20">
        <f t="shared" si="0"/>
        <v>24513242.808469974</v>
      </c>
      <c r="M6" s="20">
        <f t="shared" si="0"/>
        <v>23383458.699411862</v>
      </c>
      <c r="N6" s="20">
        <f t="shared" si="0"/>
        <v>20860257.981504932</v>
      </c>
      <c r="O6" s="20">
        <f t="shared" si="0"/>
        <v>18545634.145665612</v>
      </c>
      <c r="P6" s="20">
        <f t="shared" si="0"/>
        <v>16393271.012860848</v>
      </c>
      <c r="Q6" s="20">
        <f t="shared" si="0"/>
        <v>7792576.4852330191</v>
      </c>
      <c r="R6" s="20">
        <f t="shared" si="0"/>
        <v>7798802.4527188549</v>
      </c>
      <c r="S6" s="20">
        <f t="shared" si="0"/>
        <v>7804225.1619999642</v>
      </c>
      <c r="T6" s="20">
        <f t="shared" si="0"/>
        <v>7737854.009318606</v>
      </c>
      <c r="U6" s="20">
        <f t="shared" si="0"/>
        <v>7731960.8076252295</v>
      </c>
      <c r="V6" s="20">
        <f t="shared" si="0"/>
        <v>4847274.1353840353</v>
      </c>
      <c r="W6" s="20">
        <f t="shared" si="0"/>
        <v>4677586.0167578207</v>
      </c>
      <c r="X6" s="20">
        <f t="shared" si="0"/>
        <v>505800.03529634257</v>
      </c>
      <c r="Y6" s="20">
        <f t="shared" si="0"/>
        <v>246793.83374404101</v>
      </c>
      <c r="Z6" s="20">
        <f t="shared" si="0"/>
        <v>245526.18344603144</v>
      </c>
      <c r="AA6" s="20">
        <f t="shared" si="0"/>
        <v>246641.62781116515</v>
      </c>
      <c r="AB6" s="20">
        <f t="shared" si="0"/>
        <v>242444.67915549665</v>
      </c>
    </row>
    <row r="7" spans="1:28" x14ac:dyDescent="0.2">
      <c r="A7" s="41" t="s">
        <v>0</v>
      </c>
      <c r="B7" s="20">
        <v>9609363.2582491972</v>
      </c>
      <c r="C7" s="20">
        <f>$B7*'S2'!E60</f>
        <v>8325005.4489309043</v>
      </c>
      <c r="D7" s="20">
        <f>$B7*'S2'!F60</f>
        <v>8066540.0761963576</v>
      </c>
      <c r="E7" s="20">
        <f>$B7*'S2'!G60</f>
        <v>7702036.9559280612</v>
      </c>
      <c r="F7" s="20">
        <f>$B7*'S2'!H60</f>
        <v>6743198.3571978873</v>
      </c>
      <c r="G7" s="20">
        <f>$B7*'S2'!I60</f>
        <v>5842022.033512013</v>
      </c>
      <c r="H7" s="20">
        <f>$B7*'S2'!J60</f>
        <v>5230937.0393706113</v>
      </c>
      <c r="I7" s="20">
        <f>$B7*'S2'!K60</f>
        <v>5225350.31080213</v>
      </c>
      <c r="J7" s="20">
        <f>$B7*'S2'!L60</f>
        <v>1944773.7282696576</v>
      </c>
      <c r="K7" s="20">
        <f>$B7*'S2'!M60</f>
        <v>1970331.4715917185</v>
      </c>
      <c r="L7" s="20">
        <f>$B7*'S2'!N60</f>
        <v>1967934.5957704291</v>
      </c>
      <c r="M7" s="20">
        <f>$B7*'S2'!O60</f>
        <v>1962173.8730293685</v>
      </c>
      <c r="N7" s="20">
        <f>$B7*'S2'!P60</f>
        <v>1925594.1141881514</v>
      </c>
      <c r="O7" s="20">
        <f>$B7*'S2'!Q60</f>
        <v>1805348.2571471804</v>
      </c>
      <c r="P7" s="20">
        <f>$B7*'S2'!R60</f>
        <v>1803020.8577446283</v>
      </c>
      <c r="Q7" s="20">
        <f>$B7*'S2'!S60</f>
        <v>1504734.4632968144</v>
      </c>
      <c r="R7" s="20">
        <f>$B7*'S2'!T60</f>
        <v>1506283.9208099798</v>
      </c>
      <c r="S7" s="20">
        <f>$B7*'S2'!U60</f>
        <v>1507759.9006446903</v>
      </c>
      <c r="T7" s="20">
        <f>$B7*'S2'!V60</f>
        <v>1509185.440356897</v>
      </c>
      <c r="U7" s="20">
        <f>$B7*'S2'!W60</f>
        <v>1510576.0599842933</v>
      </c>
      <c r="V7" s="20">
        <f>$B7*'S2'!X60</f>
        <v>1363502.2415362841</v>
      </c>
      <c r="W7" s="20">
        <f>$B7*'S2'!Y60</f>
        <v>1346385.822465657</v>
      </c>
      <c r="X7" s="20">
        <f>$B7*'S2'!Z60</f>
        <v>0</v>
      </c>
      <c r="Y7" s="20">
        <f>$B7*'S2'!AA60</f>
        <v>0</v>
      </c>
      <c r="Z7" s="20">
        <f>$B7*'S2'!AB60</f>
        <v>0</v>
      </c>
      <c r="AA7" s="20">
        <f>$B7*'S2'!AC60</f>
        <v>0</v>
      </c>
      <c r="AB7" s="20">
        <f>$B7*'S2'!AD60</f>
        <v>0</v>
      </c>
    </row>
    <row r="8" spans="1:28" x14ac:dyDescent="0.2">
      <c r="A8" s="41" t="s">
        <v>144</v>
      </c>
      <c r="B8" s="20">
        <v>480785.98855606152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</row>
    <row r="9" spans="1:28" x14ac:dyDescent="0.2">
      <c r="A9" s="41" t="s">
        <v>57</v>
      </c>
      <c r="B9" s="20">
        <v>6398122.8821971985</v>
      </c>
      <c r="C9" s="20">
        <f>$B9*'S2'!E62</f>
        <v>8315060.7534874575</v>
      </c>
      <c r="D9" s="20">
        <f>$B9*'S2'!F62</f>
        <v>5103958.2663373211</v>
      </c>
      <c r="E9" s="20">
        <f>$B9*'S2'!G62</f>
        <v>3853692.2696399945</v>
      </c>
      <c r="F9" s="20">
        <f>$B9*'S2'!H62</f>
        <v>4780023.9167690799</v>
      </c>
      <c r="G9" s="20">
        <f>$B9*'S2'!I62</f>
        <v>4596891.9259480499</v>
      </c>
      <c r="H9" s="20">
        <f>$B9*'S2'!J62</f>
        <v>3646175.6993647218</v>
      </c>
      <c r="I9" s="20">
        <f>$B9*'S2'!K62</f>
        <v>2963978.4811953148</v>
      </c>
      <c r="J9" s="20">
        <f>$B9*'S2'!L62</f>
        <v>0</v>
      </c>
      <c r="K9" s="20">
        <f>$B9*'S2'!M62</f>
        <v>0</v>
      </c>
      <c r="L9" s="20">
        <f>$B9*'S2'!N62</f>
        <v>0</v>
      </c>
      <c r="M9" s="20">
        <f>$B9*'S2'!O62</f>
        <v>0</v>
      </c>
      <c r="N9" s="20">
        <f>$B9*'S2'!P62</f>
        <v>0</v>
      </c>
      <c r="O9" s="20">
        <f>$B9*'S2'!Q62</f>
        <v>0</v>
      </c>
      <c r="P9" s="20">
        <f>$B9*'S2'!R62</f>
        <v>0</v>
      </c>
      <c r="Q9" s="20">
        <f>$B9*'S2'!S62</f>
        <v>0</v>
      </c>
      <c r="R9" s="20">
        <f>$B9*'S2'!T62</f>
        <v>0</v>
      </c>
      <c r="S9" s="20">
        <f>$B9*'S2'!U62</f>
        <v>0</v>
      </c>
      <c r="T9" s="20">
        <f>$B9*'S2'!V62</f>
        <v>0</v>
      </c>
      <c r="U9" s="20">
        <f>$B9*'S2'!W62</f>
        <v>0</v>
      </c>
      <c r="V9" s="20">
        <f>$B9*'S2'!X62</f>
        <v>0</v>
      </c>
      <c r="W9" s="20">
        <f>$B9*'S2'!Y62</f>
        <v>0</v>
      </c>
      <c r="X9" s="20">
        <f>$B9*'S2'!Z62</f>
        <v>0</v>
      </c>
      <c r="Y9" s="20">
        <f>$B9*'S2'!AA62</f>
        <v>0</v>
      </c>
      <c r="Z9" s="20">
        <f>$B9*'S2'!AB62</f>
        <v>0</v>
      </c>
      <c r="AA9" s="20">
        <f>$B9*'S2'!AC62</f>
        <v>0</v>
      </c>
      <c r="AB9" s="20">
        <f>$B9*'S2'!AD62</f>
        <v>0</v>
      </c>
    </row>
    <row r="10" spans="1:28" x14ac:dyDescent="0.2">
      <c r="A10" s="41" t="s">
        <v>12</v>
      </c>
      <c r="B10" s="20">
        <v>8845717.7045492493</v>
      </c>
      <c r="C10" s="20">
        <f>$B10*'S2'!E63</f>
        <v>7192494.4442240037</v>
      </c>
      <c r="D10" s="20">
        <f>$B10*'S2'!F63</f>
        <v>8665878.3351989668</v>
      </c>
      <c r="E10" s="20">
        <f>$B10*'S2'!G63</f>
        <v>3037614.8085341244</v>
      </c>
      <c r="F10" s="20">
        <f>$B10*'S2'!H63</f>
        <v>133939.18113399373</v>
      </c>
      <c r="G10" s="20">
        <f>$B10*'S2'!I63</f>
        <v>134092.47793022293</v>
      </c>
      <c r="H10" s="20">
        <f>$B10*'S2'!J63</f>
        <v>1420104.6854931025</v>
      </c>
      <c r="I10" s="20">
        <f>$B10*'S2'!K63</f>
        <v>1303797.1808199773</v>
      </c>
      <c r="J10" s="20">
        <f>$B10*'S2'!L63</f>
        <v>1776.7076939189201</v>
      </c>
      <c r="K10" s="20">
        <f>$B10*'S2'!M63</f>
        <v>1776.7076939189201</v>
      </c>
      <c r="L10" s="20">
        <f>$B10*'S2'!N63</f>
        <v>1776.7076939189201</v>
      </c>
      <c r="M10" s="20">
        <f>$B10*'S2'!O63</f>
        <v>1776.7076939189201</v>
      </c>
      <c r="N10" s="20">
        <f>$B10*'S2'!P63</f>
        <v>1776.7076939189201</v>
      </c>
      <c r="O10" s="20">
        <f>$B10*'S2'!Q63</f>
        <v>1776.7076939189201</v>
      </c>
      <c r="P10" s="20">
        <f>$B10*'S2'!R63</f>
        <v>1776.7076939189201</v>
      </c>
      <c r="Q10" s="20">
        <f>$B10*'S2'!S63</f>
        <v>0</v>
      </c>
      <c r="R10" s="20">
        <f>$B10*'S2'!T63</f>
        <v>0</v>
      </c>
      <c r="S10" s="20">
        <f>$B10*'S2'!U63</f>
        <v>0</v>
      </c>
      <c r="T10" s="20">
        <f>$B10*'S2'!V63</f>
        <v>0</v>
      </c>
      <c r="U10" s="20">
        <f>$B10*'S2'!W63</f>
        <v>0</v>
      </c>
      <c r="V10" s="20">
        <f>$B10*'S2'!X63</f>
        <v>0</v>
      </c>
      <c r="W10" s="20">
        <f>$B10*'S2'!Y63</f>
        <v>0</v>
      </c>
      <c r="X10" s="20">
        <f>$B10*'S2'!Z63</f>
        <v>0</v>
      </c>
      <c r="Y10" s="20">
        <f>$B10*'S2'!AA63</f>
        <v>0</v>
      </c>
      <c r="Z10" s="20">
        <f>$B10*'S2'!AB63</f>
        <v>0</v>
      </c>
      <c r="AA10" s="20">
        <f>$B10*'S2'!AC63</f>
        <v>0</v>
      </c>
      <c r="AB10" s="20">
        <f>$B10*'S2'!AD63</f>
        <v>0</v>
      </c>
    </row>
    <row r="11" spans="1:28" x14ac:dyDescent="0.2">
      <c r="A11" s="41" t="s">
        <v>59</v>
      </c>
      <c r="B11" s="20">
        <v>40783.681016015515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</row>
    <row r="12" spans="1:28" x14ac:dyDescent="0.2">
      <c r="A12" s="41" t="s">
        <v>24</v>
      </c>
      <c r="B12" s="20">
        <v>9607553.7463825382</v>
      </c>
      <c r="C12" s="20">
        <f>$B12*'S2'!E65</f>
        <v>9065395.3750213049</v>
      </c>
      <c r="D12" s="20">
        <f>$B12*'S2'!F65</f>
        <v>8461226.6316728722</v>
      </c>
      <c r="E12" s="20">
        <f>$B12*'S2'!G65</f>
        <v>6525763.5486992449</v>
      </c>
      <c r="F12" s="20">
        <f>$B12*'S2'!H65</f>
        <v>6355099.1157077728</v>
      </c>
      <c r="G12" s="20">
        <f>$B12*'S2'!I65</f>
        <v>4893258.4544085423</v>
      </c>
      <c r="H12" s="20">
        <f>$B12*'S2'!J65</f>
        <v>1547018.3196483457</v>
      </c>
      <c r="I12" s="20">
        <f>$B12*'S2'!K65</f>
        <v>1258641.7384441732</v>
      </c>
      <c r="J12" s="20">
        <f>$B12*'S2'!L65</f>
        <v>636991.56791396637</v>
      </c>
      <c r="K12" s="20">
        <f>$B12*'S2'!M65</f>
        <v>595312.82230469468</v>
      </c>
      <c r="L12" s="20">
        <f>$B12*'S2'!N65</f>
        <v>652894.14727998478</v>
      </c>
      <c r="M12" s="20">
        <f>$B12*'S2'!O65</f>
        <v>713241.20178949367</v>
      </c>
      <c r="N12" s="20">
        <f>$B12*'S2'!P65</f>
        <v>730169.58578712004</v>
      </c>
      <c r="O12" s="20">
        <f>$B12*'S2'!Q65</f>
        <v>721408.2091311292</v>
      </c>
      <c r="P12" s="20">
        <f>$B12*'S2'!R65</f>
        <v>733573.81588563626</v>
      </c>
      <c r="Q12" s="20">
        <f>$B12*'S2'!S65</f>
        <v>0</v>
      </c>
      <c r="R12" s="20">
        <f>$B12*'S2'!T65</f>
        <v>0</v>
      </c>
      <c r="S12" s="20">
        <f>$B12*'S2'!U65</f>
        <v>0</v>
      </c>
      <c r="T12" s="20">
        <f>$B12*'S2'!V65</f>
        <v>0</v>
      </c>
      <c r="U12" s="20">
        <f>$B12*'S2'!W65</f>
        <v>0</v>
      </c>
      <c r="V12" s="20">
        <f>$B12*'S2'!X65</f>
        <v>0</v>
      </c>
      <c r="W12" s="20">
        <f>$B12*'S2'!Y65</f>
        <v>0</v>
      </c>
      <c r="X12" s="20">
        <f>$B12*'S2'!Z65</f>
        <v>0</v>
      </c>
      <c r="Y12" s="20">
        <f>$B12*'S2'!AA65</f>
        <v>0</v>
      </c>
      <c r="Z12" s="20">
        <f>$B12*'S2'!AB65</f>
        <v>0</v>
      </c>
      <c r="AA12" s="20">
        <f>$B12*'S2'!AC65</f>
        <v>0</v>
      </c>
      <c r="AB12" s="20">
        <f>$B12*'S2'!AD65</f>
        <v>0</v>
      </c>
    </row>
    <row r="13" spans="1:28" x14ac:dyDescent="0.2">
      <c r="A13" s="41" t="s">
        <v>60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</row>
    <row r="14" spans="1:28" x14ac:dyDescent="0.2">
      <c r="A14" s="41" t="s">
        <v>61</v>
      </c>
      <c r="B14" s="20">
        <v>11668.503639922275</v>
      </c>
      <c r="C14" s="20">
        <f>$B14*'S2'!E67</f>
        <v>15422.473342842235</v>
      </c>
      <c r="D14" s="20">
        <f>$B14*'S2'!F67</f>
        <v>22543.418457266191</v>
      </c>
      <c r="E14" s="20">
        <f>$B14*'S2'!G67</f>
        <v>21759.990443709026</v>
      </c>
      <c r="F14" s="20">
        <f>$B14*'S2'!H67</f>
        <v>18193.602398067622</v>
      </c>
      <c r="G14" s="20">
        <f>$B14*'S2'!I67</f>
        <v>14781.492378375267</v>
      </c>
      <c r="H14" s="20">
        <f>$B14*'S2'!J67</f>
        <v>13309.707300170869</v>
      </c>
      <c r="I14" s="20">
        <f>$B14*'S2'!K67</f>
        <v>10462.621024838214</v>
      </c>
      <c r="J14" s="20">
        <f>$B14*'S2'!L67</f>
        <v>1150.8369774395155</v>
      </c>
      <c r="K14" s="20">
        <f>$B14*'S2'!M67</f>
        <v>1146.7737489466672</v>
      </c>
      <c r="L14" s="20">
        <f>$B14*'S2'!N67</f>
        <v>1143.2795145748473</v>
      </c>
      <c r="M14" s="20">
        <f>$B14*'S2'!O67</f>
        <v>1144.3690381251845</v>
      </c>
      <c r="N14" s="20">
        <f>$B14*'S2'!P67</f>
        <v>618.08937799442811</v>
      </c>
      <c r="O14" s="20">
        <f>$B14*'S2'!Q67</f>
        <v>51.071077839103474</v>
      </c>
      <c r="P14" s="20">
        <f>$B14*'S2'!R67</f>
        <v>53.718942193520711</v>
      </c>
      <c r="Q14" s="20">
        <f>$B14*'S2'!S67</f>
        <v>0</v>
      </c>
      <c r="R14" s="20">
        <f>$B14*'S2'!T67</f>
        <v>0</v>
      </c>
      <c r="S14" s="20">
        <f>$B14*'S2'!U67</f>
        <v>0</v>
      </c>
      <c r="T14" s="20">
        <f>$B14*'S2'!V67</f>
        <v>0</v>
      </c>
      <c r="U14" s="20">
        <f>$B14*'S2'!W67</f>
        <v>0</v>
      </c>
      <c r="V14" s="20">
        <f>$B14*'S2'!X67</f>
        <v>0</v>
      </c>
      <c r="W14" s="20">
        <f>$B14*'S2'!Y67</f>
        <v>0</v>
      </c>
      <c r="X14" s="20">
        <f>$B14*'S2'!Z67</f>
        <v>0</v>
      </c>
      <c r="Y14" s="20">
        <f>$B14*'S2'!AA67</f>
        <v>0</v>
      </c>
      <c r="Z14" s="20">
        <f>$B14*'S2'!AB67</f>
        <v>0</v>
      </c>
      <c r="AA14" s="20">
        <f>$B14*'S2'!AC67</f>
        <v>0</v>
      </c>
      <c r="AB14" s="20">
        <f>$B14*'S2'!AD67</f>
        <v>0</v>
      </c>
    </row>
    <row r="15" spans="1:28" x14ac:dyDescent="0.2">
      <c r="A15" s="41" t="s">
        <v>145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</row>
    <row r="16" spans="1:28" x14ac:dyDescent="0.2">
      <c r="A16" s="41" t="s">
        <v>62</v>
      </c>
      <c r="B16" s="20">
        <v>4781242.0974435918</v>
      </c>
      <c r="C16" s="20">
        <f>$B16*'S2'!E69</f>
        <v>4017306.3035616209</v>
      </c>
      <c r="D16" s="20">
        <f>$B16*'S2'!F69</f>
        <v>2558336.3321270868</v>
      </c>
      <c r="E16" s="20">
        <f>$B16*'S2'!G69</f>
        <v>2400565.2879171474</v>
      </c>
      <c r="F16" s="20">
        <f>$B16*'S2'!H69</f>
        <v>2639761.0902434951</v>
      </c>
      <c r="G16" s="20">
        <f>$B16*'S2'!I69</f>
        <v>2575115.6788080633</v>
      </c>
      <c r="H16" s="20">
        <f>$B16*'S2'!J69</f>
        <v>497716.07984434452</v>
      </c>
      <c r="I16" s="20">
        <f>$B16*'S2'!K69</f>
        <v>500055.21041431138</v>
      </c>
      <c r="J16" s="20">
        <f>$B16*'S2'!L69</f>
        <v>25127.49107615068</v>
      </c>
      <c r="K16" s="20">
        <f>$B16*'S2'!M69</f>
        <v>25127.604854083045</v>
      </c>
      <c r="L16" s="20">
        <f>$B16*'S2'!N69</f>
        <v>25124.116662209173</v>
      </c>
      <c r="M16" s="20">
        <f>$B16*'S2'!O69</f>
        <v>25129.536084777166</v>
      </c>
      <c r="N16" s="20">
        <f>$B16*'S2'!P69</f>
        <v>25132.434427896405</v>
      </c>
      <c r="O16" s="20">
        <f>$B16*'S2'!Q69</f>
        <v>25124.116662209173</v>
      </c>
      <c r="P16" s="20">
        <f>$B16*'S2'!R69</f>
        <v>25124.116662209173</v>
      </c>
      <c r="Q16" s="20">
        <f>$B16*'S2'!S69</f>
        <v>0</v>
      </c>
      <c r="R16" s="20">
        <f>$B16*'S2'!T69</f>
        <v>0</v>
      </c>
      <c r="S16" s="20">
        <f>$B16*'S2'!U69</f>
        <v>0</v>
      </c>
      <c r="T16" s="20">
        <f>$B16*'S2'!V69</f>
        <v>0</v>
      </c>
      <c r="U16" s="20">
        <f>$B16*'S2'!W69</f>
        <v>0</v>
      </c>
      <c r="V16" s="20">
        <f>$B16*'S2'!X69</f>
        <v>0</v>
      </c>
      <c r="W16" s="20">
        <f>$B16*'S2'!Y69</f>
        <v>0</v>
      </c>
      <c r="X16" s="20">
        <f>$B16*'S2'!Z69</f>
        <v>0</v>
      </c>
      <c r="Y16" s="20">
        <f>$B16*'S2'!AA69</f>
        <v>0</v>
      </c>
      <c r="Z16" s="20">
        <f>$B16*'S2'!AB69</f>
        <v>0</v>
      </c>
      <c r="AA16" s="20">
        <f>$B16*'S2'!AC69</f>
        <v>0</v>
      </c>
      <c r="AB16" s="20">
        <f>$B16*'S2'!AD69</f>
        <v>0</v>
      </c>
    </row>
    <row r="17" spans="1:28" x14ac:dyDescent="0.2">
      <c r="A17" s="41" t="s">
        <v>63</v>
      </c>
      <c r="B17" s="20">
        <v>7572176.2425787449</v>
      </c>
      <c r="C17" s="20">
        <f>$B17*'S2'!E70</f>
        <v>6560102.5568075608</v>
      </c>
      <c r="D17" s="20">
        <f>$B17*'S2'!F70</f>
        <v>6356431.8970196014</v>
      </c>
      <c r="E17" s="20">
        <f>$B17*'S2'!G70</f>
        <v>6069203.5142990276</v>
      </c>
      <c r="F17" s="20">
        <f>$B17*'S2'!H70</f>
        <v>5313638.8985541379</v>
      </c>
      <c r="G17" s="20">
        <f>$B17*'S2'!I70</f>
        <v>4603512.1435133545</v>
      </c>
      <c r="H17" s="20">
        <f>$B17*'S2'!J70</f>
        <v>4121977.2956282338</v>
      </c>
      <c r="I17" s="20">
        <f>$B17*'S2'!K70</f>
        <v>4117574.9546818994</v>
      </c>
      <c r="J17" s="20">
        <f>$B17*'S2'!L70</f>
        <v>1532481.2921140278</v>
      </c>
      <c r="K17" s="20">
        <f>$B17*'S2'!M70</f>
        <v>1552620.7885193801</v>
      </c>
      <c r="L17" s="20">
        <f>$B17*'S2'!N70</f>
        <v>1550732.0508722942</v>
      </c>
      <c r="M17" s="20">
        <f>$B17*'S2'!O70</f>
        <v>1546192.6025542701</v>
      </c>
      <c r="N17" s="20">
        <f>$B17*'S2'!P70</f>
        <v>1517367.7602194836</v>
      </c>
      <c r="O17" s="20">
        <f>$B17*'S2'!Q70</f>
        <v>1422614.0499595951</v>
      </c>
      <c r="P17" s="20">
        <f>$B17*'S2'!R70</f>
        <v>1420780.0597159786</v>
      </c>
      <c r="Q17" s="20">
        <f>$B17*'S2'!S70</f>
        <v>1185730.4431263218</v>
      </c>
      <c r="R17" s="20">
        <f>$B17*'S2'!T70</f>
        <v>1186951.4153234134</v>
      </c>
      <c r="S17" s="20">
        <f>$B17*'S2'!U70</f>
        <v>1188114.4871252133</v>
      </c>
      <c r="T17" s="20">
        <f>$B17*'S2'!V70</f>
        <v>1189237.8121210039</v>
      </c>
      <c r="U17" s="20">
        <f>$B17*'S2'!W70</f>
        <v>1190333.6200972497</v>
      </c>
      <c r="V17" s="20">
        <f>$B17*'S2'!X70</f>
        <v>1074439.4818460685</v>
      </c>
      <c r="W17" s="20">
        <f>$B17*'S2'!Y70</f>
        <v>1060951.747189627</v>
      </c>
      <c r="X17" s="20">
        <f>$B17*'S2'!Z70</f>
        <v>0</v>
      </c>
      <c r="Y17" s="20">
        <f>$B17*'S2'!AA70</f>
        <v>0</v>
      </c>
      <c r="Z17" s="20">
        <f>$B17*'S2'!AB70</f>
        <v>0</v>
      </c>
      <c r="AA17" s="20">
        <f>$B17*'S2'!AC70</f>
        <v>0</v>
      </c>
      <c r="AB17" s="20">
        <f>$B17*'S2'!AD70</f>
        <v>0</v>
      </c>
    </row>
    <row r="18" spans="1:28" x14ac:dyDescent="0.2">
      <c r="A18" s="41" t="s">
        <v>146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</row>
    <row r="19" spans="1:28" x14ac:dyDescent="0.2">
      <c r="A19" s="41" t="s">
        <v>64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</row>
    <row r="20" spans="1:28" x14ac:dyDescent="0.2">
      <c r="A20" s="41" t="s">
        <v>11</v>
      </c>
      <c r="B20" s="20">
        <v>14088373.936390916</v>
      </c>
      <c r="C20" s="20">
        <f>$B20*'S2'!E73</f>
        <v>15631342.46691055</v>
      </c>
      <c r="D20" s="20">
        <f>$B20*'S2'!F73</f>
        <v>13679483.606047869</v>
      </c>
      <c r="E20" s="20">
        <f>$B20*'S2'!G73</f>
        <v>12021043.476059631</v>
      </c>
      <c r="F20" s="20">
        <f>$B20*'S2'!H73</f>
        <v>12136895.315238545</v>
      </c>
      <c r="G20" s="20">
        <f>$B20*'S2'!I73</f>
        <v>11131989.976650247</v>
      </c>
      <c r="H20" s="20">
        <f>$B20*'S2'!J73</f>
        <v>10811684.129515849</v>
      </c>
      <c r="I20" s="20">
        <f>$B20*'S2'!K73</f>
        <v>10573811.977718005</v>
      </c>
      <c r="J20" s="20">
        <f>$B20*'S2'!L73</f>
        <v>2871575.6610969543</v>
      </c>
      <c r="K20" s="20">
        <f>$B20*'S2'!M73</f>
        <v>2878131.3221489661</v>
      </c>
      <c r="L20" s="20">
        <f>$B20*'S2'!N73</f>
        <v>2884420.7522410178</v>
      </c>
      <c r="M20" s="20">
        <f>$B20*'S2'!O73</f>
        <v>2694990.6342347739</v>
      </c>
      <c r="N20" s="20">
        <f>$B20*'S2'!P73</f>
        <v>2162138.6843797076</v>
      </c>
      <c r="O20" s="20">
        <f>$B20*'S2'!Q73</f>
        <v>1854185.101090421</v>
      </c>
      <c r="P20" s="20">
        <f>$B20*'S2'!R73</f>
        <v>1311192.9255887007</v>
      </c>
      <c r="Q20" s="20">
        <f>$B20*'S2'!S73</f>
        <v>312413.68218782393</v>
      </c>
      <c r="R20" s="20">
        <f>$B20*'S2'!T73</f>
        <v>312749.23425776145</v>
      </c>
      <c r="S20" s="20">
        <f>$B20*'S2'!U73</f>
        <v>312993.57537974726</v>
      </c>
      <c r="T20" s="20">
        <f>$B20*'S2'!V73</f>
        <v>313220.54674752429</v>
      </c>
      <c r="U20" s="20">
        <f>$B20*'S2'!W73</f>
        <v>313418.4632537163</v>
      </c>
      <c r="V20" s="20">
        <f>$B20*'S2'!X73</f>
        <v>125506.03739062039</v>
      </c>
      <c r="W20" s="20">
        <f>$B20*'S2'!Y73</f>
        <v>125541.872377854</v>
      </c>
      <c r="X20" s="20">
        <f>$B20*'S2'!Z73</f>
        <v>0</v>
      </c>
      <c r="Y20" s="20">
        <f>$B20*'S2'!AA73</f>
        <v>0</v>
      </c>
      <c r="Z20" s="20">
        <f>$B20*'S2'!AB73</f>
        <v>0</v>
      </c>
      <c r="AA20" s="20">
        <f>$B20*'S2'!AC73</f>
        <v>0</v>
      </c>
      <c r="AB20" s="20">
        <f>$B20*'S2'!AD73</f>
        <v>0</v>
      </c>
    </row>
    <row r="21" spans="1:28" x14ac:dyDescent="0.2">
      <c r="A21" s="41" t="s">
        <v>13</v>
      </c>
      <c r="B21" s="20">
        <v>18399761.600017708</v>
      </c>
      <c r="C21" s="20">
        <f>$B21*'S2'!E74</f>
        <v>20414916.311702184</v>
      </c>
      <c r="D21" s="20">
        <f>$B21*'S2'!F74</f>
        <v>17865740.808630913</v>
      </c>
      <c r="E21" s="20">
        <f>$B21*'S2'!G74</f>
        <v>15699777.35838031</v>
      </c>
      <c r="F21" s="20">
        <f>$B21*'S2'!H74</f>
        <v>15851082.699325971</v>
      </c>
      <c r="G21" s="20">
        <f>$B21*'S2'!I74</f>
        <v>14538651.701675547</v>
      </c>
      <c r="H21" s="20">
        <f>$B21*'S2'!J74</f>
        <v>14120324.416143944</v>
      </c>
      <c r="I21" s="20">
        <f>$B21*'S2'!K74</f>
        <v>13809657.556779988</v>
      </c>
      <c r="J21" s="20">
        <f>$B21*'S2'!L74</f>
        <v>3750348.1820651139</v>
      </c>
      <c r="K21" s="20">
        <f>$B21*'S2'!M74</f>
        <v>3758910.0360471383</v>
      </c>
      <c r="L21" s="20">
        <f>$B21*'S2'!N74</f>
        <v>3767124.1858713995</v>
      </c>
      <c r="M21" s="20">
        <f>$B21*'S2'!O74</f>
        <v>3519723.809723306</v>
      </c>
      <c r="N21" s="20">
        <f>$B21*'S2'!P74</f>
        <v>2823806.1055436395</v>
      </c>
      <c r="O21" s="20">
        <f>$B21*'S2'!Q74</f>
        <v>2421611.1792890332</v>
      </c>
      <c r="P21" s="20">
        <f>$B21*'S2'!R74</f>
        <v>1712450.0919260967</v>
      </c>
      <c r="Q21" s="20">
        <f>$B21*'S2'!S74</f>
        <v>408019.9247119244</v>
      </c>
      <c r="R21" s="20">
        <f>$B21*'S2'!T74</f>
        <v>408458.16393804929</v>
      </c>
      <c r="S21" s="20">
        <f>$B21*'S2'!U74</f>
        <v>408777.27943100245</v>
      </c>
      <c r="T21" s="20">
        <f>$B21*'S2'!V74</f>
        <v>409073.70959930879</v>
      </c>
      <c r="U21" s="20">
        <f>$B21*'S2'!W74</f>
        <v>409332.19340638851</v>
      </c>
      <c r="V21" s="20">
        <f>$B21*'S2'!X74</f>
        <v>163913.96038866803</v>
      </c>
      <c r="W21" s="20">
        <f>$B21*'S2'!Y74</f>
        <v>163960.76176014036</v>
      </c>
      <c r="X21" s="20">
        <f>$B21*'S2'!Z74</f>
        <v>0</v>
      </c>
      <c r="Y21" s="20">
        <f>$B21*'S2'!AA74</f>
        <v>0</v>
      </c>
      <c r="Z21" s="20">
        <f>$B21*'S2'!AB74</f>
        <v>0</v>
      </c>
      <c r="AA21" s="20">
        <f>$B21*'S2'!AC74</f>
        <v>0</v>
      </c>
      <c r="AB21" s="20">
        <f>$B21*'S2'!AD74</f>
        <v>0</v>
      </c>
    </row>
    <row r="22" spans="1:28" x14ac:dyDescent="0.2">
      <c r="A22" s="41" t="s">
        <v>14</v>
      </c>
      <c r="B22" s="20">
        <v>8219568.764407442</v>
      </c>
      <c r="C22" s="20">
        <f>$B22*'S2'!E75</f>
        <v>8416546.6616196688</v>
      </c>
      <c r="D22" s="20">
        <f>$B22*'S2'!F75</f>
        <v>8240190.7778445436</v>
      </c>
      <c r="E22" s="20">
        <f>$B22*'S2'!G75</f>
        <v>6758453.8992452249</v>
      </c>
      <c r="F22" s="20">
        <f>$B22*'S2'!H75</f>
        <v>6675239.1869775085</v>
      </c>
      <c r="G22" s="20">
        <f>$B22*'S2'!I75</f>
        <v>6697473.2611672627</v>
      </c>
      <c r="H22" s="20">
        <f>$B22*'S2'!J75</f>
        <v>4199049.6923370212</v>
      </c>
      <c r="I22" s="20">
        <f>$B22*'S2'!K75</f>
        <v>4040913.9719760702</v>
      </c>
      <c r="J22" s="20">
        <f>$B22*'S2'!L75</f>
        <v>429320.99932494026</v>
      </c>
      <c r="K22" s="20">
        <f>$B22*'S2'!M75</f>
        <v>428312.51177373406</v>
      </c>
      <c r="L22" s="20">
        <f>$B22*'S2'!N75</f>
        <v>343922.44768775807</v>
      </c>
      <c r="M22" s="20">
        <f>$B22*'S2'!O75</f>
        <v>260164.21501799941</v>
      </c>
      <c r="N22" s="20">
        <f>$B22*'S2'!P75</f>
        <v>245161.11674148057</v>
      </c>
      <c r="O22" s="20">
        <f>$B22*'S2'!Q75</f>
        <v>252700.14976312066</v>
      </c>
      <c r="P22" s="20">
        <f>$B22*'S2'!R75</f>
        <v>179432.42732682233</v>
      </c>
      <c r="Q22" s="20">
        <f>$B22*'S2'!S75</f>
        <v>13988.437426873075</v>
      </c>
      <c r="R22" s="20">
        <f>$B22*'S2'!T75</f>
        <v>13998.380397358185</v>
      </c>
      <c r="S22" s="20">
        <f>$B22*'S2'!U75</f>
        <v>14007.101601170538</v>
      </c>
      <c r="T22" s="20">
        <f>$B22*'S2'!V75</f>
        <v>13204.068339236033</v>
      </c>
      <c r="U22" s="20">
        <f>$B22*'S2'!W75</f>
        <v>9734.7411278196723</v>
      </c>
      <c r="V22" s="20">
        <f>$B22*'S2'!X75</f>
        <v>13407.856769091281</v>
      </c>
      <c r="W22" s="20">
        <f>$B22*'S2'!Y75</f>
        <v>13413.179742484668</v>
      </c>
      <c r="X22" s="20">
        <f>$B22*'S2'!Z75</f>
        <v>14038.618883656081</v>
      </c>
      <c r="Y22" s="20">
        <f>$B22*'S2'!AA75</f>
        <v>13422.920108446157</v>
      </c>
      <c r="Z22" s="20">
        <f>$B22*'S2'!AB75</f>
        <v>12999.661863258218</v>
      </c>
      <c r="AA22" s="20">
        <f>$B22*'S2'!AC75</f>
        <v>13358.172614320814</v>
      </c>
      <c r="AB22" s="20">
        <f>$B22*'S2'!AD75</f>
        <v>11977.399250955925</v>
      </c>
    </row>
    <row r="23" spans="1:28" x14ac:dyDescent="0.2">
      <c r="A23" s="41" t="s">
        <v>15</v>
      </c>
      <c r="B23" s="20">
        <v>9185509.8583075386</v>
      </c>
      <c r="C23" s="20">
        <f>$B23*'S2'!E76</f>
        <v>7554148.5943993442</v>
      </c>
      <c r="D23" s="20">
        <f>$B23*'S2'!F76</f>
        <v>7399669.9076438313</v>
      </c>
      <c r="E23" s="20">
        <f>$B23*'S2'!G76</f>
        <v>5988264.935989202</v>
      </c>
      <c r="F23" s="20">
        <f>$B23*'S2'!H76</f>
        <v>6050697.5701492066</v>
      </c>
      <c r="G23" s="20">
        <f>$B23*'S2'!I76</f>
        <v>5760365.0330618955</v>
      </c>
      <c r="H23" s="20">
        <f>$B23*'S2'!J76</f>
        <v>3273170.8537633088</v>
      </c>
      <c r="I23" s="20">
        <f>$B23*'S2'!K76</f>
        <v>2483388.5607776982</v>
      </c>
      <c r="J23" s="20">
        <f>$B23*'S2'!L76</f>
        <v>2651977.0442968309</v>
      </c>
      <c r="K23" s="20">
        <f>$B23*'S2'!M76</f>
        <v>2611593.6480125003</v>
      </c>
      <c r="L23" s="20">
        <f>$B23*'S2'!N76</f>
        <v>1535124.9507257701</v>
      </c>
      <c r="M23" s="20">
        <f>$B23*'S2'!O76</f>
        <v>1450852.1524263311</v>
      </c>
      <c r="N23" s="20">
        <f>$B23*'S2'!P76</f>
        <v>1441172.663872716</v>
      </c>
      <c r="O23" s="20">
        <f>$B23*'S2'!Q76</f>
        <v>1429198.1294338328</v>
      </c>
      <c r="P23" s="20">
        <f>$B23*'S2'!R76</f>
        <v>1335867.2561857114</v>
      </c>
      <c r="Q23" s="20">
        <f>$B23*'S2'!S76</f>
        <v>0</v>
      </c>
      <c r="R23" s="20">
        <f>$B23*'S2'!T76</f>
        <v>0</v>
      </c>
      <c r="S23" s="20">
        <f>$B23*'S2'!U76</f>
        <v>0</v>
      </c>
      <c r="T23" s="20">
        <f>$B23*'S2'!V76</f>
        <v>0</v>
      </c>
      <c r="U23" s="20">
        <f>$B23*'S2'!W76</f>
        <v>0</v>
      </c>
      <c r="V23" s="20">
        <f>$B23*'S2'!X76</f>
        <v>0</v>
      </c>
      <c r="W23" s="20">
        <f>$B23*'S2'!Y76</f>
        <v>0</v>
      </c>
      <c r="X23" s="20">
        <f>$B23*'S2'!Z76</f>
        <v>0</v>
      </c>
      <c r="Y23" s="20">
        <f>$B23*'S2'!AA76</f>
        <v>0</v>
      </c>
      <c r="Z23" s="20">
        <f>$B23*'S2'!AB76</f>
        <v>0</v>
      </c>
      <c r="AA23" s="20">
        <f>$B23*'S2'!AC76</f>
        <v>0</v>
      </c>
      <c r="AB23" s="20">
        <f>$B23*'S2'!AD76</f>
        <v>0</v>
      </c>
    </row>
    <row r="24" spans="1:28" x14ac:dyDescent="0.2">
      <c r="A24" s="41" t="s">
        <v>33</v>
      </c>
      <c r="B24" s="20">
        <v>18046401.174228739</v>
      </c>
      <c r="C24" s="20">
        <f>$B24*'S2'!E77</f>
        <v>18544640.734902818</v>
      </c>
      <c r="D24" s="20">
        <f>$B24*'S2'!F77</f>
        <v>18118946.829931509</v>
      </c>
      <c r="E24" s="20">
        <f>$B24*'S2'!G77</f>
        <v>13240037.188823774</v>
      </c>
      <c r="F24" s="20">
        <f>$B24*'S2'!H77</f>
        <v>12529204.3053964</v>
      </c>
      <c r="G24" s="20">
        <f>$B24*'S2'!I77</f>
        <v>10742020.962326098</v>
      </c>
      <c r="H24" s="20">
        <f>$B24*'S2'!J77</f>
        <v>11226164.248198139</v>
      </c>
      <c r="I24" s="20">
        <f>$B24*'S2'!K77</f>
        <v>10807872.807028132</v>
      </c>
      <c r="J24" s="20">
        <f>$B24*'S2'!L77</f>
        <v>805413.56615948922</v>
      </c>
      <c r="K24" s="20">
        <f>$B24*'S2'!M77</f>
        <v>806676.20797222154</v>
      </c>
      <c r="L24" s="20">
        <f>$B24*'S2'!N77</f>
        <v>754635.61930041283</v>
      </c>
      <c r="M24" s="20">
        <f>$B24*'S2'!O77</f>
        <v>742917.43791626464</v>
      </c>
      <c r="N24" s="20">
        <f>$B24*'S2'!P77</f>
        <v>663342.76144552906</v>
      </c>
      <c r="O24" s="20">
        <f>$B24*'S2'!Q77</f>
        <v>718944.39337560302</v>
      </c>
      <c r="P24" s="20">
        <f>$B24*'S2'!R77</f>
        <v>708995.16923762951</v>
      </c>
      <c r="Q24" s="20">
        <f>$B24*'S2'!S77</f>
        <v>0</v>
      </c>
      <c r="R24" s="20">
        <f>$B24*'S2'!T77</f>
        <v>0</v>
      </c>
      <c r="S24" s="20">
        <f>$B24*'S2'!U77</f>
        <v>0</v>
      </c>
      <c r="T24" s="20">
        <f>$B24*'S2'!V77</f>
        <v>0</v>
      </c>
      <c r="U24" s="20">
        <f>$B24*'S2'!W77</f>
        <v>0</v>
      </c>
      <c r="V24" s="20">
        <f>$B24*'S2'!X77</f>
        <v>0</v>
      </c>
      <c r="W24" s="20">
        <f>$B24*'S2'!Y77</f>
        <v>0</v>
      </c>
      <c r="X24" s="20">
        <f>$B24*'S2'!Z77</f>
        <v>0</v>
      </c>
      <c r="Y24" s="20">
        <f>$B24*'S2'!AA77</f>
        <v>0</v>
      </c>
      <c r="Z24" s="20">
        <f>$B24*'S2'!AB77</f>
        <v>0</v>
      </c>
      <c r="AA24" s="20">
        <f>$B24*'S2'!AC77</f>
        <v>0</v>
      </c>
      <c r="AB24" s="20">
        <f>$B24*'S2'!AD77</f>
        <v>0</v>
      </c>
    </row>
    <row r="25" spans="1:28" x14ac:dyDescent="0.2">
      <c r="A25" s="41" t="s">
        <v>25</v>
      </c>
      <c r="B25" s="20">
        <v>2712871.8908351497</v>
      </c>
      <c r="C25" s="20">
        <f>$B25*'S2'!E78</f>
        <v>2189045.583348189</v>
      </c>
      <c r="D25" s="20">
        <f>$B25*'S2'!F78</f>
        <v>2591991.95257279</v>
      </c>
      <c r="E25" s="20">
        <f>$B25*'S2'!G78</f>
        <v>1345862.7640176967</v>
      </c>
      <c r="F25" s="20">
        <f>$B25*'S2'!H78</f>
        <v>764205.77580168401</v>
      </c>
      <c r="G25" s="20">
        <f>$B25*'S2'!I78</f>
        <v>711513.1939077538</v>
      </c>
      <c r="H25" s="20">
        <f>$B25*'S2'!J78</f>
        <v>696471.96544959664</v>
      </c>
      <c r="I25" s="20">
        <f>$B25*'S2'!K78</f>
        <v>700237.05961063469</v>
      </c>
      <c r="J25" s="20">
        <f>$B25*'S2'!L78</f>
        <v>463.87130274104106</v>
      </c>
      <c r="K25" s="20">
        <f>$B25*'S2'!M78</f>
        <v>463.87130274104106</v>
      </c>
      <c r="L25" s="20">
        <f>$B25*'S2'!N78</f>
        <v>463.87130274104106</v>
      </c>
      <c r="M25" s="20">
        <f>$B25*'S2'!O78</f>
        <v>463.87130274104106</v>
      </c>
      <c r="N25" s="20">
        <f>$B25*'S2'!P78</f>
        <v>447.30065328284309</v>
      </c>
      <c r="O25" s="20">
        <f>$B25*'S2'!Q78</f>
        <v>437.51038637876798</v>
      </c>
      <c r="P25" s="20">
        <f>$B25*'S2'!R78</f>
        <v>437.51038637876798</v>
      </c>
      <c r="Q25" s="20">
        <f>$B25*'S2'!S78</f>
        <v>0</v>
      </c>
      <c r="R25" s="20">
        <f>$B25*'S2'!T78</f>
        <v>0</v>
      </c>
      <c r="S25" s="20">
        <f>$B25*'S2'!U78</f>
        <v>0</v>
      </c>
      <c r="T25" s="20">
        <f>$B25*'S2'!V78</f>
        <v>0</v>
      </c>
      <c r="U25" s="20">
        <f>$B25*'S2'!W78</f>
        <v>0</v>
      </c>
      <c r="V25" s="20">
        <f>$B25*'S2'!X78</f>
        <v>0</v>
      </c>
      <c r="W25" s="20">
        <f>$B25*'S2'!Y78</f>
        <v>0</v>
      </c>
      <c r="X25" s="20">
        <f>$B25*'S2'!Z78</f>
        <v>0</v>
      </c>
      <c r="Y25" s="20">
        <f>$B25*'S2'!AA78</f>
        <v>0</v>
      </c>
      <c r="Z25" s="20">
        <f>$B25*'S2'!AB78</f>
        <v>0</v>
      </c>
      <c r="AA25" s="20">
        <f>$B25*'S2'!AC78</f>
        <v>0</v>
      </c>
      <c r="AB25" s="20">
        <f>$B25*'S2'!AD78</f>
        <v>0</v>
      </c>
    </row>
    <row r="26" spans="1:28" x14ac:dyDescent="0.2">
      <c r="A26" s="41" t="s">
        <v>65</v>
      </c>
      <c r="B26" s="20">
        <v>10791.350429982189</v>
      </c>
      <c r="C26" s="20">
        <f>$B26*'S2'!E79</f>
        <v>11030.609906345941</v>
      </c>
      <c r="D26" s="20">
        <f>$B26*'S2'!F79</f>
        <v>0</v>
      </c>
      <c r="E26" s="20">
        <f>$B26*'S2'!G79</f>
        <v>0</v>
      </c>
      <c r="F26" s="20">
        <f>$B26*'S2'!H79</f>
        <v>0</v>
      </c>
      <c r="G26" s="20">
        <f>$B26*'S2'!I79</f>
        <v>0</v>
      </c>
      <c r="H26" s="20">
        <f>$B26*'S2'!J79</f>
        <v>0</v>
      </c>
      <c r="I26" s="20">
        <f>$B26*'S2'!K79</f>
        <v>0</v>
      </c>
      <c r="J26" s="20">
        <f>$B26*'S2'!L79</f>
        <v>0</v>
      </c>
      <c r="K26" s="20">
        <f>$B26*'S2'!M79</f>
        <v>0</v>
      </c>
      <c r="L26" s="20">
        <f>$B26*'S2'!N79</f>
        <v>0</v>
      </c>
      <c r="M26" s="20">
        <f>$B26*'S2'!O79</f>
        <v>0</v>
      </c>
      <c r="N26" s="20">
        <f>$B26*'S2'!P79</f>
        <v>0</v>
      </c>
      <c r="O26" s="20">
        <f>$B26*'S2'!Q79</f>
        <v>0</v>
      </c>
      <c r="P26" s="20">
        <f>$B26*'S2'!R79</f>
        <v>0</v>
      </c>
      <c r="Q26" s="20">
        <f>$B26*'S2'!S79</f>
        <v>0</v>
      </c>
      <c r="R26" s="20">
        <f>$B26*'S2'!T79</f>
        <v>0</v>
      </c>
      <c r="S26" s="20">
        <f>$B26*'S2'!U79</f>
        <v>0</v>
      </c>
      <c r="T26" s="20">
        <f>$B26*'S2'!V79</f>
        <v>0</v>
      </c>
      <c r="U26" s="20">
        <f>$B26*'S2'!W79</f>
        <v>0</v>
      </c>
      <c r="V26" s="20">
        <f>$B26*'S2'!X79</f>
        <v>0</v>
      </c>
      <c r="W26" s="20">
        <f>$B26*'S2'!Y79</f>
        <v>0</v>
      </c>
      <c r="X26" s="20">
        <f>$B26*'S2'!Z79</f>
        <v>0</v>
      </c>
      <c r="Y26" s="20">
        <f>$B26*'S2'!AA79</f>
        <v>0</v>
      </c>
      <c r="Z26" s="20">
        <f>$B26*'S2'!AB79</f>
        <v>0</v>
      </c>
      <c r="AA26" s="20">
        <f>$B26*'S2'!AC79</f>
        <v>0</v>
      </c>
      <c r="AB26" s="20">
        <f>$B26*'S2'!AD79</f>
        <v>0</v>
      </c>
    </row>
    <row r="27" spans="1:28" x14ac:dyDescent="0.2">
      <c r="A27" s="41" t="s">
        <v>66</v>
      </c>
      <c r="B27" s="20">
        <v>713919.46658259514</v>
      </c>
      <c r="C27" s="20">
        <f>$B27*'S2'!E80</f>
        <v>943600.33489088947</v>
      </c>
      <c r="D27" s="20">
        <f>$B27*'S2'!F80</f>
        <v>1379284.4204029329</v>
      </c>
      <c r="E27" s="20">
        <f>$B27*'S2'!G80</f>
        <v>1331351.5811285803</v>
      </c>
      <c r="F27" s="20">
        <f>$B27*'S2'!H80</f>
        <v>1113147.6083021371</v>
      </c>
      <c r="G27" s="20">
        <f>$B27*'S2'!I80</f>
        <v>904382.89944559324</v>
      </c>
      <c r="H27" s="20">
        <f>$B27*'S2'!J80</f>
        <v>814333.99082967185</v>
      </c>
      <c r="I27" s="20">
        <f>$B27*'S2'!K80</f>
        <v>640139.39161423594</v>
      </c>
      <c r="J27" s="20">
        <f>$B27*'S2'!L80</f>
        <v>70412.192206559383</v>
      </c>
      <c r="K27" s="20">
        <f>$B27*'S2'!M80</f>
        <v>70163.589814364663</v>
      </c>
      <c r="L27" s="20">
        <f>$B27*'S2'!N80</f>
        <v>69949.800453207048</v>
      </c>
      <c r="M27" s="20">
        <f>$B27*'S2'!O80</f>
        <v>70016.461277584283</v>
      </c>
      <c r="N27" s="20">
        <f>$B27*'S2'!P80</f>
        <v>37816.848899837976</v>
      </c>
      <c r="O27" s="20">
        <f>$B27*'S2'!Q80</f>
        <v>3124.705427004847</v>
      </c>
      <c r="P27" s="20">
        <f>$B27*'S2'!R80</f>
        <v>3286.7109390930464</v>
      </c>
      <c r="Q27" s="20">
        <f>$B27*'S2'!S80</f>
        <v>0</v>
      </c>
      <c r="R27" s="20">
        <f>$B27*'S2'!T80</f>
        <v>0</v>
      </c>
      <c r="S27" s="20">
        <f>$B27*'S2'!U80</f>
        <v>0</v>
      </c>
      <c r="T27" s="20">
        <f>$B27*'S2'!V80</f>
        <v>0</v>
      </c>
      <c r="U27" s="20">
        <f>$B27*'S2'!W80</f>
        <v>0</v>
      </c>
      <c r="V27" s="20">
        <f>$B27*'S2'!X80</f>
        <v>0</v>
      </c>
      <c r="W27" s="20">
        <f>$B27*'S2'!Y80</f>
        <v>0</v>
      </c>
      <c r="X27" s="20">
        <f>$B27*'S2'!Z80</f>
        <v>0</v>
      </c>
      <c r="Y27" s="20">
        <f>$B27*'S2'!AA80</f>
        <v>0</v>
      </c>
      <c r="Z27" s="20">
        <f>$B27*'S2'!AB80</f>
        <v>0</v>
      </c>
      <c r="AA27" s="20">
        <f>$B27*'S2'!AC80</f>
        <v>0</v>
      </c>
      <c r="AB27" s="20">
        <f>$B27*'S2'!AD80</f>
        <v>0</v>
      </c>
    </row>
    <row r="28" spans="1:28" x14ac:dyDescent="0.2">
      <c r="A28" s="41" t="s">
        <v>67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</row>
    <row r="29" spans="1:28" x14ac:dyDescent="0.2">
      <c r="A29" s="41" t="s">
        <v>26</v>
      </c>
      <c r="B29" s="20">
        <v>11195943.262936352</v>
      </c>
      <c r="C29" s="20">
        <f>$B29*'S2'!E82</f>
        <v>10520077.740483802</v>
      </c>
      <c r="D29" s="20">
        <f>$B29*'S2'!F82</f>
        <v>8716094.0491417833</v>
      </c>
      <c r="E29" s="20">
        <f>$B29*'S2'!G82</f>
        <v>7814655.2479323521</v>
      </c>
      <c r="F29" s="20">
        <f>$B29*'S2'!H82</f>
        <v>7961295.9552857112</v>
      </c>
      <c r="G29" s="20">
        <f>$B29*'S2'!I82</f>
        <v>2958150.5412950334</v>
      </c>
      <c r="H29" s="20">
        <f>$B29*'S2'!J82</f>
        <v>3000979.2082077512</v>
      </c>
      <c r="I29" s="20">
        <f>$B29*'S2'!K82</f>
        <v>117723.30988824437</v>
      </c>
      <c r="J29" s="20">
        <f>$B29*'S2'!L82</f>
        <v>0</v>
      </c>
      <c r="K29" s="20">
        <f>$B29*'S2'!M82</f>
        <v>0</v>
      </c>
      <c r="L29" s="20">
        <f>$B29*'S2'!N82</f>
        <v>0</v>
      </c>
      <c r="M29" s="20">
        <f>$B29*'S2'!O82</f>
        <v>0</v>
      </c>
      <c r="N29" s="20">
        <f>$B29*'S2'!P82</f>
        <v>0</v>
      </c>
      <c r="O29" s="20">
        <f>$B29*'S2'!Q82</f>
        <v>0</v>
      </c>
      <c r="P29" s="20">
        <f>$B29*'S2'!R82</f>
        <v>0</v>
      </c>
      <c r="Q29" s="20">
        <f>$B29*'S2'!S82</f>
        <v>0</v>
      </c>
      <c r="R29" s="20">
        <f>$B29*'S2'!T82</f>
        <v>0</v>
      </c>
      <c r="S29" s="20">
        <f>$B29*'S2'!U82</f>
        <v>0</v>
      </c>
      <c r="T29" s="20">
        <f>$B29*'S2'!V82</f>
        <v>0</v>
      </c>
      <c r="U29" s="20">
        <f>$B29*'S2'!W82</f>
        <v>0</v>
      </c>
      <c r="V29" s="20">
        <f>$B29*'S2'!X82</f>
        <v>0</v>
      </c>
      <c r="W29" s="20">
        <f>$B29*'S2'!Y82</f>
        <v>0</v>
      </c>
      <c r="X29" s="20">
        <f>$B29*'S2'!Z82</f>
        <v>0</v>
      </c>
      <c r="Y29" s="20">
        <f>$B29*'S2'!AA82</f>
        <v>0</v>
      </c>
      <c r="Z29" s="20">
        <f>$B29*'S2'!AB82</f>
        <v>0</v>
      </c>
      <c r="AA29" s="20">
        <f>$B29*'S2'!AC82</f>
        <v>0</v>
      </c>
      <c r="AB29" s="20">
        <f>$B29*'S2'!AD82</f>
        <v>0</v>
      </c>
    </row>
    <row r="30" spans="1:28" x14ac:dyDescent="0.2">
      <c r="A30" s="41" t="s">
        <v>16</v>
      </c>
      <c r="B30" s="20">
        <v>6506136.2820673827</v>
      </c>
      <c r="C30" s="20">
        <f>$B30*'S2'!E83</f>
        <v>6662052.617893572</v>
      </c>
      <c r="D30" s="20">
        <f>$B30*'S2'!F83</f>
        <v>6522459.4778064815</v>
      </c>
      <c r="E30" s="20">
        <f>$B30*'S2'!G83</f>
        <v>5349602.0758370142</v>
      </c>
      <c r="F30" s="20">
        <f>$B30*'S2'!H83</f>
        <v>5283734.1119322414</v>
      </c>
      <c r="G30" s="20">
        <f>$B30*'S2'!I83</f>
        <v>5301333.321931012</v>
      </c>
      <c r="H30" s="20">
        <f>$B30*'S2'!J83</f>
        <v>3323725.4090284714</v>
      </c>
      <c r="I30" s="20">
        <f>$B30*'S2'!K83</f>
        <v>3198554.298813249</v>
      </c>
      <c r="J30" s="20">
        <f>$B30*'S2'!L83</f>
        <v>339825.72692337423</v>
      </c>
      <c r="K30" s="20">
        <f>$B30*'S2'!M83</f>
        <v>339027.46637772029</v>
      </c>
      <c r="L30" s="20">
        <f>$B30*'S2'!N83</f>
        <v>272229.16180324159</v>
      </c>
      <c r="M30" s="20">
        <f>$B30*'S2'!O83</f>
        <v>205930.97851480919</v>
      </c>
      <c r="N30" s="20">
        <f>$B30*'S2'!P83</f>
        <v>194055.39174887518</v>
      </c>
      <c r="O30" s="20">
        <f>$B30*'S2'!Q83</f>
        <v>200022.85521072903</v>
      </c>
      <c r="P30" s="20">
        <f>$B30*'S2'!R83</f>
        <v>142028.35441508927</v>
      </c>
      <c r="Q30" s="20">
        <f>$B30*'S2'!S83</f>
        <v>11072.439793496791</v>
      </c>
      <c r="R30" s="20">
        <f>$B30*'S2'!T83</f>
        <v>11080.310075123343</v>
      </c>
      <c r="S30" s="20">
        <f>$B30*'S2'!U83</f>
        <v>11087.213276759974</v>
      </c>
      <c r="T30" s="20">
        <f>$B30*'S2'!V83</f>
        <v>10451.578489713376</v>
      </c>
      <c r="U30" s="20">
        <f>$B30*'S2'!W83</f>
        <v>7705.4592842507909</v>
      </c>
      <c r="V30" s="20">
        <f>$B30*'S2'!X83</f>
        <v>10612.885650143508</v>
      </c>
      <c r="W30" s="20">
        <f>$B30*'S2'!Y83</f>
        <v>10617.099008692578</v>
      </c>
      <c r="X30" s="20">
        <f>$B30*'S2'!Z83</f>
        <v>11112.160538711149</v>
      </c>
      <c r="Y30" s="20">
        <f>$B30*'S2'!AA83</f>
        <v>10624.808920270551</v>
      </c>
      <c r="Z30" s="20">
        <f>$B30*'S2'!AB83</f>
        <v>10289.7821196401</v>
      </c>
      <c r="AA30" s="20">
        <f>$B30*'S2'!AC83</f>
        <v>10573.558540502945</v>
      </c>
      <c r="AB30" s="20">
        <f>$B30*'S2'!AD83</f>
        <v>9480.618030582149</v>
      </c>
    </row>
    <row r="31" spans="1:28" x14ac:dyDescent="0.2">
      <c r="A31" s="41" t="s">
        <v>18</v>
      </c>
      <c r="B31" s="20">
        <v>3406906.8812539484</v>
      </c>
      <c r="C31" s="20">
        <f>$B31*'S2'!E84</f>
        <v>3135053.334739537</v>
      </c>
      <c r="D31" s="20">
        <f>$B31*'S2'!F84</f>
        <v>3232313.2186559653</v>
      </c>
      <c r="E31" s="20">
        <f>$B31*'S2'!G84</f>
        <v>2196238.5910593569</v>
      </c>
      <c r="F31" s="20">
        <f>$B31*'S2'!H84</f>
        <v>1726572.7538894627</v>
      </c>
      <c r="G31" s="20">
        <f>$B31*'S2'!I84</f>
        <v>1488699.5603510574</v>
      </c>
      <c r="H31" s="20">
        <f>$B31*'S2'!J84</f>
        <v>1602192.923830373</v>
      </c>
      <c r="I31" s="20">
        <f>$B31*'S2'!K84</f>
        <v>1555441.7721969241</v>
      </c>
      <c r="J31" s="20">
        <f>$B31*'S2'!L84</f>
        <v>268047.57956095831</v>
      </c>
      <c r="K31" s="20">
        <f>$B31*'S2'!M84</f>
        <v>270817.63313598075</v>
      </c>
      <c r="L31" s="20">
        <f>$B31*'S2'!N84</f>
        <v>266380.13542424736</v>
      </c>
      <c r="M31" s="20">
        <f>$B31*'S2'!O84</f>
        <v>264835.80618638516</v>
      </c>
      <c r="N31" s="20">
        <f>$B31*'S2'!P84</f>
        <v>254613.88313099428</v>
      </c>
      <c r="O31" s="20">
        <f>$B31*'S2'!Q84</f>
        <v>246532.89335260133</v>
      </c>
      <c r="P31" s="20">
        <f>$B31*'S2'!R84</f>
        <v>245489.36640610747</v>
      </c>
      <c r="Q31" s="20">
        <f>$B31*'S2'!S84</f>
        <v>157107.91620181323</v>
      </c>
      <c r="R31" s="20">
        <f>$B31*'S2'!T84</f>
        <v>157269.69360977088</v>
      </c>
      <c r="S31" s="20">
        <f>$B31*'S2'!U84</f>
        <v>157423.7992821293</v>
      </c>
      <c r="T31" s="20">
        <f>$B31*'S2'!V84</f>
        <v>157572.63854853186</v>
      </c>
      <c r="U31" s="20">
        <f>$B31*'S2'!W84</f>
        <v>157717.83184158031</v>
      </c>
      <c r="V31" s="20">
        <f>$B31*'S2'!X84</f>
        <v>142361.99218493738</v>
      </c>
      <c r="W31" s="20">
        <f>$B31*'S2'!Y84</f>
        <v>140574.88289847141</v>
      </c>
      <c r="X31" s="20">
        <f>$B31*'S2'!Z84</f>
        <v>0</v>
      </c>
      <c r="Y31" s="20">
        <f>$B31*'S2'!AA84</f>
        <v>0</v>
      </c>
      <c r="Z31" s="20">
        <f>$B31*'S2'!AB84</f>
        <v>0</v>
      </c>
      <c r="AA31" s="20">
        <f>$B31*'S2'!AC84</f>
        <v>0</v>
      </c>
      <c r="AB31" s="20">
        <f>$B31*'S2'!AD84</f>
        <v>0</v>
      </c>
    </row>
    <row r="32" spans="1:28" x14ac:dyDescent="0.2">
      <c r="A32" s="41" t="s">
        <v>20</v>
      </c>
      <c r="B32" s="20">
        <v>21071168.066382963</v>
      </c>
      <c r="C32" s="20">
        <f>$B32*'S2'!E85</f>
        <v>22245769.321006432</v>
      </c>
      <c r="D32" s="20">
        <f>$B32*'S2'!F85</f>
        <v>19806879.279903144</v>
      </c>
      <c r="E32" s="20">
        <f>$B32*'S2'!G85</f>
        <v>17184614.174736425</v>
      </c>
      <c r="F32" s="20">
        <f>$B32*'S2'!H85</f>
        <v>17352257.951432012</v>
      </c>
      <c r="G32" s="20">
        <f>$B32*'S2'!I85</f>
        <v>16006037.999738833</v>
      </c>
      <c r="H32" s="20">
        <f>$B32*'S2'!J85</f>
        <v>14548092.638377246</v>
      </c>
      <c r="I32" s="20">
        <f>$B32*'S2'!K85</f>
        <v>13919629.627417902</v>
      </c>
      <c r="J32" s="20">
        <f>$B32*'S2'!L85</f>
        <v>4629857.219777097</v>
      </c>
      <c r="K32" s="20">
        <f>$B32*'S2'!M85</f>
        <v>4620475.2611809503</v>
      </c>
      <c r="L32" s="20">
        <f>$B32*'S2'!N85</f>
        <v>4165621.9263526495</v>
      </c>
      <c r="M32" s="20">
        <f>$B32*'S2'!O85</f>
        <v>3899158.9471343793</v>
      </c>
      <c r="N32" s="20">
        <f>$B32*'S2'!P85</f>
        <v>3247309.1778864223</v>
      </c>
      <c r="O32" s="20">
        <f>$B32*'S2'!Q85</f>
        <v>2867841.3263155813</v>
      </c>
      <c r="P32" s="20">
        <f>$B32*'S2'!R85</f>
        <v>2167725.621933436</v>
      </c>
      <c r="Q32" s="20">
        <f>$B32*'S2'!S85</f>
        <v>379744.39510116569</v>
      </c>
      <c r="R32" s="20">
        <f>$B32*'S2'!T85</f>
        <v>380152.26461869449</v>
      </c>
      <c r="S32" s="20">
        <f>$B32*'S2'!U85</f>
        <v>380449.26560442935</v>
      </c>
      <c r="T32" s="20">
        <f>$B32*'S2'!V85</f>
        <v>380725.15334455069</v>
      </c>
      <c r="U32" s="20">
        <f>$B32*'S2'!W85</f>
        <v>380965.72438291908</v>
      </c>
      <c r="V32" s="20">
        <f>$B32*'S2'!X85</f>
        <v>152554.82383704302</v>
      </c>
      <c r="W32" s="20">
        <f>$B32*'S2'!Y85</f>
        <v>152598.38190228265</v>
      </c>
      <c r="X32" s="20">
        <f>$B32*'S2'!Z85</f>
        <v>0</v>
      </c>
      <c r="Y32" s="20">
        <f>$B32*'S2'!AA85</f>
        <v>0</v>
      </c>
      <c r="Z32" s="20">
        <f>$B32*'S2'!AB85</f>
        <v>0</v>
      </c>
      <c r="AA32" s="20">
        <f>$B32*'S2'!AC85</f>
        <v>0</v>
      </c>
      <c r="AB32" s="20">
        <f>$B32*'S2'!AD85</f>
        <v>0</v>
      </c>
    </row>
    <row r="33" spans="1:28" x14ac:dyDescent="0.2">
      <c r="A33" s="41" t="s">
        <v>68</v>
      </c>
      <c r="B33" s="20">
        <v>6459202.889535524</v>
      </c>
      <c r="C33" s="20">
        <f>$B33*'S2'!E86</f>
        <v>5497908.1050921949</v>
      </c>
      <c r="D33" s="20">
        <f>$B33*'S2'!F86</f>
        <v>665451.53752911743</v>
      </c>
      <c r="E33" s="20">
        <f>$B33*'S2'!G86</f>
        <v>676903.97707912687</v>
      </c>
      <c r="F33" s="20">
        <f>$B33*'S2'!H86</f>
        <v>688246.26115222729</v>
      </c>
      <c r="G33" s="20">
        <f>$B33*'S2'!I86</f>
        <v>717685.78853268211</v>
      </c>
      <c r="H33" s="20">
        <f>$B33*'S2'!J86</f>
        <v>1368506.0915030509</v>
      </c>
      <c r="I33" s="20">
        <f>$B33*'S2'!K86</f>
        <v>0</v>
      </c>
      <c r="J33" s="20">
        <f>$B33*'S2'!L86</f>
        <v>0</v>
      </c>
      <c r="K33" s="20">
        <f>$B33*'S2'!M86</f>
        <v>0</v>
      </c>
      <c r="L33" s="20">
        <f>$B33*'S2'!N86</f>
        <v>0</v>
      </c>
      <c r="M33" s="20">
        <f>$B33*'S2'!O86</f>
        <v>0</v>
      </c>
      <c r="N33" s="20">
        <f>$B33*'S2'!P86</f>
        <v>0</v>
      </c>
      <c r="O33" s="20">
        <f>$B33*'S2'!Q86</f>
        <v>0</v>
      </c>
      <c r="P33" s="20">
        <f>$B33*'S2'!R86</f>
        <v>0</v>
      </c>
      <c r="Q33" s="20">
        <f>$B33*'S2'!S86</f>
        <v>0</v>
      </c>
      <c r="R33" s="20">
        <f>$B33*'S2'!T86</f>
        <v>0</v>
      </c>
      <c r="S33" s="20">
        <f>$B33*'S2'!U86</f>
        <v>0</v>
      </c>
      <c r="T33" s="20">
        <f>$B33*'S2'!V86</f>
        <v>0</v>
      </c>
      <c r="U33" s="20">
        <f>$B33*'S2'!W86</f>
        <v>0</v>
      </c>
      <c r="V33" s="20">
        <f>$B33*'S2'!X86</f>
        <v>0</v>
      </c>
      <c r="W33" s="20">
        <f>$B33*'S2'!Y86</f>
        <v>0</v>
      </c>
      <c r="X33" s="20">
        <f>$B33*'S2'!Z86</f>
        <v>0</v>
      </c>
      <c r="Y33" s="20">
        <f>$B33*'S2'!AA86</f>
        <v>0</v>
      </c>
      <c r="Z33" s="20">
        <f>$B33*'S2'!AB86</f>
        <v>0</v>
      </c>
      <c r="AA33" s="20">
        <f>$B33*'S2'!AC86</f>
        <v>0</v>
      </c>
      <c r="AB33" s="20">
        <f>$B33*'S2'!AD86</f>
        <v>0</v>
      </c>
    </row>
    <row r="34" spans="1:28" x14ac:dyDescent="0.2">
      <c r="A34" s="41" t="s">
        <v>17</v>
      </c>
      <c r="B34" s="20">
        <v>9598930.3050848152</v>
      </c>
      <c r="C34" s="20">
        <f>$B34*'S2'!E87</f>
        <v>9567755.3008380588</v>
      </c>
      <c r="D34" s="20">
        <f>$B34*'S2'!F87</f>
        <v>8338743.8390050884</v>
      </c>
      <c r="E34" s="20">
        <f>$B34*'S2'!G87</f>
        <v>6474014.5368964281</v>
      </c>
      <c r="F34" s="20">
        <f>$B34*'S2'!H87</f>
        <v>6431432.1890565632</v>
      </c>
      <c r="G34" s="20">
        <f>$B34*'S2'!I87</f>
        <v>6585788.25844103</v>
      </c>
      <c r="H34" s="20">
        <f>$B34*'S2'!J87</f>
        <v>3834253.3578055957</v>
      </c>
      <c r="I34" s="20">
        <f>$B34*'S2'!K87</f>
        <v>3104403.8363332963</v>
      </c>
      <c r="J34" s="20">
        <f>$B34*'S2'!L87</f>
        <v>6440.5403468648965</v>
      </c>
      <c r="K34" s="20">
        <f>$B34*'S2'!M87</f>
        <v>6440.5403468648965</v>
      </c>
      <c r="L34" s="20">
        <f>$B34*'S2'!N87</f>
        <v>6440.5403468648965</v>
      </c>
      <c r="M34" s="20">
        <f>$B34*'S2'!O87</f>
        <v>6440.5403468648965</v>
      </c>
      <c r="N34" s="20">
        <f>$B34*'S2'!P87</f>
        <v>6440.5403468648965</v>
      </c>
      <c r="O34" s="20">
        <f>$B34*'S2'!Q87</f>
        <v>6440.5403468648965</v>
      </c>
      <c r="P34" s="20">
        <f>$B34*'S2'!R87</f>
        <v>6440.5403468648965</v>
      </c>
      <c r="Q34" s="20">
        <f>$B34*'S2'!S87</f>
        <v>0</v>
      </c>
      <c r="R34" s="20">
        <f>$B34*'S2'!T87</f>
        <v>0</v>
      </c>
      <c r="S34" s="20">
        <f>$B34*'S2'!U87</f>
        <v>0</v>
      </c>
      <c r="T34" s="20">
        <f>$B34*'S2'!V87</f>
        <v>0</v>
      </c>
      <c r="U34" s="20">
        <f>$B34*'S2'!W87</f>
        <v>0</v>
      </c>
      <c r="V34" s="20">
        <f>$B34*'S2'!X87</f>
        <v>0</v>
      </c>
      <c r="W34" s="20">
        <f>$B34*'S2'!Y87</f>
        <v>0</v>
      </c>
      <c r="X34" s="20">
        <f>$B34*'S2'!Z87</f>
        <v>0</v>
      </c>
      <c r="Y34" s="20">
        <f>$B34*'S2'!AA87</f>
        <v>0</v>
      </c>
      <c r="Z34" s="20">
        <f>$B34*'S2'!AB87</f>
        <v>0</v>
      </c>
      <c r="AA34" s="20">
        <f>$B34*'S2'!AC87</f>
        <v>0</v>
      </c>
      <c r="AB34" s="20">
        <f>$B34*'S2'!AD87</f>
        <v>0</v>
      </c>
    </row>
    <row r="35" spans="1:28" x14ac:dyDescent="0.2">
      <c r="A35" s="41" t="s">
        <v>69</v>
      </c>
      <c r="B35" s="20">
        <v>1139185.4249402611</v>
      </c>
      <c r="C35" s="20">
        <f>$B35*'S2'!E88</f>
        <v>1078451.1965032793</v>
      </c>
      <c r="D35" s="20">
        <f>$B35*'S2'!F88</f>
        <v>831064.18150113348</v>
      </c>
      <c r="E35" s="20">
        <f>$B35*'S2'!G88</f>
        <v>692172.1746184231</v>
      </c>
      <c r="F35" s="20">
        <f>$B35*'S2'!H88</f>
        <v>644929.240752307</v>
      </c>
      <c r="G35" s="20">
        <f>$B35*'S2'!I88</f>
        <v>738398.17356231436</v>
      </c>
      <c r="H35" s="20">
        <f>$B35*'S2'!J88</f>
        <v>605768.38413117686</v>
      </c>
      <c r="I35" s="20">
        <f>$B35*'S2'!K88</f>
        <v>567690.65583856846</v>
      </c>
      <c r="J35" s="20">
        <f>$B35*'S2'!L88</f>
        <v>0</v>
      </c>
      <c r="K35" s="20">
        <f>$B35*'S2'!M88</f>
        <v>0</v>
      </c>
      <c r="L35" s="20">
        <f>$B35*'S2'!N88</f>
        <v>0</v>
      </c>
      <c r="M35" s="20">
        <f>$B35*'S2'!O88</f>
        <v>0</v>
      </c>
      <c r="N35" s="20">
        <f>$B35*'S2'!P88</f>
        <v>0</v>
      </c>
      <c r="O35" s="20">
        <f>$B35*'S2'!Q88</f>
        <v>0</v>
      </c>
      <c r="P35" s="20">
        <f>$B35*'S2'!R88</f>
        <v>0</v>
      </c>
      <c r="Q35" s="20">
        <f>$B35*'S2'!S88</f>
        <v>0</v>
      </c>
      <c r="R35" s="20">
        <f>$B35*'S2'!T88</f>
        <v>0</v>
      </c>
      <c r="S35" s="20">
        <f>$B35*'S2'!U88</f>
        <v>0</v>
      </c>
      <c r="T35" s="20">
        <f>$B35*'S2'!V88</f>
        <v>0</v>
      </c>
      <c r="U35" s="20">
        <f>$B35*'S2'!W88</f>
        <v>0</v>
      </c>
      <c r="V35" s="20">
        <f>$B35*'S2'!X88</f>
        <v>0</v>
      </c>
      <c r="W35" s="20">
        <f>$B35*'S2'!Y88</f>
        <v>0</v>
      </c>
      <c r="X35" s="20">
        <f>$B35*'S2'!Z88</f>
        <v>0</v>
      </c>
      <c r="Y35" s="20">
        <f>$B35*'S2'!AA88</f>
        <v>0</v>
      </c>
      <c r="Z35" s="20">
        <f>$B35*'S2'!AB88</f>
        <v>0</v>
      </c>
      <c r="AA35" s="20">
        <f>$B35*'S2'!AC88</f>
        <v>0</v>
      </c>
      <c r="AB35" s="20">
        <f>$B35*'S2'!AD88</f>
        <v>0</v>
      </c>
    </row>
    <row r="36" spans="1:28" x14ac:dyDescent="0.2">
      <c r="A36" s="41" t="s">
        <v>70</v>
      </c>
      <c r="B36" s="20">
        <v>61065.110630464376</v>
      </c>
      <c r="C36" s="20">
        <f>$B36*'S2'!E89</f>
        <v>62419.010356762446</v>
      </c>
      <c r="D36" s="20">
        <f>$B36*'S2'!F89</f>
        <v>0</v>
      </c>
      <c r="E36" s="20">
        <f>$B36*'S2'!G89</f>
        <v>0</v>
      </c>
      <c r="F36" s="20">
        <f>$B36*'S2'!H89</f>
        <v>0</v>
      </c>
      <c r="G36" s="20">
        <f>$B36*'S2'!I89</f>
        <v>0</v>
      </c>
      <c r="H36" s="20">
        <f>$B36*'S2'!J89</f>
        <v>0</v>
      </c>
      <c r="I36" s="20">
        <f>$B36*'S2'!K89</f>
        <v>0</v>
      </c>
      <c r="J36" s="20">
        <f>$B36*'S2'!L89</f>
        <v>0</v>
      </c>
      <c r="K36" s="20">
        <f>$B36*'S2'!M89</f>
        <v>0</v>
      </c>
      <c r="L36" s="20">
        <f>$B36*'S2'!N89</f>
        <v>0</v>
      </c>
      <c r="M36" s="20">
        <f>$B36*'S2'!O89</f>
        <v>0</v>
      </c>
      <c r="N36" s="20">
        <f>$B36*'S2'!P89</f>
        <v>0</v>
      </c>
      <c r="O36" s="20">
        <f>$B36*'S2'!Q89</f>
        <v>0</v>
      </c>
      <c r="P36" s="20">
        <f>$B36*'S2'!R89</f>
        <v>0</v>
      </c>
      <c r="Q36" s="20">
        <f>$B36*'S2'!S89</f>
        <v>0</v>
      </c>
      <c r="R36" s="20">
        <f>$B36*'S2'!T89</f>
        <v>0</v>
      </c>
      <c r="S36" s="20">
        <f>$B36*'S2'!U89</f>
        <v>0</v>
      </c>
      <c r="T36" s="20">
        <f>$B36*'S2'!V89</f>
        <v>0</v>
      </c>
      <c r="U36" s="20">
        <f>$B36*'S2'!W89</f>
        <v>0</v>
      </c>
      <c r="V36" s="20">
        <f>$B36*'S2'!X89</f>
        <v>0</v>
      </c>
      <c r="W36" s="20">
        <f>$B36*'S2'!Y89</f>
        <v>0</v>
      </c>
      <c r="X36" s="20">
        <f>$B36*'S2'!Z89</f>
        <v>0</v>
      </c>
      <c r="Y36" s="20">
        <f>$B36*'S2'!AA89</f>
        <v>0</v>
      </c>
      <c r="Z36" s="20">
        <f>$B36*'S2'!AB89</f>
        <v>0</v>
      </c>
      <c r="AA36" s="20">
        <f>$B36*'S2'!AC89</f>
        <v>0</v>
      </c>
      <c r="AB36" s="20">
        <f>$B36*'S2'!AD89</f>
        <v>0</v>
      </c>
    </row>
    <row r="37" spans="1:28" x14ac:dyDescent="0.2">
      <c r="A37" s="41" t="s">
        <v>71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</row>
    <row r="38" spans="1:28" x14ac:dyDescent="0.2">
      <c r="A38" s="41" t="s">
        <v>72</v>
      </c>
      <c r="B38" s="20">
        <v>3533863.6358618797</v>
      </c>
      <c r="C38" s="20">
        <f>$B38*'S2'!E91</f>
        <v>4592642.4621342476</v>
      </c>
      <c r="D38" s="20">
        <f>$B38*'S2'!F91</f>
        <v>2819060.0350226574</v>
      </c>
      <c r="E38" s="20">
        <f>$B38*'S2'!G91</f>
        <v>2128502.8790828828</v>
      </c>
      <c r="F38" s="20">
        <f>$B38*'S2'!H91</f>
        <v>2640141.9617966777</v>
      </c>
      <c r="G38" s="20">
        <f>$B38*'S2'!I91</f>
        <v>2538993.0006339955</v>
      </c>
      <c r="H38" s="20">
        <f>$B38*'S2'!J91</f>
        <v>2013885.6272674997</v>
      </c>
      <c r="I38" s="20">
        <f>$B38*'S2'!K91</f>
        <v>1637088.8720061968</v>
      </c>
      <c r="J38" s="20">
        <f>$B38*'S2'!L91</f>
        <v>0</v>
      </c>
      <c r="K38" s="20">
        <f>$B38*'S2'!M91</f>
        <v>0</v>
      </c>
      <c r="L38" s="20">
        <f>$B38*'S2'!N91</f>
        <v>0</v>
      </c>
      <c r="M38" s="20">
        <f>$B38*'S2'!O91</f>
        <v>0</v>
      </c>
      <c r="N38" s="20">
        <f>$B38*'S2'!P91</f>
        <v>0</v>
      </c>
      <c r="O38" s="20">
        <f>$B38*'S2'!Q91</f>
        <v>0</v>
      </c>
      <c r="P38" s="20">
        <f>$B38*'S2'!R91</f>
        <v>0</v>
      </c>
      <c r="Q38" s="20">
        <f>$B38*'S2'!S91</f>
        <v>0</v>
      </c>
      <c r="R38" s="20">
        <f>$B38*'S2'!T91</f>
        <v>0</v>
      </c>
      <c r="S38" s="20">
        <f>$B38*'S2'!U91</f>
        <v>0</v>
      </c>
      <c r="T38" s="20">
        <f>$B38*'S2'!V91</f>
        <v>0</v>
      </c>
      <c r="U38" s="20">
        <f>$B38*'S2'!W91</f>
        <v>0</v>
      </c>
      <c r="V38" s="20">
        <f>$B38*'S2'!X91</f>
        <v>0</v>
      </c>
      <c r="W38" s="20">
        <f>$B38*'S2'!Y91</f>
        <v>0</v>
      </c>
      <c r="X38" s="20">
        <f>$B38*'S2'!Z91</f>
        <v>0</v>
      </c>
      <c r="Y38" s="20">
        <f>$B38*'S2'!AA91</f>
        <v>0</v>
      </c>
      <c r="Z38" s="20">
        <f>$B38*'S2'!AB91</f>
        <v>0</v>
      </c>
      <c r="AA38" s="20">
        <f>$B38*'S2'!AC91</f>
        <v>0</v>
      </c>
      <c r="AB38" s="20">
        <f>$B38*'S2'!AD91</f>
        <v>0</v>
      </c>
    </row>
    <row r="39" spans="1:28" x14ac:dyDescent="0.2">
      <c r="A39" s="41" t="s">
        <v>73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</row>
    <row r="40" spans="1:28" x14ac:dyDescent="0.2">
      <c r="A40" s="41" t="s">
        <v>27</v>
      </c>
      <c r="B40" s="20">
        <v>5181180.147329621</v>
      </c>
      <c r="C40" s="20">
        <f>$B40*'S2'!E93</f>
        <v>6077761.7971544489</v>
      </c>
      <c r="D40" s="20">
        <f>$B40*'S2'!F93</f>
        <v>5525049.5082968399</v>
      </c>
      <c r="E40" s="20">
        <f>$B40*'S2'!G93</f>
        <v>4951834.29155715</v>
      </c>
      <c r="F40" s="20">
        <f>$B40*'S2'!H93</f>
        <v>4815750.6648510722</v>
      </c>
      <c r="G40" s="20">
        <f>$B40*'S2'!I93</f>
        <v>4576942.8699228512</v>
      </c>
      <c r="H40" s="20">
        <f>$B40*'S2'!J93</f>
        <v>4711122.4807913359</v>
      </c>
      <c r="I40" s="20">
        <f>$B40*'S2'!K93</f>
        <v>4362535.9128625635</v>
      </c>
      <c r="J40" s="20">
        <f>$B40*'S2'!L93</f>
        <v>597575.67958525242</v>
      </c>
      <c r="K40" s="20">
        <f>$B40*'S2'!M93</f>
        <v>415517.05001386651</v>
      </c>
      <c r="L40" s="20">
        <f>$B40*'S2'!N93</f>
        <v>414285.3660705408</v>
      </c>
      <c r="M40" s="20">
        <f>$B40*'S2'!O93</f>
        <v>355242.3728122976</v>
      </c>
      <c r="N40" s="20">
        <f>$B40*'S2'!P93</f>
        <v>354897.00838180643</v>
      </c>
      <c r="O40" s="20">
        <f>$B40*'S2'!Q93</f>
        <v>51867.421401940395</v>
      </c>
      <c r="P40" s="20">
        <f>$B40*'S2'!R93</f>
        <v>109080.4167712114</v>
      </c>
      <c r="Q40" s="20">
        <f>$B40*'S2'!S93</f>
        <v>0</v>
      </c>
      <c r="R40" s="20">
        <f>$B40*'S2'!T93</f>
        <v>0</v>
      </c>
      <c r="S40" s="20">
        <f>$B40*'S2'!U93</f>
        <v>0</v>
      </c>
      <c r="T40" s="20">
        <f>$B40*'S2'!V93</f>
        <v>0</v>
      </c>
      <c r="U40" s="20">
        <f>$B40*'S2'!W93</f>
        <v>0</v>
      </c>
      <c r="V40" s="20">
        <f>$B40*'S2'!X93</f>
        <v>0</v>
      </c>
      <c r="W40" s="20">
        <f>$B40*'S2'!Y93</f>
        <v>0</v>
      </c>
      <c r="X40" s="20">
        <f>$B40*'S2'!Z93</f>
        <v>0</v>
      </c>
      <c r="Y40" s="20">
        <f>$B40*'S2'!AA93</f>
        <v>0</v>
      </c>
      <c r="Z40" s="20">
        <f>$B40*'S2'!AB93</f>
        <v>0</v>
      </c>
      <c r="AA40" s="20">
        <f>$B40*'S2'!AC93</f>
        <v>0</v>
      </c>
      <c r="AB40" s="20">
        <f>$B40*'S2'!AD93</f>
        <v>0</v>
      </c>
    </row>
    <row r="41" spans="1:28" x14ac:dyDescent="0.2">
      <c r="A41" s="41" t="s">
        <v>19</v>
      </c>
      <c r="B41" s="20">
        <v>16338928.25131006</v>
      </c>
      <c r="C41" s="20">
        <f>$B41*'S2'!E94</f>
        <v>16285863.36372022</v>
      </c>
      <c r="D41" s="20">
        <f>$B41*'S2'!F94</f>
        <v>14193887.543842738</v>
      </c>
      <c r="E41" s="20">
        <f>$B41*'S2'!G94</f>
        <v>11019817.381136242</v>
      </c>
      <c r="F41" s="20">
        <f>$B41*'S2'!H94</f>
        <v>10947335.354075445</v>
      </c>
      <c r="G41" s="20">
        <f>$B41*'S2'!I94</f>
        <v>11210074.290880837</v>
      </c>
      <c r="H41" s="20">
        <f>$B41*'S2'!J94</f>
        <v>6526517.9055778924</v>
      </c>
      <c r="I41" s="20">
        <f>$B41*'S2'!K94</f>
        <v>5284196.2523753578</v>
      </c>
      <c r="J41" s="20">
        <f>$B41*'S2'!L94</f>
        <v>10962.838908346812</v>
      </c>
      <c r="K41" s="20">
        <f>$B41*'S2'!M94</f>
        <v>10962.838908346812</v>
      </c>
      <c r="L41" s="20">
        <f>$B41*'S2'!N94</f>
        <v>10962.838908346812</v>
      </c>
      <c r="M41" s="20">
        <f>$B41*'S2'!O94</f>
        <v>10962.838908346812</v>
      </c>
      <c r="N41" s="20">
        <f>$B41*'S2'!P94</f>
        <v>10962.838908346812</v>
      </c>
      <c r="O41" s="20">
        <f>$B41*'S2'!Q94</f>
        <v>10962.838908346812</v>
      </c>
      <c r="P41" s="20">
        <f>$B41*'S2'!R94</f>
        <v>10962.838908346812</v>
      </c>
      <c r="Q41" s="20">
        <f>$B41*'S2'!S94</f>
        <v>0</v>
      </c>
      <c r="R41" s="20">
        <f>$B41*'S2'!T94</f>
        <v>0</v>
      </c>
      <c r="S41" s="20">
        <f>$B41*'S2'!U94</f>
        <v>0</v>
      </c>
      <c r="T41" s="20">
        <f>$B41*'S2'!V94</f>
        <v>0</v>
      </c>
      <c r="U41" s="20">
        <f>$B41*'S2'!W94</f>
        <v>0</v>
      </c>
      <c r="V41" s="20">
        <f>$B41*'S2'!X94</f>
        <v>0</v>
      </c>
      <c r="W41" s="20">
        <f>$B41*'S2'!Y94</f>
        <v>0</v>
      </c>
      <c r="X41" s="20">
        <f>$B41*'S2'!Z94</f>
        <v>0</v>
      </c>
      <c r="Y41" s="20">
        <f>$B41*'S2'!AA94</f>
        <v>0</v>
      </c>
      <c r="Z41" s="20">
        <f>$B41*'S2'!AB94</f>
        <v>0</v>
      </c>
      <c r="AA41" s="20">
        <f>$B41*'S2'!AC94</f>
        <v>0</v>
      </c>
      <c r="AB41" s="20">
        <f>$B41*'S2'!AD94</f>
        <v>0</v>
      </c>
    </row>
    <row r="42" spans="1:28" x14ac:dyDescent="0.2">
      <c r="A42" s="41" t="s">
        <v>21</v>
      </c>
      <c r="B42" s="20">
        <v>11205803.130986547</v>
      </c>
      <c r="C42" s="20">
        <f>$B42*'S2'!E95</f>
        <v>11214981.771831376</v>
      </c>
      <c r="D42" s="20">
        <f>$B42*'S2'!F95</f>
        <v>9228742.5289757159</v>
      </c>
      <c r="E42" s="20">
        <f>$B42*'S2'!G95</f>
        <v>6896916.3878641818</v>
      </c>
      <c r="F42" s="20">
        <f>$B42*'S2'!H95</f>
        <v>5485343.6672853017</v>
      </c>
      <c r="G42" s="20">
        <f>$B42*'S2'!I95</f>
        <v>5125330.1374845505</v>
      </c>
      <c r="H42" s="20">
        <f>$B42*'S2'!J95</f>
        <v>4711038.0734748123</v>
      </c>
      <c r="I42" s="20">
        <f>$B42*'S2'!K95</f>
        <v>4156176.9671515608</v>
      </c>
      <c r="J42" s="20">
        <f>$B42*'S2'!L95</f>
        <v>240447.37647755462</v>
      </c>
      <c r="K42" s="20">
        <f>$B42*'S2'!M95</f>
        <v>241050.72123016405</v>
      </c>
      <c r="L42" s="20">
        <f>$B42*'S2'!N95</f>
        <v>233024.64651358291</v>
      </c>
      <c r="M42" s="20">
        <f>$B42*'S2'!O95</f>
        <v>233384.62307065236</v>
      </c>
      <c r="N42" s="20">
        <f>$B42*'S2'!P95</f>
        <v>233651.84722652359</v>
      </c>
      <c r="O42" s="20">
        <f>$B42*'S2'!Q95</f>
        <v>233823.05982424217</v>
      </c>
      <c r="P42" s="20">
        <f>$B42*'S2'!R95</f>
        <v>233968.25259512695</v>
      </c>
      <c r="Q42" s="20">
        <f>$B42*'S2'!S95</f>
        <v>234089.85654969316</v>
      </c>
      <c r="R42" s="20">
        <f>$B42*'S2'!T95</f>
        <v>234204.03390070723</v>
      </c>
      <c r="S42" s="20">
        <f>$B42*'S2'!U95</f>
        <v>234284.68467813154</v>
      </c>
      <c r="T42" s="20">
        <f>$B42*'S2'!V95</f>
        <v>206389.21301698167</v>
      </c>
      <c r="U42" s="20">
        <f>$B42*'S2'!W95</f>
        <v>206430.48676693876</v>
      </c>
      <c r="V42" s="20">
        <f>$B42*'S2'!X95</f>
        <v>171911.44645571191</v>
      </c>
      <c r="W42" s="20">
        <f>$B42*'S2'!Y95</f>
        <v>85754.283285104058</v>
      </c>
      <c r="X42" s="20">
        <f>$B42*'S2'!Z95</f>
        <v>187619.63461536419</v>
      </c>
      <c r="Y42" s="20">
        <f>$B42*'S2'!AA95</f>
        <v>83414.115091337764</v>
      </c>
      <c r="Z42" s="20">
        <f>$B42*'S2'!AB95</f>
        <v>83423.932633803299</v>
      </c>
      <c r="AA42" s="20">
        <f>$B42*'S2'!AC95</f>
        <v>83432.521313810546</v>
      </c>
      <c r="AB42" s="20">
        <f>$B42*'S2'!AD95</f>
        <v>83439.600630146233</v>
      </c>
    </row>
    <row r="43" spans="1:28" x14ac:dyDescent="0.2">
      <c r="A43" s="41" t="s">
        <v>74</v>
      </c>
      <c r="B43" s="20">
        <v>3088560.7291540741</v>
      </c>
      <c r="C43" s="20">
        <f>$B43*'S2'!E96</f>
        <v>2467498.8347664871</v>
      </c>
      <c r="D43" s="20">
        <f>$B43*'S2'!F96</f>
        <v>2854350.4650720968</v>
      </c>
      <c r="E43" s="20">
        <f>$B43*'S2'!G96</f>
        <v>2141047.2891720887</v>
      </c>
      <c r="F43" s="20">
        <f>$B43*'S2'!H96</f>
        <v>1932748.679818715</v>
      </c>
      <c r="G43" s="20">
        <f>$B43*'S2'!I96</f>
        <v>1795252.667014532</v>
      </c>
      <c r="H43" s="20">
        <f>$B43*'S2'!J96</f>
        <v>1176405.8290085094</v>
      </c>
      <c r="I43" s="20">
        <f>$B43*'S2'!K96</f>
        <v>1238646.431018987</v>
      </c>
      <c r="J43" s="20">
        <f>$B43*'S2'!L96</f>
        <v>409.03831852758236</v>
      </c>
      <c r="K43" s="20">
        <f>$B43*'S2'!M96</f>
        <v>409.03831852758236</v>
      </c>
      <c r="L43" s="20">
        <f>$B43*'S2'!N96</f>
        <v>409.03831852758236</v>
      </c>
      <c r="M43" s="20">
        <f>$B43*'S2'!O96</f>
        <v>409.03831852758236</v>
      </c>
      <c r="N43" s="20">
        <f>$B43*'S2'!P96</f>
        <v>365.82059710555427</v>
      </c>
      <c r="O43" s="20">
        <f>$B43*'S2'!Q96</f>
        <v>340.28671391196008</v>
      </c>
      <c r="P43" s="20">
        <f>$B43*'S2'!R96</f>
        <v>340.28671391196008</v>
      </c>
      <c r="Q43" s="20">
        <f>$B43*'S2'!S96</f>
        <v>0</v>
      </c>
      <c r="R43" s="20">
        <f>$B43*'S2'!T96</f>
        <v>0</v>
      </c>
      <c r="S43" s="20">
        <f>$B43*'S2'!U96</f>
        <v>0</v>
      </c>
      <c r="T43" s="20">
        <f>$B43*'S2'!V96</f>
        <v>0</v>
      </c>
      <c r="U43" s="20">
        <f>$B43*'S2'!W96</f>
        <v>0</v>
      </c>
      <c r="V43" s="20">
        <f>$B43*'S2'!X96</f>
        <v>0</v>
      </c>
      <c r="W43" s="20">
        <f>$B43*'S2'!Y96</f>
        <v>0</v>
      </c>
      <c r="X43" s="20">
        <f>$B43*'S2'!Z96</f>
        <v>0</v>
      </c>
      <c r="Y43" s="20">
        <f>$B43*'S2'!AA96</f>
        <v>0</v>
      </c>
      <c r="Z43" s="20">
        <f>$B43*'S2'!AB96</f>
        <v>0</v>
      </c>
      <c r="AA43" s="20">
        <f>$B43*'S2'!AC96</f>
        <v>0</v>
      </c>
      <c r="AB43" s="20">
        <f>$B43*'S2'!AD96</f>
        <v>0</v>
      </c>
    </row>
    <row r="44" spans="1:28" x14ac:dyDescent="0.2">
      <c r="A44" s="41" t="s">
        <v>75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</row>
    <row r="45" spans="1:28" x14ac:dyDescent="0.2">
      <c r="A45" s="41" t="s">
        <v>28</v>
      </c>
      <c r="B45" s="20">
        <v>8560066.3210968021</v>
      </c>
      <c r="C45" s="20">
        <f>$B45*'S2'!E98</f>
        <v>11313995.240863327</v>
      </c>
      <c r="D45" s="20">
        <f>$B45*'S2'!F98</f>
        <v>16537952.341909863</v>
      </c>
      <c r="E45" s="20">
        <f>$B45*'S2'!G98</f>
        <v>15963226.056449397</v>
      </c>
      <c r="F45" s="20">
        <f>$B45*'S2'!H98</f>
        <v>13346907.877226498</v>
      </c>
      <c r="G45" s="20">
        <f>$B45*'S2'!I98</f>
        <v>10843768.74604309</v>
      </c>
      <c r="H45" s="20">
        <f>$B45*'S2'!J98</f>
        <v>9764060.6473348793</v>
      </c>
      <c r="I45" s="20">
        <f>$B45*'S2'!K98</f>
        <v>7675425.4554711254</v>
      </c>
      <c r="J45" s="20">
        <f>$B45*'S2'!L98</f>
        <v>844259.14030211139</v>
      </c>
      <c r="K45" s="20">
        <f>$B45*'S2'!M98</f>
        <v>841278.33775451209</v>
      </c>
      <c r="L45" s="20">
        <f>$B45*'S2'!N98</f>
        <v>838714.95183226757</v>
      </c>
      <c r="M45" s="20">
        <f>$B45*'S2'!O98</f>
        <v>839514.23116894066</v>
      </c>
      <c r="N45" s="20">
        <f>$B45*'S2'!P98</f>
        <v>453433.12486921565</v>
      </c>
      <c r="O45" s="20">
        <f>$B45*'S2'!Q98</f>
        <v>37465.970520581242</v>
      </c>
      <c r="P45" s="20">
        <f>$B45*'S2'!R98</f>
        <v>39408.455622572495</v>
      </c>
      <c r="Q45" s="20">
        <f>$B45*'S2'!S98</f>
        <v>0</v>
      </c>
      <c r="R45" s="20">
        <f>$B45*'S2'!T98</f>
        <v>0</v>
      </c>
      <c r="S45" s="20">
        <f>$B45*'S2'!U98</f>
        <v>0</v>
      </c>
      <c r="T45" s="20">
        <f>$B45*'S2'!V98</f>
        <v>0</v>
      </c>
      <c r="U45" s="20">
        <f>$B45*'S2'!W98</f>
        <v>0</v>
      </c>
      <c r="V45" s="20">
        <f>$B45*'S2'!X98</f>
        <v>0</v>
      </c>
      <c r="W45" s="20">
        <f>$B45*'S2'!Y98</f>
        <v>0</v>
      </c>
      <c r="X45" s="20">
        <f>$B45*'S2'!Z98</f>
        <v>0</v>
      </c>
      <c r="Y45" s="20">
        <f>$B45*'S2'!AA98</f>
        <v>0</v>
      </c>
      <c r="Z45" s="20">
        <f>$B45*'S2'!AB98</f>
        <v>0</v>
      </c>
      <c r="AA45" s="20">
        <f>$B45*'S2'!AC98</f>
        <v>0</v>
      </c>
      <c r="AB45" s="20">
        <f>$B45*'S2'!AD98</f>
        <v>0</v>
      </c>
    </row>
    <row r="46" spans="1:28" x14ac:dyDescent="0.2">
      <c r="A46" s="41" t="s">
        <v>76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</row>
    <row r="47" spans="1:28" x14ac:dyDescent="0.2">
      <c r="A47" s="41" t="s">
        <v>29</v>
      </c>
      <c r="B47" s="20">
        <v>5653348.8285264913</v>
      </c>
      <c r="C47" s="20">
        <f>$B47*'S2'!E100</f>
        <v>6631637.3025005031</v>
      </c>
      <c r="D47" s="20">
        <f>$B47*'S2'!F100</f>
        <v>6028555.5176805295</v>
      </c>
      <c r="E47" s="20">
        <f>$B47*'S2'!G100</f>
        <v>5403102.3425541874</v>
      </c>
      <c r="F47" s="20">
        <f>$B47*'S2'!H100</f>
        <v>5254617.2118032416</v>
      </c>
      <c r="G47" s="20">
        <f>$B47*'S2'!I100</f>
        <v>4994046.5060353139</v>
      </c>
      <c r="H47" s="20">
        <f>$B47*'S2'!J100</f>
        <v>5140454.1051431065</v>
      </c>
      <c r="I47" s="20">
        <f>$B47*'S2'!K100</f>
        <v>4760100.3229153482</v>
      </c>
      <c r="J47" s="20">
        <f>$B47*'S2'!L100</f>
        <v>652033.64331587381</v>
      </c>
      <c r="K47" s="20">
        <f>$B47*'S2'!M100</f>
        <v>453383.73905786348</v>
      </c>
      <c r="L47" s="20">
        <f>$B47*'S2'!N100</f>
        <v>452039.80991814734</v>
      </c>
      <c r="M47" s="20">
        <f>$B47*'S2'!O100</f>
        <v>387616.14054598269</v>
      </c>
      <c r="N47" s="20">
        <f>$B47*'S2'!P100</f>
        <v>387239.30253938719</v>
      </c>
      <c r="O47" s="20">
        <f>$B47*'S2'!Q100</f>
        <v>56594.176941034857</v>
      </c>
      <c r="P47" s="20">
        <f>$B47*'S2'!R100</f>
        <v>119021.07798481795</v>
      </c>
      <c r="Q47" s="20">
        <f>$B47*'S2'!S100</f>
        <v>0</v>
      </c>
      <c r="R47" s="20">
        <f>$B47*'S2'!T100</f>
        <v>0</v>
      </c>
      <c r="S47" s="20">
        <f>$B47*'S2'!U100</f>
        <v>0</v>
      </c>
      <c r="T47" s="20">
        <f>$B47*'S2'!V100</f>
        <v>0</v>
      </c>
      <c r="U47" s="20">
        <f>$B47*'S2'!W100</f>
        <v>0</v>
      </c>
      <c r="V47" s="20">
        <f>$B47*'S2'!X100</f>
        <v>0</v>
      </c>
      <c r="W47" s="20">
        <f>$B47*'S2'!Y100</f>
        <v>0</v>
      </c>
      <c r="X47" s="20">
        <f>$B47*'S2'!Z100</f>
        <v>0</v>
      </c>
      <c r="Y47" s="20">
        <f>$B47*'S2'!AA100</f>
        <v>0</v>
      </c>
      <c r="Z47" s="20">
        <f>$B47*'S2'!AB100</f>
        <v>0</v>
      </c>
      <c r="AA47" s="20">
        <f>$B47*'S2'!AC100</f>
        <v>0</v>
      </c>
      <c r="AB47" s="20">
        <f>$B47*'S2'!AD100</f>
        <v>0</v>
      </c>
    </row>
    <row r="48" spans="1:28" x14ac:dyDescent="0.2">
      <c r="A48" s="41" t="s">
        <v>22</v>
      </c>
      <c r="B48" s="20">
        <v>857047.91198917257</v>
      </c>
      <c r="C48" s="20">
        <f>$B48*'S2'!E101</f>
        <v>854264.42763761082</v>
      </c>
      <c r="D48" s="20">
        <f>$B48*'S2'!F101</f>
        <v>744531.18927700561</v>
      </c>
      <c r="E48" s="20">
        <f>$B48*'S2'!G101</f>
        <v>578037.39215560514</v>
      </c>
      <c r="F48" s="20">
        <f>$B48*'S2'!H101</f>
        <v>574235.39431378106</v>
      </c>
      <c r="G48" s="20">
        <f>$B48*'S2'!I101</f>
        <v>588017.19528161758</v>
      </c>
      <c r="H48" s="20">
        <f>$B48*'S2'!J101</f>
        <v>342344.27482028934</v>
      </c>
      <c r="I48" s="20">
        <f>$B48*'S2'!K101</f>
        <v>277179.09614274668</v>
      </c>
      <c r="J48" s="20">
        <f>$B48*'S2'!L101</f>
        <v>575.04862322404449</v>
      </c>
      <c r="K48" s="20">
        <f>$B48*'S2'!M101</f>
        <v>575.04862322404449</v>
      </c>
      <c r="L48" s="20">
        <f>$B48*'S2'!N101</f>
        <v>575.04862322404449</v>
      </c>
      <c r="M48" s="20">
        <f>$B48*'S2'!O101</f>
        <v>575.04862322404449</v>
      </c>
      <c r="N48" s="20">
        <f>$B48*'S2'!P101</f>
        <v>575.04862322404449</v>
      </c>
      <c r="O48" s="20">
        <f>$B48*'S2'!Q101</f>
        <v>575.04862322404449</v>
      </c>
      <c r="P48" s="20">
        <f>$B48*'S2'!R101</f>
        <v>575.04862322404449</v>
      </c>
      <c r="Q48" s="20">
        <f>$B48*'S2'!S101</f>
        <v>0</v>
      </c>
      <c r="R48" s="20">
        <f>$B48*'S2'!T101</f>
        <v>0</v>
      </c>
      <c r="S48" s="20">
        <f>$B48*'S2'!U101</f>
        <v>0</v>
      </c>
      <c r="T48" s="20">
        <f>$B48*'S2'!V101</f>
        <v>0</v>
      </c>
      <c r="U48" s="20">
        <f>$B48*'S2'!W101</f>
        <v>0</v>
      </c>
      <c r="V48" s="20">
        <f>$B48*'S2'!X101</f>
        <v>0</v>
      </c>
      <c r="W48" s="20">
        <f>$B48*'S2'!Y101</f>
        <v>0</v>
      </c>
      <c r="X48" s="20">
        <f>$B48*'S2'!Z101</f>
        <v>0</v>
      </c>
      <c r="Y48" s="20">
        <f>$B48*'S2'!AA101</f>
        <v>0</v>
      </c>
      <c r="Z48" s="20">
        <f>$B48*'S2'!AB101</f>
        <v>0</v>
      </c>
      <c r="AA48" s="20">
        <f>$B48*'S2'!AC101</f>
        <v>0</v>
      </c>
      <c r="AB48" s="20">
        <f>$B48*'S2'!AD101</f>
        <v>0</v>
      </c>
    </row>
    <row r="49" spans="1:28" x14ac:dyDescent="0.2">
      <c r="A49" s="41" t="s">
        <v>30</v>
      </c>
      <c r="B49" s="20">
        <v>7379148.2072220789</v>
      </c>
      <c r="C49" s="20">
        <f>$B49*'S2'!E102</f>
        <v>7582877.666930954</v>
      </c>
      <c r="D49" s="20">
        <f>$B49*'S2'!F102</f>
        <v>7408812.0244038301</v>
      </c>
      <c r="E49" s="20">
        <f>$B49*'S2'!G102</f>
        <v>5413832.693965815</v>
      </c>
      <c r="F49" s="20">
        <f>$B49*'S2'!H102</f>
        <v>5123174.1218363056</v>
      </c>
      <c r="G49" s="20">
        <f>$B49*'S2'!I102</f>
        <v>4392397.3517383756</v>
      </c>
      <c r="H49" s="20">
        <f>$B49*'S2'!J102</f>
        <v>4590362.8643904543</v>
      </c>
      <c r="I49" s="20">
        <f>$B49*'S2'!K102</f>
        <v>4419324.0789613752</v>
      </c>
      <c r="J49" s="20">
        <f>$B49*'S2'!L102</f>
        <v>329332.48105364351</v>
      </c>
      <c r="K49" s="20">
        <f>$B49*'S2'!M102</f>
        <v>329848.77352541307</v>
      </c>
      <c r="L49" s="20">
        <f>$B49*'S2'!N102</f>
        <v>308569.44958193594</v>
      </c>
      <c r="M49" s="20">
        <f>$B49*'S2'!O102</f>
        <v>303777.90159860591</v>
      </c>
      <c r="N49" s="20">
        <f>$B49*'S2'!P102</f>
        <v>271239.92765298346</v>
      </c>
      <c r="O49" s="20">
        <f>$B49*'S2'!Q102</f>
        <v>293975.35720562737</v>
      </c>
      <c r="P49" s="20">
        <f>$B49*'S2'!R102</f>
        <v>289907.13336685876</v>
      </c>
      <c r="Q49" s="20">
        <f>$B49*'S2'!S102</f>
        <v>0</v>
      </c>
      <c r="R49" s="20">
        <f>$B49*'S2'!T102</f>
        <v>0</v>
      </c>
      <c r="S49" s="20">
        <f>$B49*'S2'!U102</f>
        <v>0</v>
      </c>
      <c r="T49" s="20">
        <f>$B49*'S2'!V102</f>
        <v>0</v>
      </c>
      <c r="U49" s="20">
        <f>$B49*'S2'!W102</f>
        <v>0</v>
      </c>
      <c r="V49" s="20">
        <f>$B49*'S2'!X102</f>
        <v>0</v>
      </c>
      <c r="W49" s="20">
        <f>$B49*'S2'!Y102</f>
        <v>0</v>
      </c>
      <c r="X49" s="20">
        <f>$B49*'S2'!Z102</f>
        <v>0</v>
      </c>
      <c r="Y49" s="20">
        <f>$B49*'S2'!AA102</f>
        <v>0</v>
      </c>
      <c r="Z49" s="20">
        <f>$B49*'S2'!AB102</f>
        <v>0</v>
      </c>
      <c r="AA49" s="20">
        <f>$B49*'S2'!AC102</f>
        <v>0</v>
      </c>
      <c r="AB49" s="20">
        <f>$B49*'S2'!AD102</f>
        <v>0</v>
      </c>
    </row>
    <row r="50" spans="1:28" x14ac:dyDescent="0.2">
      <c r="A50" s="41" t="s">
        <v>77</v>
      </c>
      <c r="B50" s="20">
        <v>44432494.659949258</v>
      </c>
      <c r="C50" s="20">
        <f>$B50*'S2'!E103</f>
        <v>41520253.626107275</v>
      </c>
      <c r="D50" s="20">
        <f>$B50*'S2'!F103</f>
        <v>28009013.001004856</v>
      </c>
      <c r="E50" s="20">
        <f>$B50*'S2'!G103</f>
        <v>26016868.017644893</v>
      </c>
      <c r="F50" s="20">
        <f>$B50*'S2'!H103</f>
        <v>33464039.56131817</v>
      </c>
      <c r="G50" s="20">
        <f>$B50*'S2'!I103</f>
        <v>36122609.524590984</v>
      </c>
      <c r="H50" s="20">
        <f>$B50*'S2'!J103</f>
        <v>24093204.451091185</v>
      </c>
      <c r="I50" s="20">
        <f>$B50*'S2'!K103</f>
        <v>23977181.829671387</v>
      </c>
      <c r="J50" s="20">
        <f>$B50*'S2'!L103</f>
        <v>3205259.5912023485</v>
      </c>
      <c r="K50" s="20">
        <f>$B50*'S2'!M103</f>
        <v>3209281.4609141769</v>
      </c>
      <c r="L50" s="20">
        <f>$B50*'S2'!N103</f>
        <v>3213206.4985615453</v>
      </c>
      <c r="M50" s="20">
        <f>$B50*'S2'!O103</f>
        <v>3216349.9233667562</v>
      </c>
      <c r="N50" s="20">
        <f>$B50*'S2'!P103</f>
        <v>3218978.3017601385</v>
      </c>
      <c r="O50" s="20">
        <f>$B50*'S2'!Q103</f>
        <v>3220961.689563232</v>
      </c>
      <c r="P50" s="20">
        <f>$B50*'S2'!R103</f>
        <v>3222778.6820371663</v>
      </c>
      <c r="Q50" s="20">
        <f>$B50*'S2'!S103</f>
        <v>3224513.589858755</v>
      </c>
      <c r="R50" s="20">
        <f>$B50*'S2'!T103</f>
        <v>3226313.6088961023</v>
      </c>
      <c r="S50" s="20">
        <f>$B50*'S2'!U103</f>
        <v>3227857.0786132393</v>
      </c>
      <c r="T50" s="20">
        <f>$B50*'S2'!V103</f>
        <v>3229271.9954172149</v>
      </c>
      <c r="U50" s="20">
        <f>$B50*'S2'!W103</f>
        <v>3230537.4903286165</v>
      </c>
      <c r="V50" s="20">
        <f>$B50*'S2'!X103</f>
        <v>1359880.7140958398</v>
      </c>
      <c r="W50" s="20">
        <f>$B50*'S2'!Y103</f>
        <v>1435034.0827458873</v>
      </c>
      <c r="X50" s="20">
        <f>$B50*'S2'!Z103</f>
        <v>0</v>
      </c>
      <c r="Y50" s="20">
        <f>$B50*'S2'!AA103</f>
        <v>0</v>
      </c>
      <c r="Z50" s="20">
        <f>$B50*'S2'!AB103</f>
        <v>0</v>
      </c>
      <c r="AA50" s="20">
        <f>$B50*'S2'!AC103</f>
        <v>0</v>
      </c>
      <c r="AB50" s="20">
        <f>$B50*'S2'!AD103</f>
        <v>0</v>
      </c>
    </row>
    <row r="51" spans="1:28" x14ac:dyDescent="0.2">
      <c r="A51" s="41" t="s">
        <v>78</v>
      </c>
      <c r="B51" s="20">
        <v>6893939.6489851307</v>
      </c>
      <c r="C51" s="20">
        <f>$B51*'S2'!E104</f>
        <v>6526397.9860515613</v>
      </c>
      <c r="D51" s="20">
        <f>$B51*'S2'!F104</f>
        <v>5029300.9252663888</v>
      </c>
      <c r="E51" s="20">
        <f>$B51*'S2'!G104</f>
        <v>4188776.5538928304</v>
      </c>
      <c r="F51" s="20">
        <f>$B51*'S2'!H104</f>
        <v>3902879.3436725722</v>
      </c>
      <c r="G51" s="20">
        <f>$B51*'S2'!I104</f>
        <v>4468519.6404495677</v>
      </c>
      <c r="H51" s="20">
        <f>$B51*'S2'!J104</f>
        <v>3665891.9522979083</v>
      </c>
      <c r="I51" s="20">
        <f>$B51*'S2'!K104</f>
        <v>3435459.2632267131</v>
      </c>
      <c r="J51" s="20">
        <f>$B51*'S2'!L104</f>
        <v>0</v>
      </c>
      <c r="K51" s="20">
        <f>$B51*'S2'!M104</f>
        <v>0</v>
      </c>
      <c r="L51" s="20">
        <f>$B51*'S2'!N104</f>
        <v>0</v>
      </c>
      <c r="M51" s="20">
        <f>$B51*'S2'!O104</f>
        <v>0</v>
      </c>
      <c r="N51" s="20">
        <f>$B51*'S2'!P104</f>
        <v>0</v>
      </c>
      <c r="O51" s="20">
        <f>$B51*'S2'!Q104</f>
        <v>0</v>
      </c>
      <c r="P51" s="20">
        <f>$B51*'S2'!R104</f>
        <v>0</v>
      </c>
      <c r="Q51" s="20">
        <f>$B51*'S2'!S104</f>
        <v>0</v>
      </c>
      <c r="R51" s="20">
        <f>$B51*'S2'!T104</f>
        <v>0</v>
      </c>
      <c r="S51" s="20">
        <f>$B51*'S2'!U104</f>
        <v>0</v>
      </c>
      <c r="T51" s="20">
        <f>$B51*'S2'!V104</f>
        <v>0</v>
      </c>
      <c r="U51" s="20">
        <f>$B51*'S2'!W104</f>
        <v>0</v>
      </c>
      <c r="V51" s="20">
        <f>$B51*'S2'!X104</f>
        <v>0</v>
      </c>
      <c r="W51" s="20">
        <f>$B51*'S2'!Y104</f>
        <v>0</v>
      </c>
      <c r="X51" s="20">
        <f>$B51*'S2'!Z104</f>
        <v>0</v>
      </c>
      <c r="Y51" s="20">
        <f>$B51*'S2'!AA104</f>
        <v>0</v>
      </c>
      <c r="Z51" s="20">
        <f>$B51*'S2'!AB104</f>
        <v>0</v>
      </c>
      <c r="AA51" s="20">
        <f>$B51*'S2'!AC104</f>
        <v>0</v>
      </c>
      <c r="AB51" s="20">
        <f>$B51*'S2'!AD104</f>
        <v>0</v>
      </c>
    </row>
    <row r="52" spans="1:28" x14ac:dyDescent="0.2">
      <c r="A52" s="41" t="s">
        <v>79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</row>
    <row r="53" spans="1:28" x14ac:dyDescent="0.2">
      <c r="A53" s="41" t="s">
        <v>32</v>
      </c>
      <c r="B53" s="20">
        <v>715320.6333984735</v>
      </c>
      <c r="C53" s="20">
        <f>$B53*'S2'!E106</f>
        <v>999329.85567710048</v>
      </c>
      <c r="D53" s="20">
        <f>$B53*'S2'!F106</f>
        <v>0</v>
      </c>
      <c r="E53" s="20">
        <f>$B53*'S2'!G106</f>
        <v>0</v>
      </c>
      <c r="F53" s="20">
        <f>$B53*'S2'!H106</f>
        <v>0</v>
      </c>
      <c r="G53" s="20">
        <f>$B53*'S2'!I106</f>
        <v>20068.913193696415</v>
      </c>
      <c r="H53" s="20">
        <f>$B53*'S2'!J106</f>
        <v>173522.64625272856</v>
      </c>
      <c r="I53" s="20">
        <f>$B53*'S2'!K106</f>
        <v>0</v>
      </c>
      <c r="J53" s="20">
        <f>$B53*'S2'!L106</f>
        <v>0</v>
      </c>
      <c r="K53" s="20">
        <f>$B53*'S2'!M106</f>
        <v>0</v>
      </c>
      <c r="L53" s="20">
        <f>$B53*'S2'!N106</f>
        <v>0</v>
      </c>
      <c r="M53" s="20">
        <f>$B53*'S2'!O106</f>
        <v>0</v>
      </c>
      <c r="N53" s="20">
        <f>$B53*'S2'!P106</f>
        <v>0</v>
      </c>
      <c r="O53" s="20">
        <f>$B53*'S2'!Q106</f>
        <v>0</v>
      </c>
      <c r="P53" s="20">
        <f>$B53*'S2'!R106</f>
        <v>0</v>
      </c>
      <c r="Q53" s="20">
        <f>$B53*'S2'!S106</f>
        <v>0</v>
      </c>
      <c r="R53" s="20">
        <f>$B53*'S2'!T106</f>
        <v>0</v>
      </c>
      <c r="S53" s="20">
        <f>$B53*'S2'!U106</f>
        <v>0</v>
      </c>
      <c r="T53" s="20">
        <f>$B53*'S2'!V106</f>
        <v>0</v>
      </c>
      <c r="U53" s="20">
        <f>$B53*'S2'!W106</f>
        <v>0</v>
      </c>
      <c r="V53" s="20">
        <f>$B53*'S2'!X106</f>
        <v>0</v>
      </c>
      <c r="W53" s="20">
        <f>$B53*'S2'!Y106</f>
        <v>0</v>
      </c>
      <c r="X53" s="20">
        <f>$B53*'S2'!Z106</f>
        <v>0</v>
      </c>
      <c r="Y53" s="20">
        <f>$B53*'S2'!AA106</f>
        <v>0</v>
      </c>
      <c r="Z53" s="20">
        <f>$B53*'S2'!AB106</f>
        <v>0</v>
      </c>
      <c r="AA53" s="20">
        <f>$B53*'S2'!AC106</f>
        <v>0</v>
      </c>
      <c r="AB53" s="20">
        <f>$B53*'S2'!AD106</f>
        <v>0</v>
      </c>
    </row>
    <row r="54" spans="1:28" x14ac:dyDescent="0.2">
      <c r="A54" s="41" t="s">
        <v>80</v>
      </c>
      <c r="B54" s="20">
        <v>2455063.3306520698</v>
      </c>
      <c r="C54" s="20">
        <f>$B54*'S2'!E107</f>
        <v>2089687.0426495094</v>
      </c>
      <c r="D54" s="20">
        <f>$B54*'S2'!F107</f>
        <v>252929.9196903313</v>
      </c>
      <c r="E54" s="20">
        <f>$B54*'S2'!G107</f>
        <v>257282.85067370214</v>
      </c>
      <c r="F54" s="20">
        <f>$B54*'S2'!H107</f>
        <v>261593.91291929604</v>
      </c>
      <c r="G54" s="20">
        <f>$B54*'S2'!I107</f>
        <v>272783.51407899574</v>
      </c>
      <c r="H54" s="20">
        <f>$B54*'S2'!J107</f>
        <v>520152.2820201618</v>
      </c>
      <c r="I54" s="20">
        <f>$B54*'S2'!K107</f>
        <v>0</v>
      </c>
      <c r="J54" s="20">
        <f>$B54*'S2'!L107</f>
        <v>0</v>
      </c>
      <c r="K54" s="20">
        <f>$B54*'S2'!M107</f>
        <v>0</v>
      </c>
      <c r="L54" s="20">
        <f>$B54*'S2'!N107</f>
        <v>0</v>
      </c>
      <c r="M54" s="20">
        <f>$B54*'S2'!O107</f>
        <v>0</v>
      </c>
      <c r="N54" s="20">
        <f>$B54*'S2'!P107</f>
        <v>0</v>
      </c>
      <c r="O54" s="20">
        <f>$B54*'S2'!Q107</f>
        <v>0</v>
      </c>
      <c r="P54" s="20">
        <f>$B54*'S2'!R107</f>
        <v>0</v>
      </c>
      <c r="Q54" s="20">
        <f>$B54*'S2'!S107</f>
        <v>0</v>
      </c>
      <c r="R54" s="20">
        <f>$B54*'S2'!T107</f>
        <v>0</v>
      </c>
      <c r="S54" s="20">
        <f>$B54*'S2'!U107</f>
        <v>0</v>
      </c>
      <c r="T54" s="20">
        <f>$B54*'S2'!V107</f>
        <v>0</v>
      </c>
      <c r="U54" s="20">
        <f>$B54*'S2'!W107</f>
        <v>0</v>
      </c>
      <c r="V54" s="20">
        <f>$B54*'S2'!X107</f>
        <v>0</v>
      </c>
      <c r="W54" s="20">
        <f>$B54*'S2'!Y107</f>
        <v>0</v>
      </c>
      <c r="X54" s="20">
        <f>$B54*'S2'!Z107</f>
        <v>0</v>
      </c>
      <c r="Y54" s="20">
        <f>$B54*'S2'!AA107</f>
        <v>0</v>
      </c>
      <c r="Z54" s="20">
        <f>$B54*'S2'!AB107</f>
        <v>0</v>
      </c>
      <c r="AA54" s="20">
        <f>$B54*'S2'!AC107</f>
        <v>0</v>
      </c>
      <c r="AB54" s="20">
        <f>$B54*'S2'!AD107</f>
        <v>0</v>
      </c>
    </row>
    <row r="55" spans="1:28" x14ac:dyDescent="0.2">
      <c r="A55" s="41" t="s">
        <v>31</v>
      </c>
      <c r="B55" s="20">
        <v>16444498.59109102</v>
      </c>
      <c r="C55" s="20">
        <f>$B55*'S2'!E108</f>
        <v>16457968.232193634</v>
      </c>
      <c r="D55" s="20">
        <f>$B55*'S2'!F108</f>
        <v>13543165.245838292</v>
      </c>
      <c r="E55" s="20">
        <f>$B55*'S2'!G108</f>
        <v>10121214.026104352</v>
      </c>
      <c r="F55" s="20">
        <f>$B55*'S2'!H108</f>
        <v>8049733.2635525027</v>
      </c>
      <c r="G55" s="20">
        <f>$B55*'S2'!I108</f>
        <v>7521413.9709164072</v>
      </c>
      <c r="H55" s="20">
        <f>$B55*'S2'!J108</f>
        <v>6913441.0141125033</v>
      </c>
      <c r="I55" s="20">
        <f>$B55*'S2'!K108</f>
        <v>6099183.2072844617</v>
      </c>
      <c r="J55" s="20">
        <f>$B55*'S2'!L108</f>
        <v>352856.14939842065</v>
      </c>
      <c r="K55" s="20">
        <f>$B55*'S2'!M108</f>
        <v>353741.55688044149</v>
      </c>
      <c r="L55" s="20">
        <f>$B55*'S2'!N108</f>
        <v>341963.30477070715</v>
      </c>
      <c r="M55" s="20">
        <f>$B55*'S2'!O108</f>
        <v>342491.5698059178</v>
      </c>
      <c r="N55" s="20">
        <f>$B55*'S2'!P108</f>
        <v>342883.72083725076</v>
      </c>
      <c r="O55" s="20">
        <f>$B55*'S2'!Q108</f>
        <v>343134.97505696613</v>
      </c>
      <c r="P55" s="20">
        <f>$B55*'S2'!R108</f>
        <v>343348.04522144626</v>
      </c>
      <c r="Q55" s="20">
        <f>$B55*'S2'!S108</f>
        <v>343526.49883482495</v>
      </c>
      <c r="R55" s="20">
        <f>$B55*'S2'!T108</f>
        <v>343694.05391909141</v>
      </c>
      <c r="S55" s="20">
        <f>$B55*'S2'!U108</f>
        <v>343812.40880898386</v>
      </c>
      <c r="T55" s="20">
        <f>$B55*'S2'!V108</f>
        <v>302875.84771938948</v>
      </c>
      <c r="U55" s="20">
        <f>$B55*'S2'!W108</f>
        <v>302936.41688298131</v>
      </c>
      <c r="V55" s="20">
        <f>$B55*'S2'!X108</f>
        <v>252279.77914551209</v>
      </c>
      <c r="W55" s="20">
        <f>$B55*'S2'!Y108</f>
        <v>125844.27677141984</v>
      </c>
      <c r="X55" s="20">
        <f>$B55*'S2'!Z108</f>
        <v>275331.52073337749</v>
      </c>
      <c r="Y55" s="20">
        <f>$B55*'S2'!AA108</f>
        <v>122410.08360244543</v>
      </c>
      <c r="Z55" s="20">
        <f>$B55*'S2'!AB108</f>
        <v>122424.49083067845</v>
      </c>
      <c r="AA55" s="20">
        <f>$B55*'S2'!AC108</f>
        <v>122437.09470517345</v>
      </c>
      <c r="AB55" s="20">
        <f>$B55*'S2'!AD108</f>
        <v>122447.48359083808</v>
      </c>
    </row>
    <row r="56" spans="1:28" x14ac:dyDescent="0.2">
      <c r="A56" s="41" t="s">
        <v>23</v>
      </c>
      <c r="B56" s="20">
        <v>10362184.162995707</v>
      </c>
      <c r="C56" s="20">
        <f>$B56*'S2'!E109</f>
        <v>10610508.777760321</v>
      </c>
      <c r="D56" s="20">
        <f>$B56*'S2'!F109</f>
        <v>10388181.767878866</v>
      </c>
      <c r="E56" s="20">
        <f>$B56*'S2'!G109</f>
        <v>8520196.8580579385</v>
      </c>
      <c r="F56" s="20">
        <f>$B56*'S2'!H109</f>
        <v>8415290.3601255082</v>
      </c>
      <c r="G56" s="20">
        <f>$B56*'S2'!I109</f>
        <v>8443320.2456403784</v>
      </c>
      <c r="H56" s="20">
        <f>$B56*'S2'!J109</f>
        <v>5293626.4016648149</v>
      </c>
      <c r="I56" s="20">
        <f>$B56*'S2'!K109</f>
        <v>5094269.0504344441</v>
      </c>
      <c r="J56" s="20">
        <f>$B56*'S2'!L109</f>
        <v>541233.17020112532</v>
      </c>
      <c r="K56" s="20">
        <f>$B56*'S2'!M109</f>
        <v>539961.79769592301</v>
      </c>
      <c r="L56" s="20">
        <f>$B56*'S2'!N109</f>
        <v>433573.56606842909</v>
      </c>
      <c r="M56" s="20">
        <f>$B56*'S2'!O109</f>
        <v>327981.86692122306</v>
      </c>
      <c r="N56" s="20">
        <f>$B56*'S2'!P109</f>
        <v>309067.87376503594</v>
      </c>
      <c r="O56" s="20">
        <f>$B56*'S2'!Q109</f>
        <v>318572.12524346157</v>
      </c>
      <c r="P56" s="20">
        <f>$B56*'S2'!R109</f>
        <v>226205.52367967402</v>
      </c>
      <c r="Q56" s="20">
        <f>$B56*'S2'!S109</f>
        <v>17634.838143513025</v>
      </c>
      <c r="R56" s="20">
        <f>$B56*'S2'!T109</f>
        <v>17647.372972802379</v>
      </c>
      <c r="S56" s="20">
        <f>$B56*'S2'!U109</f>
        <v>17658.367554466804</v>
      </c>
      <c r="T56" s="20">
        <f>$B56*'S2'!V109</f>
        <v>16646.005618253184</v>
      </c>
      <c r="U56" s="20">
        <f>$B56*'S2'!W109</f>
        <v>12272.320268474334</v>
      </c>
      <c r="V56" s="20">
        <f>$B56*'S2'!X109</f>
        <v>16902.916084115081</v>
      </c>
      <c r="W56" s="20">
        <f>$B56*'S2'!Y109</f>
        <v>16909.626610199593</v>
      </c>
      <c r="X56" s="20">
        <f>$B56*'S2'!Z109</f>
        <v>17698.100525233658</v>
      </c>
      <c r="Y56" s="20">
        <f>$B56*'S2'!AA109</f>
        <v>16921.906021541094</v>
      </c>
      <c r="Z56" s="20">
        <f>$B56*'S2'!AB109</f>
        <v>16388.315998651371</v>
      </c>
      <c r="AA56" s="20">
        <f>$B56*'S2'!AC109</f>
        <v>16840.280637357373</v>
      </c>
      <c r="AB56" s="20">
        <f>$B56*'S2'!AD109</f>
        <v>15099.577652974293</v>
      </c>
    </row>
    <row r="57" spans="1:28" x14ac:dyDescent="0.2">
      <c r="A57" s="41" t="s">
        <v>81</v>
      </c>
      <c r="B57" s="20">
        <v>17527268.430807356</v>
      </c>
      <c r="C57" s="20">
        <f>$B57*'S2'!E110</f>
        <v>16592824.308325035</v>
      </c>
      <c r="D57" s="20">
        <f>$B57*'S2'!F110</f>
        <v>12786579.492239753</v>
      </c>
      <c r="E57" s="20">
        <f>$B57*'S2'!G110</f>
        <v>10649616.154902052</v>
      </c>
      <c r="F57" s="20">
        <f>$B57*'S2'!H110</f>
        <v>9922746.2659428269</v>
      </c>
      <c r="G57" s="20">
        <f>$B57*'S2'!I110</f>
        <v>11360839.696069011</v>
      </c>
      <c r="H57" s="20">
        <f>$B57*'S2'!J110</f>
        <v>9320225.5252873711</v>
      </c>
      <c r="I57" s="20">
        <f>$B57*'S2'!K110</f>
        <v>8734369.5703141969</v>
      </c>
      <c r="J57" s="20">
        <f>$B57*'S2'!L110</f>
        <v>0</v>
      </c>
      <c r="K57" s="20">
        <f>$B57*'S2'!M110</f>
        <v>0</v>
      </c>
      <c r="L57" s="20">
        <f>$B57*'S2'!N110</f>
        <v>0</v>
      </c>
      <c r="M57" s="20">
        <f>$B57*'S2'!O110</f>
        <v>0</v>
      </c>
      <c r="N57" s="20">
        <f>$B57*'S2'!P110</f>
        <v>0</v>
      </c>
      <c r="O57" s="20">
        <f>$B57*'S2'!Q110</f>
        <v>0</v>
      </c>
      <c r="P57" s="20">
        <f>$B57*'S2'!R110</f>
        <v>0</v>
      </c>
      <c r="Q57" s="20">
        <f>$B57*'S2'!S110</f>
        <v>0</v>
      </c>
      <c r="R57" s="20">
        <f>$B57*'S2'!T110</f>
        <v>0</v>
      </c>
      <c r="S57" s="20">
        <f>$B57*'S2'!U110</f>
        <v>0</v>
      </c>
      <c r="T57" s="20">
        <f>$B57*'S2'!V110</f>
        <v>0</v>
      </c>
      <c r="U57" s="20">
        <f>$B57*'S2'!W110</f>
        <v>0</v>
      </c>
      <c r="V57" s="20">
        <f>$B57*'S2'!X110</f>
        <v>0</v>
      </c>
      <c r="W57" s="20">
        <f>$B57*'S2'!Y110</f>
        <v>0</v>
      </c>
      <c r="X57" s="20">
        <f>$B57*'S2'!Z110</f>
        <v>0</v>
      </c>
      <c r="Y57" s="20">
        <f>$B57*'S2'!AA110</f>
        <v>0</v>
      </c>
      <c r="Z57" s="20">
        <f>$B57*'S2'!AB110</f>
        <v>0</v>
      </c>
      <c r="AA57" s="20">
        <f>$B57*'S2'!AC110</f>
        <v>0</v>
      </c>
      <c r="AB57" s="20">
        <f>$B57*'S2'!AD110</f>
        <v>0</v>
      </c>
    </row>
    <row r="58" spans="1:28" s="6" customFormat="1" x14ac:dyDescent="0.2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x14ac:dyDescent="0.2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564A-BA19-B74E-AEF3-9DD90E23A547}">
  <dimension ref="A1:M13"/>
  <sheetViews>
    <sheetView workbookViewId="0">
      <selection activeCell="D38" sqref="D38"/>
    </sheetView>
  </sheetViews>
  <sheetFormatPr baseColWidth="10" defaultRowHeight="16" x14ac:dyDescent="0.2"/>
  <cols>
    <col min="1" max="1" width="11.6640625" bestFit="1" customWidth="1"/>
    <col min="2" max="2" width="36" bestFit="1" customWidth="1"/>
    <col min="3" max="3" width="16.6640625" bestFit="1" customWidth="1"/>
    <col min="4" max="4" width="17.33203125" bestFit="1" customWidth="1"/>
    <col min="5" max="5" width="13.6640625" bestFit="1" customWidth="1"/>
    <col min="6" max="6" width="10.33203125" bestFit="1" customWidth="1"/>
    <col min="11" max="11" width="18" bestFit="1" customWidth="1"/>
  </cols>
  <sheetData>
    <row r="1" spans="1:13" x14ac:dyDescent="0.2">
      <c r="A1" t="s">
        <v>161</v>
      </c>
    </row>
    <row r="2" spans="1:13" x14ac:dyDescent="0.2">
      <c r="A2" t="s">
        <v>165</v>
      </c>
    </row>
    <row r="5" spans="1:13" x14ac:dyDescent="0.2">
      <c r="A5" t="s">
        <v>5</v>
      </c>
      <c r="B5" t="s">
        <v>35</v>
      </c>
      <c r="C5" t="s">
        <v>36</v>
      </c>
      <c r="D5" t="s">
        <v>37</v>
      </c>
      <c r="E5" t="s">
        <v>38</v>
      </c>
      <c r="F5">
        <v>2023</v>
      </c>
      <c r="G5">
        <v>2022</v>
      </c>
      <c r="H5">
        <v>2021</v>
      </c>
      <c r="I5">
        <v>2020</v>
      </c>
      <c r="J5">
        <v>2019</v>
      </c>
      <c r="K5" t="s">
        <v>39</v>
      </c>
      <c r="L5" t="s">
        <v>40</v>
      </c>
    </row>
    <row r="6" spans="1:13" x14ac:dyDescent="0.2">
      <c r="A6" t="s">
        <v>13</v>
      </c>
      <c r="B6" t="s">
        <v>41</v>
      </c>
      <c r="C6">
        <v>2025</v>
      </c>
      <c r="D6">
        <f>C6+20</f>
        <v>2045</v>
      </c>
      <c r="E6">
        <v>6495</v>
      </c>
      <c r="F6">
        <v>5200</v>
      </c>
      <c r="G6">
        <v>4900</v>
      </c>
      <c r="H6">
        <v>4980</v>
      </c>
      <c r="I6">
        <v>3965</v>
      </c>
      <c r="J6">
        <v>4307</v>
      </c>
      <c r="K6" s="1">
        <f>AVERAGE(F6:H6)</f>
        <v>5026.666666666667</v>
      </c>
      <c r="L6" s="33">
        <f>K6/E6</f>
        <v>0.77392866307415964</v>
      </c>
      <c r="M6" s="34" t="s">
        <v>42</v>
      </c>
    </row>
    <row r="7" spans="1:13" x14ac:dyDescent="0.2">
      <c r="A7" t="s">
        <v>13</v>
      </c>
      <c r="B7" t="s">
        <v>43</v>
      </c>
      <c r="C7">
        <v>2041</v>
      </c>
      <c r="D7">
        <f t="shared" ref="D7:D12" si="0">C7+20</f>
        <v>2061</v>
      </c>
      <c r="E7">
        <v>4200</v>
      </c>
      <c r="F7">
        <v>3800</v>
      </c>
      <c r="G7">
        <v>3700</v>
      </c>
      <c r="H7">
        <v>4321</v>
      </c>
      <c r="I7">
        <v>4284</v>
      </c>
      <c r="J7">
        <v>3145</v>
      </c>
      <c r="K7" s="1">
        <f t="shared" ref="K7:K12" si="1">AVERAGE(F7:H7)</f>
        <v>3940.3333333333335</v>
      </c>
      <c r="L7" s="33">
        <f t="shared" ref="L7:L10" si="2">K7/E7</f>
        <v>0.93817460317460322</v>
      </c>
      <c r="M7" s="34" t="s">
        <v>44</v>
      </c>
    </row>
    <row r="8" spans="1:13" x14ac:dyDescent="0.2">
      <c r="A8" t="s">
        <v>13</v>
      </c>
      <c r="B8" t="s">
        <v>45</v>
      </c>
      <c r="C8">
        <v>2026</v>
      </c>
      <c r="D8">
        <f t="shared" si="0"/>
        <v>2046</v>
      </c>
      <c r="E8">
        <v>4960</v>
      </c>
      <c r="F8">
        <v>4000</v>
      </c>
      <c r="G8">
        <v>3300</v>
      </c>
      <c r="H8">
        <v>3636</v>
      </c>
      <c r="I8">
        <v>3584</v>
      </c>
      <c r="J8">
        <v>3781</v>
      </c>
      <c r="K8" s="1">
        <f t="shared" si="1"/>
        <v>3645.3333333333335</v>
      </c>
      <c r="L8" s="33">
        <f t="shared" si="2"/>
        <v>0.73494623655913982</v>
      </c>
      <c r="M8" s="34" t="s">
        <v>46</v>
      </c>
    </row>
    <row r="9" spans="1:13" x14ac:dyDescent="0.2">
      <c r="A9" t="s">
        <v>47</v>
      </c>
      <c r="B9" t="s">
        <v>48</v>
      </c>
      <c r="C9">
        <v>2027</v>
      </c>
      <c r="D9">
        <f t="shared" si="0"/>
        <v>2047</v>
      </c>
      <c r="E9">
        <v>2500</v>
      </c>
      <c r="F9">
        <v>900</v>
      </c>
      <c r="G9">
        <v>1600</v>
      </c>
      <c r="H9">
        <v>1843</v>
      </c>
      <c r="I9">
        <v>1255</v>
      </c>
      <c r="J9">
        <v>1713</v>
      </c>
      <c r="K9" s="1">
        <f t="shared" si="1"/>
        <v>1447.6666666666667</v>
      </c>
      <c r="L9" s="33">
        <f t="shared" si="2"/>
        <v>0.57906666666666673</v>
      </c>
      <c r="M9" s="34" t="s">
        <v>49</v>
      </c>
    </row>
    <row r="10" spans="1:13" x14ac:dyDescent="0.2">
      <c r="A10" t="s">
        <v>21</v>
      </c>
      <c r="B10" t="s">
        <v>50</v>
      </c>
      <c r="C10">
        <v>2033</v>
      </c>
      <c r="D10">
        <f t="shared" si="0"/>
        <v>2053</v>
      </c>
      <c r="E10">
        <v>2810</v>
      </c>
      <c r="F10">
        <v>2700</v>
      </c>
      <c r="G10">
        <v>1800</v>
      </c>
      <c r="H10">
        <v>2211</v>
      </c>
      <c r="I10">
        <v>1447</v>
      </c>
      <c r="J10">
        <v>2637</v>
      </c>
      <c r="K10" s="1">
        <f t="shared" si="1"/>
        <v>2237</v>
      </c>
      <c r="L10" s="33">
        <f t="shared" si="2"/>
        <v>0.79608540925266902</v>
      </c>
      <c r="M10" s="34" t="s">
        <v>51</v>
      </c>
    </row>
    <row r="11" spans="1:13" x14ac:dyDescent="0.2">
      <c r="A11" t="s">
        <v>28</v>
      </c>
      <c r="B11" t="s">
        <v>52</v>
      </c>
      <c r="C11">
        <v>2034</v>
      </c>
      <c r="D11">
        <f t="shared" si="0"/>
        <v>2054</v>
      </c>
      <c r="E11">
        <v>2770</v>
      </c>
      <c r="F11">
        <v>2200</v>
      </c>
      <c r="G11">
        <v>1700</v>
      </c>
      <c r="H11">
        <v>2078</v>
      </c>
      <c r="I11">
        <v>2066</v>
      </c>
      <c r="J11">
        <v>1921</v>
      </c>
      <c r="K11" s="1">
        <f t="shared" si="1"/>
        <v>1992.6666666666667</v>
      </c>
      <c r="L11" s="33">
        <f>K11/E11</f>
        <v>0.71937424789410354</v>
      </c>
      <c r="M11" s="34" t="s">
        <v>53</v>
      </c>
    </row>
    <row r="12" spans="1:13" x14ac:dyDescent="0.2">
      <c r="A12" s="32" t="s">
        <v>21</v>
      </c>
      <c r="B12" s="32" t="s">
        <v>54</v>
      </c>
      <c r="C12">
        <v>2021</v>
      </c>
      <c r="D12">
        <f t="shared" si="0"/>
        <v>2041</v>
      </c>
      <c r="E12">
        <v>2090</v>
      </c>
      <c r="F12">
        <v>1900</v>
      </c>
      <c r="G12">
        <v>2100</v>
      </c>
      <c r="H12">
        <v>1850</v>
      </c>
      <c r="I12">
        <v>1892</v>
      </c>
      <c r="J12">
        <v>1998</v>
      </c>
      <c r="K12" s="1">
        <f t="shared" si="1"/>
        <v>1950</v>
      </c>
      <c r="L12" s="33">
        <f>K12/E12</f>
        <v>0.93301435406698563</v>
      </c>
      <c r="M12" t="s">
        <v>55</v>
      </c>
    </row>
    <row r="13" spans="1:13" x14ac:dyDescent="0.2">
      <c r="E13">
        <f>SUM(E6:E11)</f>
        <v>23735</v>
      </c>
      <c r="F13">
        <f>SUM(F6:F11)</f>
        <v>18800</v>
      </c>
    </row>
  </sheetData>
  <hyperlinks>
    <hyperlink ref="M11" r:id="rId1" xr:uid="{32B70C9D-17B4-534A-BA6D-4403BAA9928D}"/>
    <hyperlink ref="M10" r:id="rId2" xr:uid="{F19FAF22-7CFE-3747-8D08-A7CC06CB5D1C}"/>
    <hyperlink ref="M9" r:id="rId3" xr:uid="{BCEEFCE2-B155-C241-BF7C-BBCA583BE065}"/>
    <hyperlink ref="M8" r:id="rId4" xr:uid="{E47D6B5D-F610-F747-AEA9-DCD3D0CE38BE}"/>
    <hyperlink ref="M6" r:id="rId5" xr:uid="{EFDCE82E-8F2E-EB43-A5CD-BC1B63BFC7A1}"/>
    <hyperlink ref="M7" r:id="rId6" xr:uid="{4FD612A2-A830-AC4F-825A-5DF9EFAC07B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8F9E-8517-924E-A28F-8D807440996D}">
  <dimension ref="A1:AR63"/>
  <sheetViews>
    <sheetView topLeftCell="A2" zoomScale="75" workbookViewId="0">
      <selection activeCell="AD55" sqref="AD55"/>
    </sheetView>
  </sheetViews>
  <sheetFormatPr baseColWidth="10" defaultRowHeight="15" x14ac:dyDescent="0.2"/>
  <cols>
    <col min="1" max="1" width="23.33203125" style="2" bestFit="1" customWidth="1"/>
    <col min="2" max="16384" width="10.83203125" style="2"/>
  </cols>
  <sheetData>
    <row r="1" spans="1:44" s="19" customFormat="1" ht="16" x14ac:dyDescent="0.2">
      <c r="A1" s="10" t="s">
        <v>142</v>
      </c>
    </row>
    <row r="2" spans="1:44" s="19" customFormat="1" ht="16" x14ac:dyDescent="0.2">
      <c r="A2" s="19" t="s">
        <v>166</v>
      </c>
    </row>
    <row r="3" spans="1:44" s="19" customFormat="1" ht="16" x14ac:dyDescent="0.2">
      <c r="A3" s="11" t="s">
        <v>140</v>
      </c>
    </row>
    <row r="4" spans="1:44" s="19" customFormat="1" ht="28" customHeight="1" x14ac:dyDescent="0.2"/>
    <row r="5" spans="1:44" s="19" customFormat="1" ht="16" x14ac:dyDescent="0.2">
      <c r="A5" s="26" t="s">
        <v>56</v>
      </c>
      <c r="B5" s="30">
        <v>2019</v>
      </c>
      <c r="C5" s="30">
        <v>2020</v>
      </c>
      <c r="D5" s="30">
        <v>2021</v>
      </c>
      <c r="E5" s="30">
        <v>2022</v>
      </c>
      <c r="F5" s="30">
        <v>2023</v>
      </c>
      <c r="G5" s="26">
        <v>2025</v>
      </c>
      <c r="H5" s="26">
        <v>2024</v>
      </c>
      <c r="I5" s="26">
        <v>2026</v>
      </c>
      <c r="J5" s="26">
        <v>2027</v>
      </c>
      <c r="K5" s="26">
        <v>2028</v>
      </c>
      <c r="L5" s="26">
        <v>2029</v>
      </c>
      <c r="M5" s="26">
        <v>2030</v>
      </c>
      <c r="N5" s="26">
        <v>2031</v>
      </c>
      <c r="O5" s="26">
        <v>2032</v>
      </c>
      <c r="P5" s="26">
        <v>2033</v>
      </c>
      <c r="Q5" s="26">
        <v>2034</v>
      </c>
      <c r="R5" s="26">
        <v>2035</v>
      </c>
      <c r="S5" s="26">
        <v>2036</v>
      </c>
      <c r="T5" s="26">
        <v>2037</v>
      </c>
      <c r="U5" s="26">
        <v>2038</v>
      </c>
      <c r="V5" s="26">
        <v>2039</v>
      </c>
      <c r="W5" s="26">
        <v>2040</v>
      </c>
      <c r="X5" s="26">
        <v>2041</v>
      </c>
      <c r="Y5" s="26">
        <v>2042</v>
      </c>
      <c r="Z5" s="26">
        <v>2043</v>
      </c>
      <c r="AA5" s="26">
        <v>2044</v>
      </c>
      <c r="AB5" s="26">
        <v>2045</v>
      </c>
      <c r="AC5" s="26">
        <v>2046</v>
      </c>
      <c r="AD5" s="26">
        <v>2047</v>
      </c>
      <c r="AE5" s="26">
        <v>2048</v>
      </c>
      <c r="AF5" s="26">
        <v>2049</v>
      </c>
      <c r="AG5" s="26">
        <v>2050</v>
      </c>
      <c r="AH5" s="26">
        <v>2051</v>
      </c>
      <c r="AI5" s="26">
        <v>2052</v>
      </c>
      <c r="AJ5" s="26">
        <v>2053</v>
      </c>
      <c r="AK5" s="26">
        <v>2054</v>
      </c>
      <c r="AL5" s="26">
        <v>2055</v>
      </c>
      <c r="AM5" s="26">
        <v>2056</v>
      </c>
      <c r="AN5" s="26">
        <v>2057</v>
      </c>
      <c r="AO5" s="26">
        <v>2058</v>
      </c>
      <c r="AP5" s="26">
        <v>2059</v>
      </c>
      <c r="AQ5" s="26">
        <v>2060</v>
      </c>
      <c r="AR5" s="26">
        <v>2061</v>
      </c>
    </row>
    <row r="6" spans="1:44" s="19" customFormat="1" ht="16" x14ac:dyDescent="0.2">
      <c r="A6" s="19" t="s">
        <v>34</v>
      </c>
      <c r="B6" s="20">
        <v>22300000</v>
      </c>
      <c r="C6" s="20">
        <v>18200000</v>
      </c>
      <c r="D6" s="35"/>
      <c r="E6" s="35"/>
      <c r="F6" s="35"/>
    </row>
    <row r="7" spans="1:44" s="19" customFormat="1" ht="16" x14ac:dyDescent="0.2">
      <c r="A7" s="41" t="s">
        <v>0</v>
      </c>
      <c r="B7" s="35"/>
      <c r="C7" s="35"/>
      <c r="D7" s="35"/>
      <c r="E7" s="35"/>
      <c r="F7" s="35"/>
    </row>
    <row r="8" spans="1:44" s="19" customFormat="1" ht="16" x14ac:dyDescent="0.2">
      <c r="A8" s="41" t="s">
        <v>144</v>
      </c>
      <c r="B8" s="35"/>
      <c r="C8" s="35"/>
      <c r="D8" s="35"/>
      <c r="E8" s="35"/>
      <c r="F8" s="35"/>
    </row>
    <row r="9" spans="1:44" s="19" customFormat="1" ht="16" x14ac:dyDescent="0.2">
      <c r="A9" s="41" t="s">
        <v>57</v>
      </c>
      <c r="B9" s="35"/>
      <c r="C9" s="35"/>
      <c r="D9" s="35"/>
      <c r="E9" s="35"/>
      <c r="F9" s="35"/>
    </row>
    <row r="10" spans="1:44" s="19" customFormat="1" ht="16" x14ac:dyDescent="0.2">
      <c r="A10" s="41" t="s">
        <v>12</v>
      </c>
      <c r="B10" s="35"/>
      <c r="C10" s="35"/>
      <c r="D10" s="35"/>
      <c r="E10" s="35"/>
      <c r="F10" s="35"/>
    </row>
    <row r="11" spans="1:44" s="19" customFormat="1" ht="16" x14ac:dyDescent="0.2">
      <c r="A11" s="41" t="s">
        <v>59</v>
      </c>
      <c r="B11" s="35"/>
      <c r="C11" s="35"/>
      <c r="D11" s="35"/>
      <c r="E11" s="35"/>
      <c r="F11" s="35"/>
    </row>
    <row r="12" spans="1:44" s="19" customFormat="1" ht="16" x14ac:dyDescent="0.2">
      <c r="A12" s="41" t="s">
        <v>24</v>
      </c>
      <c r="B12" s="35"/>
      <c r="C12" s="35"/>
      <c r="D12" s="35"/>
      <c r="E12" s="35"/>
      <c r="F12" s="35"/>
    </row>
    <row r="13" spans="1:44" s="19" customFormat="1" ht="16" x14ac:dyDescent="0.2">
      <c r="A13" s="41" t="s">
        <v>60</v>
      </c>
      <c r="B13" s="35"/>
      <c r="C13" s="35"/>
      <c r="D13" s="35"/>
      <c r="E13" s="35"/>
      <c r="F13" s="35"/>
    </row>
    <row r="14" spans="1:44" s="19" customFormat="1" ht="16" x14ac:dyDescent="0.2">
      <c r="A14" s="41" t="s">
        <v>61</v>
      </c>
      <c r="B14" s="35"/>
      <c r="C14" s="35"/>
      <c r="D14" s="35"/>
      <c r="E14" s="35"/>
      <c r="F14" s="35"/>
    </row>
    <row r="15" spans="1:44" s="19" customFormat="1" ht="16" x14ac:dyDescent="0.2">
      <c r="A15" s="41" t="s">
        <v>145</v>
      </c>
      <c r="B15" s="20"/>
      <c r="C15" s="20"/>
      <c r="D15" s="20"/>
      <c r="E15" s="20"/>
      <c r="F15" s="20"/>
    </row>
    <row r="16" spans="1:44" s="19" customFormat="1" ht="16" x14ac:dyDescent="0.2">
      <c r="A16" s="41" t="s">
        <v>62</v>
      </c>
      <c r="B16" s="35"/>
      <c r="C16" s="35"/>
      <c r="D16" s="35"/>
      <c r="E16" s="35"/>
      <c r="F16" s="35"/>
    </row>
    <row r="17" spans="1:44" s="19" customFormat="1" ht="16" x14ac:dyDescent="0.2">
      <c r="A17" s="41" t="s">
        <v>63</v>
      </c>
      <c r="B17" s="35"/>
      <c r="C17" s="35"/>
      <c r="D17" s="35"/>
      <c r="E17" s="35"/>
      <c r="F17" s="35"/>
    </row>
    <row r="18" spans="1:44" s="19" customFormat="1" ht="16" x14ac:dyDescent="0.2">
      <c r="A18" s="41" t="s">
        <v>146</v>
      </c>
      <c r="B18" s="35"/>
      <c r="C18" s="35"/>
      <c r="D18" s="35"/>
      <c r="E18" s="35"/>
      <c r="F18" s="20"/>
    </row>
    <row r="19" spans="1:44" s="19" customFormat="1" ht="16" x14ac:dyDescent="0.2">
      <c r="A19" s="41" t="s">
        <v>64</v>
      </c>
      <c r="B19" s="35"/>
      <c r="C19" s="35"/>
      <c r="D19" s="35"/>
      <c r="E19" s="35"/>
      <c r="F19" s="35"/>
    </row>
    <row r="20" spans="1:44" s="19" customFormat="1" ht="16" x14ac:dyDescent="0.2">
      <c r="A20" s="41" t="s">
        <v>11</v>
      </c>
      <c r="B20" s="35"/>
      <c r="C20" s="35"/>
      <c r="D20" s="35"/>
      <c r="E20" s="35"/>
      <c r="F20" s="35"/>
    </row>
    <row r="21" spans="1:44" s="19" customFormat="1" ht="16" x14ac:dyDescent="0.2">
      <c r="A21" s="41" t="s">
        <v>13</v>
      </c>
      <c r="B21" s="35">
        <f>'S4'!J6+'S4'!J7+'S4'!J8</f>
        <v>11233</v>
      </c>
      <c r="C21" s="35">
        <f>'S4'!I6+'S4'!I7+'S4'!I8</f>
        <v>11833</v>
      </c>
      <c r="D21" s="35">
        <f>'S4'!G6+'S4'!G7+'S4'!G8</f>
        <v>11900</v>
      </c>
      <c r="E21" s="35">
        <f>'S4'!G6+'S4'!G7+'S4'!G8</f>
        <v>11900</v>
      </c>
      <c r="F21" s="35">
        <f>'S4'!F6+'S4'!F7+'S4'!F8</f>
        <v>13000</v>
      </c>
      <c r="G21" s="36">
        <f>SUM('S4'!$K6:$K8)</f>
        <v>12612.333333333334</v>
      </c>
      <c r="H21" s="36">
        <f>SUM('S4'!$K6:$K8)</f>
        <v>12612.333333333334</v>
      </c>
      <c r="I21" s="36">
        <f>SUM('S4'!$K6:$K8)</f>
        <v>12612.333333333334</v>
      </c>
      <c r="J21" s="36">
        <f>SUM('S4'!$K6:$K8)</f>
        <v>12612.333333333334</v>
      </c>
      <c r="K21" s="36">
        <f>SUM('S4'!$K6:$K8)</f>
        <v>12612.333333333334</v>
      </c>
      <c r="L21" s="36">
        <f>SUM('S4'!$K6:$K8)</f>
        <v>12612.333333333334</v>
      </c>
      <c r="M21" s="36">
        <f>SUM('S4'!$K6:$K8)</f>
        <v>12612.333333333334</v>
      </c>
      <c r="N21" s="36">
        <f>SUM('S4'!$K6:$K8)</f>
        <v>12612.333333333334</v>
      </c>
      <c r="O21" s="36">
        <f>SUM('S4'!$K6:$K8)</f>
        <v>12612.333333333334</v>
      </c>
      <c r="P21" s="36">
        <f>SUM('S4'!$K6:$K8)</f>
        <v>12612.333333333334</v>
      </c>
      <c r="Q21" s="36">
        <f>SUM('S4'!$K6:$K8)</f>
        <v>12612.333333333334</v>
      </c>
      <c r="R21" s="36">
        <f>SUM('S4'!$K6:$K8)</f>
        <v>12612.333333333334</v>
      </c>
      <c r="S21" s="36">
        <f>SUM('S4'!$K6:$K8)</f>
        <v>12612.333333333334</v>
      </c>
      <c r="T21" s="36">
        <f>SUM('S4'!$K6:$K8)</f>
        <v>12612.333333333334</v>
      </c>
      <c r="U21" s="36">
        <f>SUM('S4'!$K6:$K8)</f>
        <v>12612.333333333334</v>
      </c>
      <c r="V21" s="36">
        <f>SUM('S4'!$K6:$K8)</f>
        <v>12612.333333333334</v>
      </c>
      <c r="W21" s="36">
        <f>SUM('S4'!$K6:$K8)</f>
        <v>12612.333333333334</v>
      </c>
      <c r="X21" s="36">
        <f>SUM('S4'!$K6:$K8)</f>
        <v>12612.333333333334</v>
      </c>
      <c r="Y21" s="36">
        <f>SUM('S4'!$K6:$K8)</f>
        <v>12612.333333333334</v>
      </c>
      <c r="Z21" s="36">
        <f>SUM('S4'!$K6:$K8)</f>
        <v>12612.333333333334</v>
      </c>
      <c r="AA21" s="36">
        <f>SUM('S4'!$K6:$K8)</f>
        <v>12612.333333333334</v>
      </c>
      <c r="AB21" s="36">
        <f>SUM('S4'!$K6:$K8)</f>
        <v>12612.333333333334</v>
      </c>
      <c r="AC21" s="36">
        <f>SUM('S4'!$K7:$K8)</f>
        <v>7585.666666666667</v>
      </c>
      <c r="AD21" s="36">
        <f>SUM('S4'!$K7)</f>
        <v>3940.3333333333335</v>
      </c>
      <c r="AE21" s="36">
        <f>SUM('S4'!$K7)</f>
        <v>3940.3333333333335</v>
      </c>
      <c r="AF21" s="36">
        <f>SUM('S4'!$K7)</f>
        <v>3940.3333333333335</v>
      </c>
      <c r="AG21" s="36">
        <f>SUM('S4'!$K7)</f>
        <v>3940.3333333333335</v>
      </c>
      <c r="AH21" s="36">
        <f>SUM('S4'!$K7)</f>
        <v>3940.3333333333335</v>
      </c>
      <c r="AI21" s="36">
        <f>SUM('S4'!$K7)</f>
        <v>3940.3333333333335</v>
      </c>
      <c r="AJ21" s="36">
        <f>SUM('S4'!$K7)</f>
        <v>3940.3333333333335</v>
      </c>
      <c r="AK21" s="36">
        <f>SUM('S4'!$K7)</f>
        <v>3940.3333333333335</v>
      </c>
      <c r="AL21" s="36">
        <f>SUM('S4'!$K7)</f>
        <v>3940.3333333333335</v>
      </c>
      <c r="AM21" s="36">
        <f>SUM('S4'!$K7)</f>
        <v>3940.3333333333335</v>
      </c>
      <c r="AN21" s="36">
        <f>SUM('S4'!$K7)</f>
        <v>3940.3333333333335</v>
      </c>
      <c r="AO21" s="36">
        <f>SUM('S4'!$K7)</f>
        <v>3940.3333333333335</v>
      </c>
      <c r="AP21" s="36">
        <f>SUM('S4'!$K7)</f>
        <v>3940.3333333333335</v>
      </c>
      <c r="AQ21" s="36">
        <f>SUM('S4'!$K7)</f>
        <v>3940.3333333333335</v>
      </c>
      <c r="AR21" s="36">
        <f>SUM('S4'!$K7)</f>
        <v>3940.3333333333335</v>
      </c>
    </row>
    <row r="22" spans="1:44" s="19" customFormat="1" ht="16" x14ac:dyDescent="0.2">
      <c r="A22" s="41" t="s">
        <v>14</v>
      </c>
      <c r="B22" s="35"/>
      <c r="C22" s="35"/>
      <c r="D22" s="35"/>
      <c r="E22" s="35"/>
      <c r="F22" s="35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</row>
    <row r="23" spans="1:44" s="19" customFormat="1" ht="16" x14ac:dyDescent="0.2">
      <c r="A23" s="41" t="s">
        <v>15</v>
      </c>
      <c r="B23" s="35"/>
      <c r="C23" s="35"/>
      <c r="D23" s="35"/>
      <c r="E23" s="35"/>
      <c r="F23" s="35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</row>
    <row r="24" spans="1:44" s="19" customFormat="1" ht="16" x14ac:dyDescent="0.2">
      <c r="A24" s="41" t="s">
        <v>33</v>
      </c>
      <c r="B24" s="35"/>
      <c r="C24" s="35"/>
      <c r="D24" s="35"/>
      <c r="E24" s="35"/>
      <c r="F24" s="35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</row>
    <row r="25" spans="1:44" s="19" customFormat="1" ht="16" x14ac:dyDescent="0.2">
      <c r="A25" s="41" t="s">
        <v>25</v>
      </c>
      <c r="B25" s="35"/>
      <c r="C25" s="35"/>
      <c r="D25" s="35"/>
      <c r="E25" s="35"/>
      <c r="F25" s="35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spans="1:44" s="19" customFormat="1" ht="16" x14ac:dyDescent="0.2">
      <c r="A26" s="41" t="s">
        <v>65</v>
      </c>
      <c r="B26" s="35"/>
      <c r="C26" s="35"/>
      <c r="D26" s="35"/>
      <c r="E26" s="35"/>
      <c r="F26" s="35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</row>
    <row r="27" spans="1:44" s="19" customFormat="1" ht="16" x14ac:dyDescent="0.2">
      <c r="A27" s="41" t="s">
        <v>66</v>
      </c>
      <c r="B27" s="35"/>
      <c r="C27" s="35"/>
      <c r="D27" s="35"/>
      <c r="E27" s="35"/>
      <c r="F27" s="3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</row>
    <row r="28" spans="1:44" s="19" customFormat="1" ht="16" x14ac:dyDescent="0.2">
      <c r="A28" s="41" t="s">
        <v>67</v>
      </c>
      <c r="B28" s="35"/>
      <c r="C28" s="35"/>
      <c r="D28" s="35"/>
      <c r="E28" s="35"/>
      <c r="F28" s="35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</row>
    <row r="29" spans="1:44" s="19" customFormat="1" ht="16" x14ac:dyDescent="0.2">
      <c r="A29" s="41" t="s">
        <v>26</v>
      </c>
      <c r="B29" s="35">
        <f>'S4'!J9</f>
        <v>1713</v>
      </c>
      <c r="C29" s="35">
        <f>'S4'!I9</f>
        <v>1255</v>
      </c>
      <c r="D29" s="35">
        <f>'S4'!G9</f>
        <v>1600</v>
      </c>
      <c r="E29" s="35">
        <f>'S4'!G9</f>
        <v>1600</v>
      </c>
      <c r="F29" s="35">
        <f>'S4'!F9</f>
        <v>900</v>
      </c>
      <c r="G29" s="36">
        <f>'S4'!$K9</f>
        <v>1447.6666666666667</v>
      </c>
      <c r="H29" s="36">
        <f>'S4'!$K9</f>
        <v>1447.6666666666667</v>
      </c>
      <c r="I29" s="36">
        <f>'S4'!$K9</f>
        <v>1447.6666666666667</v>
      </c>
      <c r="J29" s="36">
        <f>'S4'!$K9</f>
        <v>1447.6666666666667</v>
      </c>
      <c r="K29" s="36">
        <f>'S4'!$K9</f>
        <v>1447.6666666666667</v>
      </c>
      <c r="L29" s="36">
        <f>'S4'!$K9</f>
        <v>1447.6666666666667</v>
      </c>
      <c r="M29" s="36">
        <f>'S4'!$K9</f>
        <v>1447.6666666666667</v>
      </c>
      <c r="N29" s="36">
        <f>'S4'!$K9</f>
        <v>1447.6666666666667</v>
      </c>
      <c r="O29" s="36">
        <f>'S4'!$K9</f>
        <v>1447.6666666666667</v>
      </c>
      <c r="P29" s="36">
        <f>'S4'!$K9</f>
        <v>1447.6666666666667</v>
      </c>
      <c r="Q29" s="36">
        <f>'S4'!$K9</f>
        <v>1447.6666666666667</v>
      </c>
      <c r="R29" s="36">
        <f>'S4'!$K9</f>
        <v>1447.6666666666667</v>
      </c>
      <c r="S29" s="36">
        <f>'S4'!$K9</f>
        <v>1447.6666666666667</v>
      </c>
      <c r="T29" s="36">
        <f>'S4'!$K9</f>
        <v>1447.6666666666667</v>
      </c>
      <c r="U29" s="36">
        <f>'S4'!$K9</f>
        <v>1447.6666666666667</v>
      </c>
      <c r="V29" s="36">
        <f>'S4'!$K9</f>
        <v>1447.6666666666667</v>
      </c>
      <c r="W29" s="36">
        <f>'S4'!$K9</f>
        <v>1447.6666666666667</v>
      </c>
      <c r="X29" s="36">
        <f>'S4'!$K9</f>
        <v>1447.6666666666667</v>
      </c>
      <c r="Y29" s="36">
        <f>'S4'!$K9</f>
        <v>1447.6666666666667</v>
      </c>
      <c r="Z29" s="36">
        <f>'S4'!$K9</f>
        <v>1447.6666666666667</v>
      </c>
      <c r="AA29" s="36">
        <f>'S4'!$K9</f>
        <v>1447.6666666666667</v>
      </c>
      <c r="AB29" s="36">
        <f>'S4'!$K9</f>
        <v>1447.6666666666667</v>
      </c>
      <c r="AC29" s="36">
        <f>'S4'!$K9</f>
        <v>1447.6666666666667</v>
      </c>
      <c r="AD29" s="36">
        <f>'S4'!$K9</f>
        <v>1447.6666666666667</v>
      </c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</row>
    <row r="30" spans="1:44" s="19" customFormat="1" ht="16" x14ac:dyDescent="0.2">
      <c r="A30" s="41" t="s">
        <v>16</v>
      </c>
      <c r="B30" s="35"/>
      <c r="C30" s="35"/>
      <c r="D30" s="35"/>
      <c r="E30" s="35"/>
      <c r="F30" s="35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</row>
    <row r="31" spans="1:44" s="19" customFormat="1" ht="16" x14ac:dyDescent="0.2">
      <c r="A31" s="41" t="s">
        <v>18</v>
      </c>
      <c r="B31" s="35"/>
      <c r="C31" s="35"/>
      <c r="D31" s="35"/>
      <c r="E31" s="35"/>
      <c r="F31" s="35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</row>
    <row r="32" spans="1:44" s="19" customFormat="1" ht="16" x14ac:dyDescent="0.2">
      <c r="A32" s="41" t="s">
        <v>20</v>
      </c>
      <c r="B32" s="35"/>
      <c r="C32" s="35"/>
      <c r="D32" s="35"/>
      <c r="E32" s="35"/>
      <c r="F32" s="35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</row>
    <row r="33" spans="1:44" s="19" customFormat="1" ht="16" x14ac:dyDescent="0.2">
      <c r="A33" s="41" t="s">
        <v>68</v>
      </c>
      <c r="B33" s="35"/>
      <c r="C33" s="35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</row>
    <row r="34" spans="1:44" s="19" customFormat="1" ht="16" x14ac:dyDescent="0.2">
      <c r="A34" s="41" t="s">
        <v>17</v>
      </c>
      <c r="B34" s="35"/>
      <c r="C34" s="35"/>
      <c r="D34" s="35"/>
      <c r="E34" s="35"/>
      <c r="F34" s="3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</row>
    <row r="35" spans="1:44" s="19" customFormat="1" ht="16" x14ac:dyDescent="0.2">
      <c r="A35" s="41" t="s">
        <v>69</v>
      </c>
      <c r="B35" s="35"/>
      <c r="C35" s="35"/>
      <c r="D35" s="35"/>
      <c r="E35" s="35"/>
      <c r="F35" s="35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</row>
    <row r="36" spans="1:44" s="19" customFormat="1" ht="16" x14ac:dyDescent="0.2">
      <c r="A36" s="41" t="s">
        <v>70</v>
      </c>
      <c r="B36" s="35"/>
      <c r="C36" s="35"/>
      <c r="D36" s="35"/>
      <c r="E36" s="35"/>
      <c r="F36" s="35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</row>
    <row r="37" spans="1:44" s="19" customFormat="1" ht="16" x14ac:dyDescent="0.2">
      <c r="A37" s="41" t="s">
        <v>71</v>
      </c>
      <c r="B37" s="35"/>
      <c r="C37" s="35"/>
      <c r="D37" s="35"/>
      <c r="E37" s="35"/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</row>
    <row r="38" spans="1:44" s="19" customFormat="1" ht="16" x14ac:dyDescent="0.2">
      <c r="A38" s="41" t="s">
        <v>72</v>
      </c>
      <c r="B38" s="35"/>
      <c r="C38" s="35"/>
      <c r="D38" s="35"/>
      <c r="E38" s="35"/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</row>
    <row r="39" spans="1:44" s="19" customFormat="1" ht="16" x14ac:dyDescent="0.2">
      <c r="A39" s="41" t="s">
        <v>73</v>
      </c>
      <c r="B39" s="35"/>
      <c r="C39" s="35"/>
      <c r="D39" s="35"/>
      <c r="E39" s="35"/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</row>
    <row r="40" spans="1:44" s="19" customFormat="1" ht="16" x14ac:dyDescent="0.2">
      <c r="A40" s="41" t="s">
        <v>27</v>
      </c>
      <c r="B40" s="35"/>
      <c r="C40" s="35"/>
      <c r="D40" s="35"/>
      <c r="E40" s="35"/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</row>
    <row r="41" spans="1:44" s="19" customFormat="1" ht="16" x14ac:dyDescent="0.2">
      <c r="A41" s="41" t="s">
        <v>19</v>
      </c>
      <c r="B41" s="35"/>
      <c r="C41" s="35"/>
      <c r="D41" s="35"/>
      <c r="E41" s="35"/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</row>
    <row r="42" spans="1:44" s="19" customFormat="1" ht="16" x14ac:dyDescent="0.2">
      <c r="A42" s="41" t="s">
        <v>21</v>
      </c>
      <c r="B42" s="35">
        <f>'S4'!J10+'S4'!J12</f>
        <v>4635</v>
      </c>
      <c r="C42" s="35">
        <f>'S4'!I10+'S4'!I12</f>
        <v>3339</v>
      </c>
      <c r="D42" s="35">
        <f>'S4'!H10+'S4'!H12</f>
        <v>4061</v>
      </c>
      <c r="E42" s="35">
        <f>'S4'!G10+'S4'!G12</f>
        <v>3900</v>
      </c>
      <c r="F42" s="35">
        <f>'S4'!F10+'S4'!F12</f>
        <v>4600</v>
      </c>
      <c r="G42" s="36">
        <f>'S4'!$K12+'S4'!$K10</f>
        <v>4187</v>
      </c>
      <c r="H42" s="36">
        <f>'S4'!$K12+'S4'!$K10</f>
        <v>4187</v>
      </c>
      <c r="I42" s="36">
        <f>'S4'!$K12+'S4'!$K10</f>
        <v>4187</v>
      </c>
      <c r="J42" s="36">
        <f>'S4'!$K12+'S4'!$K10</f>
        <v>4187</v>
      </c>
      <c r="K42" s="36">
        <f>'S4'!$K12+'S4'!$K10</f>
        <v>4187</v>
      </c>
      <c r="L42" s="36">
        <f>'S4'!$K12+'S4'!$K10</f>
        <v>4187</v>
      </c>
      <c r="M42" s="36">
        <f>'S4'!$K12+'S4'!$K10</f>
        <v>4187</v>
      </c>
      <c r="N42" s="36">
        <f>'S4'!$K12+'S4'!$K10</f>
        <v>4187</v>
      </c>
      <c r="O42" s="36">
        <f>'S4'!$K12+'S4'!$K10</f>
        <v>4187</v>
      </c>
      <c r="P42" s="36">
        <f>'S4'!$K12+'S4'!$K10</f>
        <v>4187</v>
      </c>
      <c r="Q42" s="36">
        <f>'S4'!$K12+'S4'!$K10</f>
        <v>4187</v>
      </c>
      <c r="R42" s="36">
        <f>'S4'!$K12+'S4'!$K10</f>
        <v>4187</v>
      </c>
      <c r="S42" s="36">
        <f>'S4'!$K12+'S4'!$K10</f>
        <v>4187</v>
      </c>
      <c r="T42" s="36">
        <f>'S4'!$K12+'S4'!$K10</f>
        <v>4187</v>
      </c>
      <c r="U42" s="36">
        <f>'S4'!$K12+'S4'!$K10</f>
        <v>4187</v>
      </c>
      <c r="V42" s="36">
        <f>'S4'!$K12+'S4'!$K10</f>
        <v>4187</v>
      </c>
      <c r="W42" s="36">
        <f>'S4'!$K12+'S4'!$K10</f>
        <v>4187</v>
      </c>
      <c r="X42" s="36">
        <f>'S4'!$K12+'S4'!$K10</f>
        <v>4187</v>
      </c>
      <c r="Y42" s="36">
        <f>'S4'!$K10</f>
        <v>2237</v>
      </c>
      <c r="Z42" s="36">
        <f>'S4'!$K10</f>
        <v>2237</v>
      </c>
      <c r="AA42" s="36">
        <f>'S4'!$K10</f>
        <v>2237</v>
      </c>
      <c r="AB42" s="36">
        <f>'S4'!$K10</f>
        <v>2237</v>
      </c>
      <c r="AC42" s="36">
        <f>'S4'!$K10</f>
        <v>2237</v>
      </c>
      <c r="AD42" s="36">
        <f>'S4'!$K10</f>
        <v>2237</v>
      </c>
      <c r="AE42" s="36">
        <f>'S4'!$K10</f>
        <v>2237</v>
      </c>
      <c r="AF42" s="36">
        <f>'S4'!$K10</f>
        <v>2237</v>
      </c>
      <c r="AG42" s="36">
        <f>'S4'!$K10</f>
        <v>2237</v>
      </c>
      <c r="AH42" s="36">
        <f>'S4'!$K10</f>
        <v>2237</v>
      </c>
      <c r="AI42" s="36">
        <f>'S4'!$K10</f>
        <v>2237</v>
      </c>
      <c r="AJ42" s="36">
        <f>'S4'!$K10</f>
        <v>2237</v>
      </c>
      <c r="AK42" s="36"/>
      <c r="AL42" s="36"/>
      <c r="AM42" s="36"/>
      <c r="AN42" s="36"/>
      <c r="AO42" s="36"/>
      <c r="AP42" s="36"/>
      <c r="AQ42" s="36"/>
      <c r="AR42" s="36"/>
    </row>
    <row r="43" spans="1:44" s="19" customFormat="1" ht="16" x14ac:dyDescent="0.2">
      <c r="A43" s="41" t="s">
        <v>74</v>
      </c>
      <c r="B43" s="35"/>
      <c r="C43" s="35"/>
      <c r="D43" s="35"/>
      <c r="E43" s="35"/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</row>
    <row r="44" spans="1:44" s="19" customFormat="1" ht="16" x14ac:dyDescent="0.2">
      <c r="A44" s="41" t="s">
        <v>75</v>
      </c>
      <c r="B44" s="35"/>
      <c r="C44" s="35"/>
      <c r="D44" s="20"/>
      <c r="E44" s="20"/>
      <c r="F44" s="2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</row>
    <row r="45" spans="1:44" s="19" customFormat="1" ht="16" x14ac:dyDescent="0.2">
      <c r="A45" s="41" t="s">
        <v>28</v>
      </c>
      <c r="B45" s="35">
        <f>'S4'!J11</f>
        <v>1921</v>
      </c>
      <c r="C45" s="35">
        <f>'S4'!I11</f>
        <v>2066</v>
      </c>
      <c r="D45" s="35">
        <f>'S4'!G11</f>
        <v>1700</v>
      </c>
      <c r="E45" s="35">
        <f>'S4'!G11</f>
        <v>1700</v>
      </c>
      <c r="F45" s="35">
        <f>'S4'!F11</f>
        <v>2200</v>
      </c>
      <c r="G45" s="36">
        <f>'S4'!$K11</f>
        <v>1992.6666666666667</v>
      </c>
      <c r="H45" s="36">
        <f>'S4'!$K11</f>
        <v>1992.6666666666667</v>
      </c>
      <c r="I45" s="36">
        <f>'S4'!$K11</f>
        <v>1992.6666666666667</v>
      </c>
      <c r="J45" s="36">
        <f>'S4'!$K11</f>
        <v>1992.6666666666667</v>
      </c>
      <c r="K45" s="36">
        <f>'S4'!$K11</f>
        <v>1992.6666666666667</v>
      </c>
      <c r="L45" s="36">
        <f>'S4'!$K11</f>
        <v>1992.6666666666667</v>
      </c>
      <c r="M45" s="36">
        <f>'S4'!$K11</f>
        <v>1992.6666666666667</v>
      </c>
      <c r="N45" s="36">
        <f>'S4'!$K11</f>
        <v>1992.6666666666667</v>
      </c>
      <c r="O45" s="36">
        <f>'S4'!$K11</f>
        <v>1992.6666666666667</v>
      </c>
      <c r="P45" s="36">
        <f>'S4'!$K11</f>
        <v>1992.6666666666667</v>
      </c>
      <c r="Q45" s="36">
        <f>'S4'!$K11</f>
        <v>1992.6666666666667</v>
      </c>
      <c r="R45" s="36">
        <f>'S4'!$K11</f>
        <v>1992.6666666666667</v>
      </c>
      <c r="S45" s="36">
        <f>'S4'!$K11</f>
        <v>1992.6666666666667</v>
      </c>
      <c r="T45" s="36">
        <f>'S4'!$K11</f>
        <v>1992.6666666666667</v>
      </c>
      <c r="U45" s="36">
        <f>'S4'!$K11</f>
        <v>1992.6666666666667</v>
      </c>
      <c r="V45" s="36">
        <f>'S4'!$K11</f>
        <v>1992.6666666666667</v>
      </c>
      <c r="W45" s="36">
        <f>'S4'!$K11</f>
        <v>1992.6666666666667</v>
      </c>
      <c r="X45" s="36">
        <f>'S4'!$K11</f>
        <v>1992.6666666666667</v>
      </c>
      <c r="Y45" s="36">
        <f>'S4'!$K11</f>
        <v>1992.6666666666667</v>
      </c>
      <c r="Z45" s="36">
        <f>'S4'!$K11</f>
        <v>1992.6666666666667</v>
      </c>
      <c r="AA45" s="36">
        <f>'S4'!$K11</f>
        <v>1992.6666666666667</v>
      </c>
      <c r="AB45" s="36">
        <f>'S4'!$K11</f>
        <v>1992.6666666666667</v>
      </c>
      <c r="AC45" s="36">
        <f>'S4'!$K11</f>
        <v>1992.6666666666667</v>
      </c>
      <c r="AD45" s="36">
        <f>'S4'!$K11</f>
        <v>1992.6666666666667</v>
      </c>
      <c r="AE45" s="36">
        <f>'S4'!$K11</f>
        <v>1992.6666666666667</v>
      </c>
      <c r="AF45" s="36">
        <f>'S4'!$K11</f>
        <v>1992.6666666666667</v>
      </c>
      <c r="AG45" s="36">
        <f>'S4'!$K11</f>
        <v>1992.6666666666667</v>
      </c>
      <c r="AH45" s="36">
        <f>'S4'!$K11</f>
        <v>1992.6666666666667</v>
      </c>
      <c r="AI45" s="36">
        <f>'S4'!$K11</f>
        <v>1992.6666666666667</v>
      </c>
      <c r="AJ45" s="36">
        <f>'S4'!$K11</f>
        <v>1992.6666666666667</v>
      </c>
      <c r="AK45" s="36">
        <f>'S4'!$K11</f>
        <v>1992.6666666666667</v>
      </c>
      <c r="AL45" s="36"/>
      <c r="AM45" s="36"/>
      <c r="AN45" s="36"/>
      <c r="AO45" s="36"/>
      <c r="AP45" s="36"/>
      <c r="AQ45" s="36"/>
      <c r="AR45" s="36"/>
    </row>
    <row r="46" spans="1:44" s="19" customFormat="1" ht="16" x14ac:dyDescent="0.2">
      <c r="A46" s="41" t="s">
        <v>76</v>
      </c>
      <c r="B46" s="20"/>
      <c r="C46" s="20"/>
      <c r="D46" s="20"/>
      <c r="E46" s="20"/>
      <c r="F46" s="20"/>
    </row>
    <row r="47" spans="1:44" s="19" customFormat="1" ht="16" x14ac:dyDescent="0.2">
      <c r="A47" s="41" t="s">
        <v>29</v>
      </c>
      <c r="B47" s="35"/>
      <c r="C47" s="35"/>
      <c r="D47" s="35"/>
      <c r="E47" s="35"/>
      <c r="F47" s="35"/>
    </row>
    <row r="48" spans="1:44" s="19" customFormat="1" ht="16" x14ac:dyDescent="0.2">
      <c r="A48" s="41" t="s">
        <v>22</v>
      </c>
      <c r="B48" s="35"/>
      <c r="C48" s="35"/>
      <c r="D48" s="35"/>
      <c r="E48" s="35"/>
      <c r="F48" s="35"/>
    </row>
    <row r="49" spans="1:6" s="19" customFormat="1" ht="16" x14ac:dyDescent="0.2">
      <c r="A49" s="41" t="s">
        <v>30</v>
      </c>
      <c r="B49" s="35"/>
      <c r="C49" s="35"/>
      <c r="D49" s="35"/>
      <c r="E49" s="35"/>
      <c r="F49" s="35"/>
    </row>
    <row r="50" spans="1:6" s="19" customFormat="1" ht="16" x14ac:dyDescent="0.2">
      <c r="A50" s="41" t="s">
        <v>77</v>
      </c>
      <c r="B50" s="35"/>
      <c r="C50" s="35"/>
      <c r="D50" s="35"/>
      <c r="E50" s="35"/>
      <c r="F50" s="35"/>
    </row>
    <row r="51" spans="1:6" s="19" customFormat="1" ht="16" x14ac:dyDescent="0.2">
      <c r="A51" s="41" t="s">
        <v>78</v>
      </c>
      <c r="B51" s="35"/>
      <c r="C51" s="35"/>
      <c r="D51" s="35"/>
      <c r="E51" s="35"/>
      <c r="F51" s="35"/>
    </row>
    <row r="52" spans="1:6" s="19" customFormat="1" ht="16" x14ac:dyDescent="0.2">
      <c r="A52" s="41" t="s">
        <v>79</v>
      </c>
      <c r="B52" s="20"/>
      <c r="C52" s="20"/>
      <c r="D52" s="20"/>
      <c r="E52" s="20"/>
      <c r="F52" s="20"/>
    </row>
    <row r="53" spans="1:6" s="19" customFormat="1" ht="16" x14ac:dyDescent="0.2">
      <c r="A53" s="41" t="s">
        <v>32</v>
      </c>
      <c r="B53" s="35"/>
      <c r="C53" s="35"/>
      <c r="D53" s="35"/>
      <c r="E53" s="35"/>
      <c r="F53" s="35"/>
    </row>
    <row r="54" spans="1:6" s="19" customFormat="1" ht="16" x14ac:dyDescent="0.2">
      <c r="A54" s="41" t="s">
        <v>80</v>
      </c>
      <c r="B54" s="35"/>
      <c r="C54" s="35"/>
      <c r="D54" s="35"/>
      <c r="E54" s="35"/>
      <c r="F54" s="35"/>
    </row>
    <row r="55" spans="1:6" s="19" customFormat="1" ht="16" x14ac:dyDescent="0.2">
      <c r="A55" s="41" t="s">
        <v>31</v>
      </c>
      <c r="B55" s="35"/>
      <c r="C55" s="35"/>
      <c r="D55" s="35"/>
      <c r="E55" s="35"/>
      <c r="F55" s="35"/>
    </row>
    <row r="56" spans="1:6" s="19" customFormat="1" ht="16" x14ac:dyDescent="0.2">
      <c r="A56" s="41" t="s">
        <v>23</v>
      </c>
      <c r="B56" s="35"/>
      <c r="C56" s="35"/>
      <c r="D56" s="35"/>
      <c r="E56" s="35"/>
      <c r="F56" s="35"/>
    </row>
    <row r="57" spans="1:6" s="19" customFormat="1" ht="16" x14ac:dyDescent="0.2">
      <c r="A57" s="41" t="s">
        <v>81</v>
      </c>
      <c r="B57" s="35"/>
      <c r="C57" s="35"/>
      <c r="D57" s="35"/>
      <c r="E57" s="35"/>
      <c r="F57" s="35"/>
    </row>
    <row r="58" spans="1:6" s="19" customFormat="1" ht="16" x14ac:dyDescent="0.2">
      <c r="B58" s="20"/>
      <c r="C58" s="20"/>
      <c r="D58" s="20"/>
      <c r="E58" s="20"/>
      <c r="F58" s="20"/>
    </row>
    <row r="59" spans="1:6" x14ac:dyDescent="0.2">
      <c r="B59" s="3"/>
      <c r="C59" s="3"/>
      <c r="D59" s="3"/>
      <c r="E59" s="3"/>
      <c r="F59" s="3"/>
    </row>
    <row r="61" spans="1:6" x14ac:dyDescent="0.2">
      <c r="A61" s="4"/>
    </row>
    <row r="62" spans="1:6" x14ac:dyDescent="0.2">
      <c r="A62" s="5"/>
    </row>
    <row r="63" spans="1:6" x14ac:dyDescent="0.2">
      <c r="A63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C1A8-691B-2849-B195-6DA22F2A1952}">
  <dimension ref="A1:M59"/>
  <sheetViews>
    <sheetView workbookViewId="0">
      <selection activeCell="I25" sqref="I25"/>
    </sheetView>
  </sheetViews>
  <sheetFormatPr baseColWidth="10" defaultRowHeight="16" x14ac:dyDescent="0.2"/>
  <cols>
    <col min="1" max="1" width="17.33203125" style="10" customWidth="1"/>
    <col min="2" max="3" width="14.6640625" style="10" customWidth="1"/>
    <col min="4" max="4" width="16.5" style="10" bestFit="1" customWidth="1"/>
    <col min="5" max="5" width="15.1640625" style="10" bestFit="1" customWidth="1"/>
    <col min="6" max="6" width="14.6640625" style="10" customWidth="1"/>
    <col min="7" max="7" width="15.1640625" style="10" bestFit="1" customWidth="1"/>
    <col min="8" max="11" width="14.6640625" style="10" customWidth="1"/>
    <col min="12" max="12" width="18.5" style="10" customWidth="1"/>
  </cols>
  <sheetData>
    <row r="1" spans="1:13" x14ac:dyDescent="0.2">
      <c r="A1" s="10" t="s">
        <v>160</v>
      </c>
    </row>
    <row r="2" spans="1:13" x14ac:dyDescent="0.2">
      <c r="A2" s="10" t="s">
        <v>154</v>
      </c>
    </row>
    <row r="3" spans="1:13" x14ac:dyDescent="0.2">
      <c r="A3" s="10" t="s">
        <v>157</v>
      </c>
    </row>
    <row r="4" spans="1:13" x14ac:dyDescent="0.2">
      <c r="E4" s="94" t="s">
        <v>240</v>
      </c>
      <c r="F4" s="94"/>
      <c r="G4" s="94" t="s">
        <v>241</v>
      </c>
      <c r="H4" s="94"/>
    </row>
    <row r="5" spans="1:13" ht="51" x14ac:dyDescent="0.2">
      <c r="A5" s="39" t="s">
        <v>56</v>
      </c>
      <c r="B5" s="40" t="s">
        <v>153</v>
      </c>
      <c r="C5" s="40" t="s">
        <v>148</v>
      </c>
      <c r="D5" s="12" t="s">
        <v>155</v>
      </c>
      <c r="E5" s="40" t="s">
        <v>149</v>
      </c>
      <c r="F5" s="40" t="s">
        <v>150</v>
      </c>
      <c r="G5" s="40"/>
      <c r="H5" s="40" t="s">
        <v>150</v>
      </c>
      <c r="I5" s="12" t="s">
        <v>151</v>
      </c>
      <c r="J5" s="40" t="s">
        <v>156</v>
      </c>
      <c r="K5" s="12" t="s">
        <v>152</v>
      </c>
      <c r="L5" s="40" t="s">
        <v>170</v>
      </c>
    </row>
    <row r="6" spans="1:13" x14ac:dyDescent="0.2">
      <c r="A6" s="38" t="s">
        <v>0</v>
      </c>
      <c r="B6" s="37">
        <v>3881000</v>
      </c>
      <c r="C6" s="13">
        <f>I$6*B6</f>
        <v>2967218.55</v>
      </c>
      <c r="D6" s="13">
        <f>C6*J$6</f>
        <v>3471645703.5</v>
      </c>
      <c r="E6" s="13">
        <f>K$6*D6*L$6</f>
        <v>2213174135.9812498</v>
      </c>
      <c r="F6" s="13">
        <f>E6/1000000</f>
        <v>2213.1741359812499</v>
      </c>
      <c r="G6" s="13">
        <f>K$6*D6*L$7</f>
        <v>1475449423.9875</v>
      </c>
      <c r="H6" s="13">
        <f>G6/1000000</f>
        <v>1475.4494239875</v>
      </c>
      <c r="I6" s="10">
        <v>0.76454999999999995</v>
      </c>
      <c r="J6" s="10">
        <v>1170</v>
      </c>
      <c r="K6" s="10">
        <f>1-0.15</f>
        <v>0.85</v>
      </c>
      <c r="L6" s="56">
        <v>0.75</v>
      </c>
      <c r="M6" t="s">
        <v>242</v>
      </c>
    </row>
    <row r="7" spans="1:13" x14ac:dyDescent="0.2">
      <c r="A7" s="38" t="s">
        <v>144</v>
      </c>
      <c r="C7" s="13">
        <f t="shared" ref="C7:C55" si="0">I$6*B7</f>
        <v>0</v>
      </c>
      <c r="D7" s="13">
        <f t="shared" ref="D7:D55" si="1">C7*J$6</f>
        <v>0</v>
      </c>
      <c r="E7" s="13">
        <f t="shared" ref="E7:E55" si="2">K$6*D7*L$6</f>
        <v>0</v>
      </c>
      <c r="F7" s="13">
        <f t="shared" ref="F7:F55" si="3">E7/1000000</f>
        <v>0</v>
      </c>
      <c r="G7" s="13">
        <f t="shared" ref="G7:G55" si="4">K$6*D7*L$7</f>
        <v>0</v>
      </c>
      <c r="H7" s="13">
        <f t="shared" ref="H7:H55" si="5">G7/1000000</f>
        <v>0</v>
      </c>
      <c r="L7" s="56">
        <v>0.5</v>
      </c>
      <c r="M7" t="s">
        <v>243</v>
      </c>
    </row>
    <row r="8" spans="1:13" x14ac:dyDescent="0.2">
      <c r="A8" s="38" t="s">
        <v>57</v>
      </c>
      <c r="B8" s="37">
        <v>62336925</v>
      </c>
      <c r="C8" s="13">
        <f t="shared" si="0"/>
        <v>47659696.008749999</v>
      </c>
      <c r="D8" s="13">
        <f t="shared" si="1"/>
        <v>55761844330.237495</v>
      </c>
      <c r="E8" s="13">
        <f t="shared" si="2"/>
        <v>35548175760.526398</v>
      </c>
      <c r="F8" s="13">
        <f t="shared" si="3"/>
        <v>35548.175760526399</v>
      </c>
      <c r="G8" s="13">
        <f t="shared" si="4"/>
        <v>23698783840.350933</v>
      </c>
      <c r="H8" s="13">
        <f t="shared" si="5"/>
        <v>23698.783840350934</v>
      </c>
    </row>
    <row r="9" spans="1:13" x14ac:dyDescent="0.2">
      <c r="A9" s="38" t="s">
        <v>12</v>
      </c>
      <c r="B9" s="37">
        <v>6579249</v>
      </c>
      <c r="C9" s="13">
        <f t="shared" si="0"/>
        <v>5030164.8229499999</v>
      </c>
      <c r="D9" s="13">
        <f t="shared" si="1"/>
        <v>5885292842.8514996</v>
      </c>
      <c r="E9" s="13">
        <f t="shared" si="2"/>
        <v>3751874187.317831</v>
      </c>
      <c r="F9" s="13">
        <f t="shared" si="3"/>
        <v>3751.874187317831</v>
      </c>
      <c r="G9" s="13">
        <f t="shared" si="4"/>
        <v>2501249458.2118874</v>
      </c>
      <c r="H9" s="13">
        <f t="shared" si="5"/>
        <v>2501.2494582118875</v>
      </c>
    </row>
    <row r="10" spans="1:13" x14ac:dyDescent="0.2">
      <c r="A10" s="38" t="s">
        <v>59</v>
      </c>
      <c r="C10" s="13">
        <f t="shared" si="0"/>
        <v>0</v>
      </c>
      <c r="D10" s="13">
        <f t="shared" si="1"/>
        <v>0</v>
      </c>
      <c r="E10" s="13">
        <f t="shared" si="2"/>
        <v>0</v>
      </c>
      <c r="F10" s="13">
        <f t="shared" si="3"/>
        <v>0</v>
      </c>
      <c r="G10" s="13">
        <f t="shared" si="4"/>
        <v>0</v>
      </c>
      <c r="H10" s="13">
        <f t="shared" si="5"/>
        <v>0</v>
      </c>
    </row>
    <row r="11" spans="1:13" x14ac:dyDescent="0.2">
      <c r="A11" s="38" t="s">
        <v>24</v>
      </c>
      <c r="B11" s="37">
        <v>26222398</v>
      </c>
      <c r="C11" s="13">
        <f t="shared" si="0"/>
        <v>20048334.390899997</v>
      </c>
      <c r="D11" s="13">
        <f t="shared" si="1"/>
        <v>23456551237.352997</v>
      </c>
      <c r="E11" s="13">
        <f t="shared" si="2"/>
        <v>14953551413.812534</v>
      </c>
      <c r="F11" s="13">
        <f t="shared" si="3"/>
        <v>14953.551413812535</v>
      </c>
      <c r="G11" s="13">
        <f t="shared" si="4"/>
        <v>9969034275.8750229</v>
      </c>
      <c r="H11" s="13">
        <f t="shared" si="5"/>
        <v>9969.034275875023</v>
      </c>
    </row>
    <row r="12" spans="1:13" x14ac:dyDescent="0.2">
      <c r="A12" s="38" t="s">
        <v>60</v>
      </c>
      <c r="C12" s="13">
        <f t="shared" si="0"/>
        <v>0</v>
      </c>
      <c r="D12" s="13">
        <f t="shared" si="1"/>
        <v>0</v>
      </c>
      <c r="E12" s="13">
        <f t="shared" si="2"/>
        <v>0</v>
      </c>
      <c r="F12" s="13">
        <f t="shared" si="3"/>
        <v>0</v>
      </c>
      <c r="G12" s="13">
        <f t="shared" si="4"/>
        <v>0</v>
      </c>
      <c r="H12" s="13">
        <f t="shared" si="5"/>
        <v>0</v>
      </c>
    </row>
    <row r="13" spans="1:13" x14ac:dyDescent="0.2">
      <c r="A13" s="38" t="s">
        <v>61</v>
      </c>
      <c r="B13" s="37">
        <v>1488455</v>
      </c>
      <c r="C13" s="13">
        <f t="shared" si="0"/>
        <v>1137998.2702499998</v>
      </c>
      <c r="D13" s="13">
        <f t="shared" si="1"/>
        <v>1331457976.1924999</v>
      </c>
      <c r="E13" s="13">
        <f t="shared" si="2"/>
        <v>848804459.82271862</v>
      </c>
      <c r="F13" s="13">
        <f t="shared" si="3"/>
        <v>848.80445982271863</v>
      </c>
      <c r="G13" s="13">
        <f t="shared" si="4"/>
        <v>565869639.88181245</v>
      </c>
      <c r="H13" s="13">
        <f t="shared" si="5"/>
        <v>565.86963988181242</v>
      </c>
    </row>
    <row r="14" spans="1:13" x14ac:dyDescent="0.2">
      <c r="A14" s="38" t="s">
        <v>62</v>
      </c>
      <c r="B14" s="37">
        <v>15532200</v>
      </c>
      <c r="C14" s="13">
        <f t="shared" si="0"/>
        <v>11875143.51</v>
      </c>
      <c r="D14" s="13">
        <f t="shared" si="1"/>
        <v>13893917906.699999</v>
      </c>
      <c r="E14" s="13">
        <f t="shared" si="2"/>
        <v>8857372665.5212479</v>
      </c>
      <c r="F14" s="13">
        <f t="shared" si="3"/>
        <v>8857.3726655212486</v>
      </c>
      <c r="G14" s="13">
        <f t="shared" si="4"/>
        <v>5904915110.3474989</v>
      </c>
      <c r="H14" s="13">
        <f t="shared" si="5"/>
        <v>5904.9151103474987</v>
      </c>
    </row>
    <row r="15" spans="1:13" x14ac:dyDescent="0.2">
      <c r="A15" s="38" t="s">
        <v>63</v>
      </c>
      <c r="B15" s="37">
        <v>4206222</v>
      </c>
      <c r="C15" s="13">
        <f t="shared" si="0"/>
        <v>3215867.0300999996</v>
      </c>
      <c r="D15" s="13">
        <f t="shared" si="1"/>
        <v>3762564425.2169995</v>
      </c>
      <c r="E15" s="13">
        <f t="shared" si="2"/>
        <v>2398634821.0758371</v>
      </c>
      <c r="F15" s="13">
        <f t="shared" si="3"/>
        <v>2398.634821075837</v>
      </c>
      <c r="G15" s="13">
        <f t="shared" si="4"/>
        <v>1599089880.7172248</v>
      </c>
      <c r="H15" s="13">
        <f t="shared" si="5"/>
        <v>1599.0898807172248</v>
      </c>
    </row>
    <row r="16" spans="1:13" x14ac:dyDescent="0.2">
      <c r="A16" s="38" t="s">
        <v>146</v>
      </c>
      <c r="C16" s="13">
        <f t="shared" si="0"/>
        <v>0</v>
      </c>
      <c r="D16" s="13">
        <f t="shared" si="1"/>
        <v>0</v>
      </c>
      <c r="E16" s="13">
        <f t="shared" si="2"/>
        <v>0</v>
      </c>
      <c r="F16" s="13">
        <f t="shared" si="3"/>
        <v>0</v>
      </c>
      <c r="G16" s="13">
        <f t="shared" si="4"/>
        <v>0</v>
      </c>
      <c r="H16" s="13">
        <f t="shared" si="5"/>
        <v>0</v>
      </c>
    </row>
    <row r="17" spans="1:8" x14ac:dyDescent="0.2">
      <c r="A17" s="38" t="s">
        <v>64</v>
      </c>
      <c r="C17" s="13">
        <f t="shared" si="0"/>
        <v>0</v>
      </c>
      <c r="D17" s="13">
        <f t="shared" si="1"/>
        <v>0</v>
      </c>
      <c r="E17" s="13">
        <f t="shared" si="2"/>
        <v>0</v>
      </c>
      <c r="F17" s="13">
        <f t="shared" si="3"/>
        <v>0</v>
      </c>
      <c r="G17" s="13">
        <f t="shared" si="4"/>
        <v>0</v>
      </c>
      <c r="H17" s="13">
        <f t="shared" si="5"/>
        <v>0</v>
      </c>
    </row>
    <row r="18" spans="1:8" x14ac:dyDescent="0.2">
      <c r="A18" s="38" t="s">
        <v>11</v>
      </c>
      <c r="B18" s="37">
        <v>25587259</v>
      </c>
      <c r="C18" s="13">
        <f t="shared" si="0"/>
        <v>19562738.868449997</v>
      </c>
      <c r="D18" s="13">
        <f t="shared" si="1"/>
        <v>22888404476.086498</v>
      </c>
      <c r="E18" s="13">
        <f t="shared" si="2"/>
        <v>14591357853.505142</v>
      </c>
      <c r="F18" s="13">
        <f t="shared" si="3"/>
        <v>14591.357853505142</v>
      </c>
      <c r="G18" s="13">
        <f t="shared" si="4"/>
        <v>9727571902.3367615</v>
      </c>
      <c r="H18" s="13">
        <f t="shared" si="5"/>
        <v>9727.5719023367619</v>
      </c>
    </row>
    <row r="19" spans="1:8" x14ac:dyDescent="0.2">
      <c r="A19" s="38" t="s">
        <v>13</v>
      </c>
      <c r="B19" s="37">
        <v>34156666</v>
      </c>
      <c r="C19" s="13">
        <f t="shared" si="0"/>
        <v>26114478.9903</v>
      </c>
      <c r="D19" s="13">
        <f t="shared" si="1"/>
        <v>30553940418.651001</v>
      </c>
      <c r="E19" s="13">
        <f t="shared" si="2"/>
        <v>19478137016.890015</v>
      </c>
      <c r="F19" s="13">
        <f t="shared" si="3"/>
        <v>19478.137016890014</v>
      </c>
      <c r="G19" s="13">
        <f t="shared" si="4"/>
        <v>12985424677.926676</v>
      </c>
      <c r="H19" s="13">
        <f t="shared" si="5"/>
        <v>12985.424677926676</v>
      </c>
    </row>
    <row r="20" spans="1:8" x14ac:dyDescent="0.2">
      <c r="A20" s="38" t="s">
        <v>14</v>
      </c>
      <c r="B20" s="37">
        <v>9290693</v>
      </c>
      <c r="C20" s="13">
        <f t="shared" si="0"/>
        <v>7103199.3331499994</v>
      </c>
      <c r="D20" s="13">
        <f t="shared" si="1"/>
        <v>8310743219.7854996</v>
      </c>
      <c r="E20" s="13">
        <f t="shared" si="2"/>
        <v>5298098802.6132565</v>
      </c>
      <c r="F20" s="13">
        <f t="shared" si="3"/>
        <v>5298.0988026132563</v>
      </c>
      <c r="G20" s="13">
        <f t="shared" si="4"/>
        <v>3532065868.4088373</v>
      </c>
      <c r="H20" s="13">
        <f t="shared" si="5"/>
        <v>3532.0658684088371</v>
      </c>
    </row>
    <row r="21" spans="1:8" x14ac:dyDescent="0.2">
      <c r="A21" s="38" t="s">
        <v>15</v>
      </c>
      <c r="B21" s="37">
        <v>13668965</v>
      </c>
      <c r="C21" s="13">
        <f t="shared" si="0"/>
        <v>10450607.190749999</v>
      </c>
      <c r="D21" s="13">
        <f t="shared" si="1"/>
        <v>12227210413.1775</v>
      </c>
      <c r="E21" s="13">
        <f t="shared" si="2"/>
        <v>7794846638.4006557</v>
      </c>
      <c r="F21" s="13">
        <f t="shared" si="3"/>
        <v>7794.846638400656</v>
      </c>
      <c r="G21" s="13">
        <f t="shared" si="4"/>
        <v>5196564425.6004372</v>
      </c>
      <c r="H21" s="13">
        <f t="shared" si="5"/>
        <v>5196.5644256004371</v>
      </c>
    </row>
    <row r="22" spans="1:8" x14ac:dyDescent="0.2">
      <c r="A22" s="38" t="s">
        <v>33</v>
      </c>
      <c r="B22" s="37">
        <v>118026956</v>
      </c>
      <c r="C22" s="13">
        <f t="shared" si="0"/>
        <v>90237509.20979999</v>
      </c>
      <c r="D22" s="13">
        <f t="shared" si="1"/>
        <v>105577885775.46599</v>
      </c>
      <c r="E22" s="13">
        <f t="shared" si="2"/>
        <v>67305902181.859566</v>
      </c>
      <c r="F22" s="13">
        <f t="shared" si="3"/>
        <v>67305.902181859565</v>
      </c>
      <c r="G22" s="13">
        <f t="shared" si="4"/>
        <v>44870601454.573044</v>
      </c>
      <c r="H22" s="13">
        <f t="shared" si="5"/>
        <v>44870.601454573043</v>
      </c>
    </row>
    <row r="23" spans="1:8" x14ac:dyDescent="0.2">
      <c r="A23" s="38" t="s">
        <v>25</v>
      </c>
      <c r="B23" s="37">
        <v>19516500</v>
      </c>
      <c r="C23" s="13">
        <f t="shared" si="0"/>
        <v>14921340.074999999</v>
      </c>
      <c r="D23" s="13">
        <f t="shared" si="1"/>
        <v>17457967887.75</v>
      </c>
      <c r="E23" s="13">
        <f t="shared" si="2"/>
        <v>11129454528.440624</v>
      </c>
      <c r="F23" s="13">
        <f t="shared" si="3"/>
        <v>11129.454528440625</v>
      </c>
      <c r="G23" s="13">
        <f t="shared" si="4"/>
        <v>7419636352.2937498</v>
      </c>
      <c r="H23" s="13">
        <f t="shared" si="5"/>
        <v>7419.63635229375</v>
      </c>
    </row>
    <row r="24" spans="1:8" x14ac:dyDescent="0.2">
      <c r="A24" s="38" t="s">
        <v>65</v>
      </c>
      <c r="C24" s="13">
        <f t="shared" si="0"/>
        <v>0</v>
      </c>
      <c r="D24" s="13">
        <f t="shared" si="1"/>
        <v>0</v>
      </c>
      <c r="E24" s="13">
        <f t="shared" si="2"/>
        <v>0</v>
      </c>
      <c r="F24" s="13">
        <f t="shared" si="3"/>
        <v>0</v>
      </c>
      <c r="G24" s="13">
        <f t="shared" si="4"/>
        <v>0</v>
      </c>
      <c r="H24" s="13">
        <f t="shared" si="5"/>
        <v>0</v>
      </c>
    </row>
    <row r="25" spans="1:8" x14ac:dyDescent="0.2">
      <c r="A25" s="38" t="s">
        <v>66</v>
      </c>
      <c r="B25" s="37">
        <v>6116756</v>
      </c>
      <c r="C25" s="13">
        <f t="shared" si="0"/>
        <v>4676565.7998000002</v>
      </c>
      <c r="D25" s="13">
        <f t="shared" si="1"/>
        <v>5471581985.7659998</v>
      </c>
      <c r="E25" s="13">
        <f t="shared" si="2"/>
        <v>3488133515.9258251</v>
      </c>
      <c r="F25" s="13">
        <f t="shared" si="3"/>
        <v>3488.1335159258251</v>
      </c>
      <c r="G25" s="13">
        <f t="shared" si="4"/>
        <v>2325422343.9505501</v>
      </c>
      <c r="H25" s="13">
        <f t="shared" si="5"/>
        <v>2325.4223439505499</v>
      </c>
    </row>
    <row r="26" spans="1:8" x14ac:dyDescent="0.2">
      <c r="A26" s="38" t="s">
        <v>67</v>
      </c>
      <c r="C26" s="13">
        <f t="shared" si="0"/>
        <v>0</v>
      </c>
      <c r="D26" s="13">
        <f t="shared" si="1"/>
        <v>0</v>
      </c>
      <c r="E26" s="13">
        <f t="shared" si="2"/>
        <v>0</v>
      </c>
      <c r="F26" s="13">
        <f t="shared" si="3"/>
        <v>0</v>
      </c>
      <c r="G26" s="13">
        <f t="shared" si="4"/>
        <v>0</v>
      </c>
      <c r="H26" s="13">
        <f t="shared" si="5"/>
        <v>0</v>
      </c>
    </row>
    <row r="27" spans="1:8" x14ac:dyDescent="0.2">
      <c r="A27" s="38" t="s">
        <v>26</v>
      </c>
      <c r="B27" s="37">
        <v>47901212</v>
      </c>
      <c r="C27" s="13">
        <f t="shared" si="0"/>
        <v>36622871.634599999</v>
      </c>
      <c r="D27" s="13">
        <f t="shared" si="1"/>
        <v>42848759812.481995</v>
      </c>
      <c r="E27" s="13">
        <f t="shared" si="2"/>
        <v>27316084380.457272</v>
      </c>
      <c r="F27" s="13">
        <f t="shared" si="3"/>
        <v>27316.084380457272</v>
      </c>
      <c r="G27" s="13">
        <f t="shared" si="4"/>
        <v>18210722920.304848</v>
      </c>
      <c r="H27" s="13">
        <f t="shared" si="5"/>
        <v>18210.722920304848</v>
      </c>
    </row>
    <row r="28" spans="1:8" x14ac:dyDescent="0.2">
      <c r="A28" s="38" t="s">
        <v>16</v>
      </c>
      <c r="B28" s="37">
        <v>9556249</v>
      </c>
      <c r="C28" s="13">
        <f t="shared" si="0"/>
        <v>7306230.1729499996</v>
      </c>
      <c r="D28" s="13">
        <f t="shared" si="1"/>
        <v>8548289302.3514996</v>
      </c>
      <c r="E28" s="13">
        <f t="shared" si="2"/>
        <v>5449534430.2490807</v>
      </c>
      <c r="F28" s="13">
        <f t="shared" si="3"/>
        <v>5449.5344302490803</v>
      </c>
      <c r="G28" s="13">
        <f t="shared" si="4"/>
        <v>3633022953.4993873</v>
      </c>
      <c r="H28" s="13">
        <f t="shared" si="5"/>
        <v>3633.0229534993873</v>
      </c>
    </row>
    <row r="29" spans="1:8" x14ac:dyDescent="0.2">
      <c r="A29" s="38" t="s">
        <v>18</v>
      </c>
      <c r="B29" s="37">
        <v>8503600</v>
      </c>
      <c r="C29" s="13">
        <f t="shared" si="0"/>
        <v>6501427.3799999999</v>
      </c>
      <c r="D29" s="13">
        <f t="shared" si="1"/>
        <v>7606670034.5999994</v>
      </c>
      <c r="E29" s="13">
        <f t="shared" si="2"/>
        <v>4849252147.0574989</v>
      </c>
      <c r="F29" s="13">
        <f t="shared" si="3"/>
        <v>4849.2521470574993</v>
      </c>
      <c r="G29" s="13">
        <f t="shared" si="4"/>
        <v>3232834764.7049994</v>
      </c>
      <c r="H29" s="13">
        <f t="shared" si="5"/>
        <v>3232.8347647049995</v>
      </c>
    </row>
    <row r="30" spans="1:8" x14ac:dyDescent="0.2">
      <c r="A30" s="38" t="s">
        <v>20</v>
      </c>
      <c r="B30" s="37">
        <v>12444671</v>
      </c>
      <c r="C30" s="13">
        <f t="shared" si="0"/>
        <v>9514573.2130499985</v>
      </c>
      <c r="D30" s="13">
        <f t="shared" si="1"/>
        <v>11132050659.268497</v>
      </c>
      <c r="E30" s="13">
        <f t="shared" si="2"/>
        <v>7096682295.2836676</v>
      </c>
      <c r="F30" s="13">
        <f t="shared" si="3"/>
        <v>7096.6822952836674</v>
      </c>
      <c r="G30" s="13">
        <f t="shared" si="4"/>
        <v>4731121530.1891117</v>
      </c>
      <c r="H30" s="13">
        <f t="shared" si="5"/>
        <v>4731.1215301891116</v>
      </c>
    </row>
    <row r="31" spans="1:8" x14ac:dyDescent="0.2">
      <c r="A31" s="38" t="s">
        <v>68</v>
      </c>
      <c r="B31" s="10">
        <v>0</v>
      </c>
      <c r="C31" s="13">
        <f t="shared" si="0"/>
        <v>0</v>
      </c>
      <c r="D31" s="13">
        <f t="shared" si="1"/>
        <v>0</v>
      </c>
      <c r="E31" s="13">
        <f t="shared" si="2"/>
        <v>0</v>
      </c>
      <c r="F31" s="13">
        <f t="shared" si="3"/>
        <v>0</v>
      </c>
      <c r="G31" s="13">
        <f t="shared" si="4"/>
        <v>0</v>
      </c>
      <c r="H31" s="13">
        <f t="shared" si="5"/>
        <v>0</v>
      </c>
    </row>
    <row r="32" spans="1:8" x14ac:dyDescent="0.2">
      <c r="A32" s="38" t="s">
        <v>17</v>
      </c>
      <c r="B32" s="37">
        <v>6759812</v>
      </c>
      <c r="C32" s="13">
        <f t="shared" si="0"/>
        <v>5168214.2645999994</v>
      </c>
      <c r="D32" s="13">
        <f t="shared" si="1"/>
        <v>6046810689.5819998</v>
      </c>
      <c r="E32" s="13">
        <f t="shared" si="2"/>
        <v>3854841814.6085253</v>
      </c>
      <c r="F32" s="13">
        <f t="shared" si="3"/>
        <v>3854.8418146085251</v>
      </c>
      <c r="G32" s="13">
        <f t="shared" si="4"/>
        <v>2569894543.07235</v>
      </c>
      <c r="H32" s="13">
        <f t="shared" si="5"/>
        <v>2569.8945430723502</v>
      </c>
    </row>
    <row r="33" spans="1:8" x14ac:dyDescent="0.2">
      <c r="A33" s="38" t="s">
        <v>69</v>
      </c>
      <c r="B33" s="37">
        <v>12486900</v>
      </c>
      <c r="C33" s="13">
        <f t="shared" si="0"/>
        <v>9546859.3949999996</v>
      </c>
      <c r="D33" s="13">
        <f t="shared" si="1"/>
        <v>11169825492.15</v>
      </c>
      <c r="E33" s="13">
        <f t="shared" si="2"/>
        <v>7120763751.2456245</v>
      </c>
      <c r="F33" s="13">
        <f t="shared" si="3"/>
        <v>7120.7637512456249</v>
      </c>
      <c r="G33" s="13">
        <f t="shared" si="4"/>
        <v>4747175834.1637497</v>
      </c>
      <c r="H33" s="13">
        <f t="shared" si="5"/>
        <v>4747.1758341637496</v>
      </c>
    </row>
    <row r="34" spans="1:8" x14ac:dyDescent="0.2">
      <c r="A34" s="38" t="s">
        <v>70</v>
      </c>
      <c r="B34" s="37">
        <v>208500</v>
      </c>
      <c r="C34" s="13">
        <f t="shared" si="0"/>
        <v>159408.67499999999</v>
      </c>
      <c r="D34" s="13">
        <f t="shared" si="1"/>
        <v>186508149.75</v>
      </c>
      <c r="E34" s="13">
        <f t="shared" si="2"/>
        <v>118898945.46562499</v>
      </c>
      <c r="F34" s="13">
        <f t="shared" si="3"/>
        <v>118.89894546562499</v>
      </c>
      <c r="G34" s="13">
        <f t="shared" si="4"/>
        <v>79265963.643749997</v>
      </c>
      <c r="H34" s="13">
        <f t="shared" si="5"/>
        <v>79.265963643749998</v>
      </c>
    </row>
    <row r="35" spans="1:8" x14ac:dyDescent="0.2">
      <c r="A35" s="38" t="s">
        <v>71</v>
      </c>
      <c r="C35" s="13">
        <f t="shared" si="0"/>
        <v>0</v>
      </c>
      <c r="D35" s="13">
        <f t="shared" si="1"/>
        <v>0</v>
      </c>
      <c r="E35" s="13">
        <f t="shared" si="2"/>
        <v>0</v>
      </c>
      <c r="F35" s="13">
        <f t="shared" si="3"/>
        <v>0</v>
      </c>
      <c r="G35" s="13">
        <f t="shared" si="4"/>
        <v>0</v>
      </c>
      <c r="H35" s="13">
        <f t="shared" si="5"/>
        <v>0</v>
      </c>
    </row>
    <row r="36" spans="1:8" x14ac:dyDescent="0.2">
      <c r="A36" s="38" t="s">
        <v>72</v>
      </c>
      <c r="B36" s="37">
        <v>10337613</v>
      </c>
      <c r="C36" s="13">
        <f t="shared" si="0"/>
        <v>7903622.0191499991</v>
      </c>
      <c r="D36" s="13">
        <f t="shared" si="1"/>
        <v>9247237762.4054985</v>
      </c>
      <c r="E36" s="13">
        <f t="shared" si="2"/>
        <v>5895114073.5335054</v>
      </c>
      <c r="F36" s="13">
        <f t="shared" si="3"/>
        <v>5895.1140735335057</v>
      </c>
      <c r="G36" s="13">
        <f t="shared" si="4"/>
        <v>3930076049.022337</v>
      </c>
      <c r="H36" s="13">
        <f t="shared" si="5"/>
        <v>3930.076049022337</v>
      </c>
    </row>
    <row r="37" spans="1:8" x14ac:dyDescent="0.2">
      <c r="A37" s="38" t="s">
        <v>73</v>
      </c>
      <c r="B37" s="37">
        <v>7026739</v>
      </c>
      <c r="C37" s="13">
        <f t="shared" si="0"/>
        <v>5372293.3024499994</v>
      </c>
      <c r="D37" s="13">
        <f t="shared" si="1"/>
        <v>6285583163.8664989</v>
      </c>
      <c r="E37" s="13">
        <f t="shared" si="2"/>
        <v>4007059266.9648929</v>
      </c>
      <c r="F37" s="13">
        <f t="shared" si="3"/>
        <v>4007.0592669648927</v>
      </c>
      <c r="G37" s="13">
        <f t="shared" si="4"/>
        <v>2671372844.6432619</v>
      </c>
      <c r="H37" s="13">
        <f t="shared" si="5"/>
        <v>2671.3728446432619</v>
      </c>
    </row>
    <row r="38" spans="1:8" x14ac:dyDescent="0.2">
      <c r="A38" s="38" t="s">
        <v>27</v>
      </c>
      <c r="B38" s="37">
        <v>38883629</v>
      </c>
      <c r="C38" s="13">
        <f t="shared" si="0"/>
        <v>29728478.551949997</v>
      </c>
      <c r="D38" s="13">
        <f t="shared" si="1"/>
        <v>34782319905.781494</v>
      </c>
      <c r="E38" s="13">
        <f t="shared" si="2"/>
        <v>22173728939.935699</v>
      </c>
      <c r="F38" s="13">
        <f t="shared" si="3"/>
        <v>22173.7289399357</v>
      </c>
      <c r="G38" s="13">
        <f t="shared" si="4"/>
        <v>14782485959.957134</v>
      </c>
      <c r="H38" s="13">
        <f t="shared" si="5"/>
        <v>14782.485959957134</v>
      </c>
    </row>
    <row r="39" spans="1:8" x14ac:dyDescent="0.2">
      <c r="A39" s="38" t="s">
        <v>19</v>
      </c>
      <c r="B39" s="37">
        <v>36055000</v>
      </c>
      <c r="C39" s="13">
        <f t="shared" si="0"/>
        <v>27565850.25</v>
      </c>
      <c r="D39" s="13">
        <f t="shared" si="1"/>
        <v>32252044792.5</v>
      </c>
      <c r="E39" s="13">
        <f t="shared" si="2"/>
        <v>20560678555.21875</v>
      </c>
      <c r="F39" s="13">
        <f t="shared" si="3"/>
        <v>20560.67855521875</v>
      </c>
      <c r="G39" s="13">
        <f t="shared" si="4"/>
        <v>13707119036.8125</v>
      </c>
      <c r="H39" s="13">
        <f t="shared" si="5"/>
        <v>13707.119036812501</v>
      </c>
    </row>
    <row r="40" spans="1:8" x14ac:dyDescent="0.2">
      <c r="A40" s="38" t="s">
        <v>21</v>
      </c>
      <c r="B40" s="37">
        <v>116675878</v>
      </c>
      <c r="C40" s="13">
        <f t="shared" si="0"/>
        <v>89204542.524899989</v>
      </c>
      <c r="D40" s="13">
        <f t="shared" si="1"/>
        <v>104369314754.13298</v>
      </c>
      <c r="E40" s="13">
        <f t="shared" si="2"/>
        <v>66535438155.759773</v>
      </c>
      <c r="F40" s="13">
        <f t="shared" si="3"/>
        <v>66535.438155759766</v>
      </c>
      <c r="G40" s="13">
        <f t="shared" si="4"/>
        <v>44356958770.506516</v>
      </c>
      <c r="H40" s="13">
        <f t="shared" si="5"/>
        <v>44356.958770506513</v>
      </c>
    </row>
    <row r="41" spans="1:8" x14ac:dyDescent="0.2">
      <c r="A41" s="38" t="s">
        <v>74</v>
      </c>
      <c r="B41" s="37">
        <v>5792378</v>
      </c>
      <c r="C41" s="13">
        <f t="shared" si="0"/>
        <v>4428562.5998999998</v>
      </c>
      <c r="D41" s="13">
        <f t="shared" si="1"/>
        <v>5181418241.8829994</v>
      </c>
      <c r="E41" s="13">
        <f t="shared" si="2"/>
        <v>3303154129.2004123</v>
      </c>
      <c r="F41" s="13">
        <f t="shared" si="3"/>
        <v>3303.1541292004122</v>
      </c>
      <c r="G41" s="13">
        <f t="shared" si="4"/>
        <v>2202102752.8002748</v>
      </c>
      <c r="H41" s="13">
        <f t="shared" si="5"/>
        <v>2202.1027528002746</v>
      </c>
    </row>
    <row r="42" spans="1:8" x14ac:dyDescent="0.2">
      <c r="A42" s="38" t="s">
        <v>75</v>
      </c>
      <c r="C42" s="13">
        <f t="shared" si="0"/>
        <v>0</v>
      </c>
      <c r="D42" s="13">
        <f t="shared" si="1"/>
        <v>0</v>
      </c>
      <c r="E42" s="13">
        <f t="shared" si="2"/>
        <v>0</v>
      </c>
      <c r="F42" s="13">
        <f t="shared" si="3"/>
        <v>0</v>
      </c>
      <c r="G42" s="13">
        <f t="shared" si="4"/>
        <v>0</v>
      </c>
      <c r="H42" s="13">
        <f t="shared" si="5"/>
        <v>0</v>
      </c>
    </row>
    <row r="43" spans="1:8" x14ac:dyDescent="0.2">
      <c r="A43" s="38" t="s">
        <v>28</v>
      </c>
      <c r="B43" s="37">
        <v>139510497</v>
      </c>
      <c r="C43" s="13">
        <f t="shared" si="0"/>
        <v>106662750.48134999</v>
      </c>
      <c r="D43" s="13">
        <f t="shared" si="1"/>
        <v>124795418063.17949</v>
      </c>
      <c r="E43" s="13">
        <f t="shared" si="2"/>
        <v>79557079015.276917</v>
      </c>
      <c r="F43" s="13">
        <f t="shared" si="3"/>
        <v>79557.079015276919</v>
      </c>
      <c r="G43" s="13">
        <f t="shared" si="4"/>
        <v>53038052676.85128</v>
      </c>
      <c r="H43" s="13">
        <f t="shared" si="5"/>
        <v>53038.052676851279</v>
      </c>
    </row>
    <row r="44" spans="1:8" x14ac:dyDescent="0.2">
      <c r="A44" s="38" t="s">
        <v>76</v>
      </c>
      <c r="C44" s="13">
        <f t="shared" si="0"/>
        <v>0</v>
      </c>
      <c r="D44" s="13">
        <f t="shared" si="1"/>
        <v>0</v>
      </c>
      <c r="E44" s="13">
        <f t="shared" si="2"/>
        <v>0</v>
      </c>
      <c r="F44" s="13">
        <f t="shared" si="3"/>
        <v>0</v>
      </c>
      <c r="G44" s="13">
        <f t="shared" si="4"/>
        <v>0</v>
      </c>
      <c r="H44" s="13">
        <f t="shared" si="5"/>
        <v>0</v>
      </c>
    </row>
    <row r="45" spans="1:8" x14ac:dyDescent="0.2">
      <c r="A45" s="38" t="s">
        <v>29</v>
      </c>
      <c r="B45" s="37">
        <v>13274466</v>
      </c>
      <c r="C45" s="13">
        <f t="shared" si="0"/>
        <v>10148992.9803</v>
      </c>
      <c r="D45" s="13">
        <f t="shared" si="1"/>
        <v>11874321786.951</v>
      </c>
      <c r="E45" s="13">
        <f t="shared" si="2"/>
        <v>7569880139.181263</v>
      </c>
      <c r="F45" s="13">
        <f t="shared" si="3"/>
        <v>7569.8801391812631</v>
      </c>
      <c r="G45" s="13">
        <f t="shared" si="4"/>
        <v>5046586759.454175</v>
      </c>
      <c r="H45" s="13">
        <f t="shared" si="5"/>
        <v>5046.5867594541751</v>
      </c>
    </row>
    <row r="46" spans="1:8" x14ac:dyDescent="0.2">
      <c r="A46" s="38" t="s">
        <v>22</v>
      </c>
      <c r="B46" s="37">
        <v>3020000</v>
      </c>
      <c r="C46" s="13">
        <f t="shared" si="0"/>
        <v>2308941</v>
      </c>
      <c r="D46" s="13">
        <f t="shared" si="1"/>
        <v>2701460970</v>
      </c>
      <c r="E46" s="13">
        <f t="shared" si="2"/>
        <v>1722181368.375</v>
      </c>
      <c r="F46" s="13">
        <f t="shared" si="3"/>
        <v>1722.1813683749999</v>
      </c>
      <c r="G46" s="13">
        <f t="shared" si="4"/>
        <v>1148120912.25</v>
      </c>
      <c r="H46" s="13">
        <f t="shared" si="5"/>
        <v>1148.1209122499999</v>
      </c>
    </row>
    <row r="47" spans="1:8" x14ac:dyDescent="0.2">
      <c r="A47" s="38" t="s">
        <v>30</v>
      </c>
      <c r="B47" s="37">
        <v>26477500</v>
      </c>
      <c r="C47" s="13">
        <f t="shared" si="0"/>
        <v>20243372.625</v>
      </c>
      <c r="D47" s="13">
        <f t="shared" si="1"/>
        <v>23684745971.25</v>
      </c>
      <c r="E47" s="13">
        <f t="shared" si="2"/>
        <v>15099025556.671875</v>
      </c>
      <c r="F47" s="13">
        <f t="shared" si="3"/>
        <v>15099.025556671875</v>
      </c>
      <c r="G47" s="13">
        <f t="shared" si="4"/>
        <v>10066017037.78125</v>
      </c>
      <c r="H47" s="13">
        <f t="shared" si="5"/>
        <v>10066.01703778125</v>
      </c>
    </row>
    <row r="48" spans="1:8" x14ac:dyDescent="0.2">
      <c r="A48" s="38" t="s">
        <v>77</v>
      </c>
      <c r="B48" s="37">
        <v>142834938</v>
      </c>
      <c r="C48" s="13">
        <f t="shared" si="0"/>
        <v>109204451.84789999</v>
      </c>
      <c r="D48" s="13">
        <f t="shared" si="1"/>
        <v>127769208662.04298</v>
      </c>
      <c r="E48" s="13">
        <f t="shared" si="2"/>
        <v>81452870522.052399</v>
      </c>
      <c r="F48" s="13">
        <f t="shared" si="3"/>
        <v>81452.870522052399</v>
      </c>
      <c r="G48" s="13">
        <f t="shared" si="4"/>
        <v>54301913681.368263</v>
      </c>
      <c r="H48" s="13">
        <f t="shared" si="5"/>
        <v>54301.913681368263</v>
      </c>
    </row>
    <row r="49" spans="1:8" x14ac:dyDescent="0.2">
      <c r="A49" s="38" t="s">
        <v>78</v>
      </c>
      <c r="B49" s="37">
        <v>47463927</v>
      </c>
      <c r="C49" s="13">
        <f t="shared" si="0"/>
        <v>36288545.387849994</v>
      </c>
      <c r="D49" s="13">
        <f t="shared" si="1"/>
        <v>42457598103.784492</v>
      </c>
      <c r="E49" s="13">
        <f t="shared" si="2"/>
        <v>27066718791.162613</v>
      </c>
      <c r="F49" s="13">
        <f t="shared" si="3"/>
        <v>27066.718791162613</v>
      </c>
      <c r="G49" s="13">
        <f t="shared" si="4"/>
        <v>18044479194.10841</v>
      </c>
      <c r="H49" s="13">
        <f t="shared" si="5"/>
        <v>18044.479194108411</v>
      </c>
    </row>
    <row r="50" spans="1:8" x14ac:dyDescent="0.2">
      <c r="A50" s="38" t="s">
        <v>79</v>
      </c>
      <c r="C50" s="13">
        <f t="shared" si="0"/>
        <v>0</v>
      </c>
      <c r="D50" s="13">
        <f t="shared" si="1"/>
        <v>0</v>
      </c>
      <c r="E50" s="13">
        <f t="shared" si="2"/>
        <v>0</v>
      </c>
      <c r="F50" s="13">
        <f t="shared" si="3"/>
        <v>0</v>
      </c>
      <c r="G50" s="13">
        <f t="shared" si="4"/>
        <v>0</v>
      </c>
      <c r="H50" s="13">
        <f t="shared" si="5"/>
        <v>0</v>
      </c>
    </row>
    <row r="51" spans="1:8" x14ac:dyDescent="0.2">
      <c r="A51" s="38" t="s">
        <v>32</v>
      </c>
      <c r="B51" s="37">
        <v>25849022</v>
      </c>
      <c r="C51" s="13">
        <f t="shared" si="0"/>
        <v>19762869.770099998</v>
      </c>
      <c r="D51" s="13">
        <f t="shared" si="1"/>
        <v>23122557631.016998</v>
      </c>
      <c r="E51" s="13">
        <f t="shared" si="2"/>
        <v>14740630489.773336</v>
      </c>
      <c r="F51" s="13">
        <f t="shared" si="3"/>
        <v>14740.630489773337</v>
      </c>
      <c r="G51" s="13">
        <f t="shared" si="4"/>
        <v>9827086993.1822243</v>
      </c>
      <c r="H51" s="13">
        <f t="shared" si="5"/>
        <v>9827.0869931822235</v>
      </c>
    </row>
    <row r="52" spans="1:8" x14ac:dyDescent="0.2">
      <c r="A52" s="38" t="s">
        <v>80</v>
      </c>
      <c r="B52" s="37">
        <v>836340</v>
      </c>
      <c r="C52" s="13">
        <f t="shared" si="0"/>
        <v>639423.74699999997</v>
      </c>
      <c r="D52" s="13">
        <f t="shared" si="1"/>
        <v>748125783.99000001</v>
      </c>
      <c r="E52" s="13">
        <f t="shared" si="2"/>
        <v>476930187.293625</v>
      </c>
      <c r="F52" s="13">
        <f t="shared" si="3"/>
        <v>476.93018729362501</v>
      </c>
      <c r="G52" s="13">
        <f t="shared" si="4"/>
        <v>317953458.19575</v>
      </c>
      <c r="H52" s="13">
        <f t="shared" si="5"/>
        <v>317.95345819574999</v>
      </c>
    </row>
    <row r="53" spans="1:8" x14ac:dyDescent="0.2">
      <c r="A53" s="38" t="s">
        <v>31</v>
      </c>
      <c r="B53" s="37">
        <v>137186609</v>
      </c>
      <c r="C53" s="13">
        <f t="shared" si="0"/>
        <v>104886021.91094999</v>
      </c>
      <c r="D53" s="13">
        <f t="shared" si="1"/>
        <v>122716645635.81149</v>
      </c>
      <c r="E53" s="13">
        <f t="shared" si="2"/>
        <v>78231861592.829834</v>
      </c>
      <c r="F53" s="13">
        <f t="shared" si="3"/>
        <v>78231.861592829839</v>
      </c>
      <c r="G53" s="13">
        <f t="shared" si="4"/>
        <v>52154574395.219887</v>
      </c>
      <c r="H53" s="13">
        <f t="shared" si="5"/>
        <v>52154.57439521989</v>
      </c>
    </row>
    <row r="54" spans="1:8" x14ac:dyDescent="0.2">
      <c r="A54" s="38" t="s">
        <v>23</v>
      </c>
      <c r="B54" s="37">
        <v>5274465</v>
      </c>
      <c r="C54" s="13">
        <f t="shared" si="0"/>
        <v>4032592.21575</v>
      </c>
      <c r="D54" s="13">
        <f t="shared" si="1"/>
        <v>4718132892.4274998</v>
      </c>
      <c r="E54" s="13">
        <f t="shared" si="2"/>
        <v>3007809718.9225311</v>
      </c>
      <c r="F54" s="13">
        <f t="shared" si="3"/>
        <v>3007.8097189225309</v>
      </c>
      <c r="G54" s="13">
        <f t="shared" si="4"/>
        <v>2005206479.2816873</v>
      </c>
      <c r="H54" s="13">
        <f t="shared" si="5"/>
        <v>2005.2064792816873</v>
      </c>
    </row>
    <row r="55" spans="1:8" x14ac:dyDescent="0.2">
      <c r="A55" s="38" t="s">
        <v>81</v>
      </c>
      <c r="B55" s="37">
        <v>27572000</v>
      </c>
      <c r="C55" s="13">
        <f t="shared" si="0"/>
        <v>21080172.599999998</v>
      </c>
      <c r="D55" s="13">
        <f t="shared" si="1"/>
        <v>24663801941.999996</v>
      </c>
      <c r="E55" s="13">
        <f t="shared" si="2"/>
        <v>15723173738.024998</v>
      </c>
      <c r="F55" s="13">
        <f t="shared" si="3"/>
        <v>15723.173738024998</v>
      </c>
      <c r="G55" s="13">
        <f t="shared" si="4"/>
        <v>10482115825.349998</v>
      </c>
      <c r="H55" s="13">
        <f t="shared" si="5"/>
        <v>10482.115825349998</v>
      </c>
    </row>
    <row r="56" spans="1:8" x14ac:dyDescent="0.2">
      <c r="A56" s="17"/>
      <c r="B56" s="37"/>
    </row>
    <row r="59" spans="1:8" x14ac:dyDescent="0.2">
      <c r="B59" s="37"/>
    </row>
  </sheetData>
  <mergeCells count="2">
    <mergeCell ref="E4:F4"/>
    <mergeCell ref="G4:H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D360-E49A-5B48-B908-564C18323EC4}">
  <dimension ref="A1:M56"/>
  <sheetViews>
    <sheetView workbookViewId="0">
      <selection activeCell="K23" sqref="K23"/>
    </sheetView>
  </sheetViews>
  <sheetFormatPr baseColWidth="10" defaultRowHeight="16" x14ac:dyDescent="0.2"/>
  <cols>
    <col min="1" max="1" width="16.83203125" style="10" customWidth="1"/>
    <col min="2" max="2" width="12.1640625" style="10" bestFit="1" customWidth="1"/>
    <col min="3" max="3" width="12.6640625" style="10" bestFit="1" customWidth="1"/>
    <col min="4" max="4" width="16.5" style="10" bestFit="1" customWidth="1"/>
    <col min="5" max="5" width="15.1640625" style="10" bestFit="1" customWidth="1"/>
    <col min="6" max="6" width="12.33203125" style="10" bestFit="1" customWidth="1"/>
    <col min="7" max="7" width="15.1640625" style="10" bestFit="1" customWidth="1"/>
    <col min="8" max="8" width="12.33203125" style="10" customWidth="1"/>
    <col min="9" max="9" width="8.5" style="10" bestFit="1" customWidth="1"/>
    <col min="10" max="10" width="9.5" style="10" bestFit="1" customWidth="1"/>
    <col min="11" max="11" width="9.6640625" style="10" bestFit="1" customWidth="1"/>
    <col min="12" max="12" width="17.1640625" style="10" customWidth="1"/>
  </cols>
  <sheetData>
    <row r="1" spans="1:13" x14ac:dyDescent="0.2">
      <c r="A1" s="10" t="s">
        <v>159</v>
      </c>
    </row>
    <row r="2" spans="1:13" x14ac:dyDescent="0.2">
      <c r="A2" s="10" t="s">
        <v>154</v>
      </c>
    </row>
    <row r="3" spans="1:13" x14ac:dyDescent="0.2">
      <c r="A3" s="10" t="s">
        <v>157</v>
      </c>
    </row>
    <row r="4" spans="1:13" x14ac:dyDescent="0.2">
      <c r="E4" s="94" t="s">
        <v>240</v>
      </c>
      <c r="F4" s="94"/>
      <c r="G4" s="94" t="s">
        <v>241</v>
      </c>
      <c r="H4" s="94"/>
    </row>
    <row r="5" spans="1:13" ht="51" x14ac:dyDescent="0.2">
      <c r="A5" s="39" t="s">
        <v>56</v>
      </c>
      <c r="B5" s="40" t="s">
        <v>153</v>
      </c>
      <c r="C5" s="40" t="s">
        <v>148</v>
      </c>
      <c r="D5" s="12" t="s">
        <v>155</v>
      </c>
      <c r="E5" s="40" t="s">
        <v>149</v>
      </c>
      <c r="F5" s="40" t="s">
        <v>150</v>
      </c>
      <c r="G5" s="40" t="s">
        <v>149</v>
      </c>
      <c r="H5" s="40" t="s">
        <v>150</v>
      </c>
      <c r="I5" s="12" t="s">
        <v>151</v>
      </c>
      <c r="J5" s="40" t="s">
        <v>156</v>
      </c>
      <c r="K5" s="12" t="s">
        <v>152</v>
      </c>
      <c r="L5" s="40" t="s">
        <v>170</v>
      </c>
    </row>
    <row r="6" spans="1:13" x14ac:dyDescent="0.2">
      <c r="A6" s="38" t="s">
        <v>0</v>
      </c>
      <c r="B6" s="37">
        <v>114847949</v>
      </c>
      <c r="C6" s="13">
        <f>I$6*B6</f>
        <v>87806999.407949999</v>
      </c>
      <c r="D6" s="13">
        <f>C6*J$6</f>
        <v>99221909330.983505</v>
      </c>
      <c r="E6" s="13">
        <f>K$6*D6*L$6</f>
        <v>51347338078.783966</v>
      </c>
      <c r="F6" s="13">
        <f>E6/1000000</f>
        <v>51347.338078783963</v>
      </c>
      <c r="G6" s="13">
        <f>K$6*D6*L$7</f>
        <v>34231558719.189308</v>
      </c>
      <c r="H6" s="13">
        <f>G6/1000000</f>
        <v>34231.558719189306</v>
      </c>
      <c r="I6" s="10">
        <v>0.76454999999999995</v>
      </c>
      <c r="J6" s="10">
        <v>1130</v>
      </c>
      <c r="K6" s="10">
        <v>0.69</v>
      </c>
      <c r="L6" s="56">
        <v>0.75</v>
      </c>
      <c r="M6" t="s">
        <v>245</v>
      </c>
    </row>
    <row r="7" spans="1:13" x14ac:dyDescent="0.2">
      <c r="A7" s="38" t="s">
        <v>144</v>
      </c>
      <c r="C7" s="13">
        <f t="shared" ref="C7:C55" si="0">I$6*B7</f>
        <v>0</v>
      </c>
      <c r="D7" s="13">
        <f t="shared" ref="D7:D55" si="1">C7*J$6</f>
        <v>0</v>
      </c>
      <c r="E7" s="13">
        <f t="shared" ref="E7:E55" si="2">K$6*D7*L$6</f>
        <v>0</v>
      </c>
      <c r="F7" s="13">
        <f t="shared" ref="F7:F55" si="3">E7/1000000</f>
        <v>0</v>
      </c>
      <c r="G7" s="13">
        <f t="shared" ref="G7:G55" si="4">K$6*D7*L$7</f>
        <v>0</v>
      </c>
      <c r="H7" s="13">
        <f t="shared" ref="H7:H55" si="5">G7/1000000</f>
        <v>0</v>
      </c>
      <c r="L7" s="10">
        <v>0.5</v>
      </c>
      <c r="M7" t="s">
        <v>244</v>
      </c>
    </row>
    <row r="8" spans="1:13" x14ac:dyDescent="0.2">
      <c r="A8" s="38" t="s">
        <v>57</v>
      </c>
      <c r="B8" s="37">
        <v>28317188</v>
      </c>
      <c r="C8" s="13">
        <f t="shared" si="0"/>
        <v>21649906.0854</v>
      </c>
      <c r="D8" s="13">
        <f t="shared" si="1"/>
        <v>24464393876.501999</v>
      </c>
      <c r="E8" s="13">
        <f t="shared" si="2"/>
        <v>12660323831.089785</v>
      </c>
      <c r="F8" s="13">
        <f t="shared" si="3"/>
        <v>12660.323831089785</v>
      </c>
      <c r="G8" s="13">
        <f t="shared" si="4"/>
        <v>8440215887.3931894</v>
      </c>
      <c r="H8" s="13">
        <f t="shared" si="5"/>
        <v>8440.2158873931894</v>
      </c>
    </row>
    <row r="9" spans="1:13" x14ac:dyDescent="0.2">
      <c r="A9" s="38" t="s">
        <v>12</v>
      </c>
      <c r="B9" s="37">
        <v>1375466</v>
      </c>
      <c r="C9" s="13">
        <f t="shared" si="0"/>
        <v>1051612.5303</v>
      </c>
      <c r="D9" s="13">
        <f t="shared" si="1"/>
        <v>1188322159.2390001</v>
      </c>
      <c r="E9" s="13">
        <f t="shared" si="2"/>
        <v>614956717.40618253</v>
      </c>
      <c r="F9" s="13">
        <f t="shared" si="3"/>
        <v>614.95671740618252</v>
      </c>
      <c r="G9" s="13">
        <f t="shared" si="4"/>
        <v>409971144.937455</v>
      </c>
      <c r="H9" s="13">
        <f t="shared" si="5"/>
        <v>409.97114493745499</v>
      </c>
    </row>
    <row r="10" spans="1:13" x14ac:dyDescent="0.2">
      <c r="A10" s="38" t="s">
        <v>59</v>
      </c>
      <c r="C10" s="13">
        <f t="shared" si="0"/>
        <v>0</v>
      </c>
      <c r="D10" s="13">
        <f t="shared" si="1"/>
        <v>0</v>
      </c>
      <c r="E10" s="13">
        <f t="shared" si="2"/>
        <v>0</v>
      </c>
      <c r="F10" s="13">
        <f t="shared" si="3"/>
        <v>0</v>
      </c>
      <c r="G10" s="13">
        <f t="shared" si="4"/>
        <v>0</v>
      </c>
      <c r="H10" s="13">
        <f t="shared" si="5"/>
        <v>0</v>
      </c>
    </row>
    <row r="11" spans="1:13" x14ac:dyDescent="0.2">
      <c r="A11" s="38" t="s">
        <v>24</v>
      </c>
      <c r="B11" s="10">
        <v>234000</v>
      </c>
      <c r="C11" s="13">
        <f t="shared" si="0"/>
        <v>178904.69999999998</v>
      </c>
      <c r="D11" s="13">
        <f t="shared" si="1"/>
        <v>202162310.99999997</v>
      </c>
      <c r="E11" s="13">
        <f t="shared" si="2"/>
        <v>104618995.94249998</v>
      </c>
      <c r="F11" s="13">
        <f t="shared" si="3"/>
        <v>104.61899594249998</v>
      </c>
      <c r="G11" s="13">
        <f t="shared" si="4"/>
        <v>69745997.294999987</v>
      </c>
      <c r="H11" s="13">
        <f t="shared" si="5"/>
        <v>69.745997294999981</v>
      </c>
    </row>
    <row r="12" spans="1:13" x14ac:dyDescent="0.2">
      <c r="A12" s="38" t="s">
        <v>60</v>
      </c>
      <c r="C12" s="13">
        <f t="shared" si="0"/>
        <v>0</v>
      </c>
      <c r="D12" s="13">
        <f t="shared" si="1"/>
        <v>0</v>
      </c>
      <c r="E12" s="13">
        <f t="shared" si="2"/>
        <v>0</v>
      </c>
      <c r="F12" s="13">
        <f t="shared" si="3"/>
        <v>0</v>
      </c>
      <c r="G12" s="13">
        <f t="shared" si="4"/>
        <v>0</v>
      </c>
      <c r="H12" s="13">
        <f t="shared" si="5"/>
        <v>0</v>
      </c>
    </row>
    <row r="13" spans="1:13" x14ac:dyDescent="0.2">
      <c r="A13" s="38" t="s">
        <v>61</v>
      </c>
      <c r="C13" s="13">
        <f t="shared" si="0"/>
        <v>0</v>
      </c>
      <c r="D13" s="13">
        <f t="shared" si="1"/>
        <v>0</v>
      </c>
      <c r="E13" s="13">
        <f t="shared" si="2"/>
        <v>0</v>
      </c>
      <c r="F13" s="13">
        <f t="shared" si="3"/>
        <v>0</v>
      </c>
      <c r="G13" s="13">
        <f t="shared" si="4"/>
        <v>0</v>
      </c>
      <c r="H13" s="13">
        <f t="shared" si="5"/>
        <v>0</v>
      </c>
    </row>
    <row r="14" spans="1:13" x14ac:dyDescent="0.2">
      <c r="A14" s="38" t="s">
        <v>62</v>
      </c>
      <c r="B14" s="10">
        <v>1144719</v>
      </c>
      <c r="C14" s="13">
        <f t="shared" si="0"/>
        <v>875194.9114499999</v>
      </c>
      <c r="D14" s="13">
        <f t="shared" si="1"/>
        <v>988970249.93849993</v>
      </c>
      <c r="E14" s="13">
        <f t="shared" si="2"/>
        <v>511792104.34317374</v>
      </c>
      <c r="F14" s="13">
        <f t="shared" si="3"/>
        <v>511.79210434317372</v>
      </c>
      <c r="G14" s="13">
        <f t="shared" si="4"/>
        <v>341194736.22878247</v>
      </c>
      <c r="H14" s="13">
        <f t="shared" si="5"/>
        <v>341.19473622878246</v>
      </c>
    </row>
    <row r="15" spans="1:13" x14ac:dyDescent="0.2">
      <c r="A15" s="38" t="s">
        <v>63</v>
      </c>
      <c r="B15" s="37">
        <v>84463453</v>
      </c>
      <c r="C15" s="13">
        <f t="shared" si="0"/>
        <v>64576532.991149999</v>
      </c>
      <c r="D15" s="13">
        <f t="shared" si="1"/>
        <v>72971482279.999496</v>
      </c>
      <c r="E15" s="13">
        <f t="shared" si="2"/>
        <v>37762742079.899734</v>
      </c>
      <c r="F15" s="13">
        <f t="shared" si="3"/>
        <v>37762.742079899734</v>
      </c>
      <c r="G15" s="13">
        <f t="shared" si="4"/>
        <v>25175161386.599823</v>
      </c>
      <c r="H15" s="13">
        <f t="shared" si="5"/>
        <v>25175.161386599822</v>
      </c>
    </row>
    <row r="16" spans="1:13" x14ac:dyDescent="0.2">
      <c r="A16" s="38" t="s">
        <v>146</v>
      </c>
      <c r="C16" s="13">
        <f t="shared" si="0"/>
        <v>0</v>
      </c>
      <c r="D16" s="13">
        <f t="shared" si="1"/>
        <v>0</v>
      </c>
      <c r="E16" s="13">
        <f t="shared" si="2"/>
        <v>0</v>
      </c>
      <c r="F16" s="13">
        <f t="shared" si="3"/>
        <v>0</v>
      </c>
      <c r="G16" s="13">
        <f t="shared" si="4"/>
        <v>0</v>
      </c>
      <c r="H16" s="13">
        <f t="shared" si="5"/>
        <v>0</v>
      </c>
    </row>
    <row r="17" spans="1:8" x14ac:dyDescent="0.2">
      <c r="A17" s="38" t="s">
        <v>64</v>
      </c>
      <c r="C17" s="13">
        <f t="shared" si="0"/>
        <v>0</v>
      </c>
      <c r="D17" s="13">
        <f t="shared" si="1"/>
        <v>0</v>
      </c>
      <c r="E17" s="13">
        <f t="shared" si="2"/>
        <v>0</v>
      </c>
      <c r="F17" s="13">
        <f t="shared" si="3"/>
        <v>0</v>
      </c>
      <c r="G17" s="13">
        <f t="shared" si="4"/>
        <v>0</v>
      </c>
      <c r="H17" s="13">
        <f t="shared" si="5"/>
        <v>0</v>
      </c>
    </row>
    <row r="18" spans="1:8" x14ac:dyDescent="0.2">
      <c r="A18" s="38" t="s">
        <v>11</v>
      </c>
      <c r="B18" s="37">
        <v>83439556</v>
      </c>
      <c r="C18" s="13">
        <f t="shared" si="0"/>
        <v>63793712.539799996</v>
      </c>
      <c r="D18" s="13">
        <f t="shared" si="1"/>
        <v>72086895169.973999</v>
      </c>
      <c r="E18" s="13">
        <f t="shared" si="2"/>
        <v>37304968250.461548</v>
      </c>
      <c r="F18" s="13">
        <f t="shared" si="3"/>
        <v>37304.968250461548</v>
      </c>
      <c r="G18" s="13">
        <f t="shared" si="4"/>
        <v>24869978833.641029</v>
      </c>
      <c r="H18" s="13">
        <f t="shared" si="5"/>
        <v>24869.978833641031</v>
      </c>
    </row>
    <row r="19" spans="1:8" x14ac:dyDescent="0.2">
      <c r="A19" s="38" t="s">
        <v>13</v>
      </c>
      <c r="B19" s="37">
        <v>39283744</v>
      </c>
      <c r="C19" s="13">
        <f t="shared" si="0"/>
        <v>30034386.475199997</v>
      </c>
      <c r="D19" s="13">
        <f t="shared" si="1"/>
        <v>33938856716.975998</v>
      </c>
      <c r="E19" s="13">
        <f t="shared" si="2"/>
        <v>17563358351.035076</v>
      </c>
      <c r="F19" s="13">
        <f t="shared" si="3"/>
        <v>17563.358351035076</v>
      </c>
      <c r="G19" s="13">
        <f t="shared" si="4"/>
        <v>11708905567.356718</v>
      </c>
      <c r="H19" s="13">
        <f t="shared" si="5"/>
        <v>11708.905567356718</v>
      </c>
    </row>
    <row r="20" spans="1:8" x14ac:dyDescent="0.2">
      <c r="A20" s="38" t="s">
        <v>14</v>
      </c>
      <c r="B20" s="37">
        <v>9444587</v>
      </c>
      <c r="C20" s="13">
        <f t="shared" si="0"/>
        <v>7220858.9908499997</v>
      </c>
      <c r="D20" s="13">
        <f t="shared" si="1"/>
        <v>8159570659.6604996</v>
      </c>
      <c r="E20" s="13">
        <f t="shared" si="2"/>
        <v>4222577816.3743076</v>
      </c>
      <c r="F20" s="13">
        <f t="shared" si="3"/>
        <v>4222.577816374308</v>
      </c>
      <c r="G20" s="13">
        <f t="shared" si="4"/>
        <v>2815051877.5828719</v>
      </c>
      <c r="H20" s="13">
        <f t="shared" si="5"/>
        <v>2815.0518775828718</v>
      </c>
    </row>
    <row r="21" spans="1:8" x14ac:dyDescent="0.2">
      <c r="A21" s="38" t="s">
        <v>15</v>
      </c>
      <c r="B21" s="37">
        <v>19286332</v>
      </c>
      <c r="C21" s="13">
        <f t="shared" si="0"/>
        <v>14745365.1306</v>
      </c>
      <c r="D21" s="13">
        <f t="shared" si="1"/>
        <v>16662262597.577999</v>
      </c>
      <c r="E21" s="13">
        <f t="shared" si="2"/>
        <v>8622720894.2466145</v>
      </c>
      <c r="F21" s="13">
        <f t="shared" si="3"/>
        <v>8622.720894246615</v>
      </c>
      <c r="G21" s="13">
        <f t="shared" si="4"/>
        <v>5748480596.1644096</v>
      </c>
      <c r="H21" s="13">
        <f t="shared" si="5"/>
        <v>5748.4805961644097</v>
      </c>
    </row>
    <row r="22" spans="1:8" x14ac:dyDescent="0.2">
      <c r="A22" s="38" t="s">
        <v>33</v>
      </c>
      <c r="B22" s="10">
        <v>82652475</v>
      </c>
      <c r="C22" s="13">
        <f t="shared" si="0"/>
        <v>63191949.761249997</v>
      </c>
      <c r="D22" s="13">
        <f t="shared" si="1"/>
        <v>71406903230.212494</v>
      </c>
      <c r="E22" s="13">
        <f t="shared" si="2"/>
        <v>36953072421.634964</v>
      </c>
      <c r="F22" s="13">
        <f t="shared" si="3"/>
        <v>36953.072421634963</v>
      </c>
      <c r="G22" s="13">
        <f t="shared" si="4"/>
        <v>24635381614.423309</v>
      </c>
      <c r="H22" s="13">
        <f t="shared" si="5"/>
        <v>24635.38161442331</v>
      </c>
    </row>
    <row r="23" spans="1:8" x14ac:dyDescent="0.2">
      <c r="A23" s="38" t="s">
        <v>25</v>
      </c>
      <c r="B23" s="37">
        <v>5664402</v>
      </c>
      <c r="C23" s="13">
        <f t="shared" si="0"/>
        <v>4330718.5490999995</v>
      </c>
      <c r="D23" s="13">
        <f t="shared" si="1"/>
        <v>4893711960.4829998</v>
      </c>
      <c r="E23" s="13">
        <f t="shared" si="2"/>
        <v>2532495939.5499525</v>
      </c>
      <c r="F23" s="13">
        <f t="shared" si="3"/>
        <v>2532.4959395499527</v>
      </c>
      <c r="G23" s="13">
        <f t="shared" si="4"/>
        <v>1688330626.3666348</v>
      </c>
      <c r="H23" s="13">
        <f t="shared" si="5"/>
        <v>1688.3306263666348</v>
      </c>
    </row>
    <row r="24" spans="1:8" x14ac:dyDescent="0.2">
      <c r="A24" s="38" t="s">
        <v>65</v>
      </c>
      <c r="C24" s="13">
        <f t="shared" si="0"/>
        <v>0</v>
      </c>
      <c r="D24" s="13">
        <f t="shared" si="1"/>
        <v>0</v>
      </c>
      <c r="E24" s="13">
        <f t="shared" si="2"/>
        <v>0</v>
      </c>
      <c r="F24" s="13">
        <f t="shared" si="3"/>
        <v>0</v>
      </c>
      <c r="G24" s="13">
        <f t="shared" si="4"/>
        <v>0</v>
      </c>
      <c r="H24" s="13">
        <f t="shared" si="5"/>
        <v>0</v>
      </c>
    </row>
    <row r="25" spans="1:8" x14ac:dyDescent="0.2">
      <c r="A25" s="38" t="s">
        <v>66</v>
      </c>
      <c r="C25" s="13">
        <f t="shared" si="0"/>
        <v>0</v>
      </c>
      <c r="D25" s="13">
        <f t="shared" si="1"/>
        <v>0</v>
      </c>
      <c r="E25" s="13">
        <f t="shared" si="2"/>
        <v>0</v>
      </c>
      <c r="F25" s="13">
        <f t="shared" si="3"/>
        <v>0</v>
      </c>
      <c r="G25" s="13">
        <f t="shared" si="4"/>
        <v>0</v>
      </c>
      <c r="H25" s="13">
        <f t="shared" si="5"/>
        <v>0</v>
      </c>
    </row>
    <row r="26" spans="1:8" x14ac:dyDescent="0.2">
      <c r="A26" s="38" t="s">
        <v>67</v>
      </c>
      <c r="B26" s="10">
        <v>0</v>
      </c>
      <c r="C26" s="13">
        <f t="shared" si="0"/>
        <v>0</v>
      </c>
      <c r="D26" s="13">
        <f t="shared" si="1"/>
        <v>0</v>
      </c>
      <c r="E26" s="13">
        <f t="shared" si="2"/>
        <v>0</v>
      </c>
      <c r="F26" s="13">
        <f t="shared" si="3"/>
        <v>0</v>
      </c>
      <c r="G26" s="13">
        <f t="shared" si="4"/>
        <v>0</v>
      </c>
      <c r="H26" s="13">
        <f t="shared" si="5"/>
        <v>0</v>
      </c>
    </row>
    <row r="27" spans="1:8" x14ac:dyDescent="0.2">
      <c r="A27" s="38" t="s">
        <v>26</v>
      </c>
      <c r="B27" s="37">
        <v>31921740</v>
      </c>
      <c r="C27" s="13">
        <f t="shared" si="0"/>
        <v>24405766.316999998</v>
      </c>
      <c r="D27" s="13">
        <f t="shared" si="1"/>
        <v>27578515938.209999</v>
      </c>
      <c r="E27" s="13">
        <f t="shared" si="2"/>
        <v>14271881998.023674</v>
      </c>
      <c r="F27" s="13">
        <f t="shared" si="3"/>
        <v>14271.881998023675</v>
      </c>
      <c r="G27" s="13">
        <f t="shared" si="4"/>
        <v>9514587998.6824493</v>
      </c>
      <c r="H27" s="13">
        <f t="shared" si="5"/>
        <v>9514.5879986824493</v>
      </c>
    </row>
    <row r="28" spans="1:8" x14ac:dyDescent="0.2">
      <c r="A28" s="38" t="s">
        <v>16</v>
      </c>
      <c r="B28" s="10">
        <v>27647891</v>
      </c>
      <c r="C28" s="13">
        <f t="shared" si="0"/>
        <v>21138195.06405</v>
      </c>
      <c r="D28" s="13">
        <f t="shared" si="1"/>
        <v>23886160422.376499</v>
      </c>
      <c r="E28" s="13">
        <f t="shared" si="2"/>
        <v>12361088018.579838</v>
      </c>
      <c r="F28" s="13">
        <f t="shared" si="3"/>
        <v>12361.088018579838</v>
      </c>
      <c r="G28" s="13">
        <f t="shared" si="4"/>
        <v>8240725345.7198915</v>
      </c>
      <c r="H28" s="13">
        <f t="shared" si="5"/>
        <v>8240.7253457198913</v>
      </c>
    </row>
    <row r="29" spans="1:8" x14ac:dyDescent="0.2">
      <c r="A29" s="38" t="s">
        <v>18</v>
      </c>
      <c r="B29" s="10">
        <v>4500000</v>
      </c>
      <c r="C29" s="13">
        <f t="shared" si="0"/>
        <v>3440475</v>
      </c>
      <c r="D29" s="13">
        <f t="shared" si="1"/>
        <v>3887736750</v>
      </c>
      <c r="E29" s="13">
        <f t="shared" si="2"/>
        <v>2011903768.125</v>
      </c>
      <c r="F29" s="13">
        <f t="shared" si="3"/>
        <v>2011.9037681249999</v>
      </c>
      <c r="G29" s="13">
        <f t="shared" si="4"/>
        <v>1341269178.75</v>
      </c>
      <c r="H29" s="13">
        <f t="shared" si="5"/>
        <v>1341.26917875</v>
      </c>
    </row>
    <row r="30" spans="1:8" x14ac:dyDescent="0.2">
      <c r="A30" s="38" t="s">
        <v>20</v>
      </c>
      <c r="B30" s="37">
        <v>60998165</v>
      </c>
      <c r="C30" s="13">
        <f t="shared" si="0"/>
        <v>46636147.050749995</v>
      </c>
      <c r="D30" s="13">
        <f t="shared" si="1"/>
        <v>52698846167.347496</v>
      </c>
      <c r="E30" s="13">
        <f t="shared" si="2"/>
        <v>27271652891.602329</v>
      </c>
      <c r="F30" s="13">
        <f t="shared" si="3"/>
        <v>27271.652891602331</v>
      </c>
      <c r="G30" s="13">
        <f t="shared" si="4"/>
        <v>18181101927.734886</v>
      </c>
      <c r="H30" s="13">
        <f t="shared" si="5"/>
        <v>18181.101927734886</v>
      </c>
    </row>
    <row r="31" spans="1:8" x14ac:dyDescent="0.2">
      <c r="A31" s="38" t="s">
        <v>68</v>
      </c>
      <c r="B31" s="37">
        <v>14085520</v>
      </c>
      <c r="C31" s="13">
        <f t="shared" si="0"/>
        <v>10769084.316</v>
      </c>
      <c r="D31" s="13">
        <f t="shared" si="1"/>
        <v>12169065277.08</v>
      </c>
      <c r="E31" s="13">
        <f t="shared" si="2"/>
        <v>6297491280.8888998</v>
      </c>
      <c r="F31" s="13">
        <f t="shared" si="3"/>
        <v>6297.4912808888994</v>
      </c>
      <c r="G31" s="13">
        <f t="shared" si="4"/>
        <v>4198327520.5925999</v>
      </c>
      <c r="H31" s="13">
        <f t="shared" si="5"/>
        <v>4198.3275205926002</v>
      </c>
    </row>
    <row r="32" spans="1:8" x14ac:dyDescent="0.2">
      <c r="A32" s="38" t="s">
        <v>17</v>
      </c>
      <c r="B32" s="37">
        <v>330181</v>
      </c>
      <c r="C32" s="13">
        <f t="shared" si="0"/>
        <v>252439.88355</v>
      </c>
      <c r="D32" s="13">
        <f t="shared" si="1"/>
        <v>285257068.41149998</v>
      </c>
      <c r="E32" s="13">
        <f t="shared" si="2"/>
        <v>147620532.90295124</v>
      </c>
      <c r="F32" s="13">
        <f t="shared" si="3"/>
        <v>147.62053290295125</v>
      </c>
      <c r="G32" s="13">
        <f t="shared" si="4"/>
        <v>98413688.601967484</v>
      </c>
      <c r="H32" s="13">
        <f t="shared" si="5"/>
        <v>98.413688601967479</v>
      </c>
    </row>
    <row r="33" spans="1:8" x14ac:dyDescent="0.2">
      <c r="A33" s="38" t="s">
        <v>69</v>
      </c>
      <c r="B33" s="10">
        <v>96596</v>
      </c>
      <c r="C33" s="13">
        <f t="shared" si="0"/>
        <v>73852.471799999999</v>
      </c>
      <c r="D33" s="13">
        <f t="shared" si="1"/>
        <v>83453293.134000003</v>
      </c>
      <c r="E33" s="13">
        <f t="shared" si="2"/>
        <v>43187079.196845002</v>
      </c>
      <c r="F33" s="13">
        <f t="shared" si="3"/>
        <v>43.187079196845005</v>
      </c>
      <c r="G33" s="13">
        <f t="shared" si="4"/>
        <v>28791386.13123</v>
      </c>
      <c r="H33" s="13">
        <f t="shared" si="5"/>
        <v>28.791386131230002</v>
      </c>
    </row>
    <row r="34" spans="1:8" x14ac:dyDescent="0.2">
      <c r="A34" s="38" t="s">
        <v>70</v>
      </c>
      <c r="C34" s="13">
        <f t="shared" si="0"/>
        <v>0</v>
      </c>
      <c r="D34" s="13">
        <f t="shared" si="1"/>
        <v>0</v>
      </c>
      <c r="E34" s="13">
        <f t="shared" si="2"/>
        <v>0</v>
      </c>
      <c r="F34" s="13">
        <f t="shared" si="3"/>
        <v>0</v>
      </c>
      <c r="G34" s="13">
        <f t="shared" si="4"/>
        <v>0</v>
      </c>
      <c r="H34" s="13">
        <f t="shared" si="5"/>
        <v>0</v>
      </c>
    </row>
    <row r="35" spans="1:8" x14ac:dyDescent="0.2">
      <c r="A35" s="38" t="s">
        <v>71</v>
      </c>
      <c r="B35" s="10">
        <v>0</v>
      </c>
      <c r="C35" s="13">
        <f t="shared" si="0"/>
        <v>0</v>
      </c>
      <c r="D35" s="13">
        <f t="shared" si="1"/>
        <v>0</v>
      </c>
      <c r="E35" s="13">
        <f t="shared" si="2"/>
        <v>0</v>
      </c>
      <c r="F35" s="13">
        <f t="shared" si="3"/>
        <v>0</v>
      </c>
      <c r="G35" s="13">
        <f t="shared" si="4"/>
        <v>0</v>
      </c>
      <c r="H35" s="13">
        <f t="shared" si="5"/>
        <v>0</v>
      </c>
    </row>
    <row r="36" spans="1:8" x14ac:dyDescent="0.2">
      <c r="A36" s="38" t="s">
        <v>72</v>
      </c>
      <c r="B36" s="37">
        <v>9998425</v>
      </c>
      <c r="C36" s="13">
        <f t="shared" si="0"/>
        <v>7644295.8337499993</v>
      </c>
      <c r="D36" s="13">
        <f t="shared" si="1"/>
        <v>8638054292.1374989</v>
      </c>
      <c r="E36" s="13">
        <f t="shared" si="2"/>
        <v>4470193096.1811552</v>
      </c>
      <c r="F36" s="13">
        <f t="shared" si="3"/>
        <v>4470.1930961811549</v>
      </c>
      <c r="G36" s="13">
        <f t="shared" si="4"/>
        <v>2980128730.787437</v>
      </c>
      <c r="H36" s="13">
        <f t="shared" si="5"/>
        <v>2980.1287307874368</v>
      </c>
    </row>
    <row r="37" spans="1:8" x14ac:dyDescent="0.2">
      <c r="A37" s="38" t="s">
        <v>73</v>
      </c>
      <c r="B37" s="10">
        <v>37271</v>
      </c>
      <c r="C37" s="13">
        <f t="shared" si="0"/>
        <v>28495.543049999997</v>
      </c>
      <c r="D37" s="13">
        <f t="shared" si="1"/>
        <v>32199963.646499995</v>
      </c>
      <c r="E37" s="13">
        <f t="shared" si="2"/>
        <v>16663481.187063746</v>
      </c>
      <c r="F37" s="13">
        <f t="shared" si="3"/>
        <v>16.663481187063745</v>
      </c>
      <c r="G37" s="13">
        <f t="shared" si="4"/>
        <v>11108987.458042497</v>
      </c>
      <c r="H37" s="13">
        <f t="shared" si="5"/>
        <v>11.108987458042497</v>
      </c>
    </row>
    <row r="38" spans="1:8" x14ac:dyDescent="0.2">
      <c r="A38" s="38" t="s">
        <v>27</v>
      </c>
      <c r="B38" s="37">
        <v>91342647</v>
      </c>
      <c r="C38" s="13">
        <f t="shared" si="0"/>
        <v>69836020.763849989</v>
      </c>
      <c r="D38" s="13">
        <f t="shared" si="1"/>
        <v>78914703463.150482</v>
      </c>
      <c r="E38" s="13">
        <f t="shared" si="2"/>
        <v>40838359042.180374</v>
      </c>
      <c r="F38" s="13">
        <f t="shared" si="3"/>
        <v>40838.359042180375</v>
      </c>
      <c r="G38" s="13">
        <f t="shared" si="4"/>
        <v>27225572694.786915</v>
      </c>
      <c r="H38" s="13">
        <f t="shared" si="5"/>
        <v>27225.572694786915</v>
      </c>
    </row>
    <row r="39" spans="1:8" x14ac:dyDescent="0.2">
      <c r="A39" s="38" t="s">
        <v>19</v>
      </c>
      <c r="B39" s="37">
        <v>22077949</v>
      </c>
      <c r="C39" s="13">
        <f t="shared" si="0"/>
        <v>16879695.907949999</v>
      </c>
      <c r="D39" s="13">
        <f t="shared" si="1"/>
        <v>19074056375.983498</v>
      </c>
      <c r="E39" s="13">
        <f t="shared" si="2"/>
        <v>9870824174.5714588</v>
      </c>
      <c r="F39" s="13">
        <f t="shared" si="3"/>
        <v>9870.8241745714586</v>
      </c>
      <c r="G39" s="13">
        <f t="shared" si="4"/>
        <v>6580549449.7143059</v>
      </c>
      <c r="H39" s="13">
        <f t="shared" si="5"/>
        <v>6580.5494497143063</v>
      </c>
    </row>
    <row r="40" spans="1:8" x14ac:dyDescent="0.2">
      <c r="A40" s="38" t="s">
        <v>21</v>
      </c>
      <c r="B40" s="37">
        <v>56018029</v>
      </c>
      <c r="C40" s="13">
        <f t="shared" si="0"/>
        <v>42828584.071949996</v>
      </c>
      <c r="D40" s="13">
        <f t="shared" si="1"/>
        <v>48396300001.303497</v>
      </c>
      <c r="E40" s="13">
        <f t="shared" si="2"/>
        <v>25045085250.674557</v>
      </c>
      <c r="F40" s="13">
        <f t="shared" si="3"/>
        <v>25045.085250674558</v>
      </c>
      <c r="G40" s="13">
        <f t="shared" si="4"/>
        <v>16696723500.449705</v>
      </c>
      <c r="H40" s="13">
        <f t="shared" si="5"/>
        <v>16696.723500449705</v>
      </c>
    </row>
    <row r="41" spans="1:8" x14ac:dyDescent="0.2">
      <c r="A41" s="38" t="s">
        <v>74</v>
      </c>
      <c r="B41" s="37">
        <v>1877573</v>
      </c>
      <c r="C41" s="13">
        <f t="shared" si="0"/>
        <v>1435498.4371499999</v>
      </c>
      <c r="D41" s="13">
        <f t="shared" si="1"/>
        <v>1622113233.9794998</v>
      </c>
      <c r="E41" s="13">
        <f t="shared" si="2"/>
        <v>839443598.58439112</v>
      </c>
      <c r="F41" s="13">
        <f t="shared" si="3"/>
        <v>839.44359858439111</v>
      </c>
      <c r="G41" s="13">
        <f t="shared" si="4"/>
        <v>559629065.72292745</v>
      </c>
      <c r="H41" s="13">
        <f t="shared" si="5"/>
        <v>559.62906572292741</v>
      </c>
    </row>
    <row r="42" spans="1:8" x14ac:dyDescent="0.2">
      <c r="A42" s="38" t="s">
        <v>75</v>
      </c>
      <c r="C42" s="13">
        <f t="shared" si="0"/>
        <v>0</v>
      </c>
      <c r="D42" s="13">
        <f t="shared" si="1"/>
        <v>0</v>
      </c>
      <c r="E42" s="13">
        <f t="shared" si="2"/>
        <v>0</v>
      </c>
      <c r="F42" s="13">
        <f t="shared" si="3"/>
        <v>0</v>
      </c>
      <c r="G42" s="13">
        <f t="shared" si="4"/>
        <v>0</v>
      </c>
      <c r="H42" s="13">
        <f t="shared" si="5"/>
        <v>0</v>
      </c>
    </row>
    <row r="43" spans="1:8" x14ac:dyDescent="0.2">
      <c r="A43" s="38" t="s">
        <v>28</v>
      </c>
      <c r="B43" s="37">
        <v>144812218</v>
      </c>
      <c r="C43" s="13">
        <f t="shared" si="0"/>
        <v>110716181.2719</v>
      </c>
      <c r="D43" s="13">
        <f t="shared" si="1"/>
        <v>125109284837.24699</v>
      </c>
      <c r="E43" s="13">
        <f t="shared" si="2"/>
        <v>64744054903.275314</v>
      </c>
      <c r="F43" s="13">
        <f t="shared" si="3"/>
        <v>64744.054903275312</v>
      </c>
      <c r="G43" s="13">
        <f t="shared" si="4"/>
        <v>43162703268.850212</v>
      </c>
      <c r="H43" s="13">
        <f t="shared" si="5"/>
        <v>43162.703268850215</v>
      </c>
    </row>
    <row r="44" spans="1:8" x14ac:dyDescent="0.2">
      <c r="A44" s="38" t="s">
        <v>76</v>
      </c>
      <c r="C44" s="13">
        <f t="shared" si="0"/>
        <v>0</v>
      </c>
      <c r="D44" s="13">
        <f t="shared" si="1"/>
        <v>0</v>
      </c>
      <c r="E44" s="13">
        <f t="shared" si="2"/>
        <v>0</v>
      </c>
      <c r="F44" s="13">
        <f t="shared" si="3"/>
        <v>0</v>
      </c>
      <c r="G44" s="13">
        <f t="shared" si="4"/>
        <v>0</v>
      </c>
      <c r="H44" s="13">
        <f t="shared" si="5"/>
        <v>0</v>
      </c>
    </row>
    <row r="45" spans="1:8" x14ac:dyDescent="0.2">
      <c r="A45" s="38" t="s">
        <v>29</v>
      </c>
      <c r="B45" s="10">
        <v>10637282</v>
      </c>
      <c r="C45" s="13">
        <f t="shared" si="0"/>
        <v>8132733.9530999996</v>
      </c>
      <c r="D45" s="13">
        <f t="shared" si="1"/>
        <v>9189989367.0030003</v>
      </c>
      <c r="E45" s="13">
        <f t="shared" si="2"/>
        <v>4755819497.4240522</v>
      </c>
      <c r="F45" s="13">
        <f t="shared" si="3"/>
        <v>4755.8194974240523</v>
      </c>
      <c r="G45" s="13">
        <f t="shared" si="4"/>
        <v>3170546331.616035</v>
      </c>
      <c r="H45" s="13">
        <f t="shared" si="5"/>
        <v>3170.5463316160349</v>
      </c>
    </row>
    <row r="46" spans="1:8" x14ac:dyDescent="0.2">
      <c r="A46" s="38" t="s">
        <v>22</v>
      </c>
      <c r="B46" s="10">
        <v>0</v>
      </c>
      <c r="C46" s="13">
        <f t="shared" si="0"/>
        <v>0</v>
      </c>
      <c r="D46" s="13">
        <f t="shared" si="1"/>
        <v>0</v>
      </c>
      <c r="E46" s="13">
        <f t="shared" si="2"/>
        <v>0</v>
      </c>
      <c r="F46" s="13">
        <f t="shared" si="3"/>
        <v>0</v>
      </c>
      <c r="G46" s="13">
        <f t="shared" si="4"/>
        <v>0</v>
      </c>
      <c r="H46" s="13">
        <f t="shared" si="5"/>
        <v>0</v>
      </c>
    </row>
    <row r="47" spans="1:8" x14ac:dyDescent="0.2">
      <c r="A47" s="38" t="s">
        <v>30</v>
      </c>
      <c r="B47" s="37">
        <v>26329541</v>
      </c>
      <c r="C47" s="13">
        <f t="shared" si="0"/>
        <v>20130250.57155</v>
      </c>
      <c r="D47" s="13">
        <f t="shared" si="1"/>
        <v>22747183145.851501</v>
      </c>
      <c r="E47" s="13">
        <f t="shared" si="2"/>
        <v>11771667277.978151</v>
      </c>
      <c r="F47" s="13">
        <f t="shared" si="3"/>
        <v>11771.667277978151</v>
      </c>
      <c r="G47" s="13">
        <f t="shared" si="4"/>
        <v>7847778185.3187675</v>
      </c>
      <c r="H47" s="13">
        <f t="shared" si="5"/>
        <v>7847.7781853187671</v>
      </c>
    </row>
    <row r="48" spans="1:8" x14ac:dyDescent="0.2">
      <c r="A48" s="38" t="s">
        <v>77</v>
      </c>
      <c r="B48" s="37">
        <v>13675435</v>
      </c>
      <c r="C48" s="13">
        <f t="shared" si="0"/>
        <v>10455553.829249999</v>
      </c>
      <c r="D48" s="13">
        <f t="shared" si="1"/>
        <v>11814775827.052498</v>
      </c>
      <c r="E48" s="13">
        <f t="shared" si="2"/>
        <v>6114146490.4996672</v>
      </c>
      <c r="F48" s="13">
        <f t="shared" si="3"/>
        <v>6114.1464904996674</v>
      </c>
      <c r="G48" s="13">
        <f t="shared" si="4"/>
        <v>4076097660.3331113</v>
      </c>
      <c r="H48" s="13">
        <f t="shared" si="5"/>
        <v>4076.0976603331114</v>
      </c>
    </row>
    <row r="49" spans="1:8" x14ac:dyDescent="0.2">
      <c r="A49" s="38" t="s">
        <v>78</v>
      </c>
      <c r="B49" s="37">
        <v>4550834</v>
      </c>
      <c r="C49" s="13">
        <f t="shared" si="0"/>
        <v>3479340.1346999998</v>
      </c>
      <c r="D49" s="13">
        <f t="shared" si="1"/>
        <v>3931654352.211</v>
      </c>
      <c r="E49" s="13">
        <f t="shared" si="2"/>
        <v>2034631127.2691925</v>
      </c>
      <c r="F49" s="13">
        <f t="shared" si="3"/>
        <v>2034.6311272691923</v>
      </c>
      <c r="G49" s="13">
        <f t="shared" si="4"/>
        <v>1356420751.512795</v>
      </c>
      <c r="H49" s="13">
        <f t="shared" si="5"/>
        <v>1356.4207515127951</v>
      </c>
    </row>
    <row r="50" spans="1:8" x14ac:dyDescent="0.2">
      <c r="A50" s="38" t="s">
        <v>79</v>
      </c>
      <c r="C50" s="13">
        <f t="shared" si="0"/>
        <v>0</v>
      </c>
      <c r="D50" s="13">
        <f t="shared" si="1"/>
        <v>0</v>
      </c>
      <c r="E50" s="13">
        <f t="shared" si="2"/>
        <v>0</v>
      </c>
      <c r="F50" s="13">
        <f t="shared" si="3"/>
        <v>0</v>
      </c>
      <c r="G50" s="13">
        <f t="shared" si="4"/>
        <v>0</v>
      </c>
      <c r="H50" s="13">
        <f t="shared" si="5"/>
        <v>0</v>
      </c>
    </row>
    <row r="51" spans="1:8" x14ac:dyDescent="0.2">
      <c r="A51" s="38" t="s">
        <v>32</v>
      </c>
      <c r="B51" s="37">
        <v>25695726</v>
      </c>
      <c r="C51" s="13">
        <f t="shared" si="0"/>
        <v>19645667.313299999</v>
      </c>
      <c r="D51" s="13">
        <f t="shared" si="1"/>
        <v>22199604064.028999</v>
      </c>
      <c r="E51" s="13">
        <f t="shared" si="2"/>
        <v>11488295103.135006</v>
      </c>
      <c r="F51" s="13">
        <f t="shared" si="3"/>
        <v>11488.295103135006</v>
      </c>
      <c r="G51" s="13">
        <f t="shared" si="4"/>
        <v>7658863402.090004</v>
      </c>
      <c r="H51" s="13">
        <f t="shared" si="5"/>
        <v>7658.8634020900035</v>
      </c>
    </row>
    <row r="52" spans="1:8" x14ac:dyDescent="0.2">
      <c r="A52" s="38" t="s">
        <v>80</v>
      </c>
      <c r="C52" s="13">
        <f t="shared" si="0"/>
        <v>0</v>
      </c>
      <c r="D52" s="13">
        <f t="shared" si="1"/>
        <v>0</v>
      </c>
      <c r="E52" s="13">
        <f t="shared" si="2"/>
        <v>0</v>
      </c>
      <c r="F52" s="13">
        <f t="shared" si="3"/>
        <v>0</v>
      </c>
      <c r="G52" s="13">
        <f t="shared" si="4"/>
        <v>0</v>
      </c>
      <c r="H52" s="13">
        <f t="shared" si="5"/>
        <v>0</v>
      </c>
    </row>
    <row r="53" spans="1:8" x14ac:dyDescent="0.2">
      <c r="A53" s="38" t="s">
        <v>31</v>
      </c>
      <c r="B53" s="37">
        <v>26087032</v>
      </c>
      <c r="C53" s="13">
        <f t="shared" si="0"/>
        <v>19944840.3156</v>
      </c>
      <c r="D53" s="13">
        <f t="shared" si="1"/>
        <v>22537669556.628002</v>
      </c>
      <c r="E53" s="13">
        <f t="shared" si="2"/>
        <v>11663243995.554991</v>
      </c>
      <c r="F53" s="13">
        <f t="shared" si="3"/>
        <v>11663.243995554991</v>
      </c>
      <c r="G53" s="13">
        <f t="shared" si="4"/>
        <v>7775495997.0366602</v>
      </c>
      <c r="H53" s="13">
        <f t="shared" si="5"/>
        <v>7775.4959970366599</v>
      </c>
    </row>
    <row r="54" spans="1:8" x14ac:dyDescent="0.2">
      <c r="A54" s="38" t="s">
        <v>23</v>
      </c>
      <c r="B54" s="37">
        <v>693200</v>
      </c>
      <c r="C54" s="13">
        <f t="shared" si="0"/>
        <v>529986.05999999994</v>
      </c>
      <c r="D54" s="13">
        <f t="shared" si="1"/>
        <v>598884247.79999995</v>
      </c>
      <c r="E54" s="13">
        <f t="shared" si="2"/>
        <v>309922598.23649997</v>
      </c>
      <c r="F54" s="13">
        <f t="shared" si="3"/>
        <v>309.92259823649994</v>
      </c>
      <c r="G54" s="13">
        <f t="shared" si="4"/>
        <v>206615065.49099997</v>
      </c>
      <c r="H54" s="13">
        <f t="shared" si="5"/>
        <v>206.61506549099997</v>
      </c>
    </row>
    <row r="55" spans="1:8" x14ac:dyDescent="0.2">
      <c r="A55" s="38" t="s">
        <v>81</v>
      </c>
      <c r="B55" s="37">
        <v>25436708</v>
      </c>
      <c r="C55" s="13">
        <f t="shared" si="0"/>
        <v>19447635.101399999</v>
      </c>
      <c r="D55" s="13">
        <f t="shared" si="1"/>
        <v>21975827664.582001</v>
      </c>
      <c r="E55" s="13">
        <f t="shared" si="2"/>
        <v>11372490816.421185</v>
      </c>
      <c r="F55" s="13">
        <f t="shared" si="3"/>
        <v>11372.490816421185</v>
      </c>
      <c r="G55" s="13">
        <f t="shared" si="4"/>
        <v>7581660544.2807894</v>
      </c>
      <c r="H55" s="13">
        <f t="shared" si="5"/>
        <v>7581.6605442807895</v>
      </c>
    </row>
    <row r="56" spans="1:8" x14ac:dyDescent="0.2">
      <c r="A56" s="17"/>
      <c r="B56" s="37"/>
    </row>
  </sheetData>
  <mergeCells count="2">
    <mergeCell ref="E4:F4"/>
    <mergeCell ref="G4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43E9-3279-ED41-B566-DA69577A8B33}">
  <dimension ref="A2:E12"/>
  <sheetViews>
    <sheetView zoomScale="125" workbookViewId="0">
      <selection activeCell="B14" sqref="B14"/>
    </sheetView>
  </sheetViews>
  <sheetFormatPr baseColWidth="10" defaultRowHeight="16" x14ac:dyDescent="0.2"/>
  <cols>
    <col min="1" max="1" width="33" bestFit="1" customWidth="1"/>
    <col min="2" max="2" width="20" bestFit="1" customWidth="1"/>
    <col min="3" max="3" width="20.6640625" bestFit="1" customWidth="1"/>
    <col min="4" max="4" width="11.5" bestFit="1" customWidth="1"/>
  </cols>
  <sheetData>
    <row r="2" spans="1:5" x14ac:dyDescent="0.2">
      <c r="A2" s="53" t="s">
        <v>207</v>
      </c>
      <c r="B2" t="s">
        <v>208</v>
      </c>
      <c r="C2" t="s">
        <v>209</v>
      </c>
      <c r="D2" t="s">
        <v>210</v>
      </c>
      <c r="E2" t="s">
        <v>5</v>
      </c>
    </row>
    <row r="3" spans="1:5" x14ac:dyDescent="0.2">
      <c r="A3" t="s">
        <v>211</v>
      </c>
      <c r="B3">
        <v>0.876</v>
      </c>
      <c r="C3">
        <v>0.63500000000000001</v>
      </c>
      <c r="D3" t="s">
        <v>212</v>
      </c>
      <c r="E3" t="s">
        <v>213</v>
      </c>
    </row>
    <row r="4" spans="1:5" x14ac:dyDescent="0.2">
      <c r="A4" t="s">
        <v>214</v>
      </c>
      <c r="B4">
        <v>0</v>
      </c>
      <c r="C4">
        <v>1.6</v>
      </c>
      <c r="D4" t="s">
        <v>212</v>
      </c>
      <c r="E4" t="s">
        <v>213</v>
      </c>
    </row>
    <row r="5" spans="1:5" x14ac:dyDescent="0.2">
      <c r="A5" t="s">
        <v>215</v>
      </c>
      <c r="B5">
        <v>0</v>
      </c>
      <c r="C5">
        <v>0.8</v>
      </c>
      <c r="D5" t="s">
        <v>216</v>
      </c>
      <c r="E5" t="s">
        <v>213</v>
      </c>
    </row>
    <row r="6" spans="1:5" x14ac:dyDescent="0.2">
      <c r="A6" t="s">
        <v>217</v>
      </c>
      <c r="B6" s="54">
        <v>1.97</v>
      </c>
      <c r="C6">
        <v>1.3</v>
      </c>
      <c r="D6" t="s">
        <v>212</v>
      </c>
      <c r="E6" t="s">
        <v>213</v>
      </c>
    </row>
    <row r="7" spans="1:5" x14ac:dyDescent="0.2">
      <c r="A7" t="s">
        <v>218</v>
      </c>
      <c r="B7">
        <v>2.2000000000000002</v>
      </c>
      <c r="C7">
        <v>1.35</v>
      </c>
      <c r="D7" t="s">
        <v>212</v>
      </c>
      <c r="E7" t="s">
        <v>213</v>
      </c>
    </row>
    <row r="8" spans="1:5" x14ac:dyDescent="0.2">
      <c r="A8" t="s">
        <v>219</v>
      </c>
      <c r="B8">
        <v>0</v>
      </c>
      <c r="C8">
        <v>3</v>
      </c>
      <c r="D8" t="s">
        <v>212</v>
      </c>
      <c r="E8" t="s">
        <v>213</v>
      </c>
    </row>
    <row r="9" spans="1:5" x14ac:dyDescent="0.2">
      <c r="A9" t="s">
        <v>220</v>
      </c>
      <c r="B9">
        <v>0</v>
      </c>
      <c r="C9">
        <v>1.7</v>
      </c>
      <c r="D9" t="s">
        <v>216</v>
      </c>
      <c r="E9" t="s">
        <v>213</v>
      </c>
    </row>
    <row r="10" spans="1:5" x14ac:dyDescent="0.2">
      <c r="A10" t="s">
        <v>221</v>
      </c>
      <c r="B10">
        <v>0.56000000000000005</v>
      </c>
      <c r="C10">
        <v>0.5</v>
      </c>
      <c r="D10" t="s">
        <v>212</v>
      </c>
      <c r="E10" t="s">
        <v>222</v>
      </c>
    </row>
    <row r="11" spans="1:5" x14ac:dyDescent="0.2">
      <c r="A11" s="55" t="s">
        <v>223</v>
      </c>
      <c r="B11" s="55">
        <f>SUM(B3:B9)</f>
        <v>5.0460000000000003</v>
      </c>
      <c r="C11" s="55">
        <f>SUM(C3:C9)</f>
        <v>10.385</v>
      </c>
    </row>
    <row r="12" spans="1:5" x14ac:dyDescent="0.2">
      <c r="A12" t="s">
        <v>224</v>
      </c>
      <c r="B12">
        <f>B11+B10</f>
        <v>5.6059999999999999</v>
      </c>
      <c r="C12">
        <f>C11+C10</f>
        <v>10.885</v>
      </c>
    </row>
  </sheetData>
  <hyperlinks>
    <hyperlink ref="A2" r:id="rId1" xr:uid="{C47F48FD-D537-CD47-A7F6-3693ECFB0C32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4198-F8BF-8A4E-B733-AD6AC301E3D2}">
  <dimension ref="A1:AA14"/>
  <sheetViews>
    <sheetView workbookViewId="0">
      <selection activeCell="A12" sqref="A12"/>
    </sheetView>
  </sheetViews>
  <sheetFormatPr baseColWidth="10" defaultRowHeight="16" x14ac:dyDescent="0.2"/>
  <cols>
    <col min="1" max="1" width="37" customWidth="1"/>
  </cols>
  <sheetData>
    <row r="1" spans="1:27" s="72" customFormat="1" x14ac:dyDescent="0.2">
      <c r="A1" s="87" t="s">
        <v>225</v>
      </c>
    </row>
    <row r="2" spans="1:27" s="72" customFormat="1" x14ac:dyDescent="0.2">
      <c r="A2" s="72" t="s">
        <v>167</v>
      </c>
      <c r="B2" s="88">
        <v>2025</v>
      </c>
      <c r="C2" s="88">
        <v>2026</v>
      </c>
      <c r="D2" s="88">
        <v>2027</v>
      </c>
      <c r="E2" s="88">
        <v>2028</v>
      </c>
      <c r="F2" s="88">
        <v>2029</v>
      </c>
      <c r="G2" s="88">
        <v>2030</v>
      </c>
      <c r="H2" s="88">
        <v>2031</v>
      </c>
      <c r="I2" s="88">
        <v>2032</v>
      </c>
      <c r="J2" s="88">
        <v>2033</v>
      </c>
      <c r="K2" s="88">
        <v>2034</v>
      </c>
      <c r="L2" s="88">
        <v>2035</v>
      </c>
      <c r="M2" s="88">
        <v>2036</v>
      </c>
      <c r="N2" s="88">
        <v>2037</v>
      </c>
      <c r="O2" s="88">
        <v>2038</v>
      </c>
      <c r="P2" s="88">
        <v>2039</v>
      </c>
      <c r="Q2" s="88">
        <v>2040</v>
      </c>
      <c r="R2" s="88">
        <v>2041</v>
      </c>
      <c r="S2" s="88">
        <v>2042</v>
      </c>
      <c r="T2" s="88">
        <v>2043</v>
      </c>
      <c r="U2" s="88">
        <v>2044</v>
      </c>
      <c r="V2" s="88">
        <v>2045</v>
      </c>
      <c r="W2" s="88">
        <v>2046</v>
      </c>
      <c r="X2" s="88">
        <v>2047</v>
      </c>
      <c r="Y2" s="88">
        <v>2048</v>
      </c>
      <c r="Z2" s="88">
        <v>2049</v>
      </c>
      <c r="AA2" s="88">
        <v>2050</v>
      </c>
    </row>
    <row r="3" spans="1:27" s="72" customFormat="1" x14ac:dyDescent="0.2">
      <c r="A3" s="72" t="s">
        <v>226</v>
      </c>
      <c r="B3" s="89" t="s">
        <v>227</v>
      </c>
      <c r="C3" s="89"/>
      <c r="D3" s="89"/>
      <c r="E3" s="89"/>
      <c r="F3" s="90"/>
      <c r="G3" s="90"/>
      <c r="H3" s="90"/>
      <c r="I3" s="90"/>
    </row>
    <row r="4" spans="1:27" s="72" customFormat="1" x14ac:dyDescent="0.2">
      <c r="A4" s="72" t="s">
        <v>228</v>
      </c>
      <c r="B4" s="89" t="s">
        <v>229</v>
      </c>
      <c r="C4" s="89"/>
      <c r="D4" s="89"/>
      <c r="E4" s="89"/>
      <c r="F4" s="89"/>
      <c r="G4" s="89"/>
      <c r="H4" s="90"/>
      <c r="I4" s="90"/>
      <c r="J4" s="90"/>
      <c r="K4" s="90"/>
      <c r="L4" s="90"/>
    </row>
    <row r="5" spans="1:27" s="72" customFormat="1" x14ac:dyDescent="0.2">
      <c r="A5" s="72" t="s">
        <v>230</v>
      </c>
      <c r="B5" s="89" t="s">
        <v>231</v>
      </c>
      <c r="C5" s="89"/>
      <c r="D5" s="89"/>
      <c r="E5" s="89"/>
      <c r="F5" s="89"/>
      <c r="G5" s="89"/>
      <c r="H5" s="89"/>
      <c r="I5" s="89"/>
      <c r="J5" s="90"/>
      <c r="K5" s="90"/>
      <c r="L5" s="90"/>
      <c r="M5" s="90"/>
      <c r="N5" s="90"/>
      <c r="O5" s="90"/>
    </row>
    <row r="6" spans="1:27" s="72" customFormat="1" x14ac:dyDescent="0.2">
      <c r="A6" s="72" t="s">
        <v>232</v>
      </c>
      <c r="B6" s="91">
        <v>0.05</v>
      </c>
      <c r="C6" s="91">
        <v>5.4336743126302899E-2</v>
      </c>
      <c r="D6" s="91">
        <v>5.9049633071476509E-2</v>
      </c>
      <c r="E6" s="91">
        <v>6.4171294878145185E-2</v>
      </c>
      <c r="F6" s="91">
        <v>6.9737183317520227E-2</v>
      </c>
      <c r="G6" s="91">
        <v>7.5785828325519847E-2</v>
      </c>
      <c r="H6" s="91">
        <v>8.2359101726757256E-2</v>
      </c>
      <c r="I6" s="91">
        <v>8.9502507092797168E-2</v>
      </c>
      <c r="J6" s="91">
        <v>9.7265494741228448E-2</v>
      </c>
      <c r="K6" s="91">
        <v>0.10570180405613791</v>
      </c>
      <c r="L6" s="91">
        <v>0.11486983549970337</v>
      </c>
      <c r="M6" s="91">
        <v>0.12483305489016101</v>
      </c>
      <c r="N6" s="91">
        <v>0.13566043274476697</v>
      </c>
      <c r="O6" s="91">
        <v>0.14742692172910984</v>
      </c>
      <c r="P6" s="91">
        <v>0.16021397551792416</v>
      </c>
      <c r="Q6" s="91">
        <v>0.17411011265922449</v>
      </c>
      <c r="R6" s="91">
        <v>0.18921152934511881</v>
      </c>
      <c r="S6" s="91">
        <v>0.20562276533121285</v>
      </c>
      <c r="T6" s="91">
        <v>0.22345742761444351</v>
      </c>
      <c r="U6" s="91">
        <v>0.24283897687900877</v>
      </c>
      <c r="V6" s="91">
        <v>0.26390158215457815</v>
      </c>
      <c r="W6" s="91">
        <v>0.2867910496031647</v>
      </c>
      <c r="X6" s="91">
        <v>0.31166583186419905</v>
      </c>
      <c r="Y6" s="91">
        <v>0.33869812494500989</v>
      </c>
      <c r="Z6" s="91">
        <v>0.3680750602499489</v>
      </c>
      <c r="AA6" s="91">
        <v>0.39999999999999869</v>
      </c>
    </row>
    <row r="7" spans="1:27" s="72" customFormat="1" x14ac:dyDescent="0.2">
      <c r="A7" s="72" t="s">
        <v>233</v>
      </c>
      <c r="B7" s="91">
        <v>4.9999999999999996E-2</v>
      </c>
      <c r="C7" s="91">
        <v>5.3715058661042758E-2</v>
      </c>
      <c r="D7" s="91">
        <v>5.7706150539185298E-2</v>
      </c>
      <c r="E7" s="91">
        <v>6.1993785226306053E-2</v>
      </c>
      <c r="F7" s="91">
        <v>6.6599996201022305E-2</v>
      </c>
      <c r="G7" s="91">
        <v>7.1548454055262778E-2</v>
      </c>
      <c r="H7" s="91">
        <v>7.6864588133707251E-2</v>
      </c>
      <c r="I7" s="91">
        <v>8.2575717211179525E-2</v>
      </c>
      <c r="J7" s="91">
        <v>8.8711189879523727E-2</v>
      </c>
      <c r="K7" s="91">
        <v>9.5302535365390392E-2</v>
      </c>
      <c r="L7" s="91">
        <v>0.10238362555396095</v>
      </c>
      <c r="M7" s="91">
        <v>0.10999084905122498</v>
      </c>
      <c r="N7" s="91">
        <v>0.11816329817928899</v>
      </c>
      <c r="O7" s="91">
        <v>0.12694296986565592</v>
      </c>
      <c r="P7" s="91">
        <v>0.13637498145881383</v>
      </c>
      <c r="Q7" s="91">
        <v>0.14650780257917606</v>
      </c>
      <c r="R7" s="91">
        <v>0.15739350419681827</v>
      </c>
      <c r="S7" s="91">
        <v>0.16908802621598346</v>
      </c>
      <c r="T7" s="91">
        <v>0.18165146494142978</v>
      </c>
      <c r="U7" s="91">
        <v>0.19514838190386508</v>
      </c>
      <c r="V7" s="91">
        <v>0.20964813563147375</v>
      </c>
      <c r="W7" s="91">
        <v>0.22522523807245723</v>
      </c>
      <c r="X7" s="91">
        <v>0.24195973750018723</v>
      </c>
      <c r="Y7" s="91">
        <v>0.25993762986866126</v>
      </c>
      <c r="Z7" s="91">
        <v>0.27925130073215121</v>
      </c>
      <c r="AA7" s="91">
        <v>0.29999999999999988</v>
      </c>
    </row>
    <row r="8" spans="1:27" s="72" customFormat="1" x14ac:dyDescent="0.2">
      <c r="A8" s="72" t="s">
        <v>234</v>
      </c>
      <c r="B8" s="91">
        <v>5.0000000000000017E-2</v>
      </c>
      <c r="C8" s="91">
        <v>5.2850902028069045E-2</v>
      </c>
      <c r="D8" s="91">
        <v>5.586435690361103E-2</v>
      </c>
      <c r="E8" s="91">
        <v>5.9049633071476565E-2</v>
      </c>
      <c r="F8" s="91">
        <v>6.2416527445080652E-2</v>
      </c>
      <c r="G8" s="91">
        <v>6.5975395538644774E-2</v>
      </c>
      <c r="H8" s="91">
        <v>6.9737183317520338E-2</v>
      </c>
      <c r="I8" s="91">
        <v>7.3713460864555158E-2</v>
      </c>
      <c r="J8" s="91">
        <v>7.7916457966050096E-2</v>
      </c>
      <c r="K8" s="91">
        <v>8.2359101726757436E-2</v>
      </c>
      <c r="L8" s="91">
        <v>8.7055056329612551E-2</v>
      </c>
      <c r="M8" s="91">
        <v>9.201876506248767E-2</v>
      </c>
      <c r="N8" s="91">
        <v>9.7265494741228753E-2</v>
      </c>
      <c r="O8" s="91">
        <v>0.10281138266560685</v>
      </c>
      <c r="P8" s="91">
        <v>0.10867348625260603</v>
      </c>
      <c r="Q8" s="91">
        <v>0.11486983549970377</v>
      </c>
      <c r="R8" s="91">
        <v>0.12141948843950498</v>
      </c>
      <c r="S8" s="91">
        <v>0.12834258975629076</v>
      </c>
      <c r="T8" s="91">
        <v>0.13566043274476755</v>
      </c>
      <c r="U8" s="91">
        <v>0.14339552480158313</v>
      </c>
      <c r="V8" s="91">
        <v>0.15157165665104025</v>
      </c>
      <c r="W8" s="91">
        <v>0.16021397551792491</v>
      </c>
      <c r="X8" s="91">
        <v>0.16934906247250597</v>
      </c>
      <c r="Y8" s="91">
        <v>0.17900501418559508</v>
      </c>
      <c r="Z8" s="91">
        <v>0.18921152934511987</v>
      </c>
      <c r="AA8" s="91">
        <v>0.2000000000000007</v>
      </c>
    </row>
    <row r="9" spans="1:27" s="72" customFormat="1" x14ac:dyDescent="0.2"/>
    <row r="10" spans="1:27" s="72" customFormat="1" x14ac:dyDescent="0.2">
      <c r="A10" s="88" t="s">
        <v>235</v>
      </c>
    </row>
    <row r="11" spans="1:27" s="72" customFormat="1" x14ac:dyDescent="0.2">
      <c r="A11" s="88" t="s">
        <v>167</v>
      </c>
      <c r="B11" s="88">
        <v>2025</v>
      </c>
      <c r="C11" s="88">
        <v>2026</v>
      </c>
      <c r="D11" s="88">
        <v>2027</v>
      </c>
      <c r="E11" s="88">
        <v>2028</v>
      </c>
      <c r="F11" s="88">
        <v>2029</v>
      </c>
      <c r="G11" s="88">
        <v>2030</v>
      </c>
      <c r="H11" s="88">
        <v>2031</v>
      </c>
      <c r="I11" s="88">
        <v>2032</v>
      </c>
      <c r="J11" s="88">
        <v>2033</v>
      </c>
      <c r="K11" s="88">
        <v>2034</v>
      </c>
      <c r="L11" s="88">
        <v>2035</v>
      </c>
      <c r="M11" s="88">
        <v>2036</v>
      </c>
      <c r="N11" s="88">
        <v>2037</v>
      </c>
      <c r="O11" s="88">
        <v>2038</v>
      </c>
      <c r="P11" s="88">
        <v>2039</v>
      </c>
      <c r="Q11" s="88">
        <v>2040</v>
      </c>
      <c r="R11" s="88">
        <v>2041</v>
      </c>
      <c r="S11" s="88">
        <v>2042</v>
      </c>
      <c r="T11" s="88">
        <v>2043</v>
      </c>
      <c r="U11" s="88">
        <v>2044</v>
      </c>
      <c r="V11" s="88">
        <v>2045</v>
      </c>
      <c r="W11" s="88">
        <v>2046</v>
      </c>
      <c r="X11" s="88">
        <v>2047</v>
      </c>
      <c r="Y11" s="88">
        <v>2048</v>
      </c>
      <c r="Z11" s="88">
        <v>2049</v>
      </c>
      <c r="AA11" s="88">
        <v>2050</v>
      </c>
    </row>
    <row r="12" spans="1:27" s="72" customFormat="1" x14ac:dyDescent="0.2">
      <c r="A12" s="72" t="s">
        <v>236</v>
      </c>
      <c r="B12" s="92">
        <v>0.05</v>
      </c>
      <c r="C12" s="92">
        <v>0.05</v>
      </c>
      <c r="D12" s="92">
        <v>0.05</v>
      </c>
      <c r="E12" s="92">
        <v>0.05</v>
      </c>
      <c r="F12" s="92">
        <v>0.05</v>
      </c>
      <c r="G12" s="92">
        <v>0.05</v>
      </c>
      <c r="H12" s="92">
        <v>0.05</v>
      </c>
      <c r="I12" s="93">
        <v>0.05</v>
      </c>
      <c r="J12" s="91">
        <v>5.6123102415468647E-2</v>
      </c>
      <c r="K12" s="91">
        <v>6.2996052494743632E-2</v>
      </c>
      <c r="L12" s="91">
        <v>7.0710678118654724E-2</v>
      </c>
      <c r="M12" s="91">
        <v>7.9370052598409929E-2</v>
      </c>
      <c r="N12" s="91">
        <v>8.9089871814033869E-2</v>
      </c>
      <c r="O12" s="91">
        <v>9.9999999999999908E-2</v>
      </c>
      <c r="P12" s="91">
        <v>0.1122462048309372</v>
      </c>
      <c r="Q12" s="91">
        <v>0.12599210498948718</v>
      </c>
      <c r="R12" s="91">
        <v>0.14142135623730931</v>
      </c>
      <c r="S12" s="91">
        <v>0.15874010519681969</v>
      </c>
      <c r="T12" s="91">
        <v>0.17817974362806757</v>
      </c>
      <c r="U12" s="91">
        <v>0.19999999999999965</v>
      </c>
      <c r="V12" s="91">
        <v>0.22449240966187414</v>
      </c>
      <c r="W12" s="91">
        <v>0.25198420997897408</v>
      </c>
      <c r="X12" s="91">
        <v>0.2828427124746184</v>
      </c>
      <c r="Y12" s="91">
        <v>0.31748021039363911</v>
      </c>
      <c r="Z12" s="91">
        <v>0.35635948725613481</v>
      </c>
      <c r="AA12" s="91">
        <v>0.39999999999999891</v>
      </c>
    </row>
    <row r="13" spans="1:27" s="72" customFormat="1" x14ac:dyDescent="0.2">
      <c r="A13" s="72" t="s">
        <v>237</v>
      </c>
      <c r="B13" s="92">
        <v>0.05</v>
      </c>
      <c r="C13" s="92">
        <v>0.05</v>
      </c>
      <c r="D13" s="92">
        <v>0.05</v>
      </c>
      <c r="E13" s="92">
        <v>0.05</v>
      </c>
      <c r="F13" s="92">
        <v>0.05</v>
      </c>
      <c r="G13" s="92">
        <v>0.05</v>
      </c>
      <c r="H13" s="92">
        <v>0.05</v>
      </c>
      <c r="I13" s="92">
        <v>0.05</v>
      </c>
      <c r="J13" s="92">
        <v>0.05</v>
      </c>
      <c r="K13" s="92">
        <v>0.05</v>
      </c>
      <c r="L13" s="93">
        <v>5.000000000000001E-2</v>
      </c>
      <c r="M13" s="91">
        <v>5.6343880509541332E-2</v>
      </c>
      <c r="N13" s="91">
        <v>6.3492657417469414E-2</v>
      </c>
      <c r="O13" s="91">
        <v>7.1548454055262792E-2</v>
      </c>
      <c r="P13" s="91">
        <v>8.0626350918642675E-2</v>
      </c>
      <c r="Q13" s="91">
        <v>9.0856029641606995E-2</v>
      </c>
      <c r="R13" s="91">
        <v>0.10238362555396098</v>
      </c>
      <c r="S13" s="91">
        <v>0.11537381528691999</v>
      </c>
      <c r="T13" s="91">
        <v>0.13001216924912223</v>
      </c>
      <c r="U13" s="91">
        <v>0.14650780257917614</v>
      </c>
      <c r="V13" s="91">
        <v>0.16509636244473139</v>
      </c>
      <c r="W13" s="91">
        <v>0.18604339436291745</v>
      </c>
      <c r="X13" s="91">
        <v>0.20964813563147389</v>
      </c>
      <c r="Y13" s="91">
        <v>0.23624779006135746</v>
      </c>
      <c r="Z13" s="91">
        <v>0.2662223450772066</v>
      </c>
      <c r="AA13" s="91">
        <v>0.30000000000000016</v>
      </c>
    </row>
    <row r="14" spans="1:27" s="72" customFormat="1" x14ac:dyDescent="0.2">
      <c r="A14" s="72" t="s">
        <v>238</v>
      </c>
      <c r="B14" s="92">
        <v>0.05</v>
      </c>
      <c r="C14" s="92">
        <v>0.05</v>
      </c>
      <c r="D14" s="92">
        <v>0.05</v>
      </c>
      <c r="E14" s="92">
        <v>0.05</v>
      </c>
      <c r="F14" s="92">
        <v>0.05</v>
      </c>
      <c r="G14" s="92">
        <v>0.05</v>
      </c>
      <c r="H14" s="92">
        <v>0.05</v>
      </c>
      <c r="I14" s="92">
        <v>0.05</v>
      </c>
      <c r="J14" s="92">
        <v>0.05</v>
      </c>
      <c r="K14" s="92">
        <v>0.05</v>
      </c>
      <c r="L14" s="92">
        <v>0.05</v>
      </c>
      <c r="M14" s="92">
        <v>0.05</v>
      </c>
      <c r="N14" s="92">
        <v>0.05</v>
      </c>
      <c r="O14" s="92">
        <v>4.9999999999999975E-2</v>
      </c>
      <c r="P14" s="91">
        <v>5.6123102415468633E-2</v>
      </c>
      <c r="Q14" s="91">
        <v>6.2996052494743646E-2</v>
      </c>
      <c r="R14" s="91">
        <v>7.0710678118654752E-2</v>
      </c>
      <c r="S14" s="91">
        <v>7.9370052598409999E-2</v>
      </c>
      <c r="T14" s="91">
        <v>8.9089871814033966E-2</v>
      </c>
      <c r="U14" s="91">
        <v>0.10000000000000005</v>
      </c>
      <c r="V14" s="91">
        <v>0.1122462048309374</v>
      </c>
      <c r="W14" s="91">
        <v>0.12599210498948746</v>
      </c>
      <c r="X14" s="91">
        <v>0.1414213562373097</v>
      </c>
      <c r="Y14" s="91">
        <v>0.15874010519682016</v>
      </c>
      <c r="Z14" s="91">
        <v>0.17817974362806818</v>
      </c>
      <c r="AA14" s="91">
        <v>0.20000000000000037</v>
      </c>
    </row>
  </sheetData>
  <hyperlinks>
    <hyperlink ref="A1" r:id="rId1" xr:uid="{783B4638-6D9E-744E-84BB-E90B591350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Cover Sheet</vt:lpstr>
      <vt:lpstr>S10</vt:lpstr>
      <vt:lpstr>1. Cement demand</vt:lpstr>
      <vt:lpstr>2. Concrete demand</vt:lpstr>
      <vt:lpstr>3. Aggregate demand</vt:lpstr>
      <vt:lpstr>4. Fly ash demand</vt:lpstr>
      <vt:lpstr>5. Slag demand</vt:lpstr>
      <vt:lpstr>6. Concrete waste</vt:lpstr>
      <vt:lpstr>7a. Fly ash supply</vt:lpstr>
      <vt:lpstr>7b. Fly ash supply</vt:lpstr>
      <vt:lpstr>8a. Slag supply</vt:lpstr>
      <vt:lpstr>8b. Slag supply</vt:lpstr>
      <vt:lpstr>9a. Recovered FA supply</vt:lpstr>
      <vt:lpstr>9b. Recovered FA supply</vt:lpstr>
      <vt:lpstr>9c. Recovered FA supply</vt:lpstr>
      <vt:lpstr>10. Natural pozz. supply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Anna Olsson</dc:creator>
  <cp:lastModifiedBy>Abigayle Hodson</cp:lastModifiedBy>
  <dcterms:created xsi:type="dcterms:W3CDTF">2025-10-16T23:26:57Z</dcterms:created>
  <dcterms:modified xsi:type="dcterms:W3CDTF">2026-10-13T17:25:15Z</dcterms:modified>
</cp:coreProperties>
</file>