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rains (For Code)" sheetId="1" r:id="rId4"/>
  </sheets>
  <definedNames/>
  <calcPr/>
  <extLst>
    <ext uri="GoogleSheetsCustomDataVersion2">
      <go:sheetsCustomData xmlns:go="http://customooxmlschemas.google.com/" r:id="rId5" roundtripDataChecksum="NsJLMapFOmMgADVU4Jj8WZWVKRVZBfC3//LsuE24V9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ID#AAABXXbO3gs
    (2024-11-01 19:31:27)
Use average gravity thickener value for trains w/ gravity thickener and w/out mechanical thickener
	-Abigayle Hodson
----
Use average mechanical thickener value from trains w/ mechanical thickener and w/out gravity thickener
	-Abigayle Hodson
----
Use average mechanical thickener value from trains w/ mechanical thickener and w/out gravity thickener
	-Abigayle Hodson
----
Use average mechanical thickener value from trains w/ mechanical thickener and w/out gravity thickener
	-Abigayle Hodson
----
Use average mechanical thickener value from trains w/ mechanical thickener and w/out gravity thickener
	-Abigayle Hodson
----
Use average mechanical thickener value from trains w/ mechanical thickener and w/out gravity thickener
	-Abigayle Hodson
----
Use average mechanical thickener value from trains w/ mechanical thickener and w/out gravity thickener
	-Abigayle Hodson
----
Average energy requirement for mechanical thickeners in treatment trains that do not have a gravity thickener
	-Abigayle Hodson
----
Average energy requirement for mechanical thickeners in treatment trains that do not have a gravity thickener
	-Abigayle Hodson
----
Average energy requirement for mechanical thickeners in treatment trains that do not have a gravity thickener
	-Abigayle Hodson
----
Average energy requirement for mechanical thickeners in treatment trains that do not have a gravity thickener
	-Abigayle Hodson
----
Average energy requirement for mechanical thickeners in treatment trains that do not have a gravity thickener
	-Abigayle Hodson
----
Average energy requirement for mechanical thickeners in treatment trains that do not have a gravity thickener
	-Abigayle Hodson
----
Use average gravity thickener value for trains w/ gravity thickener and w/out mechanical thickener
	-Abigayle Hodson
----
Use average mechanical thickener value from trains w/ mechanical thickener and w/out gravity thickener
	-Abigayle Hodson
----
Use average mechanical thickener value from trains w/ mechanical thickener and w/out gravity thickener
	-Abigayle Hodson
----
Use average gravity thickener value for trains w/ gravity thickener and w/out mechanical thickener
	-Abigayle Hodson
----
Use average gravity thickener value for trains w/ gravity thickener and w/out mechanical thickener
	-Abigayle Hodson
----
Use average gravity thickener value for trains w/ gravity thickener and w/out mechanical thickener
	-Abigayle Hodson
----
Use average gravity thickener value for trains w/ gravity thickener and w/out mechanical thickener
	-Abigayle Hodson
----
Use average gravity thickener value for trains w/ gravity thickener and w/out mechanical thickener
	-Abigayle Hodson
----
Use average gravity thickener value for trains w/ gravity thickener and w/out mechanical thickener
	-Abigayle Hodson
----
Use average gravity thickener value for trains w/ gravity thickener and w/out mechanical thickener
	-Abigayle Hodson
----
Use average gravity thickener value for trains w/ gravity thickener and w/out mechanical thickener
	-Abigayle Hodson
----
Use O1 for liquids and B6 for solids
	-Abigayle Hodson
----
Use O1 for liquids and B5 for solids
	-Abigayle Hodson
----
Use O1 for liquids + average of O5 and O6 for solids, excluding incineration (no longer relevant) and lime production from TT w/ highest theoretical energy use from lime (B5)
	-Abigayle Hodson
----
Use O1 for liquids + E2P for solids
	-Abigayle Hodson
----
Use O1 for liquids and O1 for solids processing, assume all digester gas goes to CHP
	-Abigayle Hodson
----
Use I3 for liquids (minus lime) and B6 for solids
	-Abigayle Hodson
----
Use I3 for liquids (minus lime) and B5 for solids
	-Abigayle Hodson
----
Use I2 for liquids + G1E for solids + AnD w/ highest energy use (G1E)
	-Abigayle Hodson
----
Use I2 for liquids + G1 for solids + AnD w/ highest energy use (G1)
	-Abigayle Hodson
----
Use G1 for liquids and B6 for solids
	-Abigayle Hodson
----
Use G1 for liquids and B5 for solids
	-Abigayle Hodson
----
Use G1 for liquids + average of G5 and G6 for solids, excluding incineration (no longer relevant) and lime production from TT w/ highes</t>
      </text>
    </comment>
  </commentList>
  <extLst>
    <ext uri="GoogleSheetsCustomDataVersion2">
      <go:sheetsCustomData xmlns:go="http://customooxmlschemas.google.com/" r:id="rId1" roundtripDataSignature="AMtx7mhKA2WT5NcQajgM3qXP5xOslLDoCg=="/>
    </ext>
  </extLst>
</comments>
</file>

<file path=xl/sharedStrings.xml><?xml version="1.0" encoding="utf-8"?>
<sst xmlns="http://schemas.openxmlformats.org/spreadsheetml/2006/main" count="64" uniqueCount="64">
  <si>
    <t>B1</t>
  </si>
  <si>
    <t>B1E</t>
  </si>
  <si>
    <t>B4</t>
  </si>
  <si>
    <t>B5</t>
  </si>
  <si>
    <t>B6</t>
  </si>
  <si>
    <t>C3</t>
  </si>
  <si>
    <t>D1</t>
  </si>
  <si>
    <t>E2</t>
  </si>
  <si>
    <t>E2P</t>
  </si>
  <si>
    <t>F1</t>
  </si>
  <si>
    <t>G1</t>
  </si>
  <si>
    <t>G1E</t>
  </si>
  <si>
    <t>H1</t>
  </si>
  <si>
    <t>I2</t>
  </si>
  <si>
    <t>I3</t>
  </si>
  <si>
    <t>L1</t>
  </si>
  <si>
    <t>M1</t>
  </si>
  <si>
    <t>N1</t>
  </si>
  <si>
    <t>N2</t>
  </si>
  <si>
    <t>O1</t>
  </si>
  <si>
    <t>P1</t>
  </si>
  <si>
    <t>P1E</t>
  </si>
  <si>
    <t>B2</t>
  </si>
  <si>
    <t>B3</t>
  </si>
  <si>
    <t>C1</t>
  </si>
  <si>
    <t>C1E</t>
  </si>
  <si>
    <t>C2</t>
  </si>
  <si>
    <t>C5</t>
  </si>
  <si>
    <t>C6</t>
  </si>
  <si>
    <t>D1E</t>
  </si>
  <si>
    <t>D2</t>
  </si>
  <si>
    <t>D3</t>
  </si>
  <si>
    <t>D5</t>
  </si>
  <si>
    <t>D6</t>
  </si>
  <si>
    <t>F1E</t>
  </si>
  <si>
    <t>G2</t>
  </si>
  <si>
    <t>G3</t>
  </si>
  <si>
    <t>G5</t>
  </si>
  <si>
    <t>G6</t>
  </si>
  <si>
    <t>H1E</t>
  </si>
  <si>
    <t>I1</t>
  </si>
  <si>
    <t>I1E</t>
  </si>
  <si>
    <t>I5</t>
  </si>
  <si>
    <t>I6</t>
  </si>
  <si>
    <t>N1E</t>
  </si>
  <si>
    <t>O1E</t>
  </si>
  <si>
    <t>O2</t>
  </si>
  <si>
    <t>O3</t>
  </si>
  <si>
    <t>O5</t>
  </si>
  <si>
    <t>O6</t>
  </si>
  <si>
    <t>LAGOON_OTHER</t>
  </si>
  <si>
    <t>LAGOON_AER</t>
  </si>
  <si>
    <t>LAGOON_ANAER</t>
  </si>
  <si>
    <t>LAGOON_FAC</t>
  </si>
  <si>
    <t>STBL_POND</t>
  </si>
  <si>
    <t>Total Electricity Usage [kWh/d] (including chemical production)</t>
  </si>
  <si>
    <t>Total Electricity Usage [kWh/d] (excluding chemical production)</t>
  </si>
  <si>
    <t>Total Natural Gas Usage [MJ/d] (including chemical production)</t>
  </si>
  <si>
    <t>Total Natural Gas Usage [MJ/d] (excluding chemical production)</t>
  </si>
  <si>
    <t>CHP Electricity Generation [kWh/d]</t>
  </si>
  <si>
    <t>Total Imported Energy Use (excluding off-site chemical production) [MJ/d]</t>
  </si>
  <si>
    <t>Total Imported Energy Use (including off-site chemical production) [MJ/d]</t>
  </si>
  <si>
    <t>Total Energy Use (excluding off-site chemical production) [MJ/d]</t>
  </si>
  <si>
    <t>Total Energy Use (including off-site chemical production) [MJ/d]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</si>
</sst>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&quot;Aptos Narrow&quot;"/>
    </font>
    <font>
      <sz val="12.0"/>
      <color rgb="FF000000"/>
      <name val="Arial"/>
    </font>
    <font>
      <b/>
      <i/>
      <sz val="12.0"/>
      <color theme="1"/>
      <name val="Arial"/>
    </font>
    <font>
      <b/>
      <i/>
      <sz val="12.0"/>
      <color rgb="FF000000"/>
      <name val="Arial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5.13"/>
    <col customWidth="1" min="2" max="6" width="12.63"/>
    <col customWidth="1" min="52" max="52" width="18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</row>
    <row r="2" ht="15.75" customHeight="1">
      <c r="A2" s="6" t="s">
        <v>55</v>
      </c>
      <c r="B2" s="2">
        <v>9479.0</v>
      </c>
      <c r="C2" s="2">
        <v>9479.0</v>
      </c>
      <c r="D2" s="2">
        <v>10748.0</v>
      </c>
      <c r="E2" s="2">
        <v>12135.0</v>
      </c>
      <c r="F2" s="2">
        <v>10792.0</v>
      </c>
      <c r="G2" s="2">
        <v>11134.0</v>
      </c>
      <c r="H2" s="2">
        <v>8903.0</v>
      </c>
      <c r="I2" s="2">
        <v>14355.0</v>
      </c>
      <c r="J2" s="2">
        <v>13531.0</v>
      </c>
      <c r="K2" s="2">
        <v>11333.0</v>
      </c>
      <c r="L2" s="2">
        <v>15645.0</v>
      </c>
      <c r="M2" s="2">
        <v>15645.0</v>
      </c>
      <c r="N2" s="2">
        <v>13226.0</v>
      </c>
      <c r="O2" s="2">
        <v>15102.0</v>
      </c>
      <c r="P2" s="2">
        <v>14347.0</v>
      </c>
      <c r="Q2" s="2">
        <v>15359.0</v>
      </c>
      <c r="R2" s="2">
        <v>14199.0</v>
      </c>
      <c r="S2" s="2">
        <v>37255.0</v>
      </c>
      <c r="T2" s="2">
        <v>36734.0</v>
      </c>
      <c r="U2" s="2">
        <v>12300.0</v>
      </c>
      <c r="V2" s="2">
        <v>13409.0</v>
      </c>
      <c r="W2" s="2">
        <v>13408.0</v>
      </c>
      <c r="X2" s="1">
        <v>12293.3477</v>
      </c>
      <c r="Y2" s="1">
        <v>9670.814258507733</v>
      </c>
      <c r="Z2" s="1">
        <v>10956.857142857143</v>
      </c>
      <c r="AA2" s="1">
        <v>10956.857142857143</v>
      </c>
      <c r="AB2" s="1">
        <v>13174.100742857143</v>
      </c>
      <c r="AC2" s="1">
        <v>13540.857142857143</v>
      </c>
      <c r="AD2" s="1">
        <v>12227.857142857143</v>
      </c>
      <c r="AE2" s="1">
        <v>8903.0</v>
      </c>
      <c r="AF2" s="1">
        <v>11411.656142857142</v>
      </c>
      <c r="AG2" s="1">
        <v>9040.314258507733</v>
      </c>
      <c r="AH2" s="1">
        <v>11488.0</v>
      </c>
      <c r="AI2" s="1">
        <v>10175.0</v>
      </c>
      <c r="AJ2" s="1">
        <v>11333.0</v>
      </c>
      <c r="AK2" s="1">
        <v>18574.0781</v>
      </c>
      <c r="AL2" s="1">
        <v>15748.814258507733</v>
      </c>
      <c r="AM2" s="1">
        <v>18196.5</v>
      </c>
      <c r="AN2" s="1">
        <v>16883.5</v>
      </c>
      <c r="AO2" s="1">
        <v>13226.0</v>
      </c>
      <c r="AP2" s="1">
        <v>14049.857142857143</v>
      </c>
      <c r="AQ2" s="1">
        <v>14049.857142857143</v>
      </c>
      <c r="AR2" s="1">
        <v>16813.857142857145</v>
      </c>
      <c r="AS2" s="1">
        <v>15500.857142857143</v>
      </c>
      <c r="AT2" s="1">
        <v>37255.0</v>
      </c>
      <c r="AU2" s="1">
        <v>12300.0</v>
      </c>
      <c r="AV2" s="1">
        <v>15179.8419</v>
      </c>
      <c r="AW2" s="1">
        <v>12436.314258507733</v>
      </c>
      <c r="AX2" s="1">
        <v>14884.0</v>
      </c>
      <c r="AY2" s="1">
        <v>13571.0</v>
      </c>
      <c r="AZ2" s="5">
        <f t="shared" ref="AZ2:AZ3" si="1">1270.896403/10</f>
        <v>127.0896403</v>
      </c>
      <c r="BA2" s="5">
        <f t="shared" ref="BA2:BA3" si="2">1386/10</f>
        <v>138.6</v>
      </c>
      <c r="BB2" s="5">
        <v>66.0</v>
      </c>
      <c r="BC2" s="5">
        <v>66.0</v>
      </c>
      <c r="BD2" s="5">
        <f t="shared" ref="BD2:BD3" si="3">1270.896403/10</f>
        <v>127.0896403</v>
      </c>
    </row>
    <row r="3" ht="15.75" customHeight="1">
      <c r="A3" s="6" t="s">
        <v>56</v>
      </c>
      <c r="B3" s="3">
        <v>8701.0</v>
      </c>
      <c r="C3" s="3">
        <v>8701.0</v>
      </c>
      <c r="D3" s="3">
        <v>9970.0</v>
      </c>
      <c r="E3" s="3">
        <v>11357.0</v>
      </c>
      <c r="F3" s="3">
        <v>10014.0</v>
      </c>
      <c r="G3" s="3">
        <v>10246.0</v>
      </c>
      <c r="H3" s="3">
        <v>7930.0</v>
      </c>
      <c r="I3" s="3">
        <v>13771.0</v>
      </c>
      <c r="J3" s="3">
        <v>12947.0</v>
      </c>
      <c r="K3" s="3">
        <v>10749.0</v>
      </c>
      <c r="L3" s="3">
        <v>11333.0</v>
      </c>
      <c r="M3" s="3">
        <v>11333.0</v>
      </c>
      <c r="N3" s="3">
        <v>11032.0</v>
      </c>
      <c r="O3" s="3">
        <v>14518.0</v>
      </c>
      <c r="P3" s="3">
        <v>13482.0</v>
      </c>
      <c r="Q3" s="3">
        <v>12051.0</v>
      </c>
      <c r="R3" s="3">
        <v>11980.0</v>
      </c>
      <c r="S3" s="3">
        <v>28150.0</v>
      </c>
      <c r="T3" s="3">
        <v>30824.0</v>
      </c>
      <c r="U3" s="3">
        <v>11522.0</v>
      </c>
      <c r="V3" s="3">
        <v>12631.0</v>
      </c>
      <c r="W3" s="3">
        <v>12630.0</v>
      </c>
      <c r="X3" s="1">
        <v>11515.3477</v>
      </c>
      <c r="Y3" s="1">
        <v>8805.5</v>
      </c>
      <c r="Z3" s="1">
        <v>10178.857142857143</v>
      </c>
      <c r="AA3" s="1">
        <v>10178.857142857143</v>
      </c>
      <c r="AB3" s="1">
        <v>12396.100742857143</v>
      </c>
      <c r="AC3" s="1">
        <v>12762.857142857143</v>
      </c>
      <c r="AD3" s="1">
        <v>11449.857142857143</v>
      </c>
      <c r="AE3" s="1">
        <v>7930.0</v>
      </c>
      <c r="AF3" s="1">
        <v>10438.656142857142</v>
      </c>
      <c r="AG3" s="1">
        <v>7980.000000000001</v>
      </c>
      <c r="AH3" s="1">
        <v>10515.0</v>
      </c>
      <c r="AI3" s="1">
        <v>9202.0</v>
      </c>
      <c r="AJ3" s="1">
        <v>10749.0</v>
      </c>
      <c r="AK3" s="1">
        <v>14262.078099999999</v>
      </c>
      <c r="AL3" s="1">
        <v>11349.5</v>
      </c>
      <c r="AM3" s="1">
        <v>13884.5</v>
      </c>
      <c r="AN3" s="1">
        <v>12571.5</v>
      </c>
      <c r="AO3" s="1">
        <v>11032.0</v>
      </c>
      <c r="AP3" s="1">
        <v>13465.857142857143</v>
      </c>
      <c r="AQ3" s="1">
        <v>13465.857142857143</v>
      </c>
      <c r="AR3" s="1">
        <v>16035.857142857145</v>
      </c>
      <c r="AS3" s="1">
        <v>14722.857142857143</v>
      </c>
      <c r="AT3" s="1">
        <v>28150.0</v>
      </c>
      <c r="AU3" s="1">
        <v>11522.0</v>
      </c>
      <c r="AV3" s="1">
        <v>14401.8419</v>
      </c>
      <c r="AW3" s="1">
        <v>11571.0</v>
      </c>
      <c r="AX3" s="1">
        <v>14106.0</v>
      </c>
      <c r="AY3" s="1">
        <v>12793.0</v>
      </c>
      <c r="AZ3" s="5">
        <f t="shared" si="1"/>
        <v>127.0896403</v>
      </c>
      <c r="BA3" s="5">
        <f t="shared" si="2"/>
        <v>138.6</v>
      </c>
      <c r="BB3" s="5">
        <v>66.0</v>
      </c>
      <c r="BC3" s="5">
        <v>66.0</v>
      </c>
      <c r="BD3" s="5">
        <f t="shared" si="3"/>
        <v>127.0896403</v>
      </c>
    </row>
    <row r="4" ht="15.75" customHeight="1">
      <c r="A4" s="6" t="s">
        <v>57</v>
      </c>
      <c r="B4" s="3">
        <v>0.0</v>
      </c>
      <c r="C4" s="3">
        <v>0.0</v>
      </c>
      <c r="D4" s="3">
        <v>0.0</v>
      </c>
      <c r="E4" s="3">
        <v>42414.0</v>
      </c>
      <c r="F4" s="3">
        <v>5952.0</v>
      </c>
      <c r="G4" s="3">
        <v>15064.0</v>
      </c>
      <c r="H4" s="3">
        <v>0.0</v>
      </c>
      <c r="I4" s="3">
        <v>5952.0</v>
      </c>
      <c r="J4" s="3">
        <v>5952.0</v>
      </c>
      <c r="K4" s="3">
        <v>0.0</v>
      </c>
      <c r="L4" s="3">
        <v>96257.0</v>
      </c>
      <c r="M4" s="3">
        <v>96257.0</v>
      </c>
      <c r="N4" s="3">
        <v>41583.0</v>
      </c>
      <c r="O4" s="3">
        <v>5952.0</v>
      </c>
      <c r="P4" s="3">
        <v>13212.0</v>
      </c>
      <c r="Q4" s="3">
        <v>119845.0</v>
      </c>
      <c r="R4" s="3">
        <v>87898.0</v>
      </c>
      <c r="S4" s="3">
        <v>220015.0</v>
      </c>
      <c r="T4" s="3">
        <v>143461.0</v>
      </c>
      <c r="U4" s="3">
        <v>0.0</v>
      </c>
      <c r="V4" s="3">
        <v>0.0</v>
      </c>
      <c r="W4" s="3">
        <v>0.0</v>
      </c>
      <c r="X4" s="1">
        <v>5952.0</v>
      </c>
      <c r="Y4" s="1">
        <v>13209.107590963613</v>
      </c>
      <c r="Z4" s="1">
        <v>0.0</v>
      </c>
      <c r="AA4" s="1">
        <v>0.0</v>
      </c>
      <c r="AB4" s="1">
        <v>5952.0</v>
      </c>
      <c r="AC4" s="1">
        <v>42414.0</v>
      </c>
      <c r="AD4" s="1">
        <v>5952.0</v>
      </c>
      <c r="AE4" s="1">
        <v>0.0</v>
      </c>
      <c r="AF4" s="1">
        <v>5952.0</v>
      </c>
      <c r="AG4" s="1">
        <v>13209.107590963613</v>
      </c>
      <c r="AH4" s="1">
        <v>42414.0</v>
      </c>
      <c r="AI4" s="1">
        <v>5952.0</v>
      </c>
      <c r="AJ4" s="1">
        <v>0.0</v>
      </c>
      <c r="AK4" s="1">
        <v>102209.0</v>
      </c>
      <c r="AL4" s="1">
        <v>109466.10759096361</v>
      </c>
      <c r="AM4" s="1">
        <v>138671.0</v>
      </c>
      <c r="AN4" s="1">
        <v>102209.0</v>
      </c>
      <c r="AO4" s="1">
        <v>41583.0</v>
      </c>
      <c r="AP4" s="1">
        <v>0.0</v>
      </c>
      <c r="AQ4" s="1">
        <v>0.0</v>
      </c>
      <c r="AR4" s="1">
        <v>42414.0</v>
      </c>
      <c r="AS4" s="1">
        <v>5952.0</v>
      </c>
      <c r="AT4" s="1">
        <v>220015.0</v>
      </c>
      <c r="AU4" s="1">
        <v>0.0</v>
      </c>
      <c r="AV4" s="1">
        <v>5952.0</v>
      </c>
      <c r="AW4" s="1">
        <v>13209.107590963613</v>
      </c>
      <c r="AX4" s="1">
        <v>42414.0</v>
      </c>
      <c r="AY4" s="1">
        <v>5952.0</v>
      </c>
      <c r="AZ4" s="5">
        <v>0.0</v>
      </c>
      <c r="BA4" s="5">
        <v>0.0</v>
      </c>
      <c r="BB4" s="5">
        <v>0.0</v>
      </c>
      <c r="BC4" s="5">
        <v>0.0</v>
      </c>
      <c r="BD4" s="5">
        <v>0.0</v>
      </c>
    </row>
    <row r="5" ht="15.75" customHeight="1">
      <c r="A5" s="6" t="s">
        <v>58</v>
      </c>
      <c r="B5" s="7">
        <v>0.0</v>
      </c>
      <c r="C5" s="7">
        <v>0.0</v>
      </c>
      <c r="D5" s="7">
        <v>0.0</v>
      </c>
      <c r="E5" s="7">
        <v>42414.0</v>
      </c>
      <c r="F5" s="7">
        <v>5952.0</v>
      </c>
      <c r="G5" s="7">
        <v>5952.0</v>
      </c>
      <c r="H5" s="7">
        <v>0.0</v>
      </c>
      <c r="I5" s="7">
        <v>5952.0</v>
      </c>
      <c r="J5" s="7">
        <v>5952.0</v>
      </c>
      <c r="K5" s="7">
        <v>0.0</v>
      </c>
      <c r="L5" s="7">
        <v>0.0</v>
      </c>
      <c r="M5" s="7">
        <v>0.0</v>
      </c>
      <c r="N5" s="7">
        <v>0.0</v>
      </c>
      <c r="O5" s="7">
        <v>5952.0</v>
      </c>
      <c r="P5" s="7">
        <v>5952.0</v>
      </c>
      <c r="Q5" s="7">
        <v>0.0</v>
      </c>
      <c r="R5" s="7">
        <v>0.0</v>
      </c>
      <c r="S5" s="7">
        <v>0.0</v>
      </c>
      <c r="T5" s="7">
        <v>5952.0</v>
      </c>
      <c r="U5" s="7">
        <v>0.0</v>
      </c>
      <c r="V5" s="7">
        <v>0.0</v>
      </c>
      <c r="W5" s="7">
        <v>0.0</v>
      </c>
      <c r="X5" s="1">
        <v>5952.0</v>
      </c>
      <c r="Y5" s="1">
        <v>5952.0</v>
      </c>
      <c r="Z5" s="1">
        <v>0.0</v>
      </c>
      <c r="AA5" s="1">
        <v>0.0</v>
      </c>
      <c r="AB5" s="1">
        <v>5952.0</v>
      </c>
      <c r="AC5" s="1">
        <v>42414.0</v>
      </c>
      <c r="AD5" s="1">
        <v>5952.0</v>
      </c>
      <c r="AE5" s="1">
        <v>0.0</v>
      </c>
      <c r="AF5" s="1">
        <v>5952.0</v>
      </c>
      <c r="AG5" s="1">
        <v>5952.0</v>
      </c>
      <c r="AH5" s="1">
        <v>42414.0</v>
      </c>
      <c r="AI5" s="1">
        <v>5952.0</v>
      </c>
      <c r="AJ5" s="1">
        <v>0.0</v>
      </c>
      <c r="AK5" s="1">
        <v>5952.0</v>
      </c>
      <c r="AL5" s="1">
        <v>5952.0</v>
      </c>
      <c r="AM5" s="1">
        <v>42414.0</v>
      </c>
      <c r="AN5" s="1">
        <v>5952.0</v>
      </c>
      <c r="AO5" s="1">
        <v>0.0</v>
      </c>
      <c r="AP5" s="1">
        <v>0.0</v>
      </c>
      <c r="AQ5" s="1">
        <v>0.0</v>
      </c>
      <c r="AR5" s="1">
        <v>42414.0</v>
      </c>
      <c r="AS5" s="1">
        <v>5952.0</v>
      </c>
      <c r="AT5" s="1">
        <v>0.0</v>
      </c>
      <c r="AU5" s="1">
        <v>0.0</v>
      </c>
      <c r="AV5" s="1">
        <v>5952.0</v>
      </c>
      <c r="AW5" s="1">
        <v>5952.0</v>
      </c>
      <c r="AX5" s="1">
        <v>42414.0</v>
      </c>
      <c r="AY5" s="1">
        <v>5952.0</v>
      </c>
      <c r="AZ5" s="5">
        <v>0.0</v>
      </c>
      <c r="BA5" s="5">
        <v>0.0</v>
      </c>
      <c r="BB5" s="5">
        <v>0.0</v>
      </c>
      <c r="BC5" s="5">
        <v>0.0</v>
      </c>
      <c r="BD5" s="5">
        <v>0.0</v>
      </c>
    </row>
    <row r="6" ht="15.75" customHeight="1">
      <c r="A6" s="8" t="s">
        <v>59</v>
      </c>
      <c r="B6" s="9">
        <v>0.0</v>
      </c>
      <c r="C6" s="3">
        <v>8100.0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3">
        <v>7850.0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3">
        <v>8180.0</v>
      </c>
      <c r="X6" s="10">
        <v>0.0</v>
      </c>
      <c r="Y6" s="10">
        <v>0.0</v>
      </c>
      <c r="Z6" s="10">
        <v>0.0</v>
      </c>
      <c r="AA6" s="1">
        <v>6341.084709119999</v>
      </c>
      <c r="AB6" s="10">
        <v>0.0</v>
      </c>
      <c r="AC6" s="10">
        <v>0.0</v>
      </c>
      <c r="AD6" s="10">
        <v>0.0</v>
      </c>
      <c r="AE6" s="1">
        <v>6260.2</v>
      </c>
      <c r="AF6" s="10">
        <v>0.0</v>
      </c>
      <c r="AG6" s="10">
        <v>0.0</v>
      </c>
      <c r="AH6" s="10">
        <v>0.0</v>
      </c>
      <c r="AI6" s="10">
        <v>0.0</v>
      </c>
      <c r="AJ6" s="1">
        <v>7700.599999999999</v>
      </c>
      <c r="AK6" s="10">
        <v>0.0</v>
      </c>
      <c r="AL6" s="10">
        <v>0.0</v>
      </c>
      <c r="AM6" s="10">
        <v>0.0</v>
      </c>
      <c r="AN6" s="10">
        <v>0.0</v>
      </c>
      <c r="AO6" s="1">
        <v>7578.719999999999</v>
      </c>
      <c r="AP6" s="10">
        <v>0.0</v>
      </c>
      <c r="AQ6" s="1">
        <v>4412.40630528</v>
      </c>
      <c r="AR6" s="10">
        <v>0.0</v>
      </c>
      <c r="AS6" s="10">
        <v>0.0</v>
      </c>
      <c r="AT6" s="1">
        <v>8864.0</v>
      </c>
      <c r="AU6" s="1">
        <v>8254.6</v>
      </c>
      <c r="AV6" s="10">
        <v>0.0</v>
      </c>
      <c r="AW6" s="10">
        <v>0.0</v>
      </c>
      <c r="AX6" s="10">
        <v>0.0</v>
      </c>
      <c r="AY6" s="10">
        <v>0.0</v>
      </c>
      <c r="AZ6" s="5">
        <v>0.0</v>
      </c>
      <c r="BA6" s="5">
        <v>0.0</v>
      </c>
      <c r="BB6" s="5">
        <v>0.0</v>
      </c>
      <c r="BC6" s="5">
        <v>0.0</v>
      </c>
      <c r="BD6" s="5">
        <v>0.0</v>
      </c>
    </row>
    <row r="7" ht="15.75" customHeight="1">
      <c r="A7" s="11" t="s">
        <v>60</v>
      </c>
      <c r="B7" s="12">
        <f t="shared" ref="B7:AY7" si="4">(B3-B6)*3.6 + B5</f>
        <v>31323.6</v>
      </c>
      <c r="C7" s="12">
        <f t="shared" si="4"/>
        <v>2163.6</v>
      </c>
      <c r="D7" s="12">
        <f t="shared" si="4"/>
        <v>35892</v>
      </c>
      <c r="E7" s="12">
        <f t="shared" si="4"/>
        <v>83299.2</v>
      </c>
      <c r="F7" s="12">
        <f t="shared" si="4"/>
        <v>42002.4</v>
      </c>
      <c r="G7" s="12">
        <f t="shared" si="4"/>
        <v>42837.6</v>
      </c>
      <c r="H7" s="12">
        <f t="shared" si="4"/>
        <v>28548</v>
      </c>
      <c r="I7" s="12">
        <f t="shared" si="4"/>
        <v>55527.6</v>
      </c>
      <c r="J7" s="12">
        <f t="shared" si="4"/>
        <v>52561.2</v>
      </c>
      <c r="K7" s="12">
        <f t="shared" si="4"/>
        <v>38696.4</v>
      </c>
      <c r="L7" s="12">
        <f t="shared" si="4"/>
        <v>40798.8</v>
      </c>
      <c r="M7" s="12">
        <f t="shared" si="4"/>
        <v>12538.8</v>
      </c>
      <c r="N7" s="12">
        <f t="shared" si="4"/>
        <v>39715.2</v>
      </c>
      <c r="O7" s="12">
        <f t="shared" si="4"/>
        <v>58216.8</v>
      </c>
      <c r="P7" s="12">
        <f t="shared" si="4"/>
        <v>54487.2</v>
      </c>
      <c r="Q7" s="12">
        <f t="shared" si="4"/>
        <v>43383.6</v>
      </c>
      <c r="R7" s="12">
        <f t="shared" si="4"/>
        <v>43128</v>
      </c>
      <c r="S7" s="12">
        <f t="shared" si="4"/>
        <v>101340</v>
      </c>
      <c r="T7" s="12">
        <f t="shared" si="4"/>
        <v>116918.4</v>
      </c>
      <c r="U7" s="12">
        <f t="shared" si="4"/>
        <v>41479.2</v>
      </c>
      <c r="V7" s="12">
        <f t="shared" si="4"/>
        <v>45471.6</v>
      </c>
      <c r="W7" s="12">
        <f t="shared" si="4"/>
        <v>16020</v>
      </c>
      <c r="X7" s="12">
        <f t="shared" si="4"/>
        <v>47407.25172</v>
      </c>
      <c r="Y7" s="12">
        <f t="shared" si="4"/>
        <v>37651.8</v>
      </c>
      <c r="Z7" s="12">
        <f t="shared" si="4"/>
        <v>36643.88571</v>
      </c>
      <c r="AA7" s="12">
        <f t="shared" si="4"/>
        <v>13815.98076</v>
      </c>
      <c r="AB7" s="12">
        <f t="shared" si="4"/>
        <v>50577.96267</v>
      </c>
      <c r="AC7" s="12">
        <f t="shared" si="4"/>
        <v>88360.28571</v>
      </c>
      <c r="AD7" s="12">
        <f t="shared" si="4"/>
        <v>47171.48571</v>
      </c>
      <c r="AE7" s="12">
        <f t="shared" si="4"/>
        <v>6011.28</v>
      </c>
      <c r="AF7" s="12">
        <f t="shared" si="4"/>
        <v>43531.16211</v>
      </c>
      <c r="AG7" s="12">
        <f t="shared" si="4"/>
        <v>34680</v>
      </c>
      <c r="AH7" s="12">
        <f t="shared" si="4"/>
        <v>80268</v>
      </c>
      <c r="AI7" s="12">
        <f t="shared" si="4"/>
        <v>39079.2</v>
      </c>
      <c r="AJ7" s="12">
        <f t="shared" si="4"/>
        <v>10974.24</v>
      </c>
      <c r="AK7" s="12">
        <f t="shared" si="4"/>
        <v>57295.48116</v>
      </c>
      <c r="AL7" s="12">
        <f t="shared" si="4"/>
        <v>46810.2</v>
      </c>
      <c r="AM7" s="12">
        <f t="shared" si="4"/>
        <v>92398.2</v>
      </c>
      <c r="AN7" s="12">
        <f t="shared" si="4"/>
        <v>51209.4</v>
      </c>
      <c r="AO7" s="12">
        <f t="shared" si="4"/>
        <v>12431.808</v>
      </c>
      <c r="AP7" s="12">
        <f t="shared" si="4"/>
        <v>48477.08571</v>
      </c>
      <c r="AQ7" s="12">
        <f t="shared" si="4"/>
        <v>32592.42302</v>
      </c>
      <c r="AR7" s="12">
        <f t="shared" si="4"/>
        <v>100143.0857</v>
      </c>
      <c r="AS7" s="12">
        <f t="shared" si="4"/>
        <v>58954.28571</v>
      </c>
      <c r="AT7" s="12">
        <f t="shared" si="4"/>
        <v>69429.6</v>
      </c>
      <c r="AU7" s="12">
        <f t="shared" si="4"/>
        <v>11762.64</v>
      </c>
      <c r="AV7" s="12">
        <f t="shared" si="4"/>
        <v>57798.63084</v>
      </c>
      <c r="AW7" s="12">
        <f t="shared" si="4"/>
        <v>47607.6</v>
      </c>
      <c r="AX7" s="12">
        <f t="shared" si="4"/>
        <v>93195.6</v>
      </c>
      <c r="AY7" s="12">
        <f t="shared" si="4"/>
        <v>52006.8</v>
      </c>
      <c r="AZ7" s="5">
        <f t="shared" ref="AZ7:AZ10" si="6">1270.896403/10</f>
        <v>127.0896403</v>
      </c>
      <c r="BA7" s="5">
        <f t="shared" ref="BA7:BA10" si="7">1386/10</f>
        <v>138.6</v>
      </c>
      <c r="BB7" s="5">
        <v>66.0</v>
      </c>
      <c r="BC7" s="5">
        <v>66.0</v>
      </c>
      <c r="BD7" s="5">
        <f t="shared" ref="BD7:BD10" si="8">1270.896403/10</f>
        <v>127.0896403</v>
      </c>
    </row>
    <row r="8" ht="15.75" customHeight="1">
      <c r="A8" s="11" t="s">
        <v>61</v>
      </c>
      <c r="B8" s="1">
        <f t="shared" ref="B8:AY8" si="5">(B2-B6)*3.6+B4</f>
        <v>34124.4</v>
      </c>
      <c r="C8" s="1">
        <f t="shared" si="5"/>
        <v>4964.4</v>
      </c>
      <c r="D8" s="1">
        <f t="shared" si="5"/>
        <v>38692.8</v>
      </c>
      <c r="E8" s="1">
        <f t="shared" si="5"/>
        <v>86100</v>
      </c>
      <c r="F8" s="1">
        <f t="shared" si="5"/>
        <v>44803.2</v>
      </c>
      <c r="G8" s="1">
        <f t="shared" si="5"/>
        <v>55146.4</v>
      </c>
      <c r="H8" s="1">
        <f t="shared" si="5"/>
        <v>32050.8</v>
      </c>
      <c r="I8" s="1">
        <f t="shared" si="5"/>
        <v>57630</v>
      </c>
      <c r="J8" s="1">
        <f t="shared" si="5"/>
        <v>54663.6</v>
      </c>
      <c r="K8" s="1">
        <f t="shared" si="5"/>
        <v>40798.8</v>
      </c>
      <c r="L8" s="1">
        <f t="shared" si="5"/>
        <v>152579</v>
      </c>
      <c r="M8" s="1">
        <f t="shared" si="5"/>
        <v>124319</v>
      </c>
      <c r="N8" s="1">
        <f t="shared" si="5"/>
        <v>89196.6</v>
      </c>
      <c r="O8" s="1">
        <f t="shared" si="5"/>
        <v>60319.2</v>
      </c>
      <c r="P8" s="1">
        <f t="shared" si="5"/>
        <v>64861.2</v>
      </c>
      <c r="Q8" s="1">
        <f t="shared" si="5"/>
        <v>175137.4</v>
      </c>
      <c r="R8" s="1">
        <f t="shared" si="5"/>
        <v>139014.4</v>
      </c>
      <c r="S8" s="1">
        <f t="shared" si="5"/>
        <v>354133</v>
      </c>
      <c r="T8" s="1">
        <f t="shared" si="5"/>
        <v>275703.4</v>
      </c>
      <c r="U8" s="1">
        <f t="shared" si="5"/>
        <v>44280</v>
      </c>
      <c r="V8" s="1">
        <f t="shared" si="5"/>
        <v>48272.4</v>
      </c>
      <c r="W8" s="1">
        <f t="shared" si="5"/>
        <v>18820.8</v>
      </c>
      <c r="X8" s="1">
        <f t="shared" si="5"/>
        <v>50208.05172</v>
      </c>
      <c r="Y8" s="1">
        <f t="shared" si="5"/>
        <v>48024.03892</v>
      </c>
      <c r="Z8" s="1">
        <f t="shared" si="5"/>
        <v>39444.68571</v>
      </c>
      <c r="AA8" s="1">
        <f t="shared" si="5"/>
        <v>16616.78076</v>
      </c>
      <c r="AB8" s="1">
        <f t="shared" si="5"/>
        <v>53378.76267</v>
      </c>
      <c r="AC8" s="1">
        <f t="shared" si="5"/>
        <v>91161.08571</v>
      </c>
      <c r="AD8" s="1">
        <f t="shared" si="5"/>
        <v>49972.28571</v>
      </c>
      <c r="AE8" s="1">
        <f t="shared" si="5"/>
        <v>9514.08</v>
      </c>
      <c r="AF8" s="1">
        <f t="shared" si="5"/>
        <v>47033.96211</v>
      </c>
      <c r="AG8" s="1">
        <f t="shared" si="5"/>
        <v>45754.23892</v>
      </c>
      <c r="AH8" s="1">
        <f t="shared" si="5"/>
        <v>83770.8</v>
      </c>
      <c r="AI8" s="1">
        <f t="shared" si="5"/>
        <v>42582</v>
      </c>
      <c r="AJ8" s="1">
        <f t="shared" si="5"/>
        <v>13076.64</v>
      </c>
      <c r="AK8" s="1">
        <f t="shared" si="5"/>
        <v>169075.6812</v>
      </c>
      <c r="AL8" s="1">
        <f t="shared" si="5"/>
        <v>166161.8389</v>
      </c>
      <c r="AM8" s="1">
        <f t="shared" si="5"/>
        <v>204178.4</v>
      </c>
      <c r="AN8" s="1">
        <f t="shared" si="5"/>
        <v>162989.6</v>
      </c>
      <c r="AO8" s="1">
        <f t="shared" si="5"/>
        <v>61913.208</v>
      </c>
      <c r="AP8" s="1">
        <f t="shared" si="5"/>
        <v>50579.48571</v>
      </c>
      <c r="AQ8" s="1">
        <f t="shared" si="5"/>
        <v>34694.82302</v>
      </c>
      <c r="AR8" s="1">
        <f t="shared" si="5"/>
        <v>102943.8857</v>
      </c>
      <c r="AS8" s="1">
        <f t="shared" si="5"/>
        <v>61755.08571</v>
      </c>
      <c r="AT8" s="1">
        <f t="shared" si="5"/>
        <v>322222.6</v>
      </c>
      <c r="AU8" s="1">
        <f t="shared" si="5"/>
        <v>14563.44</v>
      </c>
      <c r="AV8" s="1">
        <f t="shared" si="5"/>
        <v>60599.43084</v>
      </c>
      <c r="AW8" s="1">
        <f t="shared" si="5"/>
        <v>57979.83892</v>
      </c>
      <c r="AX8" s="1">
        <f t="shared" si="5"/>
        <v>95996.4</v>
      </c>
      <c r="AY8" s="1">
        <f t="shared" si="5"/>
        <v>54807.6</v>
      </c>
      <c r="AZ8" s="5">
        <f t="shared" si="6"/>
        <v>127.0896403</v>
      </c>
      <c r="BA8" s="5">
        <f t="shared" si="7"/>
        <v>138.6</v>
      </c>
      <c r="BB8" s="5">
        <v>66.0</v>
      </c>
      <c r="BC8" s="5">
        <v>66.0</v>
      </c>
      <c r="BD8" s="5">
        <f t="shared" si="8"/>
        <v>127.0896403</v>
      </c>
    </row>
    <row r="9" ht="15.75" customHeight="1">
      <c r="A9" s="11" t="s">
        <v>62</v>
      </c>
      <c r="B9" s="1">
        <f t="shared" ref="B9:AY9" si="9">B3*3.6+B5</f>
        <v>31323.6</v>
      </c>
      <c r="C9" s="1">
        <f t="shared" si="9"/>
        <v>31323.6</v>
      </c>
      <c r="D9" s="1">
        <f t="shared" si="9"/>
        <v>35892</v>
      </c>
      <c r="E9" s="1">
        <f t="shared" si="9"/>
        <v>83299.2</v>
      </c>
      <c r="F9" s="1">
        <f t="shared" si="9"/>
        <v>42002.4</v>
      </c>
      <c r="G9" s="1">
        <f t="shared" si="9"/>
        <v>42837.6</v>
      </c>
      <c r="H9" s="1">
        <f t="shared" si="9"/>
        <v>28548</v>
      </c>
      <c r="I9" s="1">
        <f t="shared" si="9"/>
        <v>55527.6</v>
      </c>
      <c r="J9" s="1">
        <f t="shared" si="9"/>
        <v>52561.2</v>
      </c>
      <c r="K9" s="1">
        <f t="shared" si="9"/>
        <v>38696.4</v>
      </c>
      <c r="L9" s="1">
        <f t="shared" si="9"/>
        <v>40798.8</v>
      </c>
      <c r="M9" s="1">
        <f t="shared" si="9"/>
        <v>40798.8</v>
      </c>
      <c r="N9" s="1">
        <f t="shared" si="9"/>
        <v>39715.2</v>
      </c>
      <c r="O9" s="1">
        <f t="shared" si="9"/>
        <v>58216.8</v>
      </c>
      <c r="P9" s="1">
        <f t="shared" si="9"/>
        <v>54487.2</v>
      </c>
      <c r="Q9" s="1">
        <f t="shared" si="9"/>
        <v>43383.6</v>
      </c>
      <c r="R9" s="1">
        <f t="shared" si="9"/>
        <v>43128</v>
      </c>
      <c r="S9" s="1">
        <f t="shared" si="9"/>
        <v>101340</v>
      </c>
      <c r="T9" s="1">
        <f t="shared" si="9"/>
        <v>116918.4</v>
      </c>
      <c r="U9" s="1">
        <f t="shared" si="9"/>
        <v>41479.2</v>
      </c>
      <c r="V9" s="1">
        <f t="shared" si="9"/>
        <v>45471.6</v>
      </c>
      <c r="W9" s="1">
        <f t="shared" si="9"/>
        <v>45468</v>
      </c>
      <c r="X9" s="1">
        <f t="shared" si="9"/>
        <v>47407.25172</v>
      </c>
      <c r="Y9" s="1">
        <f t="shared" si="9"/>
        <v>37651.8</v>
      </c>
      <c r="Z9" s="1">
        <f t="shared" si="9"/>
        <v>36643.88571</v>
      </c>
      <c r="AA9" s="1">
        <f t="shared" si="9"/>
        <v>36643.88571</v>
      </c>
      <c r="AB9" s="1">
        <f t="shared" si="9"/>
        <v>50577.96267</v>
      </c>
      <c r="AC9" s="1">
        <f t="shared" si="9"/>
        <v>88360.28571</v>
      </c>
      <c r="AD9" s="1">
        <f t="shared" si="9"/>
        <v>47171.48571</v>
      </c>
      <c r="AE9" s="1">
        <f t="shared" si="9"/>
        <v>28548</v>
      </c>
      <c r="AF9" s="1">
        <f t="shared" si="9"/>
        <v>43531.16211</v>
      </c>
      <c r="AG9" s="1">
        <f t="shared" si="9"/>
        <v>34680</v>
      </c>
      <c r="AH9" s="1">
        <f t="shared" si="9"/>
        <v>80268</v>
      </c>
      <c r="AI9" s="1">
        <f t="shared" si="9"/>
        <v>39079.2</v>
      </c>
      <c r="AJ9" s="1">
        <f t="shared" si="9"/>
        <v>38696.4</v>
      </c>
      <c r="AK9" s="1">
        <f t="shared" si="9"/>
        <v>57295.48116</v>
      </c>
      <c r="AL9" s="1">
        <f t="shared" si="9"/>
        <v>46810.2</v>
      </c>
      <c r="AM9" s="1">
        <f t="shared" si="9"/>
        <v>92398.2</v>
      </c>
      <c r="AN9" s="1">
        <f t="shared" si="9"/>
        <v>51209.4</v>
      </c>
      <c r="AO9" s="1">
        <f t="shared" si="9"/>
        <v>39715.2</v>
      </c>
      <c r="AP9" s="1">
        <f t="shared" si="9"/>
        <v>48477.08571</v>
      </c>
      <c r="AQ9" s="1">
        <f t="shared" si="9"/>
        <v>48477.08571</v>
      </c>
      <c r="AR9" s="1">
        <f t="shared" si="9"/>
        <v>100143.0857</v>
      </c>
      <c r="AS9" s="1">
        <f t="shared" si="9"/>
        <v>58954.28571</v>
      </c>
      <c r="AT9" s="1">
        <f t="shared" si="9"/>
        <v>101340</v>
      </c>
      <c r="AU9" s="1">
        <f t="shared" si="9"/>
        <v>41479.2</v>
      </c>
      <c r="AV9" s="1">
        <f t="shared" si="9"/>
        <v>57798.63084</v>
      </c>
      <c r="AW9" s="1">
        <f t="shared" si="9"/>
        <v>47607.6</v>
      </c>
      <c r="AX9" s="1">
        <f t="shared" si="9"/>
        <v>93195.6</v>
      </c>
      <c r="AY9" s="1">
        <f t="shared" si="9"/>
        <v>52006.8</v>
      </c>
      <c r="AZ9" s="5">
        <f t="shared" si="6"/>
        <v>127.0896403</v>
      </c>
      <c r="BA9" s="5">
        <f t="shared" si="7"/>
        <v>138.6</v>
      </c>
      <c r="BB9" s="5">
        <v>66.0</v>
      </c>
      <c r="BC9" s="5">
        <v>66.0</v>
      </c>
      <c r="BD9" s="5">
        <f t="shared" si="8"/>
        <v>127.0896403</v>
      </c>
    </row>
    <row r="10" ht="15.75" customHeight="1">
      <c r="A10" s="11" t="s">
        <v>63</v>
      </c>
      <c r="B10" s="1">
        <f t="shared" ref="B10:AY10" si="10">B2*3.6+B4</f>
        <v>34124.4</v>
      </c>
      <c r="C10" s="1">
        <f t="shared" si="10"/>
        <v>34124.4</v>
      </c>
      <c r="D10" s="1">
        <f t="shared" si="10"/>
        <v>38692.8</v>
      </c>
      <c r="E10" s="1">
        <f t="shared" si="10"/>
        <v>86100</v>
      </c>
      <c r="F10" s="1">
        <f t="shared" si="10"/>
        <v>44803.2</v>
      </c>
      <c r="G10" s="1">
        <f t="shared" si="10"/>
        <v>55146.4</v>
      </c>
      <c r="H10" s="1">
        <f t="shared" si="10"/>
        <v>32050.8</v>
      </c>
      <c r="I10" s="1">
        <f t="shared" si="10"/>
        <v>57630</v>
      </c>
      <c r="J10" s="1">
        <f t="shared" si="10"/>
        <v>54663.6</v>
      </c>
      <c r="K10" s="1">
        <f t="shared" si="10"/>
        <v>40798.8</v>
      </c>
      <c r="L10" s="1">
        <f t="shared" si="10"/>
        <v>152579</v>
      </c>
      <c r="M10" s="1">
        <f t="shared" si="10"/>
        <v>152579</v>
      </c>
      <c r="N10" s="1">
        <f t="shared" si="10"/>
        <v>89196.6</v>
      </c>
      <c r="O10" s="1">
        <f t="shared" si="10"/>
        <v>60319.2</v>
      </c>
      <c r="P10" s="1">
        <f t="shared" si="10"/>
        <v>64861.2</v>
      </c>
      <c r="Q10" s="1">
        <f t="shared" si="10"/>
        <v>175137.4</v>
      </c>
      <c r="R10" s="1">
        <f t="shared" si="10"/>
        <v>139014.4</v>
      </c>
      <c r="S10" s="1">
        <f t="shared" si="10"/>
        <v>354133</v>
      </c>
      <c r="T10" s="1">
        <f t="shared" si="10"/>
        <v>275703.4</v>
      </c>
      <c r="U10" s="1">
        <f t="shared" si="10"/>
        <v>44280</v>
      </c>
      <c r="V10" s="1">
        <f t="shared" si="10"/>
        <v>48272.4</v>
      </c>
      <c r="W10" s="1">
        <f t="shared" si="10"/>
        <v>48268.8</v>
      </c>
      <c r="X10" s="1">
        <f t="shared" si="10"/>
        <v>50208.05172</v>
      </c>
      <c r="Y10" s="1">
        <f t="shared" si="10"/>
        <v>48024.03892</v>
      </c>
      <c r="Z10" s="1">
        <f t="shared" si="10"/>
        <v>39444.68571</v>
      </c>
      <c r="AA10" s="1">
        <f t="shared" si="10"/>
        <v>39444.68571</v>
      </c>
      <c r="AB10" s="1">
        <f t="shared" si="10"/>
        <v>53378.76267</v>
      </c>
      <c r="AC10" s="1">
        <f t="shared" si="10"/>
        <v>91161.08571</v>
      </c>
      <c r="AD10" s="1">
        <f t="shared" si="10"/>
        <v>49972.28571</v>
      </c>
      <c r="AE10" s="1">
        <f t="shared" si="10"/>
        <v>32050.8</v>
      </c>
      <c r="AF10" s="1">
        <f t="shared" si="10"/>
        <v>47033.96211</v>
      </c>
      <c r="AG10" s="1">
        <f t="shared" si="10"/>
        <v>45754.23892</v>
      </c>
      <c r="AH10" s="1">
        <f t="shared" si="10"/>
        <v>83770.8</v>
      </c>
      <c r="AI10" s="1">
        <f t="shared" si="10"/>
        <v>42582</v>
      </c>
      <c r="AJ10" s="1">
        <f t="shared" si="10"/>
        <v>40798.8</v>
      </c>
      <c r="AK10" s="1">
        <f t="shared" si="10"/>
        <v>169075.6812</v>
      </c>
      <c r="AL10" s="1">
        <f t="shared" si="10"/>
        <v>166161.8389</v>
      </c>
      <c r="AM10" s="1">
        <f t="shared" si="10"/>
        <v>204178.4</v>
      </c>
      <c r="AN10" s="1">
        <f t="shared" si="10"/>
        <v>162989.6</v>
      </c>
      <c r="AO10" s="1">
        <f t="shared" si="10"/>
        <v>89196.6</v>
      </c>
      <c r="AP10" s="1">
        <f t="shared" si="10"/>
        <v>50579.48571</v>
      </c>
      <c r="AQ10" s="1">
        <f t="shared" si="10"/>
        <v>50579.48571</v>
      </c>
      <c r="AR10" s="1">
        <f t="shared" si="10"/>
        <v>102943.8857</v>
      </c>
      <c r="AS10" s="1">
        <f t="shared" si="10"/>
        <v>61755.08571</v>
      </c>
      <c r="AT10" s="1">
        <f t="shared" si="10"/>
        <v>354133</v>
      </c>
      <c r="AU10" s="1">
        <f t="shared" si="10"/>
        <v>44280</v>
      </c>
      <c r="AV10" s="1">
        <f t="shared" si="10"/>
        <v>60599.43084</v>
      </c>
      <c r="AW10" s="1">
        <f t="shared" si="10"/>
        <v>57979.83892</v>
      </c>
      <c r="AX10" s="1">
        <f t="shared" si="10"/>
        <v>95996.4</v>
      </c>
      <c r="AY10" s="1">
        <f t="shared" si="10"/>
        <v>54807.6</v>
      </c>
      <c r="AZ10" s="5">
        <f t="shared" si="6"/>
        <v>127.0896403</v>
      </c>
      <c r="BA10" s="5">
        <f t="shared" si="7"/>
        <v>138.6</v>
      </c>
      <c r="BB10" s="5">
        <v>66.0</v>
      </c>
      <c r="BC10" s="5">
        <v>66.0</v>
      </c>
      <c r="BD10" s="5">
        <f t="shared" si="8"/>
        <v>127.0896403</v>
      </c>
    </row>
    <row r="11" ht="15.75" customHeigh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ht="15.75" customHeight="1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ht="15.75" customHeight="1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ht="15.75" customHeight="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ht="15.75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 ht="15.75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ht="15.75" customHeight="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ht="15.75" customHeight="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ht="15.75" customHeight="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2"/>
  <legacyDrawing r:id="rId3"/>
</worksheet>
</file>