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bdalrhman\Desktop\Yasmeen training\AI + Data Sciense\excel final task\"/>
    </mc:Choice>
  </mc:AlternateContent>
  <xr:revisionPtr revIDLastSave="0" documentId="13_ncr:1_{A9733BCA-767C-4327-9B7A-08ACC90B9F56}" xr6:coauthVersionLast="47" xr6:coauthVersionMax="47" xr10:uidLastSave="{00000000-0000-0000-0000-000000000000}"/>
  <bookViews>
    <workbookView xWindow="-120" yWindow="-120" windowWidth="20730" windowHeight="11040" tabRatio="770" activeTab="1" xr2:uid="{00000000-000D-0000-FFFF-FFFF00000000}"/>
  </bookViews>
  <sheets>
    <sheet name="Data" sheetId="1" r:id="rId1"/>
    <sheet name="Visualization" sheetId="5" r:id="rId2"/>
    <sheet name="PivotTable" sheetId="9" r:id="rId3"/>
    <sheet name="DescriptiveStatisticalAnalysis" sheetId="3" r:id="rId4"/>
    <sheet name="linearRegression" sheetId="10" r:id="rId5"/>
  </sheets>
  <definedNames>
    <definedName name="_xlnm._FilterDatabase" localSheetId="0" hidden="1">Data!$A$1:$T$1030</definedName>
    <definedName name="_xlchart.v1.0" hidden="1">Data!$N$2:$N$1030</definedName>
    <definedName name="_xlchart.v1.1" hidden="1">Data!$I$2:$I$1030</definedName>
    <definedName name="_xlchart.v1.2" hidden="1">Data!$H$2:$H$1030</definedName>
    <definedName name="_xlchart.v1.3" hidden="1">Data!$H$2:$H$1030</definedName>
    <definedName name="_xlchart.v1.4" hidden="1">Data!$O$2:$O$1030</definedName>
    <definedName name="Sales_1" localSheetId="0">Data!#REF!</definedName>
    <definedName name="Sales_2" localSheetId="0">Data!$A$1:$N$1177</definedName>
  </definedNames>
  <calcPr calcId="191029"/>
  <pivotCaches>
    <pivotCache cacheId="55" r:id="rId6"/>
    <pivotCache cacheId="58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3" i="1"/>
  <c r="R2" i="1"/>
  <c r="P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E3" i="3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2" i="1"/>
  <c r="F5" i="3"/>
  <c r="E5" i="3"/>
  <c r="D5" i="3"/>
  <c r="C5" i="3"/>
  <c r="B5" i="3"/>
  <c r="F4" i="3"/>
  <c r="E4" i="3"/>
  <c r="D4" i="3"/>
  <c r="C4" i="3"/>
  <c r="B4" i="3"/>
  <c r="F3" i="3"/>
  <c r="D3" i="3"/>
  <c r="C3" i="3"/>
  <c r="B3" i="3"/>
  <c r="O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3" i="1"/>
  <c r="J1022" i="1"/>
  <c r="J975" i="1"/>
  <c r="J972" i="1"/>
  <c r="J946" i="1"/>
  <c r="J939" i="1"/>
  <c r="J938" i="1"/>
  <c r="J909" i="1"/>
  <c r="J897" i="1"/>
  <c r="J885" i="1"/>
  <c r="J860" i="1"/>
  <c r="J834" i="1"/>
  <c r="J823" i="1"/>
  <c r="J794" i="1"/>
  <c r="J748" i="1"/>
  <c r="J716" i="1"/>
  <c r="J700" i="1"/>
  <c r="J688" i="1"/>
  <c r="J655" i="1"/>
  <c r="J625" i="1"/>
  <c r="J595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115" i="1"/>
  <c r="J69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7" i="1"/>
  <c r="S3" i="1"/>
  <c r="T3" i="1" s="1"/>
  <c r="S4" i="1"/>
  <c r="T4" i="1" s="1"/>
  <c r="S5" i="1"/>
  <c r="T5" i="1" s="1"/>
  <c r="S6" i="1"/>
  <c r="T6" i="1" s="1"/>
  <c r="S7" i="1"/>
  <c r="S8" i="1"/>
  <c r="T8" i="1" s="1"/>
  <c r="S9" i="1"/>
  <c r="T9" i="1" s="1"/>
  <c r="S10" i="1"/>
  <c r="T10" i="1" s="1"/>
  <c r="S11" i="1"/>
  <c r="T11" i="1" s="1"/>
  <c r="S12" i="1"/>
  <c r="T12" i="1" s="1"/>
  <c r="S13" i="1"/>
  <c r="T13" i="1" s="1"/>
  <c r="S14" i="1"/>
  <c r="T14" i="1" s="1"/>
  <c r="S15" i="1"/>
  <c r="T15" i="1" s="1"/>
  <c r="S16" i="1"/>
  <c r="T16" i="1" s="1"/>
  <c r="S17" i="1"/>
  <c r="T17" i="1" s="1"/>
  <c r="S18" i="1"/>
  <c r="T18" i="1" s="1"/>
  <c r="S19" i="1"/>
  <c r="T19" i="1" s="1"/>
  <c r="S20" i="1"/>
  <c r="T20" i="1" s="1"/>
  <c r="S21" i="1"/>
  <c r="T21" i="1" s="1"/>
  <c r="S22" i="1"/>
  <c r="T22" i="1" s="1"/>
  <c r="S23" i="1"/>
  <c r="T23" i="1" s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T41" i="1" s="1"/>
  <c r="S42" i="1"/>
  <c r="T42" i="1" s="1"/>
  <c r="S43" i="1"/>
  <c r="T43" i="1" s="1"/>
  <c r="S44" i="1"/>
  <c r="T44" i="1" s="1"/>
  <c r="S45" i="1"/>
  <c r="T45" i="1" s="1"/>
  <c r="S46" i="1"/>
  <c r="T46" i="1" s="1"/>
  <c r="S47" i="1"/>
  <c r="T47" i="1" s="1"/>
  <c r="S48" i="1"/>
  <c r="T48" i="1" s="1"/>
  <c r="S49" i="1"/>
  <c r="T49" i="1" s="1"/>
  <c r="S50" i="1"/>
  <c r="T50" i="1" s="1"/>
  <c r="S51" i="1"/>
  <c r="T51" i="1" s="1"/>
  <c r="S52" i="1"/>
  <c r="T52" i="1" s="1"/>
  <c r="S53" i="1"/>
  <c r="T53" i="1" s="1"/>
  <c r="S54" i="1"/>
  <c r="T54" i="1" s="1"/>
  <c r="S55" i="1"/>
  <c r="T55" i="1" s="1"/>
  <c r="S56" i="1"/>
  <c r="T56" i="1" s="1"/>
  <c r="S57" i="1"/>
  <c r="T57" i="1" s="1"/>
  <c r="S58" i="1"/>
  <c r="T58" i="1" s="1"/>
  <c r="S59" i="1"/>
  <c r="T59" i="1" s="1"/>
  <c r="S60" i="1"/>
  <c r="T60" i="1" s="1"/>
  <c r="S61" i="1"/>
  <c r="T61" i="1" s="1"/>
  <c r="S62" i="1"/>
  <c r="T62" i="1" s="1"/>
  <c r="S63" i="1"/>
  <c r="T63" i="1" s="1"/>
  <c r="S64" i="1"/>
  <c r="T64" i="1" s="1"/>
  <c r="S65" i="1"/>
  <c r="T65" i="1" s="1"/>
  <c r="S66" i="1"/>
  <c r="T66" i="1" s="1"/>
  <c r="S67" i="1"/>
  <c r="T67" i="1" s="1"/>
  <c r="S68" i="1"/>
  <c r="T68" i="1" s="1"/>
  <c r="S69" i="1"/>
  <c r="S70" i="1"/>
  <c r="T70" i="1" s="1"/>
  <c r="S71" i="1"/>
  <c r="T71" i="1" s="1"/>
  <c r="S72" i="1"/>
  <c r="T72" i="1" s="1"/>
  <c r="S73" i="1"/>
  <c r="T73" i="1" s="1"/>
  <c r="S74" i="1"/>
  <c r="T74" i="1" s="1"/>
  <c r="S75" i="1"/>
  <c r="T75" i="1" s="1"/>
  <c r="S76" i="1"/>
  <c r="T76" i="1" s="1"/>
  <c r="S77" i="1"/>
  <c r="T77" i="1" s="1"/>
  <c r="S78" i="1"/>
  <c r="T78" i="1" s="1"/>
  <c r="S79" i="1"/>
  <c r="T79" i="1" s="1"/>
  <c r="S80" i="1"/>
  <c r="T80" i="1" s="1"/>
  <c r="S81" i="1"/>
  <c r="T81" i="1" s="1"/>
  <c r="S82" i="1"/>
  <c r="T82" i="1" s="1"/>
  <c r="S83" i="1"/>
  <c r="T83" i="1" s="1"/>
  <c r="S84" i="1"/>
  <c r="T84" i="1" s="1"/>
  <c r="S85" i="1"/>
  <c r="T85" i="1" s="1"/>
  <c r="S86" i="1"/>
  <c r="T86" i="1" s="1"/>
  <c r="S87" i="1"/>
  <c r="T87" i="1" s="1"/>
  <c r="S88" i="1"/>
  <c r="T88" i="1" s="1"/>
  <c r="S89" i="1"/>
  <c r="T89" i="1" s="1"/>
  <c r="S90" i="1"/>
  <c r="T90" i="1" s="1"/>
  <c r="S91" i="1"/>
  <c r="T91" i="1" s="1"/>
  <c r="S92" i="1"/>
  <c r="T92" i="1" s="1"/>
  <c r="S93" i="1"/>
  <c r="T93" i="1" s="1"/>
  <c r="S94" i="1"/>
  <c r="T94" i="1" s="1"/>
  <c r="S95" i="1"/>
  <c r="T95" i="1" s="1"/>
  <c r="S96" i="1"/>
  <c r="T96" i="1" s="1"/>
  <c r="S97" i="1"/>
  <c r="T97" i="1" s="1"/>
  <c r="S98" i="1"/>
  <c r="T98" i="1" s="1"/>
  <c r="S99" i="1"/>
  <c r="T99" i="1" s="1"/>
  <c r="S100" i="1"/>
  <c r="T100" i="1" s="1"/>
  <c r="S101" i="1"/>
  <c r="T101" i="1" s="1"/>
  <c r="S102" i="1"/>
  <c r="T102" i="1" s="1"/>
  <c r="S103" i="1"/>
  <c r="T103" i="1" s="1"/>
  <c r="S104" i="1"/>
  <c r="T104" i="1" s="1"/>
  <c r="S105" i="1"/>
  <c r="T105" i="1" s="1"/>
  <c r="S106" i="1"/>
  <c r="T106" i="1" s="1"/>
  <c r="S107" i="1"/>
  <c r="T107" i="1" s="1"/>
  <c r="S108" i="1"/>
  <c r="T108" i="1" s="1"/>
  <c r="S109" i="1"/>
  <c r="T109" i="1" s="1"/>
  <c r="S110" i="1"/>
  <c r="T110" i="1" s="1"/>
  <c r="S111" i="1"/>
  <c r="T111" i="1" s="1"/>
  <c r="S112" i="1"/>
  <c r="T112" i="1" s="1"/>
  <c r="S113" i="1"/>
  <c r="T113" i="1" s="1"/>
  <c r="S114" i="1"/>
  <c r="T114" i="1" s="1"/>
  <c r="S115" i="1"/>
  <c r="S116" i="1"/>
  <c r="T116" i="1" s="1"/>
  <c r="S117" i="1"/>
  <c r="T117" i="1" s="1"/>
  <c r="S118" i="1"/>
  <c r="T118" i="1" s="1"/>
  <c r="S119" i="1"/>
  <c r="T119" i="1" s="1"/>
  <c r="S120" i="1"/>
  <c r="T120" i="1" s="1"/>
  <c r="S121" i="1"/>
  <c r="T121" i="1" s="1"/>
  <c r="S122" i="1"/>
  <c r="T122" i="1" s="1"/>
  <c r="S123" i="1"/>
  <c r="T123" i="1" s="1"/>
  <c r="S124" i="1"/>
  <c r="T124" i="1" s="1"/>
  <c r="S125" i="1"/>
  <c r="T125" i="1" s="1"/>
  <c r="S126" i="1"/>
  <c r="T126" i="1" s="1"/>
  <c r="S127" i="1"/>
  <c r="T127" i="1" s="1"/>
  <c r="S128" i="1"/>
  <c r="T128" i="1" s="1"/>
  <c r="S129" i="1"/>
  <c r="T129" i="1" s="1"/>
  <c r="S130" i="1"/>
  <c r="T130" i="1" s="1"/>
  <c r="S131" i="1"/>
  <c r="T131" i="1" s="1"/>
  <c r="S132" i="1"/>
  <c r="T132" i="1" s="1"/>
  <c r="S133" i="1"/>
  <c r="T133" i="1" s="1"/>
  <c r="S134" i="1"/>
  <c r="T134" i="1" s="1"/>
  <c r="S135" i="1"/>
  <c r="T135" i="1" s="1"/>
  <c r="S136" i="1"/>
  <c r="T136" i="1" s="1"/>
  <c r="S137" i="1"/>
  <c r="T137" i="1" s="1"/>
  <c r="S138" i="1"/>
  <c r="T138" i="1" s="1"/>
  <c r="S139" i="1"/>
  <c r="T139" i="1" s="1"/>
  <c r="S140" i="1"/>
  <c r="T140" i="1" s="1"/>
  <c r="S141" i="1"/>
  <c r="T141" i="1" s="1"/>
  <c r="S142" i="1"/>
  <c r="T142" i="1" s="1"/>
  <c r="S143" i="1"/>
  <c r="T143" i="1" s="1"/>
  <c r="S144" i="1"/>
  <c r="T144" i="1" s="1"/>
  <c r="S145" i="1"/>
  <c r="T145" i="1" s="1"/>
  <c r="S146" i="1"/>
  <c r="T146" i="1" s="1"/>
  <c r="S147" i="1"/>
  <c r="T147" i="1" s="1"/>
  <c r="S148" i="1"/>
  <c r="T148" i="1" s="1"/>
  <c r="S149" i="1"/>
  <c r="T149" i="1" s="1"/>
  <c r="S150" i="1"/>
  <c r="T150" i="1" s="1"/>
  <c r="S151" i="1"/>
  <c r="T151" i="1" s="1"/>
  <c r="S152" i="1"/>
  <c r="T152" i="1" s="1"/>
  <c r="S153" i="1"/>
  <c r="T153" i="1" s="1"/>
  <c r="S154" i="1"/>
  <c r="T154" i="1" s="1"/>
  <c r="S155" i="1"/>
  <c r="T155" i="1" s="1"/>
  <c r="S156" i="1"/>
  <c r="T156" i="1" s="1"/>
  <c r="S157" i="1"/>
  <c r="T157" i="1" s="1"/>
  <c r="S158" i="1"/>
  <c r="T158" i="1" s="1"/>
  <c r="S159" i="1"/>
  <c r="T159" i="1" s="1"/>
  <c r="S160" i="1"/>
  <c r="T160" i="1" s="1"/>
  <c r="S161" i="1"/>
  <c r="T161" i="1" s="1"/>
  <c r="S162" i="1"/>
  <c r="T162" i="1" s="1"/>
  <c r="S163" i="1"/>
  <c r="T163" i="1" s="1"/>
  <c r="S164" i="1"/>
  <c r="T164" i="1" s="1"/>
  <c r="S165" i="1"/>
  <c r="T165" i="1" s="1"/>
  <c r="S166" i="1"/>
  <c r="T166" i="1" s="1"/>
  <c r="S167" i="1"/>
  <c r="T167" i="1" s="1"/>
  <c r="S168" i="1"/>
  <c r="T168" i="1" s="1"/>
  <c r="S169" i="1"/>
  <c r="T169" i="1" s="1"/>
  <c r="S170" i="1"/>
  <c r="T170" i="1" s="1"/>
  <c r="S171" i="1"/>
  <c r="T171" i="1" s="1"/>
  <c r="S172" i="1"/>
  <c r="T172" i="1" s="1"/>
  <c r="S173" i="1"/>
  <c r="T173" i="1" s="1"/>
  <c r="S174" i="1"/>
  <c r="T174" i="1" s="1"/>
  <c r="S175" i="1"/>
  <c r="T175" i="1" s="1"/>
  <c r="S176" i="1"/>
  <c r="T176" i="1" s="1"/>
  <c r="S177" i="1"/>
  <c r="T177" i="1" s="1"/>
  <c r="S178" i="1"/>
  <c r="T178" i="1" s="1"/>
  <c r="S179" i="1"/>
  <c r="T179" i="1" s="1"/>
  <c r="S180" i="1"/>
  <c r="T180" i="1" s="1"/>
  <c r="S181" i="1"/>
  <c r="T181" i="1" s="1"/>
  <c r="S182" i="1"/>
  <c r="T182" i="1" s="1"/>
  <c r="S183" i="1"/>
  <c r="T183" i="1" s="1"/>
  <c r="S184" i="1"/>
  <c r="T184" i="1" s="1"/>
  <c r="S185" i="1"/>
  <c r="T185" i="1" s="1"/>
  <c r="S186" i="1"/>
  <c r="T186" i="1" s="1"/>
  <c r="S187" i="1"/>
  <c r="T187" i="1" s="1"/>
  <c r="S188" i="1"/>
  <c r="T188" i="1" s="1"/>
  <c r="S189" i="1"/>
  <c r="T189" i="1" s="1"/>
  <c r="S190" i="1"/>
  <c r="T190" i="1" s="1"/>
  <c r="S191" i="1"/>
  <c r="T191" i="1" s="1"/>
  <c r="S192" i="1"/>
  <c r="T192" i="1" s="1"/>
  <c r="S193" i="1"/>
  <c r="T193" i="1" s="1"/>
  <c r="S194" i="1"/>
  <c r="T194" i="1" s="1"/>
  <c r="S195" i="1"/>
  <c r="T195" i="1" s="1"/>
  <c r="S196" i="1"/>
  <c r="T196" i="1" s="1"/>
  <c r="S197" i="1"/>
  <c r="T197" i="1" s="1"/>
  <c r="S198" i="1"/>
  <c r="T198" i="1" s="1"/>
  <c r="S199" i="1"/>
  <c r="T199" i="1" s="1"/>
  <c r="S200" i="1"/>
  <c r="T200" i="1" s="1"/>
  <c r="S201" i="1"/>
  <c r="T201" i="1" s="1"/>
  <c r="S202" i="1"/>
  <c r="T202" i="1" s="1"/>
  <c r="S203" i="1"/>
  <c r="T203" i="1" s="1"/>
  <c r="S204" i="1"/>
  <c r="T204" i="1" s="1"/>
  <c r="S205" i="1"/>
  <c r="T205" i="1" s="1"/>
  <c r="S206" i="1"/>
  <c r="T206" i="1" s="1"/>
  <c r="S207" i="1"/>
  <c r="T207" i="1" s="1"/>
  <c r="S208" i="1"/>
  <c r="T208" i="1" s="1"/>
  <c r="S209" i="1"/>
  <c r="T209" i="1" s="1"/>
  <c r="S210" i="1"/>
  <c r="T210" i="1" s="1"/>
  <c r="S211" i="1"/>
  <c r="T211" i="1" s="1"/>
  <c r="S212" i="1"/>
  <c r="T212" i="1" s="1"/>
  <c r="S213" i="1"/>
  <c r="T213" i="1" s="1"/>
  <c r="S214" i="1"/>
  <c r="T214" i="1" s="1"/>
  <c r="S215" i="1"/>
  <c r="T215" i="1" s="1"/>
  <c r="S216" i="1"/>
  <c r="T216" i="1" s="1"/>
  <c r="S217" i="1"/>
  <c r="T217" i="1" s="1"/>
  <c r="S218" i="1"/>
  <c r="T218" i="1" s="1"/>
  <c r="S219" i="1"/>
  <c r="T219" i="1" s="1"/>
  <c r="S220" i="1"/>
  <c r="T220" i="1" s="1"/>
  <c r="S221" i="1"/>
  <c r="T221" i="1" s="1"/>
  <c r="S222" i="1"/>
  <c r="T222" i="1" s="1"/>
  <c r="S223" i="1"/>
  <c r="T223" i="1" s="1"/>
  <c r="S224" i="1"/>
  <c r="T224" i="1" s="1"/>
  <c r="S225" i="1"/>
  <c r="T225" i="1" s="1"/>
  <c r="S226" i="1"/>
  <c r="T226" i="1" s="1"/>
  <c r="S227" i="1"/>
  <c r="T227" i="1" s="1"/>
  <c r="S228" i="1"/>
  <c r="T228" i="1" s="1"/>
  <c r="S229" i="1"/>
  <c r="T229" i="1" s="1"/>
  <c r="S230" i="1"/>
  <c r="T230" i="1" s="1"/>
  <c r="S231" i="1"/>
  <c r="T231" i="1" s="1"/>
  <c r="S232" i="1"/>
  <c r="T232" i="1" s="1"/>
  <c r="S233" i="1"/>
  <c r="T233" i="1" s="1"/>
  <c r="S234" i="1"/>
  <c r="T234" i="1" s="1"/>
  <c r="S235" i="1"/>
  <c r="T235" i="1" s="1"/>
  <c r="S236" i="1"/>
  <c r="T236" i="1" s="1"/>
  <c r="S237" i="1"/>
  <c r="T237" i="1" s="1"/>
  <c r="S238" i="1"/>
  <c r="T238" i="1" s="1"/>
  <c r="S239" i="1"/>
  <c r="T239" i="1" s="1"/>
  <c r="S240" i="1"/>
  <c r="T240" i="1" s="1"/>
  <c r="S241" i="1"/>
  <c r="T241" i="1" s="1"/>
  <c r="S242" i="1"/>
  <c r="T242" i="1" s="1"/>
  <c r="S243" i="1"/>
  <c r="T243" i="1" s="1"/>
  <c r="S244" i="1"/>
  <c r="T244" i="1" s="1"/>
  <c r="S245" i="1"/>
  <c r="T245" i="1" s="1"/>
  <c r="S246" i="1"/>
  <c r="T246" i="1" s="1"/>
  <c r="S247" i="1"/>
  <c r="T247" i="1" s="1"/>
  <c r="S248" i="1"/>
  <c r="T248" i="1" s="1"/>
  <c r="S249" i="1"/>
  <c r="T249" i="1" s="1"/>
  <c r="S250" i="1"/>
  <c r="T250" i="1" s="1"/>
  <c r="S251" i="1"/>
  <c r="T251" i="1" s="1"/>
  <c r="S252" i="1"/>
  <c r="T252" i="1" s="1"/>
  <c r="S253" i="1"/>
  <c r="T253" i="1" s="1"/>
  <c r="S254" i="1"/>
  <c r="T254" i="1" s="1"/>
  <c r="S255" i="1"/>
  <c r="T255" i="1" s="1"/>
  <c r="S256" i="1"/>
  <c r="T256" i="1" s="1"/>
  <c r="S257" i="1"/>
  <c r="T257" i="1" s="1"/>
  <c r="S258" i="1"/>
  <c r="T258" i="1" s="1"/>
  <c r="S259" i="1"/>
  <c r="T259" i="1" s="1"/>
  <c r="S260" i="1"/>
  <c r="T260" i="1" s="1"/>
  <c r="S261" i="1"/>
  <c r="T261" i="1" s="1"/>
  <c r="S262" i="1"/>
  <c r="T262" i="1" s="1"/>
  <c r="S263" i="1"/>
  <c r="T263" i="1" s="1"/>
  <c r="S264" i="1"/>
  <c r="T264" i="1" s="1"/>
  <c r="S265" i="1"/>
  <c r="T265" i="1" s="1"/>
  <c r="S266" i="1"/>
  <c r="T266" i="1" s="1"/>
  <c r="S267" i="1"/>
  <c r="T267" i="1" s="1"/>
  <c r="S268" i="1"/>
  <c r="T268" i="1" s="1"/>
  <c r="S269" i="1"/>
  <c r="T269" i="1" s="1"/>
  <c r="S270" i="1"/>
  <c r="T270" i="1" s="1"/>
  <c r="S271" i="1"/>
  <c r="T271" i="1" s="1"/>
  <c r="S272" i="1"/>
  <c r="T272" i="1" s="1"/>
  <c r="S273" i="1"/>
  <c r="T273" i="1" s="1"/>
  <c r="S274" i="1"/>
  <c r="T274" i="1" s="1"/>
  <c r="S275" i="1"/>
  <c r="T275" i="1" s="1"/>
  <c r="S276" i="1"/>
  <c r="T276" i="1" s="1"/>
  <c r="S277" i="1"/>
  <c r="T277" i="1" s="1"/>
  <c r="S278" i="1"/>
  <c r="T278" i="1" s="1"/>
  <c r="S279" i="1"/>
  <c r="T279" i="1" s="1"/>
  <c r="S280" i="1"/>
  <c r="T280" i="1" s="1"/>
  <c r="S281" i="1"/>
  <c r="T281" i="1" s="1"/>
  <c r="S282" i="1"/>
  <c r="T282" i="1" s="1"/>
  <c r="S283" i="1"/>
  <c r="T283" i="1" s="1"/>
  <c r="S284" i="1"/>
  <c r="T284" i="1" s="1"/>
  <c r="S285" i="1"/>
  <c r="T285" i="1" s="1"/>
  <c r="S286" i="1"/>
  <c r="T286" i="1" s="1"/>
  <c r="S287" i="1"/>
  <c r="T287" i="1" s="1"/>
  <c r="S288" i="1"/>
  <c r="T288" i="1" s="1"/>
  <c r="S289" i="1"/>
  <c r="T289" i="1" s="1"/>
  <c r="S290" i="1"/>
  <c r="T290" i="1" s="1"/>
  <c r="S291" i="1"/>
  <c r="T291" i="1" s="1"/>
  <c r="S292" i="1"/>
  <c r="T292" i="1" s="1"/>
  <c r="S293" i="1"/>
  <c r="T293" i="1" s="1"/>
  <c r="S294" i="1"/>
  <c r="T294" i="1" s="1"/>
  <c r="S295" i="1"/>
  <c r="T295" i="1" s="1"/>
  <c r="S296" i="1"/>
  <c r="T296" i="1" s="1"/>
  <c r="S297" i="1"/>
  <c r="T297" i="1" s="1"/>
  <c r="S298" i="1"/>
  <c r="T298" i="1" s="1"/>
  <c r="S299" i="1"/>
  <c r="T299" i="1" s="1"/>
  <c r="S300" i="1"/>
  <c r="T300" i="1" s="1"/>
  <c r="S301" i="1"/>
  <c r="T301" i="1" s="1"/>
  <c r="S302" i="1"/>
  <c r="T302" i="1" s="1"/>
  <c r="S303" i="1"/>
  <c r="T303" i="1" s="1"/>
  <c r="S304" i="1"/>
  <c r="T304" i="1" s="1"/>
  <c r="S305" i="1"/>
  <c r="T305" i="1" s="1"/>
  <c r="S306" i="1"/>
  <c r="T306" i="1" s="1"/>
  <c r="S307" i="1"/>
  <c r="T307" i="1" s="1"/>
  <c r="S308" i="1"/>
  <c r="T308" i="1" s="1"/>
  <c r="S309" i="1"/>
  <c r="T309" i="1" s="1"/>
  <c r="S310" i="1"/>
  <c r="T310" i="1" s="1"/>
  <c r="S311" i="1"/>
  <c r="T311" i="1" s="1"/>
  <c r="S312" i="1"/>
  <c r="T312" i="1" s="1"/>
  <c r="S313" i="1"/>
  <c r="T313" i="1" s="1"/>
  <c r="S314" i="1"/>
  <c r="T314" i="1" s="1"/>
  <c r="S315" i="1"/>
  <c r="T315" i="1" s="1"/>
  <c r="S316" i="1"/>
  <c r="T316" i="1" s="1"/>
  <c r="S317" i="1"/>
  <c r="T317" i="1" s="1"/>
  <c r="S318" i="1"/>
  <c r="T318" i="1" s="1"/>
  <c r="S319" i="1"/>
  <c r="T319" i="1" s="1"/>
  <c r="S320" i="1"/>
  <c r="T320" i="1" s="1"/>
  <c r="S321" i="1"/>
  <c r="T321" i="1" s="1"/>
  <c r="S322" i="1"/>
  <c r="T322" i="1" s="1"/>
  <c r="S323" i="1"/>
  <c r="T323" i="1" s="1"/>
  <c r="S324" i="1"/>
  <c r="T324" i="1" s="1"/>
  <c r="S325" i="1"/>
  <c r="T325" i="1" s="1"/>
  <c r="S326" i="1"/>
  <c r="T326" i="1" s="1"/>
  <c r="S327" i="1"/>
  <c r="T327" i="1" s="1"/>
  <c r="S328" i="1"/>
  <c r="T328" i="1" s="1"/>
  <c r="S329" i="1"/>
  <c r="T329" i="1" s="1"/>
  <c r="S330" i="1"/>
  <c r="T330" i="1" s="1"/>
  <c r="S331" i="1"/>
  <c r="T331" i="1" s="1"/>
  <c r="S332" i="1"/>
  <c r="T332" i="1" s="1"/>
  <c r="S333" i="1"/>
  <c r="T333" i="1" s="1"/>
  <c r="S334" i="1"/>
  <c r="T334" i="1" s="1"/>
  <c r="S335" i="1"/>
  <c r="T335" i="1" s="1"/>
  <c r="S336" i="1"/>
  <c r="T336" i="1" s="1"/>
  <c r="S337" i="1"/>
  <c r="T337" i="1" s="1"/>
  <c r="S338" i="1"/>
  <c r="T338" i="1" s="1"/>
  <c r="S339" i="1"/>
  <c r="T339" i="1" s="1"/>
  <c r="S340" i="1"/>
  <c r="T340" i="1" s="1"/>
  <c r="S341" i="1"/>
  <c r="T341" i="1" s="1"/>
  <c r="S342" i="1"/>
  <c r="T342" i="1" s="1"/>
  <c r="S343" i="1"/>
  <c r="T343" i="1" s="1"/>
  <c r="S344" i="1"/>
  <c r="T344" i="1" s="1"/>
  <c r="S345" i="1"/>
  <c r="T345" i="1" s="1"/>
  <c r="S346" i="1"/>
  <c r="T346" i="1" s="1"/>
  <c r="S347" i="1"/>
  <c r="T347" i="1" s="1"/>
  <c r="S348" i="1"/>
  <c r="T348" i="1" s="1"/>
  <c r="S349" i="1"/>
  <c r="T349" i="1" s="1"/>
  <c r="S350" i="1"/>
  <c r="T350" i="1" s="1"/>
  <c r="S351" i="1"/>
  <c r="T351" i="1" s="1"/>
  <c r="S352" i="1"/>
  <c r="T352" i="1" s="1"/>
  <c r="S353" i="1"/>
  <c r="T353" i="1" s="1"/>
  <c r="S354" i="1"/>
  <c r="T354" i="1" s="1"/>
  <c r="S355" i="1"/>
  <c r="T355" i="1" s="1"/>
  <c r="S356" i="1"/>
  <c r="T356" i="1" s="1"/>
  <c r="S357" i="1"/>
  <c r="T357" i="1" s="1"/>
  <c r="S358" i="1"/>
  <c r="T358" i="1" s="1"/>
  <c r="S359" i="1"/>
  <c r="T359" i="1" s="1"/>
  <c r="S360" i="1"/>
  <c r="T360" i="1" s="1"/>
  <c r="S361" i="1"/>
  <c r="T361" i="1" s="1"/>
  <c r="S362" i="1"/>
  <c r="T362" i="1" s="1"/>
  <c r="S363" i="1"/>
  <c r="T363" i="1" s="1"/>
  <c r="S364" i="1"/>
  <c r="T364" i="1" s="1"/>
  <c r="S365" i="1"/>
  <c r="T365" i="1" s="1"/>
  <c r="S366" i="1"/>
  <c r="T366" i="1" s="1"/>
  <c r="S367" i="1"/>
  <c r="T367" i="1" s="1"/>
  <c r="S368" i="1"/>
  <c r="T368" i="1" s="1"/>
  <c r="S369" i="1"/>
  <c r="T369" i="1" s="1"/>
  <c r="S370" i="1"/>
  <c r="T370" i="1" s="1"/>
  <c r="S371" i="1"/>
  <c r="T371" i="1" s="1"/>
  <c r="S372" i="1"/>
  <c r="T372" i="1" s="1"/>
  <c r="S373" i="1"/>
  <c r="T373" i="1" s="1"/>
  <c r="S374" i="1"/>
  <c r="T374" i="1" s="1"/>
  <c r="S375" i="1"/>
  <c r="T375" i="1" s="1"/>
  <c r="S376" i="1"/>
  <c r="T376" i="1" s="1"/>
  <c r="S377" i="1"/>
  <c r="T377" i="1" s="1"/>
  <c r="S378" i="1"/>
  <c r="T378" i="1" s="1"/>
  <c r="S379" i="1"/>
  <c r="T379" i="1" s="1"/>
  <c r="S380" i="1"/>
  <c r="T380" i="1" s="1"/>
  <c r="S381" i="1"/>
  <c r="T381" i="1" s="1"/>
  <c r="S382" i="1"/>
  <c r="T382" i="1" s="1"/>
  <c r="S383" i="1"/>
  <c r="T383" i="1" s="1"/>
  <c r="S384" i="1"/>
  <c r="T384" i="1" s="1"/>
  <c r="S385" i="1"/>
  <c r="T385" i="1" s="1"/>
  <c r="S386" i="1"/>
  <c r="T386" i="1" s="1"/>
  <c r="S387" i="1"/>
  <c r="T387" i="1" s="1"/>
  <c r="S388" i="1"/>
  <c r="T388" i="1" s="1"/>
  <c r="S389" i="1"/>
  <c r="T389" i="1" s="1"/>
  <c r="S390" i="1"/>
  <c r="T390" i="1" s="1"/>
  <c r="S391" i="1"/>
  <c r="T391" i="1" s="1"/>
  <c r="S392" i="1"/>
  <c r="T392" i="1" s="1"/>
  <c r="S393" i="1"/>
  <c r="T393" i="1" s="1"/>
  <c r="S394" i="1"/>
  <c r="T394" i="1" s="1"/>
  <c r="S395" i="1"/>
  <c r="T395" i="1" s="1"/>
  <c r="S396" i="1"/>
  <c r="T396" i="1" s="1"/>
  <c r="S397" i="1"/>
  <c r="T397" i="1" s="1"/>
  <c r="S398" i="1"/>
  <c r="T398" i="1" s="1"/>
  <c r="S399" i="1"/>
  <c r="T399" i="1" s="1"/>
  <c r="S400" i="1"/>
  <c r="T400" i="1" s="1"/>
  <c r="S401" i="1"/>
  <c r="T401" i="1" s="1"/>
  <c r="S402" i="1"/>
  <c r="T402" i="1" s="1"/>
  <c r="S403" i="1"/>
  <c r="T403" i="1" s="1"/>
  <c r="S404" i="1"/>
  <c r="T404" i="1" s="1"/>
  <c r="S405" i="1"/>
  <c r="T405" i="1" s="1"/>
  <c r="S406" i="1"/>
  <c r="T406" i="1" s="1"/>
  <c r="S407" i="1"/>
  <c r="T407" i="1" s="1"/>
  <c r="S408" i="1"/>
  <c r="T408" i="1" s="1"/>
  <c r="S409" i="1"/>
  <c r="T409" i="1" s="1"/>
  <c r="S410" i="1"/>
  <c r="T410" i="1" s="1"/>
  <c r="S411" i="1"/>
  <c r="T411" i="1" s="1"/>
  <c r="S412" i="1"/>
  <c r="T412" i="1" s="1"/>
  <c r="S413" i="1"/>
  <c r="T413" i="1" s="1"/>
  <c r="S414" i="1"/>
  <c r="T414" i="1" s="1"/>
  <c r="S415" i="1"/>
  <c r="T415" i="1" s="1"/>
  <c r="S416" i="1"/>
  <c r="T416" i="1" s="1"/>
  <c r="S417" i="1"/>
  <c r="T417" i="1" s="1"/>
  <c r="S418" i="1"/>
  <c r="T418" i="1" s="1"/>
  <c r="S419" i="1"/>
  <c r="T419" i="1" s="1"/>
  <c r="S420" i="1"/>
  <c r="T420" i="1" s="1"/>
  <c r="S421" i="1"/>
  <c r="T421" i="1" s="1"/>
  <c r="S422" i="1"/>
  <c r="T422" i="1" s="1"/>
  <c r="S423" i="1"/>
  <c r="T423" i="1" s="1"/>
  <c r="S424" i="1"/>
  <c r="T424" i="1" s="1"/>
  <c r="S425" i="1"/>
  <c r="T425" i="1" s="1"/>
  <c r="S426" i="1"/>
  <c r="T426" i="1" s="1"/>
  <c r="S427" i="1"/>
  <c r="T427" i="1" s="1"/>
  <c r="S428" i="1"/>
  <c r="T428" i="1" s="1"/>
  <c r="S429" i="1"/>
  <c r="T429" i="1" s="1"/>
  <c r="S430" i="1"/>
  <c r="T430" i="1" s="1"/>
  <c r="S431" i="1"/>
  <c r="T431" i="1" s="1"/>
  <c r="S432" i="1"/>
  <c r="T432" i="1" s="1"/>
  <c r="S433" i="1"/>
  <c r="T433" i="1" s="1"/>
  <c r="S434" i="1"/>
  <c r="T434" i="1" s="1"/>
  <c r="S435" i="1"/>
  <c r="T435" i="1" s="1"/>
  <c r="S436" i="1"/>
  <c r="T436" i="1" s="1"/>
  <c r="S437" i="1"/>
  <c r="T437" i="1" s="1"/>
  <c r="S438" i="1"/>
  <c r="T438" i="1" s="1"/>
  <c r="S439" i="1"/>
  <c r="T439" i="1" s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T461" i="1" s="1"/>
  <c r="S462" i="1"/>
  <c r="T462" i="1" s="1"/>
  <c r="S463" i="1"/>
  <c r="T463" i="1" s="1"/>
  <c r="S464" i="1"/>
  <c r="T464" i="1" s="1"/>
  <c r="S465" i="1"/>
  <c r="T465" i="1" s="1"/>
  <c r="S466" i="1"/>
  <c r="T466" i="1" s="1"/>
  <c r="S467" i="1"/>
  <c r="T467" i="1" s="1"/>
  <c r="S468" i="1"/>
  <c r="T468" i="1" s="1"/>
  <c r="S469" i="1"/>
  <c r="T469" i="1" s="1"/>
  <c r="S470" i="1"/>
  <c r="T470" i="1" s="1"/>
  <c r="S471" i="1"/>
  <c r="T471" i="1" s="1"/>
  <c r="S472" i="1"/>
  <c r="T472" i="1" s="1"/>
  <c r="S473" i="1"/>
  <c r="T473" i="1" s="1"/>
  <c r="S474" i="1"/>
  <c r="T474" i="1" s="1"/>
  <c r="S475" i="1"/>
  <c r="T475" i="1" s="1"/>
  <c r="S476" i="1"/>
  <c r="T476" i="1" s="1"/>
  <c r="S477" i="1"/>
  <c r="T477" i="1" s="1"/>
  <c r="S478" i="1"/>
  <c r="T478" i="1" s="1"/>
  <c r="S479" i="1"/>
  <c r="T479" i="1" s="1"/>
  <c r="S480" i="1"/>
  <c r="T480" i="1" s="1"/>
  <c r="S481" i="1"/>
  <c r="T481" i="1" s="1"/>
  <c r="S482" i="1"/>
  <c r="T482" i="1" s="1"/>
  <c r="S483" i="1"/>
  <c r="T483" i="1" s="1"/>
  <c r="S484" i="1"/>
  <c r="T484" i="1" s="1"/>
  <c r="S485" i="1"/>
  <c r="T485" i="1" s="1"/>
  <c r="S486" i="1"/>
  <c r="T486" i="1" s="1"/>
  <c r="S487" i="1"/>
  <c r="T487" i="1" s="1"/>
  <c r="S488" i="1"/>
  <c r="T488" i="1" s="1"/>
  <c r="S489" i="1"/>
  <c r="T489" i="1" s="1"/>
  <c r="S490" i="1"/>
  <c r="T490" i="1" s="1"/>
  <c r="S491" i="1"/>
  <c r="T491" i="1" s="1"/>
  <c r="S492" i="1"/>
  <c r="T492" i="1" s="1"/>
  <c r="S493" i="1"/>
  <c r="T493" i="1" s="1"/>
  <c r="S494" i="1"/>
  <c r="T494" i="1" s="1"/>
  <c r="S495" i="1"/>
  <c r="T495" i="1" s="1"/>
  <c r="S496" i="1"/>
  <c r="T496" i="1" s="1"/>
  <c r="S497" i="1"/>
  <c r="T497" i="1" s="1"/>
  <c r="S498" i="1"/>
  <c r="T498" i="1" s="1"/>
  <c r="S499" i="1"/>
  <c r="T499" i="1" s="1"/>
  <c r="S500" i="1"/>
  <c r="T500" i="1" s="1"/>
  <c r="S501" i="1"/>
  <c r="T501" i="1" s="1"/>
  <c r="S502" i="1"/>
  <c r="T502" i="1" s="1"/>
  <c r="S503" i="1"/>
  <c r="T503" i="1" s="1"/>
  <c r="S504" i="1"/>
  <c r="T504" i="1" s="1"/>
  <c r="S505" i="1"/>
  <c r="T505" i="1" s="1"/>
  <c r="S506" i="1"/>
  <c r="T506" i="1" s="1"/>
  <c r="S507" i="1"/>
  <c r="T507" i="1" s="1"/>
  <c r="S508" i="1"/>
  <c r="T508" i="1" s="1"/>
  <c r="S509" i="1"/>
  <c r="T509" i="1" s="1"/>
  <c r="S510" i="1"/>
  <c r="T510" i="1" s="1"/>
  <c r="S511" i="1"/>
  <c r="T511" i="1" s="1"/>
  <c r="S512" i="1"/>
  <c r="T512" i="1" s="1"/>
  <c r="S513" i="1"/>
  <c r="T513" i="1" s="1"/>
  <c r="S514" i="1"/>
  <c r="T514" i="1" s="1"/>
  <c r="S515" i="1"/>
  <c r="T515" i="1" s="1"/>
  <c r="S516" i="1"/>
  <c r="T516" i="1" s="1"/>
  <c r="S517" i="1"/>
  <c r="T517" i="1" s="1"/>
  <c r="S518" i="1"/>
  <c r="T518" i="1" s="1"/>
  <c r="S519" i="1"/>
  <c r="T519" i="1" s="1"/>
  <c r="S520" i="1"/>
  <c r="T520" i="1" s="1"/>
  <c r="S521" i="1"/>
  <c r="T521" i="1" s="1"/>
  <c r="S522" i="1"/>
  <c r="T522" i="1" s="1"/>
  <c r="S523" i="1"/>
  <c r="T523" i="1" s="1"/>
  <c r="S524" i="1"/>
  <c r="T524" i="1" s="1"/>
  <c r="S525" i="1"/>
  <c r="T525" i="1" s="1"/>
  <c r="S526" i="1"/>
  <c r="T526" i="1" s="1"/>
  <c r="S527" i="1"/>
  <c r="T527" i="1" s="1"/>
  <c r="S528" i="1"/>
  <c r="T528" i="1" s="1"/>
  <c r="S529" i="1"/>
  <c r="T529" i="1" s="1"/>
  <c r="S530" i="1"/>
  <c r="T530" i="1" s="1"/>
  <c r="S531" i="1"/>
  <c r="T531" i="1" s="1"/>
  <c r="S532" i="1"/>
  <c r="T532" i="1" s="1"/>
  <c r="S533" i="1"/>
  <c r="T533" i="1" s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T548" i="1" s="1"/>
  <c r="S549" i="1"/>
  <c r="T549" i="1" s="1"/>
  <c r="S550" i="1"/>
  <c r="T550" i="1" s="1"/>
  <c r="S551" i="1"/>
  <c r="T551" i="1" s="1"/>
  <c r="S552" i="1"/>
  <c r="T552" i="1" s="1"/>
  <c r="S553" i="1"/>
  <c r="T553" i="1" s="1"/>
  <c r="S554" i="1"/>
  <c r="T554" i="1" s="1"/>
  <c r="S555" i="1"/>
  <c r="T555" i="1" s="1"/>
  <c r="S556" i="1"/>
  <c r="T556" i="1" s="1"/>
  <c r="S557" i="1"/>
  <c r="T557" i="1" s="1"/>
  <c r="S558" i="1"/>
  <c r="T558" i="1" s="1"/>
  <c r="S559" i="1"/>
  <c r="T559" i="1" s="1"/>
  <c r="S560" i="1"/>
  <c r="T560" i="1" s="1"/>
  <c r="S561" i="1"/>
  <c r="T561" i="1" s="1"/>
  <c r="S562" i="1"/>
  <c r="T562" i="1" s="1"/>
  <c r="S563" i="1"/>
  <c r="T563" i="1" s="1"/>
  <c r="S564" i="1"/>
  <c r="T564" i="1" s="1"/>
  <c r="S565" i="1"/>
  <c r="T565" i="1" s="1"/>
  <c r="S566" i="1"/>
  <c r="T566" i="1" s="1"/>
  <c r="S567" i="1"/>
  <c r="T567" i="1" s="1"/>
  <c r="S568" i="1"/>
  <c r="T568" i="1" s="1"/>
  <c r="S569" i="1"/>
  <c r="T569" i="1" s="1"/>
  <c r="S570" i="1"/>
  <c r="T570" i="1" s="1"/>
  <c r="S571" i="1"/>
  <c r="T571" i="1" s="1"/>
  <c r="S572" i="1"/>
  <c r="T572" i="1" s="1"/>
  <c r="S573" i="1"/>
  <c r="T573" i="1" s="1"/>
  <c r="S574" i="1"/>
  <c r="T574" i="1" s="1"/>
  <c r="S575" i="1"/>
  <c r="T575" i="1" s="1"/>
  <c r="S576" i="1"/>
  <c r="T576" i="1" s="1"/>
  <c r="S577" i="1"/>
  <c r="T577" i="1" s="1"/>
  <c r="S578" i="1"/>
  <c r="T578" i="1" s="1"/>
  <c r="S579" i="1"/>
  <c r="T579" i="1" s="1"/>
  <c r="S580" i="1"/>
  <c r="T580" i="1" s="1"/>
  <c r="S581" i="1"/>
  <c r="T581" i="1" s="1"/>
  <c r="S582" i="1"/>
  <c r="T582" i="1" s="1"/>
  <c r="S583" i="1"/>
  <c r="T583" i="1" s="1"/>
  <c r="S584" i="1"/>
  <c r="T584" i="1" s="1"/>
  <c r="S585" i="1"/>
  <c r="T585" i="1" s="1"/>
  <c r="S586" i="1"/>
  <c r="T586" i="1" s="1"/>
  <c r="S587" i="1"/>
  <c r="T587" i="1" s="1"/>
  <c r="S588" i="1"/>
  <c r="T588" i="1" s="1"/>
  <c r="S589" i="1"/>
  <c r="T589" i="1" s="1"/>
  <c r="S590" i="1"/>
  <c r="T590" i="1" s="1"/>
  <c r="S591" i="1"/>
  <c r="T591" i="1" s="1"/>
  <c r="S592" i="1"/>
  <c r="T592" i="1" s="1"/>
  <c r="S593" i="1"/>
  <c r="T593" i="1" s="1"/>
  <c r="S594" i="1"/>
  <c r="T594" i="1" s="1"/>
  <c r="S595" i="1"/>
  <c r="S596" i="1"/>
  <c r="T596" i="1" s="1"/>
  <c r="S597" i="1"/>
  <c r="T597" i="1" s="1"/>
  <c r="S598" i="1"/>
  <c r="T598" i="1" s="1"/>
  <c r="S599" i="1"/>
  <c r="T599" i="1" s="1"/>
  <c r="S600" i="1"/>
  <c r="T600" i="1" s="1"/>
  <c r="S601" i="1"/>
  <c r="T601" i="1" s="1"/>
  <c r="S602" i="1"/>
  <c r="T602" i="1" s="1"/>
  <c r="S603" i="1"/>
  <c r="T603" i="1" s="1"/>
  <c r="S604" i="1"/>
  <c r="T604" i="1" s="1"/>
  <c r="S605" i="1"/>
  <c r="T605" i="1" s="1"/>
  <c r="S606" i="1"/>
  <c r="T606" i="1" s="1"/>
  <c r="S607" i="1"/>
  <c r="T607" i="1" s="1"/>
  <c r="S608" i="1"/>
  <c r="T608" i="1" s="1"/>
  <c r="S609" i="1"/>
  <c r="T609" i="1" s="1"/>
  <c r="S610" i="1"/>
  <c r="T610" i="1" s="1"/>
  <c r="S611" i="1"/>
  <c r="T611" i="1" s="1"/>
  <c r="S612" i="1"/>
  <c r="T612" i="1" s="1"/>
  <c r="S613" i="1"/>
  <c r="T613" i="1" s="1"/>
  <c r="S614" i="1"/>
  <c r="T614" i="1" s="1"/>
  <c r="S615" i="1"/>
  <c r="T615" i="1" s="1"/>
  <c r="S616" i="1"/>
  <c r="T616" i="1" s="1"/>
  <c r="S617" i="1"/>
  <c r="T617" i="1" s="1"/>
  <c r="S618" i="1"/>
  <c r="T618" i="1" s="1"/>
  <c r="S619" i="1"/>
  <c r="T619" i="1" s="1"/>
  <c r="S620" i="1"/>
  <c r="T620" i="1" s="1"/>
  <c r="S621" i="1"/>
  <c r="T621" i="1" s="1"/>
  <c r="S622" i="1"/>
  <c r="T622" i="1" s="1"/>
  <c r="S623" i="1"/>
  <c r="T623" i="1" s="1"/>
  <c r="S624" i="1"/>
  <c r="T624" i="1" s="1"/>
  <c r="S625" i="1"/>
  <c r="S626" i="1"/>
  <c r="T626" i="1" s="1"/>
  <c r="S627" i="1"/>
  <c r="T627" i="1" s="1"/>
  <c r="S628" i="1"/>
  <c r="T628" i="1" s="1"/>
  <c r="S629" i="1"/>
  <c r="T629" i="1" s="1"/>
  <c r="S630" i="1"/>
  <c r="T630" i="1" s="1"/>
  <c r="S631" i="1"/>
  <c r="T631" i="1" s="1"/>
  <c r="S632" i="1"/>
  <c r="T632" i="1" s="1"/>
  <c r="S633" i="1"/>
  <c r="T633" i="1" s="1"/>
  <c r="S634" i="1"/>
  <c r="T634" i="1" s="1"/>
  <c r="S635" i="1"/>
  <c r="T635" i="1" s="1"/>
  <c r="S636" i="1"/>
  <c r="T636" i="1" s="1"/>
  <c r="S637" i="1"/>
  <c r="T637" i="1" s="1"/>
  <c r="S638" i="1"/>
  <c r="T638" i="1" s="1"/>
  <c r="S639" i="1"/>
  <c r="T639" i="1" s="1"/>
  <c r="S640" i="1"/>
  <c r="T640" i="1" s="1"/>
  <c r="S641" i="1"/>
  <c r="T641" i="1" s="1"/>
  <c r="S642" i="1"/>
  <c r="T642" i="1" s="1"/>
  <c r="S643" i="1"/>
  <c r="T643" i="1" s="1"/>
  <c r="S644" i="1"/>
  <c r="T644" i="1" s="1"/>
  <c r="S645" i="1"/>
  <c r="T645" i="1" s="1"/>
  <c r="S646" i="1"/>
  <c r="T646" i="1" s="1"/>
  <c r="S647" i="1"/>
  <c r="T647" i="1" s="1"/>
  <c r="S648" i="1"/>
  <c r="T648" i="1" s="1"/>
  <c r="S649" i="1"/>
  <c r="T649" i="1" s="1"/>
  <c r="S650" i="1"/>
  <c r="T650" i="1" s="1"/>
  <c r="S651" i="1"/>
  <c r="T651" i="1" s="1"/>
  <c r="S652" i="1"/>
  <c r="T652" i="1" s="1"/>
  <c r="S653" i="1"/>
  <c r="T653" i="1" s="1"/>
  <c r="S654" i="1"/>
  <c r="T654" i="1" s="1"/>
  <c r="S655" i="1"/>
  <c r="S656" i="1"/>
  <c r="T656" i="1" s="1"/>
  <c r="S657" i="1"/>
  <c r="T657" i="1" s="1"/>
  <c r="S658" i="1"/>
  <c r="T658" i="1" s="1"/>
  <c r="S659" i="1"/>
  <c r="T659" i="1" s="1"/>
  <c r="S660" i="1"/>
  <c r="T660" i="1" s="1"/>
  <c r="S661" i="1"/>
  <c r="T661" i="1" s="1"/>
  <c r="S662" i="1"/>
  <c r="T662" i="1" s="1"/>
  <c r="S663" i="1"/>
  <c r="T663" i="1" s="1"/>
  <c r="S664" i="1"/>
  <c r="T664" i="1" s="1"/>
  <c r="S665" i="1"/>
  <c r="T665" i="1" s="1"/>
  <c r="S666" i="1"/>
  <c r="T666" i="1" s="1"/>
  <c r="S667" i="1"/>
  <c r="T667" i="1" s="1"/>
  <c r="S668" i="1"/>
  <c r="T668" i="1" s="1"/>
  <c r="S669" i="1"/>
  <c r="T669" i="1" s="1"/>
  <c r="S670" i="1"/>
  <c r="T670" i="1" s="1"/>
  <c r="S671" i="1"/>
  <c r="T671" i="1" s="1"/>
  <c r="S672" i="1"/>
  <c r="T672" i="1" s="1"/>
  <c r="S673" i="1"/>
  <c r="T673" i="1" s="1"/>
  <c r="S674" i="1"/>
  <c r="T674" i="1" s="1"/>
  <c r="S675" i="1"/>
  <c r="T675" i="1" s="1"/>
  <c r="S676" i="1"/>
  <c r="T676" i="1" s="1"/>
  <c r="S677" i="1"/>
  <c r="T677" i="1" s="1"/>
  <c r="S678" i="1"/>
  <c r="T678" i="1" s="1"/>
  <c r="S679" i="1"/>
  <c r="T679" i="1" s="1"/>
  <c r="S680" i="1"/>
  <c r="T680" i="1" s="1"/>
  <c r="S681" i="1"/>
  <c r="T681" i="1" s="1"/>
  <c r="S682" i="1"/>
  <c r="T682" i="1" s="1"/>
  <c r="S683" i="1"/>
  <c r="T683" i="1" s="1"/>
  <c r="S684" i="1"/>
  <c r="T684" i="1" s="1"/>
  <c r="S685" i="1"/>
  <c r="T685" i="1" s="1"/>
  <c r="S686" i="1"/>
  <c r="T686" i="1" s="1"/>
  <c r="S687" i="1"/>
  <c r="T687" i="1" s="1"/>
  <c r="S688" i="1"/>
  <c r="S689" i="1"/>
  <c r="T689" i="1" s="1"/>
  <c r="S690" i="1"/>
  <c r="T690" i="1" s="1"/>
  <c r="S691" i="1"/>
  <c r="T691" i="1" s="1"/>
  <c r="S692" i="1"/>
  <c r="T692" i="1" s="1"/>
  <c r="S693" i="1"/>
  <c r="T693" i="1" s="1"/>
  <c r="S694" i="1"/>
  <c r="T694" i="1" s="1"/>
  <c r="S695" i="1"/>
  <c r="T695" i="1" s="1"/>
  <c r="S696" i="1"/>
  <c r="T696" i="1" s="1"/>
  <c r="S697" i="1"/>
  <c r="T697" i="1" s="1"/>
  <c r="S698" i="1"/>
  <c r="T698" i="1" s="1"/>
  <c r="S699" i="1"/>
  <c r="T699" i="1" s="1"/>
  <c r="S700" i="1"/>
  <c r="S701" i="1"/>
  <c r="T701" i="1" s="1"/>
  <c r="S702" i="1"/>
  <c r="T702" i="1" s="1"/>
  <c r="S703" i="1"/>
  <c r="T703" i="1" s="1"/>
  <c r="S704" i="1"/>
  <c r="T704" i="1" s="1"/>
  <c r="S705" i="1"/>
  <c r="T705" i="1" s="1"/>
  <c r="S706" i="1"/>
  <c r="T706" i="1" s="1"/>
  <c r="S707" i="1"/>
  <c r="T707" i="1" s="1"/>
  <c r="S708" i="1"/>
  <c r="T708" i="1" s="1"/>
  <c r="S709" i="1"/>
  <c r="T709" i="1" s="1"/>
  <c r="S710" i="1"/>
  <c r="T710" i="1" s="1"/>
  <c r="S711" i="1"/>
  <c r="T711" i="1" s="1"/>
  <c r="S712" i="1"/>
  <c r="T712" i="1" s="1"/>
  <c r="S713" i="1"/>
  <c r="T713" i="1" s="1"/>
  <c r="S714" i="1"/>
  <c r="T714" i="1" s="1"/>
  <c r="S715" i="1"/>
  <c r="T715" i="1" s="1"/>
  <c r="S716" i="1"/>
  <c r="S717" i="1"/>
  <c r="T717" i="1" s="1"/>
  <c r="S718" i="1"/>
  <c r="T718" i="1" s="1"/>
  <c r="S719" i="1"/>
  <c r="T719" i="1" s="1"/>
  <c r="S720" i="1"/>
  <c r="T720" i="1" s="1"/>
  <c r="S721" i="1"/>
  <c r="T721" i="1" s="1"/>
  <c r="S722" i="1"/>
  <c r="T722" i="1" s="1"/>
  <c r="S723" i="1"/>
  <c r="T723" i="1" s="1"/>
  <c r="S724" i="1"/>
  <c r="T724" i="1" s="1"/>
  <c r="S725" i="1"/>
  <c r="T725" i="1" s="1"/>
  <c r="S726" i="1"/>
  <c r="T726" i="1" s="1"/>
  <c r="S727" i="1"/>
  <c r="T727" i="1" s="1"/>
  <c r="S728" i="1"/>
  <c r="T728" i="1" s="1"/>
  <c r="S729" i="1"/>
  <c r="T729" i="1" s="1"/>
  <c r="S730" i="1"/>
  <c r="T730" i="1" s="1"/>
  <c r="S731" i="1"/>
  <c r="T731" i="1" s="1"/>
  <c r="S732" i="1"/>
  <c r="T732" i="1" s="1"/>
  <c r="S733" i="1"/>
  <c r="T733" i="1" s="1"/>
  <c r="S734" i="1"/>
  <c r="T734" i="1" s="1"/>
  <c r="S735" i="1"/>
  <c r="T735" i="1" s="1"/>
  <c r="S736" i="1"/>
  <c r="T736" i="1" s="1"/>
  <c r="S737" i="1"/>
  <c r="T737" i="1" s="1"/>
  <c r="S738" i="1"/>
  <c r="T738" i="1" s="1"/>
  <c r="S739" i="1"/>
  <c r="T739" i="1" s="1"/>
  <c r="S740" i="1"/>
  <c r="T740" i="1" s="1"/>
  <c r="S741" i="1"/>
  <c r="T741" i="1" s="1"/>
  <c r="S742" i="1"/>
  <c r="T742" i="1" s="1"/>
  <c r="S743" i="1"/>
  <c r="T743" i="1" s="1"/>
  <c r="S744" i="1"/>
  <c r="T744" i="1" s="1"/>
  <c r="S745" i="1"/>
  <c r="T745" i="1" s="1"/>
  <c r="S746" i="1"/>
  <c r="T746" i="1" s="1"/>
  <c r="S747" i="1"/>
  <c r="T747" i="1" s="1"/>
  <c r="S748" i="1"/>
  <c r="S749" i="1"/>
  <c r="T749" i="1" s="1"/>
  <c r="S750" i="1"/>
  <c r="T750" i="1" s="1"/>
  <c r="S751" i="1"/>
  <c r="T751" i="1" s="1"/>
  <c r="S752" i="1"/>
  <c r="T752" i="1" s="1"/>
  <c r="S753" i="1"/>
  <c r="T753" i="1" s="1"/>
  <c r="S754" i="1"/>
  <c r="T754" i="1" s="1"/>
  <c r="S755" i="1"/>
  <c r="T755" i="1" s="1"/>
  <c r="S756" i="1"/>
  <c r="T756" i="1" s="1"/>
  <c r="S757" i="1"/>
  <c r="T757" i="1" s="1"/>
  <c r="S758" i="1"/>
  <c r="T758" i="1" s="1"/>
  <c r="S759" i="1"/>
  <c r="T759" i="1" s="1"/>
  <c r="S760" i="1"/>
  <c r="T760" i="1" s="1"/>
  <c r="S761" i="1"/>
  <c r="T761" i="1" s="1"/>
  <c r="S762" i="1"/>
  <c r="T762" i="1" s="1"/>
  <c r="S763" i="1"/>
  <c r="T763" i="1" s="1"/>
  <c r="S764" i="1"/>
  <c r="T764" i="1" s="1"/>
  <c r="S765" i="1"/>
  <c r="T765" i="1" s="1"/>
  <c r="S766" i="1"/>
  <c r="T766" i="1" s="1"/>
  <c r="S767" i="1"/>
  <c r="T767" i="1" s="1"/>
  <c r="S768" i="1"/>
  <c r="T768" i="1" s="1"/>
  <c r="S769" i="1"/>
  <c r="T769" i="1" s="1"/>
  <c r="S770" i="1"/>
  <c r="T770" i="1" s="1"/>
  <c r="S771" i="1"/>
  <c r="T771" i="1" s="1"/>
  <c r="S772" i="1"/>
  <c r="T772" i="1" s="1"/>
  <c r="S773" i="1"/>
  <c r="T773" i="1" s="1"/>
  <c r="S774" i="1"/>
  <c r="T774" i="1" s="1"/>
  <c r="S775" i="1"/>
  <c r="T775" i="1" s="1"/>
  <c r="S776" i="1"/>
  <c r="T776" i="1" s="1"/>
  <c r="S777" i="1"/>
  <c r="T777" i="1" s="1"/>
  <c r="S778" i="1"/>
  <c r="T778" i="1" s="1"/>
  <c r="S779" i="1"/>
  <c r="T779" i="1" s="1"/>
  <c r="S780" i="1"/>
  <c r="T780" i="1" s="1"/>
  <c r="S781" i="1"/>
  <c r="T781" i="1" s="1"/>
  <c r="S782" i="1"/>
  <c r="T782" i="1" s="1"/>
  <c r="S783" i="1"/>
  <c r="T783" i="1" s="1"/>
  <c r="S784" i="1"/>
  <c r="T784" i="1" s="1"/>
  <c r="S785" i="1"/>
  <c r="T785" i="1" s="1"/>
  <c r="S786" i="1"/>
  <c r="T786" i="1" s="1"/>
  <c r="S787" i="1"/>
  <c r="T787" i="1" s="1"/>
  <c r="S788" i="1"/>
  <c r="T788" i="1" s="1"/>
  <c r="S789" i="1"/>
  <c r="T789" i="1" s="1"/>
  <c r="S790" i="1"/>
  <c r="T790" i="1" s="1"/>
  <c r="S791" i="1"/>
  <c r="T791" i="1" s="1"/>
  <c r="S792" i="1"/>
  <c r="T792" i="1" s="1"/>
  <c r="S793" i="1"/>
  <c r="T793" i="1" s="1"/>
  <c r="S794" i="1"/>
  <c r="S795" i="1"/>
  <c r="T795" i="1" s="1"/>
  <c r="S796" i="1"/>
  <c r="T796" i="1" s="1"/>
  <c r="S797" i="1"/>
  <c r="T797" i="1" s="1"/>
  <c r="S798" i="1"/>
  <c r="T798" i="1" s="1"/>
  <c r="S799" i="1"/>
  <c r="T799" i="1" s="1"/>
  <c r="S800" i="1"/>
  <c r="T800" i="1" s="1"/>
  <c r="S801" i="1"/>
  <c r="T801" i="1" s="1"/>
  <c r="S802" i="1"/>
  <c r="T802" i="1" s="1"/>
  <c r="S803" i="1"/>
  <c r="T803" i="1" s="1"/>
  <c r="S804" i="1"/>
  <c r="T804" i="1" s="1"/>
  <c r="S805" i="1"/>
  <c r="T805" i="1" s="1"/>
  <c r="S806" i="1"/>
  <c r="T806" i="1" s="1"/>
  <c r="S807" i="1"/>
  <c r="T807" i="1" s="1"/>
  <c r="S808" i="1"/>
  <c r="T808" i="1" s="1"/>
  <c r="S809" i="1"/>
  <c r="T809" i="1" s="1"/>
  <c r="S810" i="1"/>
  <c r="T810" i="1" s="1"/>
  <c r="S811" i="1"/>
  <c r="T811" i="1" s="1"/>
  <c r="S812" i="1"/>
  <c r="T812" i="1" s="1"/>
  <c r="S813" i="1"/>
  <c r="T813" i="1" s="1"/>
  <c r="S814" i="1"/>
  <c r="T814" i="1" s="1"/>
  <c r="S815" i="1"/>
  <c r="T815" i="1" s="1"/>
  <c r="S816" i="1"/>
  <c r="T816" i="1" s="1"/>
  <c r="S817" i="1"/>
  <c r="T817" i="1" s="1"/>
  <c r="S818" i="1"/>
  <c r="T818" i="1" s="1"/>
  <c r="S819" i="1"/>
  <c r="T819" i="1" s="1"/>
  <c r="S820" i="1"/>
  <c r="T820" i="1" s="1"/>
  <c r="S821" i="1"/>
  <c r="T821" i="1" s="1"/>
  <c r="S822" i="1"/>
  <c r="T822" i="1" s="1"/>
  <c r="S823" i="1"/>
  <c r="S824" i="1"/>
  <c r="T824" i="1" s="1"/>
  <c r="S825" i="1"/>
  <c r="T825" i="1" s="1"/>
  <c r="S826" i="1"/>
  <c r="T826" i="1" s="1"/>
  <c r="S827" i="1"/>
  <c r="T827" i="1" s="1"/>
  <c r="S828" i="1"/>
  <c r="T828" i="1" s="1"/>
  <c r="S829" i="1"/>
  <c r="T829" i="1" s="1"/>
  <c r="S830" i="1"/>
  <c r="T830" i="1" s="1"/>
  <c r="S831" i="1"/>
  <c r="T831" i="1" s="1"/>
  <c r="S832" i="1"/>
  <c r="T832" i="1" s="1"/>
  <c r="S833" i="1"/>
  <c r="T833" i="1" s="1"/>
  <c r="S834" i="1"/>
  <c r="S835" i="1"/>
  <c r="T835" i="1" s="1"/>
  <c r="S836" i="1"/>
  <c r="T836" i="1" s="1"/>
  <c r="S837" i="1"/>
  <c r="T837" i="1" s="1"/>
  <c r="S838" i="1"/>
  <c r="T838" i="1" s="1"/>
  <c r="S839" i="1"/>
  <c r="T839" i="1" s="1"/>
  <c r="S840" i="1"/>
  <c r="T840" i="1" s="1"/>
  <c r="S841" i="1"/>
  <c r="T841" i="1" s="1"/>
  <c r="S842" i="1"/>
  <c r="T842" i="1" s="1"/>
  <c r="S843" i="1"/>
  <c r="T843" i="1" s="1"/>
  <c r="S844" i="1"/>
  <c r="T844" i="1" s="1"/>
  <c r="S845" i="1"/>
  <c r="T845" i="1" s="1"/>
  <c r="S846" i="1"/>
  <c r="T846" i="1" s="1"/>
  <c r="S847" i="1"/>
  <c r="T847" i="1" s="1"/>
  <c r="S848" i="1"/>
  <c r="T848" i="1" s="1"/>
  <c r="S849" i="1"/>
  <c r="T849" i="1" s="1"/>
  <c r="S850" i="1"/>
  <c r="T850" i="1" s="1"/>
  <c r="S851" i="1"/>
  <c r="T851" i="1" s="1"/>
  <c r="S852" i="1"/>
  <c r="T852" i="1" s="1"/>
  <c r="S853" i="1"/>
  <c r="T853" i="1" s="1"/>
  <c r="S854" i="1"/>
  <c r="T854" i="1" s="1"/>
  <c r="S855" i="1"/>
  <c r="T855" i="1" s="1"/>
  <c r="S856" i="1"/>
  <c r="T856" i="1" s="1"/>
  <c r="S857" i="1"/>
  <c r="T857" i="1" s="1"/>
  <c r="S858" i="1"/>
  <c r="T858" i="1" s="1"/>
  <c r="S859" i="1"/>
  <c r="T859" i="1" s="1"/>
  <c r="S860" i="1"/>
  <c r="S861" i="1"/>
  <c r="T861" i="1" s="1"/>
  <c r="S862" i="1"/>
  <c r="T862" i="1" s="1"/>
  <c r="S863" i="1"/>
  <c r="T863" i="1" s="1"/>
  <c r="S864" i="1"/>
  <c r="T864" i="1" s="1"/>
  <c r="S865" i="1"/>
  <c r="T865" i="1" s="1"/>
  <c r="S866" i="1"/>
  <c r="T866" i="1" s="1"/>
  <c r="S867" i="1"/>
  <c r="T867" i="1" s="1"/>
  <c r="S868" i="1"/>
  <c r="T868" i="1" s="1"/>
  <c r="S869" i="1"/>
  <c r="T869" i="1" s="1"/>
  <c r="S870" i="1"/>
  <c r="T870" i="1" s="1"/>
  <c r="S871" i="1"/>
  <c r="T871" i="1" s="1"/>
  <c r="S872" i="1"/>
  <c r="T872" i="1" s="1"/>
  <c r="S873" i="1"/>
  <c r="T873" i="1" s="1"/>
  <c r="S874" i="1"/>
  <c r="T874" i="1" s="1"/>
  <c r="S875" i="1"/>
  <c r="T875" i="1" s="1"/>
  <c r="S876" i="1"/>
  <c r="T876" i="1" s="1"/>
  <c r="S877" i="1"/>
  <c r="T877" i="1" s="1"/>
  <c r="S878" i="1"/>
  <c r="T878" i="1" s="1"/>
  <c r="S879" i="1"/>
  <c r="T879" i="1" s="1"/>
  <c r="S880" i="1"/>
  <c r="T880" i="1" s="1"/>
  <c r="S881" i="1"/>
  <c r="T881" i="1" s="1"/>
  <c r="S882" i="1"/>
  <c r="T882" i="1" s="1"/>
  <c r="S883" i="1"/>
  <c r="T883" i="1" s="1"/>
  <c r="S884" i="1"/>
  <c r="T884" i="1" s="1"/>
  <c r="S885" i="1"/>
  <c r="S886" i="1"/>
  <c r="T886" i="1" s="1"/>
  <c r="S887" i="1"/>
  <c r="T887" i="1" s="1"/>
  <c r="S888" i="1"/>
  <c r="T888" i="1" s="1"/>
  <c r="S889" i="1"/>
  <c r="T889" i="1" s="1"/>
  <c r="S890" i="1"/>
  <c r="T890" i="1" s="1"/>
  <c r="S891" i="1"/>
  <c r="T891" i="1" s="1"/>
  <c r="S892" i="1"/>
  <c r="T892" i="1" s="1"/>
  <c r="S893" i="1"/>
  <c r="T893" i="1" s="1"/>
  <c r="S894" i="1"/>
  <c r="T894" i="1" s="1"/>
  <c r="S895" i="1"/>
  <c r="T895" i="1" s="1"/>
  <c r="S896" i="1"/>
  <c r="T896" i="1" s="1"/>
  <c r="S897" i="1"/>
  <c r="S898" i="1"/>
  <c r="T898" i="1" s="1"/>
  <c r="S899" i="1"/>
  <c r="T899" i="1" s="1"/>
  <c r="S900" i="1"/>
  <c r="T900" i="1" s="1"/>
  <c r="S901" i="1"/>
  <c r="T901" i="1" s="1"/>
  <c r="S902" i="1"/>
  <c r="T902" i="1" s="1"/>
  <c r="S903" i="1"/>
  <c r="T903" i="1" s="1"/>
  <c r="S904" i="1"/>
  <c r="T904" i="1" s="1"/>
  <c r="S905" i="1"/>
  <c r="T905" i="1" s="1"/>
  <c r="S906" i="1"/>
  <c r="T906" i="1" s="1"/>
  <c r="S907" i="1"/>
  <c r="T907" i="1" s="1"/>
  <c r="S908" i="1"/>
  <c r="T908" i="1" s="1"/>
  <c r="S909" i="1"/>
  <c r="S910" i="1"/>
  <c r="T910" i="1" s="1"/>
  <c r="S911" i="1"/>
  <c r="T911" i="1" s="1"/>
  <c r="S912" i="1"/>
  <c r="T912" i="1" s="1"/>
  <c r="S913" i="1"/>
  <c r="T913" i="1" s="1"/>
  <c r="S914" i="1"/>
  <c r="T914" i="1" s="1"/>
  <c r="S915" i="1"/>
  <c r="T915" i="1" s="1"/>
  <c r="S916" i="1"/>
  <c r="T916" i="1" s="1"/>
  <c r="S917" i="1"/>
  <c r="T917" i="1" s="1"/>
  <c r="S918" i="1"/>
  <c r="T918" i="1" s="1"/>
  <c r="S919" i="1"/>
  <c r="T919" i="1" s="1"/>
  <c r="S920" i="1"/>
  <c r="T920" i="1" s="1"/>
  <c r="S921" i="1"/>
  <c r="T921" i="1" s="1"/>
  <c r="S922" i="1"/>
  <c r="T922" i="1" s="1"/>
  <c r="S923" i="1"/>
  <c r="T923" i="1" s="1"/>
  <c r="S924" i="1"/>
  <c r="T924" i="1" s="1"/>
  <c r="S925" i="1"/>
  <c r="T925" i="1" s="1"/>
  <c r="S926" i="1"/>
  <c r="T926" i="1" s="1"/>
  <c r="S927" i="1"/>
  <c r="T927" i="1" s="1"/>
  <c r="S928" i="1"/>
  <c r="T928" i="1" s="1"/>
  <c r="S929" i="1"/>
  <c r="T929" i="1" s="1"/>
  <c r="S930" i="1"/>
  <c r="T930" i="1" s="1"/>
  <c r="S931" i="1"/>
  <c r="T931" i="1" s="1"/>
  <c r="S932" i="1"/>
  <c r="T932" i="1" s="1"/>
  <c r="S933" i="1"/>
  <c r="T933" i="1" s="1"/>
  <c r="S934" i="1"/>
  <c r="T934" i="1" s="1"/>
  <c r="S935" i="1"/>
  <c r="T935" i="1" s="1"/>
  <c r="S936" i="1"/>
  <c r="T936" i="1" s="1"/>
  <c r="S937" i="1"/>
  <c r="T937" i="1" s="1"/>
  <c r="S938" i="1"/>
  <c r="S939" i="1"/>
  <c r="S940" i="1"/>
  <c r="T940" i="1" s="1"/>
  <c r="S941" i="1"/>
  <c r="T941" i="1" s="1"/>
  <c r="S942" i="1"/>
  <c r="T942" i="1" s="1"/>
  <c r="S943" i="1"/>
  <c r="T943" i="1" s="1"/>
  <c r="S944" i="1"/>
  <c r="T944" i="1" s="1"/>
  <c r="S945" i="1"/>
  <c r="T945" i="1" s="1"/>
  <c r="S946" i="1"/>
  <c r="S947" i="1"/>
  <c r="T947" i="1" s="1"/>
  <c r="S948" i="1"/>
  <c r="T948" i="1" s="1"/>
  <c r="S949" i="1"/>
  <c r="T949" i="1" s="1"/>
  <c r="S950" i="1"/>
  <c r="T950" i="1" s="1"/>
  <c r="S951" i="1"/>
  <c r="T951" i="1" s="1"/>
  <c r="S952" i="1"/>
  <c r="T952" i="1" s="1"/>
  <c r="S953" i="1"/>
  <c r="T953" i="1" s="1"/>
  <c r="S954" i="1"/>
  <c r="T954" i="1" s="1"/>
  <c r="S955" i="1"/>
  <c r="T955" i="1" s="1"/>
  <c r="S956" i="1"/>
  <c r="T956" i="1" s="1"/>
  <c r="S957" i="1"/>
  <c r="T957" i="1" s="1"/>
  <c r="S958" i="1"/>
  <c r="T958" i="1" s="1"/>
  <c r="S959" i="1"/>
  <c r="T959" i="1" s="1"/>
  <c r="S960" i="1"/>
  <c r="T960" i="1" s="1"/>
  <c r="S961" i="1"/>
  <c r="T961" i="1" s="1"/>
  <c r="S962" i="1"/>
  <c r="T962" i="1" s="1"/>
  <c r="S963" i="1"/>
  <c r="T963" i="1" s="1"/>
  <c r="S964" i="1"/>
  <c r="T964" i="1" s="1"/>
  <c r="S965" i="1"/>
  <c r="T965" i="1" s="1"/>
  <c r="S966" i="1"/>
  <c r="T966" i="1" s="1"/>
  <c r="S967" i="1"/>
  <c r="T967" i="1" s="1"/>
  <c r="S968" i="1"/>
  <c r="T968" i="1" s="1"/>
  <c r="S969" i="1"/>
  <c r="T969" i="1" s="1"/>
  <c r="S970" i="1"/>
  <c r="T970" i="1" s="1"/>
  <c r="S971" i="1"/>
  <c r="T971" i="1" s="1"/>
  <c r="S972" i="1"/>
  <c r="S973" i="1"/>
  <c r="T973" i="1" s="1"/>
  <c r="S974" i="1"/>
  <c r="T974" i="1" s="1"/>
  <c r="S975" i="1"/>
  <c r="S976" i="1"/>
  <c r="T976" i="1" s="1"/>
  <c r="S977" i="1"/>
  <c r="T977" i="1" s="1"/>
  <c r="S978" i="1"/>
  <c r="T978" i="1" s="1"/>
  <c r="S979" i="1"/>
  <c r="T979" i="1" s="1"/>
  <c r="S980" i="1"/>
  <c r="T980" i="1" s="1"/>
  <c r="S981" i="1"/>
  <c r="T981" i="1" s="1"/>
  <c r="S982" i="1"/>
  <c r="T982" i="1" s="1"/>
  <c r="S983" i="1"/>
  <c r="T983" i="1" s="1"/>
  <c r="S984" i="1"/>
  <c r="T984" i="1" s="1"/>
  <c r="S985" i="1"/>
  <c r="T985" i="1" s="1"/>
  <c r="S986" i="1"/>
  <c r="T986" i="1" s="1"/>
  <c r="S987" i="1"/>
  <c r="T987" i="1" s="1"/>
  <c r="S988" i="1"/>
  <c r="T988" i="1" s="1"/>
  <c r="S989" i="1"/>
  <c r="T989" i="1" s="1"/>
  <c r="S990" i="1"/>
  <c r="T990" i="1" s="1"/>
  <c r="S991" i="1"/>
  <c r="T991" i="1" s="1"/>
  <c r="S992" i="1"/>
  <c r="T992" i="1" s="1"/>
  <c r="S993" i="1"/>
  <c r="T993" i="1" s="1"/>
  <c r="S994" i="1"/>
  <c r="T994" i="1" s="1"/>
  <c r="S995" i="1"/>
  <c r="T995" i="1" s="1"/>
  <c r="S996" i="1"/>
  <c r="T996" i="1" s="1"/>
  <c r="S997" i="1"/>
  <c r="T997" i="1" s="1"/>
  <c r="S998" i="1"/>
  <c r="T998" i="1" s="1"/>
  <c r="S999" i="1"/>
  <c r="T999" i="1" s="1"/>
  <c r="S1000" i="1"/>
  <c r="T1000" i="1" s="1"/>
  <c r="S1001" i="1"/>
  <c r="T1001" i="1" s="1"/>
  <c r="S1002" i="1"/>
  <c r="T1002" i="1" s="1"/>
  <c r="S1003" i="1"/>
  <c r="T1003" i="1" s="1"/>
  <c r="S1004" i="1"/>
  <c r="T1004" i="1" s="1"/>
  <c r="S1005" i="1"/>
  <c r="T1005" i="1" s="1"/>
  <c r="S1006" i="1"/>
  <c r="T1006" i="1" s="1"/>
  <c r="S1007" i="1"/>
  <c r="T1007" i="1" s="1"/>
  <c r="S1008" i="1"/>
  <c r="T1008" i="1" s="1"/>
  <c r="S1009" i="1"/>
  <c r="T1009" i="1" s="1"/>
  <c r="S1010" i="1"/>
  <c r="T1010" i="1" s="1"/>
  <c r="S1011" i="1"/>
  <c r="T1011" i="1" s="1"/>
  <c r="S1012" i="1"/>
  <c r="T1012" i="1" s="1"/>
  <c r="S1013" i="1"/>
  <c r="T1013" i="1" s="1"/>
  <c r="S1014" i="1"/>
  <c r="T1014" i="1" s="1"/>
  <c r="S1015" i="1"/>
  <c r="T1015" i="1" s="1"/>
  <c r="S1016" i="1"/>
  <c r="T1016" i="1" s="1"/>
  <c r="S1017" i="1"/>
  <c r="T1017" i="1" s="1"/>
  <c r="S1018" i="1"/>
  <c r="T1018" i="1" s="1"/>
  <c r="S1019" i="1"/>
  <c r="T1019" i="1" s="1"/>
  <c r="S1020" i="1"/>
  <c r="T1020" i="1" s="1"/>
  <c r="S1021" i="1"/>
  <c r="T1021" i="1" s="1"/>
  <c r="S1022" i="1"/>
  <c r="S1023" i="1"/>
  <c r="T1023" i="1" s="1"/>
  <c r="S1024" i="1"/>
  <c r="T1024" i="1" s="1"/>
  <c r="S1025" i="1"/>
  <c r="T1025" i="1" s="1"/>
  <c r="S1026" i="1"/>
  <c r="T1026" i="1" s="1"/>
  <c r="S1027" i="1"/>
  <c r="T1027" i="1" s="1"/>
  <c r="S1028" i="1"/>
  <c r="T1028" i="1" s="1"/>
  <c r="S1029" i="1"/>
  <c r="T1029" i="1" s="1"/>
  <c r="S1030" i="1"/>
  <c r="T1030" i="1" s="1"/>
  <c r="S2" i="1"/>
  <c r="T2" i="1" s="1"/>
  <c r="T442" i="1" l="1"/>
  <c r="E2" i="3"/>
  <c r="T458" i="1"/>
  <c r="T794" i="1"/>
  <c r="T450" i="1"/>
  <c r="T975" i="1"/>
  <c r="T655" i="1"/>
  <c r="T1022" i="1"/>
  <c r="T454" i="1"/>
  <c r="T446" i="1"/>
  <c r="T716" i="1"/>
  <c r="F2" i="3"/>
  <c r="B2" i="3"/>
  <c r="D2" i="3"/>
  <c r="T748" i="1"/>
  <c r="T540" i="1"/>
  <c r="C2" i="3"/>
  <c r="T459" i="1"/>
  <c r="T443" i="1"/>
  <c r="T595" i="1"/>
  <c r="T451" i="1"/>
  <c r="T946" i="1"/>
  <c r="T823" i="1"/>
  <c r="T938" i="1"/>
  <c r="T546" i="1"/>
  <c r="T538" i="1"/>
  <c r="T457" i="1"/>
  <c r="T449" i="1"/>
  <c r="T441" i="1"/>
  <c r="T541" i="1"/>
  <c r="T460" i="1"/>
  <c r="T452" i="1"/>
  <c r="T444" i="1"/>
  <c r="T972" i="1"/>
  <c r="T834" i="1"/>
  <c r="T625" i="1"/>
  <c r="T7" i="1"/>
  <c r="T542" i="1"/>
  <c r="T534" i="1"/>
  <c r="T453" i="1"/>
  <c r="T445" i="1"/>
  <c r="T860" i="1"/>
  <c r="T885" i="1"/>
  <c r="T37" i="1"/>
  <c r="T29" i="1"/>
  <c r="T38" i="1"/>
  <c r="T30" i="1"/>
  <c r="T909" i="1"/>
  <c r="T35" i="1"/>
  <c r="T27" i="1"/>
  <c r="T545" i="1"/>
  <c r="T537" i="1"/>
  <c r="T456" i="1"/>
  <c r="T448" i="1"/>
  <c r="T440" i="1"/>
  <c r="T39" i="1"/>
  <c r="T31" i="1"/>
  <c r="T36" i="1"/>
  <c r="T28" i="1"/>
  <c r="T34" i="1"/>
  <c r="T40" i="1"/>
  <c r="T32" i="1"/>
  <c r="T69" i="1"/>
  <c r="T700" i="1"/>
  <c r="T939" i="1"/>
  <c r="T547" i="1"/>
  <c r="T539" i="1"/>
  <c r="T115" i="1"/>
  <c r="T897" i="1"/>
  <c r="T33" i="1"/>
  <c r="T25" i="1"/>
  <c r="T26" i="1"/>
  <c r="T688" i="1"/>
  <c r="T544" i="1"/>
  <c r="T536" i="1"/>
  <c r="T24" i="1"/>
  <c r="T543" i="1"/>
  <c r="T535" i="1"/>
  <c r="T455" i="1"/>
  <c r="T44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93FBC7-CC29-4656-86DB-E0AB33FE05FB}" name="Sales-11" type="6" refreshedVersion="8" background="1" saveData="1">
    <textPr codePage="437" sourceFile="C:\Users\abdalrhman\Desktop\Yasmeen training\AI + Data Sciense\excel final task\Sales-1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<sst xmlns="http://schemas.openxmlformats.org/spreadsheetml/2006/main" count="7383" uniqueCount="1075">
  <si>
    <t>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</si>
  <si>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</si>
  <si>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</si>
  <si>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</si>
  <si>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</si>
  <si>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</si>
  <si>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</si>
  <si>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</si>
  <si>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</si>
  <si>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Date</t>
  </si>
  <si>
    <t>Time</t>
  </si>
  <si>
    <t>Payment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</si>
  <si>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</si>
  <si>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</si>
  <si>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</si>
  <si>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</si>
  <si>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</si>
  <si>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</si>
  <si>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</si>
  <si>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</si>
  <si>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</si>
  <si>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</si>
  <si>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</si>
  <si>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</si>
  <si>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</si>
  <si>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</si>
  <si>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</si>
  <si>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</si>
  <si>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</si>
  <si>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</si>
  <si>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</si>
  <si>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</si>
  <si>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</si>
  <si>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</si>
  <si>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</si>
  <si>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</si>
  <si>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</si>
  <si>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</si>
  <si>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</si>
  <si>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</si>
  <si>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</si>
  <si>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</si>
  <si>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</si>
  <si>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</si>
  <si>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</si>
  <si>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</si>
  <si>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</si>
  <si>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</si>
  <si>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</si>
  <si>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</si>
  <si>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</si>
  <si>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</si>
  <si>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</si>
  <si>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</si>
  <si>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</si>
  <si>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</si>
  <si>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</si>
  <si>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</si>
  <si>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</si>
  <si>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Fashion accessories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</si>
  <si>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</si>
  <si>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</si>
  <si>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</si>
  <si>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</si>
  <si>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</si>
  <si>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</si>
  <si>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</si>
  <si>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</si>
  <si>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</si>
  <si>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</si>
  <si>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</si>
  <si>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</si>
  <si>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</si>
  <si>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</si>
  <si>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</si>
  <si>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</si>
  <si>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</si>
  <si>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</si>
  <si>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</si>
  <si>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</si>
  <si>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</si>
  <si>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</si>
  <si>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</si>
  <si>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</si>
  <si>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</si>
  <si>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</si>
  <si>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</si>
  <si>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</si>
  <si>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</si>
  <si>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</si>
  <si>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</si>
  <si>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</si>
  <si>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</si>
  <si>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</si>
  <si>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</si>
  <si>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</si>
  <si>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</si>
  <si>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</si>
  <si>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</si>
  <si>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</si>
  <si>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</si>
  <si>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</si>
  <si>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</si>
  <si>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</si>
  <si>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</si>
  <si>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</si>
  <si>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</si>
  <si>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</si>
  <si>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</si>
  <si>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</si>
  <si>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</si>
  <si>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</si>
  <si>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</si>
  <si>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</si>
  <si>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</si>
  <si>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</si>
  <si>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</si>
  <si>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</si>
  <si>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</si>
  <si>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</si>
  <si>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</si>
  <si>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</si>
  <si>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</si>
  <si>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</si>
  <si>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</si>
  <si>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</si>
  <si>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</si>
  <si>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</si>
  <si>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</si>
  <si>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</si>
  <si>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</si>
  <si>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</si>
  <si>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</si>
  <si>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</si>
  <si>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</si>
  <si>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</si>
  <si>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</si>
  <si>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</si>
  <si>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</si>
  <si>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</si>
  <si>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</si>
  <si>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</si>
  <si>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</si>
  <si>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</si>
  <si>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</si>
  <si>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</si>
  <si>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</si>
  <si>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</si>
  <si>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</si>
  <si>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</si>
  <si>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</si>
  <si>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</si>
  <si>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</si>
  <si>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</si>
  <si>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</si>
  <si>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</si>
  <si>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</si>
  <si>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</si>
  <si>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</si>
  <si>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</si>
  <si>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</si>
  <si>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</si>
  <si>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</si>
  <si>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</si>
  <si>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</si>
  <si>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</si>
  <si>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</si>
  <si>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</si>
  <si>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</si>
  <si>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</si>
  <si>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</si>
  <si>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</si>
  <si>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</si>
  <si>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</si>
  <si>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</si>
  <si>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</si>
  <si>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</si>
  <si>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</si>
  <si>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</si>
  <si>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</si>
  <si>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</si>
  <si>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</si>
  <si>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</si>
  <si>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</si>
  <si>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</si>
  <si>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</si>
  <si>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</si>
  <si>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</si>
  <si>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</si>
  <si>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</si>
  <si>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</si>
  <si>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</si>
  <si>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</si>
  <si>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</si>
  <si>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</si>
  <si>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</si>
  <si>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</si>
  <si>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</si>
  <si>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</si>
  <si>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</si>
  <si>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</si>
  <si>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</si>
  <si>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</si>
  <si>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</si>
  <si>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</si>
  <si>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</si>
  <si>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</si>
  <si>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</si>
  <si>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</si>
  <si>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</si>
  <si>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</si>
  <si>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</si>
  <si>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</si>
  <si>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</si>
  <si>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</si>
  <si>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</si>
  <si>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</si>
  <si>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</si>
  <si>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</si>
  <si>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</si>
  <si>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</si>
  <si>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</si>
  <si>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</si>
  <si>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</si>
  <si>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</si>
  <si>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</si>
  <si>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</si>
  <si>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</si>
  <si>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</si>
  <si>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</si>
  <si>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</si>
  <si>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</si>
  <si>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</si>
  <si>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</si>
  <si>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</si>
  <si>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</si>
  <si>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</si>
  <si>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</si>
  <si>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</si>
  <si>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</si>
  <si>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</si>
  <si>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</si>
  <si>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</si>
  <si>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</si>
  <si>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</si>
  <si>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</si>
  <si>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</si>
  <si>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</si>
  <si>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</si>
  <si>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</si>
  <si>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</si>
  <si>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</si>
  <si>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</si>
  <si>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</si>
  <si>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</si>
  <si>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</si>
  <si>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131-70-8179</t>
  </si>
  <si>
    <t>500-02-2261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</si>
  <si>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</si>
  <si>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</si>
  <si>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</si>
  <si>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</si>
  <si>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</si>
  <si>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</si>
  <si>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</si>
  <si>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</si>
  <si>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</si>
  <si>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</si>
  <si>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</si>
  <si>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</si>
  <si>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</si>
  <si>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</si>
  <si>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</si>
  <si>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</si>
  <si>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</si>
  <si>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</si>
  <si>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</si>
  <si>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</si>
  <si>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</si>
  <si>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</si>
  <si>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</si>
  <si>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</si>
  <si>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</si>
  <si>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</si>
  <si>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</si>
  <si>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</si>
  <si>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</si>
  <si>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</si>
  <si>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</si>
  <si>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</si>
  <si>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</si>
  <si>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</si>
  <si>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</si>
  <si>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</si>
  <si>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</si>
  <si>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</si>
  <si>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</si>
  <si>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</si>
  <si>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</si>
  <si>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</si>
  <si>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</si>
  <si>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</si>
  <si>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</si>
  <si>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</si>
  <si>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</si>
  <si>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</si>
  <si>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</si>
  <si>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</si>
  <si>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</si>
  <si>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</si>
  <si>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</si>
  <si>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</si>
  <si>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</si>
  <si>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</si>
  <si>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</si>
  <si>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</si>
  <si>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</si>
  <si>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</si>
  <si>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</si>
  <si>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</si>
  <si>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</si>
  <si>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</si>
  <si>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</si>
  <si>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</si>
  <si>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</si>
  <si>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</si>
  <si>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</si>
  <si>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</si>
  <si>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</si>
  <si>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</si>
  <si>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</si>
  <si>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</si>
  <si>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</si>
  <si>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</si>
  <si>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</si>
  <si>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</si>
  <si>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</si>
  <si>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</si>
  <si>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</si>
  <si>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</si>
  <si>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</si>
  <si>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</si>
  <si>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</si>
  <si>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</si>
  <si>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</si>
  <si>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</si>
  <si>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</si>
  <si>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</si>
  <si>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</si>
  <si>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</si>
  <si>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</si>
  <si>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</si>
  <si>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</si>
  <si>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</si>
  <si>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</si>
  <si>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</si>
  <si>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</si>
  <si>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</si>
  <si>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</si>
  <si>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</si>
  <si>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</si>
  <si>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</si>
  <si>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</si>
  <si>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</si>
  <si>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</si>
  <si>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</si>
  <si>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</si>
  <si>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</si>
  <si>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</si>
  <si>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</si>
  <si>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</si>
  <si>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</si>
  <si>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</si>
  <si>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</si>
  <si>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</si>
  <si>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</si>
  <si>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</si>
  <si>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</si>
  <si>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</si>
  <si>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</si>
  <si>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</si>
  <si>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</si>
  <si>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</si>
  <si>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</si>
  <si>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</si>
  <si>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</si>
  <si>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</si>
  <si>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</si>
  <si>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</si>
  <si>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</si>
  <si>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</si>
  <si>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</si>
  <si>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</si>
  <si>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</si>
  <si>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</si>
  <si>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</si>
  <si>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</si>
  <si>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</si>
  <si>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</si>
  <si>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</si>
  <si>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</si>
  <si>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</si>
  <si>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</si>
  <si>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</si>
  <si>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</si>
  <si>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</si>
  <si>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</si>
  <si>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</si>
  <si>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</si>
  <si>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</si>
  <si>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</si>
  <si>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</si>
  <si>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</si>
  <si>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</si>
  <si>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</si>
  <si>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</si>
  <si>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</si>
  <si>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</si>
  <si>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</si>
  <si>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</si>
  <si>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</si>
  <si>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</si>
  <si>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</si>
  <si>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</si>
  <si>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</si>
  <si>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</si>
  <si>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</si>
  <si>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</si>
  <si>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</si>
  <si>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</si>
  <si>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</si>
  <si>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</si>
  <si>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</si>
  <si>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</si>
  <si>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</si>
  <si>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</si>
  <si>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</si>
  <si>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</si>
  <si>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</si>
  <si>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</si>
  <si>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</si>
  <si>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</si>
  <si>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</si>
  <si>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</si>
  <si>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</si>
  <si>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</si>
  <si>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</si>
  <si>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</si>
  <si>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</si>
  <si>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</si>
  <si>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</si>
  <si>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</si>
  <si>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</si>
  <si>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</si>
  <si>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</si>
  <si>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</si>
  <si>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</si>
  <si>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</si>
  <si>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</si>
  <si>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</si>
  <si>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</si>
  <si>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</si>
  <si>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</si>
  <si>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</si>
  <si>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</si>
  <si>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</si>
  <si>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</si>
  <si>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</si>
  <si>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</si>
  <si>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</si>
  <si>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</si>
  <si>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</si>
  <si>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</si>
  <si>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</si>
  <si>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</si>
  <si>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</si>
  <si>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</si>
  <si>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</si>
  <si>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</si>
  <si>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</si>
  <si>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</si>
  <si>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</si>
  <si>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</si>
  <si>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</si>
  <si>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</si>
  <si>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</si>
  <si>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</si>
  <si>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</si>
  <si>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</si>
  <si>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</si>
  <si>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</si>
  <si>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</si>
  <si>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</si>
  <si>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</si>
  <si>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</si>
  <si>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</si>
  <si>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</si>
  <si>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</si>
  <si>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</si>
  <si>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</si>
  <si>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</si>
  <si>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</si>
  <si>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</si>
  <si>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</si>
  <si>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</si>
  <si>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</si>
  <si>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</si>
  <si>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</si>
  <si>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</si>
  <si>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</si>
  <si>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</si>
  <si>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</si>
  <si>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</si>
  <si>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</si>
  <si>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</si>
  <si>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</si>
  <si>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</si>
  <si>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</si>
  <si>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</si>
  <si>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</si>
  <si>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</si>
  <si>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</si>
  <si>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</si>
  <si>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</si>
  <si>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</si>
  <si>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</si>
  <si>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</si>
  <si>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</si>
  <si>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</si>
  <si>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</si>
  <si>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</si>
  <si>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</si>
  <si>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</si>
  <si>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</si>
  <si>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</si>
  <si>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</si>
  <si>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</si>
  <si>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</si>
  <si>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</si>
  <si>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</si>
  <si>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</si>
  <si>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</si>
  <si>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</si>
  <si>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</si>
  <si>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</si>
  <si>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</si>
  <si>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</si>
  <si>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</si>
  <si>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</si>
  <si>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</si>
  <si>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</si>
  <si>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</si>
  <si>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</si>
  <si>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</si>
  <si>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</si>
  <si>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</si>
  <si>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</si>
  <si>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</si>
  <si>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</si>
  <si>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</si>
  <si>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</si>
  <si>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</si>
  <si>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</si>
  <si>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</si>
  <si>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</si>
  <si>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</si>
  <si>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</si>
  <si>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</si>
  <si>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</si>
  <si>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</si>
  <si>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</si>
  <si>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</si>
  <si>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</si>
  <si>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</si>
  <si>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</si>
  <si>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</si>
  <si>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</si>
  <si>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</si>
  <si>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</si>
  <si>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</si>
  <si>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</si>
  <si>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</si>
  <si>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</si>
  <si>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</si>
  <si>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</si>
  <si>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</si>
  <si>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</si>
  <si>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</si>
  <si>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</si>
  <si>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</si>
  <si>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</si>
  <si>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</si>
  <si>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</si>
  <si>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</si>
  <si>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</si>
  <si>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</si>
  <si>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</si>
  <si>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</si>
  <si>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</si>
  <si>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</si>
  <si>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</si>
  <si>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</si>
  <si>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</si>
  <si>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</si>
  <si>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</si>
  <si>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</si>
  <si>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</si>
  <si>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</si>
  <si>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</si>
  <si>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</si>
  <si>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</si>
  <si>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</si>
  <si>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</si>
  <si>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</si>
  <si>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</si>
  <si>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</si>
  <si>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</si>
  <si>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</si>
  <si>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</si>
  <si>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</si>
  <si>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</si>
  <si>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</si>
  <si>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</si>
  <si>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</si>
  <si>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</si>
  <si>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</si>
  <si>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</si>
  <si>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</si>
  <si>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</si>
  <si>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</si>
  <si>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</si>
  <si>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</si>
  <si>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</si>
  <si>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</si>
  <si>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</si>
  <si>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</si>
  <si>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</si>
  <si>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</si>
  <si>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</si>
  <si>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</si>
  <si>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</si>
  <si>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</si>
  <si>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</si>
  <si>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</si>
  <si>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</si>
  <si>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</si>
  <si>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</si>
  <si>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</si>
  <si>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</si>
  <si>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</si>
  <si>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</si>
  <si>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</si>
  <si>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</si>
  <si>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</si>
  <si>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</si>
  <si>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</si>
  <si>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</si>
  <si>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</si>
  <si>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</si>
  <si>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</si>
  <si>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</si>
  <si>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</si>
  <si>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</si>
  <si>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</si>
  <si>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</si>
  <si>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</si>
  <si>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</si>
  <si>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</si>
  <si>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</si>
  <si>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</si>
  <si>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</si>
  <si>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</si>
  <si>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</si>
  <si>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</si>
  <si>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</si>
  <si>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</si>
  <si>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</si>
  <si>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</si>
  <si>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</si>
  <si>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</si>
  <si>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</si>
  <si>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</si>
  <si>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</si>
  <si>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</si>
  <si>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</si>
  <si>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</si>
  <si>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</si>
  <si>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</si>
  <si>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</si>
  <si>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</si>
  <si>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</si>
  <si>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</si>
  <si>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</si>
  <si>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</si>
  <si>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</si>
  <si>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</si>
  <si>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</si>
  <si>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</si>
  <si>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</si>
  <si>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</si>
  <si>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</si>
  <si>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</si>
  <si>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</si>
  <si>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</si>
  <si>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</si>
  <si>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</si>
  <si>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</si>
  <si>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</si>
  <si>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</si>
  <si>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</si>
  <si>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</si>
  <si>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</si>
  <si>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</si>
  <si>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</si>
  <si>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</si>
  <si>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</si>
  <si>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</si>
  <si>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</si>
  <si>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</si>
  <si>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</si>
  <si>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</si>
  <si>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</si>
  <si>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</si>
  <si>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</si>
  <si>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</si>
  <si>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</si>
  <si>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</si>
  <si>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</si>
  <si>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</si>
  <si>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</si>
  <si>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</si>
  <si>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</si>
  <si>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</si>
  <si>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</si>
  <si>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</si>
  <si>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</si>
  <si>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</si>
  <si>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</si>
  <si>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</si>
  <si>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</si>
  <si>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</si>
  <si>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</si>
  <si>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</si>
  <si>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</si>
  <si>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</si>
  <si>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</si>
  <si>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</si>
  <si>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</si>
  <si>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</si>
  <si>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</si>
  <si>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</si>
  <si>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</si>
  <si>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</si>
  <si>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</si>
  <si>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</si>
  <si>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</si>
  <si>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</si>
  <si>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</si>
  <si>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</si>
  <si>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</si>
  <si>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</si>
  <si>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</si>
  <si>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</si>
  <si>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</si>
  <si>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</si>
  <si>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</si>
  <si>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</si>
  <si>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</si>
  <si>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</si>
  <si>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</si>
  <si>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</si>
  <si>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</si>
  <si>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</si>
  <si>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</si>
  <si>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</si>
  <si>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</si>
  <si>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</si>
  <si>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</si>
  <si>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</si>
  <si>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</si>
  <si>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</si>
  <si>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</si>
  <si>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</si>
  <si>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</si>
  <si>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</si>
  <si>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</si>
  <si>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</si>
  <si>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</si>
  <si>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</si>
  <si>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</si>
  <si>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</si>
  <si>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</si>
  <si>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</si>
  <si>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</si>
  <si>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</si>
  <si>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</si>
  <si>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</si>
  <si>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</si>
  <si>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</si>
  <si>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</si>
  <si>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</si>
  <si>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</si>
  <si>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</si>
  <si>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</si>
  <si>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</si>
  <si>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</si>
  <si>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</si>
  <si>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</si>
  <si>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</si>
  <si>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</si>
  <si>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</si>
  <si>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</si>
  <si>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</si>
  <si>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</si>
  <si>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</si>
  <si>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</si>
  <si>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</si>
  <si>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</si>
  <si>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</si>
  <si>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</si>
  <si>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</si>
  <si>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</si>
  <si>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</si>
  <si>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</si>
  <si>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</si>
  <si>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</si>
  <si>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</si>
  <si>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</si>
  <si>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</si>
  <si>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</si>
  <si>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</si>
  <si>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</si>
  <si>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</si>
  <si>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</si>
  <si>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</si>
  <si>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</si>
  <si>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</si>
  <si>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</si>
  <si>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</si>
  <si>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</si>
  <si>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</si>
  <si>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</si>
  <si>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</si>
  <si>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</si>
  <si>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</si>
  <si>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</si>
  <si>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</si>
  <si>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</si>
  <si>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</si>
  <si>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</si>
  <si>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</si>
  <si>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</si>
  <si>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</si>
  <si>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</si>
  <si>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</si>
  <si>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</si>
  <si>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</si>
  <si>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</si>
  <si>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</si>
  <si>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</si>
  <si>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</si>
  <si>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</si>
  <si>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</si>
  <si>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</si>
  <si>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</si>
  <si>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</si>
  <si>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</si>
  <si>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</si>
  <si>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</si>
  <si>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</si>
  <si>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</si>
  <si>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</si>
  <si>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</si>
  <si>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</si>
  <si>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</si>
  <si>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</si>
  <si>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</si>
  <si>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</si>
  <si>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</si>
  <si>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</si>
  <si>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</si>
  <si>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</si>
  <si>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</si>
  <si>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</si>
  <si>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</si>
  <si>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</si>
  <si>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</si>
  <si>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</si>
  <si>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</si>
  <si>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</si>
  <si>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</si>
  <si>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</si>
  <si>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</si>
  <si>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</si>
  <si>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</si>
  <si>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</si>
  <si>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</si>
  <si>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</si>
  <si>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</si>
  <si>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</si>
  <si>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</si>
  <si>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</si>
  <si>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</si>
  <si>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</si>
  <si>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</si>
  <si>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</si>
  <si>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</si>
  <si>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</si>
  <si>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</si>
  <si>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</si>
  <si>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</si>
  <si>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</si>
  <si>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</si>
  <si>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</si>
  <si>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</si>
  <si>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</si>
  <si>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</si>
  <si>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</si>
  <si>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</si>
  <si>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</si>
  <si>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</si>
  <si>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</si>
  <si>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</si>
  <si>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</si>
  <si>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</si>
  <si>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</si>
  <si>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</si>
  <si>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</si>
  <si>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</si>
  <si>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</si>
  <si>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</si>
  <si>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</si>
  <si>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</si>
  <si>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</si>
  <si>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</si>
  <si>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</si>
  <si>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</si>
  <si>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</si>
  <si>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</si>
  <si>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</si>
  <si>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</si>
  <si>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</si>
  <si>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</si>
  <si>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</si>
  <si>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</si>
  <si>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</si>
  <si>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</si>
  <si>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</si>
  <si>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</si>
  <si>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</si>
  <si>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</si>
  <si>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</si>
  <si>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</si>
  <si>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</si>
  <si>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</si>
  <si>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</si>
  <si>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</si>
  <si>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</si>
  <si>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</si>
  <si>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</si>
  <si>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</si>
  <si>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</si>
  <si>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</si>
  <si>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</si>
  <si>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</si>
  <si>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</si>
  <si>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</si>
  <si>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</si>
  <si>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</si>
  <si>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</si>
  <si>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</si>
  <si>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</si>
  <si>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</si>
  <si>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</si>
  <si>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</si>
  <si>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</si>
  <si>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</si>
  <si>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</si>
  <si>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</si>
  <si>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</si>
  <si>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</si>
  <si>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</si>
  <si>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</si>
  <si>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</si>
  <si>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</si>
  <si>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</si>
  <si>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</si>
  <si>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</si>
  <si>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</si>
  <si>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</si>
  <si>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</si>
  <si>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</si>
  <si>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</si>
  <si>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</si>
  <si>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</si>
  <si>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</si>
  <si>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</si>
  <si>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</si>
  <si>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</si>
  <si>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</si>
  <si>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</si>
  <si>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</si>
  <si>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</si>
  <si>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</si>
  <si>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</si>
  <si>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</si>
  <si>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</si>
  <si>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</si>
  <si>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</si>
  <si>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</si>
  <si>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</si>
  <si>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430-53-4718</t>
  </si>
  <si>
    <t>602-16-6955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</si>
  <si>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</si>
  <si>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</si>
  <si>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</si>
  <si>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</si>
  <si>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</si>
  <si>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</si>
  <si>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</si>
  <si>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calc tax</t>
  </si>
  <si>
    <t>helper col for tax</t>
  </si>
  <si>
    <t>Total Sales</t>
  </si>
  <si>
    <t>Month</t>
  </si>
  <si>
    <t>Mode</t>
  </si>
  <si>
    <t>STD</t>
  </si>
  <si>
    <t xml:space="preserve">Range </t>
  </si>
  <si>
    <t xml:space="preserve">Median </t>
  </si>
  <si>
    <t>Mean</t>
  </si>
  <si>
    <t>Unite Price</t>
  </si>
  <si>
    <t>Time Ranges</t>
  </si>
  <si>
    <t>Row Labels</t>
  </si>
  <si>
    <t>Grand Total</t>
  </si>
  <si>
    <t>10:00 - 12:00</t>
  </si>
  <si>
    <t>12:00 - 14:00</t>
  </si>
  <si>
    <t>14:00 - 16:00</t>
  </si>
  <si>
    <t>16:00 - 18:00</t>
  </si>
  <si>
    <t>18:00 - 20:00</t>
  </si>
  <si>
    <t>20:00 - 20:59</t>
  </si>
  <si>
    <t>Count of Product line</t>
  </si>
  <si>
    <t>Days</t>
  </si>
  <si>
    <t>Sum of Total Sales</t>
  </si>
  <si>
    <t>Sum of Quantity</t>
  </si>
  <si>
    <t>Jan</t>
  </si>
  <si>
    <t>Feb</t>
  </si>
  <si>
    <t>Mar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</si>
  <si>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</si>
  <si>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</si>
  <si>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</si>
  <si>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</si>
  <si>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</si>
  <si>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</si>
  <si>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</si>
  <si>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</si>
  <si>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</si>
  <si>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</si>
  <si>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</si>
  <si>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</si>
  <si>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</si>
  <si>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</si>
  <si>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</si>
  <si>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</si>
  <si>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</si>
  <si>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</si>
  <si>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</si>
  <si>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</si>
  <si>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</si>
  <si>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</si>
  <si>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</si>
  <si>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</si>
  <si>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</si>
  <si>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PROBABILITY OUTPUT</t>
  </si>
  <si>
    <t>Percentile</t>
  </si>
  <si>
    <t>Y</t>
  </si>
  <si>
    <t>Price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</si>
</sst>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49" fontId="0" fillId="4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2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Continuous"/>
    </xf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Quantity-Price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dk1">
                  <a:tint val="88500"/>
                </a:schemeClr>
              </a:outerShdw>
            </a:effectLst>
          </c:spPr>
          <c:marker>
            <c:symbol val="circle"/>
            <c:size val="6"/>
            <c:spPr>
              <a:solidFill>
                <a:schemeClr val="dk1">
                  <a:tint val="88500"/>
                </a:schemeClr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fixedVal"/>
            <c:noEndCap val="0"/>
            <c:val val="1"/>
            <c:spPr>
              <a:noFill/>
              <a:ln w="9525">
                <a:solidFill>
                  <a:schemeClr val="dk1">
                    <a:tint val="88500"/>
                    <a:lumMod val="60000"/>
                    <a:lumOff val="40000"/>
                  </a:schemeClr>
                </a:solidFill>
                <a:round/>
              </a:ln>
              <a:effectLst>
                <a:glow rad="25400">
                  <a:schemeClr val="lt1"/>
                </a:glow>
              </a:effectLst>
            </c:spPr>
          </c:errBars>
          <c:xVal>
            <c:numRef>
              <c:f>Data!$H$2:$H$1030</c:f>
              <c:numCache>
                <c:formatCode>0.00</c:formatCode>
                <c:ptCount val="1029"/>
                <c:pt idx="0">
                  <c:v>74.69</c:v>
                </c:pt>
                <c:pt idx="1">
                  <c:v>15.28</c:v>
                </c:pt>
                <c:pt idx="2">
                  <c:v>46.33</c:v>
                </c:pt>
                <c:pt idx="3">
                  <c:v>86.31</c:v>
                </c:pt>
                <c:pt idx="4">
                  <c:v>85.39</c:v>
                </c:pt>
                <c:pt idx="5">
                  <c:v>68.84</c:v>
                </c:pt>
                <c:pt idx="6">
                  <c:v>73.56</c:v>
                </c:pt>
                <c:pt idx="7">
                  <c:v>36.26</c:v>
                </c:pt>
                <c:pt idx="8">
                  <c:v>54.84</c:v>
                </c:pt>
                <c:pt idx="9">
                  <c:v>14.48</c:v>
                </c:pt>
                <c:pt idx="10">
                  <c:v>25.51</c:v>
                </c:pt>
                <c:pt idx="11">
                  <c:v>43.19</c:v>
                </c:pt>
                <c:pt idx="12">
                  <c:v>71.38</c:v>
                </c:pt>
                <c:pt idx="13">
                  <c:v>93.72</c:v>
                </c:pt>
                <c:pt idx="14">
                  <c:v>68.930000000000007</c:v>
                </c:pt>
                <c:pt idx="15">
                  <c:v>72.61</c:v>
                </c:pt>
                <c:pt idx="16">
                  <c:v>54.67</c:v>
                </c:pt>
                <c:pt idx="17">
                  <c:v>40.299999999999997</c:v>
                </c:pt>
                <c:pt idx="18">
                  <c:v>86.04</c:v>
                </c:pt>
                <c:pt idx="19">
                  <c:v>87.98</c:v>
                </c:pt>
                <c:pt idx="20">
                  <c:v>33.200000000000003</c:v>
                </c:pt>
                <c:pt idx="21">
                  <c:v>34.56</c:v>
                </c:pt>
                <c:pt idx="22">
                  <c:v>52.59</c:v>
                </c:pt>
                <c:pt idx="23">
                  <c:v>33.520000000000003</c:v>
                </c:pt>
                <c:pt idx="24">
                  <c:v>87.67</c:v>
                </c:pt>
                <c:pt idx="25">
                  <c:v>88.36</c:v>
                </c:pt>
                <c:pt idx="26">
                  <c:v>24.89</c:v>
                </c:pt>
                <c:pt idx="27">
                  <c:v>78.069999999999993</c:v>
                </c:pt>
                <c:pt idx="28">
                  <c:v>83.78</c:v>
                </c:pt>
                <c:pt idx="29">
                  <c:v>96.58</c:v>
                </c:pt>
                <c:pt idx="30">
                  <c:v>99.42</c:v>
                </c:pt>
                <c:pt idx="31">
                  <c:v>68.12</c:v>
                </c:pt>
                <c:pt idx="32">
                  <c:v>62.62</c:v>
                </c:pt>
                <c:pt idx="33">
                  <c:v>60.88</c:v>
                </c:pt>
                <c:pt idx="34">
                  <c:v>54.92</c:v>
                </c:pt>
                <c:pt idx="35">
                  <c:v>30.12</c:v>
                </c:pt>
                <c:pt idx="36">
                  <c:v>86.72</c:v>
                </c:pt>
                <c:pt idx="37">
                  <c:v>56.11</c:v>
                </c:pt>
                <c:pt idx="38">
                  <c:v>69.12</c:v>
                </c:pt>
                <c:pt idx="39">
                  <c:v>98.7</c:v>
                </c:pt>
                <c:pt idx="40">
                  <c:v>15.37</c:v>
                </c:pt>
                <c:pt idx="41">
                  <c:v>93.96</c:v>
                </c:pt>
                <c:pt idx="42">
                  <c:v>56.69</c:v>
                </c:pt>
                <c:pt idx="43">
                  <c:v>20.010000000000002</c:v>
                </c:pt>
                <c:pt idx="44">
                  <c:v>18.93</c:v>
                </c:pt>
                <c:pt idx="45">
                  <c:v>82.63</c:v>
                </c:pt>
                <c:pt idx="46">
                  <c:v>91.4</c:v>
                </c:pt>
                <c:pt idx="47">
                  <c:v>44.59</c:v>
                </c:pt>
                <c:pt idx="48">
                  <c:v>17.87</c:v>
                </c:pt>
                <c:pt idx="49">
                  <c:v>15.43</c:v>
                </c:pt>
                <c:pt idx="50">
                  <c:v>16.16</c:v>
                </c:pt>
                <c:pt idx="51">
                  <c:v>85.98</c:v>
                </c:pt>
                <c:pt idx="52">
                  <c:v>44.34</c:v>
                </c:pt>
                <c:pt idx="53">
                  <c:v>89.6</c:v>
                </c:pt>
                <c:pt idx="54">
                  <c:v>72.349999999999994</c:v>
                </c:pt>
                <c:pt idx="55">
                  <c:v>30.61</c:v>
                </c:pt>
                <c:pt idx="56">
                  <c:v>24.74</c:v>
                </c:pt>
                <c:pt idx="57">
                  <c:v>55.73</c:v>
                </c:pt>
                <c:pt idx="58">
                  <c:v>55.07</c:v>
                </c:pt>
                <c:pt idx="59">
                  <c:v>15.81</c:v>
                </c:pt>
                <c:pt idx="60">
                  <c:v>75.739999999999995</c:v>
                </c:pt>
                <c:pt idx="61">
                  <c:v>15.87</c:v>
                </c:pt>
                <c:pt idx="62">
                  <c:v>33.47</c:v>
                </c:pt>
                <c:pt idx="63">
                  <c:v>97.61</c:v>
                </c:pt>
                <c:pt idx="64">
                  <c:v>78.77</c:v>
                </c:pt>
                <c:pt idx="65">
                  <c:v>89.48</c:v>
                </c:pt>
                <c:pt idx="66">
                  <c:v>62.12</c:v>
                </c:pt>
                <c:pt idx="67">
                  <c:v>48.52</c:v>
                </c:pt>
                <c:pt idx="68">
                  <c:v>75.91</c:v>
                </c:pt>
                <c:pt idx="69">
                  <c:v>74.67</c:v>
                </c:pt>
                <c:pt idx="70">
                  <c:v>41.65</c:v>
                </c:pt>
                <c:pt idx="71">
                  <c:v>49.04</c:v>
                </c:pt>
                <c:pt idx="72">
                  <c:v>20.010000000000002</c:v>
                </c:pt>
                <c:pt idx="73">
                  <c:v>78.31</c:v>
                </c:pt>
                <c:pt idx="74">
                  <c:v>20.38</c:v>
                </c:pt>
                <c:pt idx="75">
                  <c:v>68.84</c:v>
                </c:pt>
                <c:pt idx="76">
                  <c:v>73.56</c:v>
                </c:pt>
                <c:pt idx="77">
                  <c:v>99.19</c:v>
                </c:pt>
                <c:pt idx="78">
                  <c:v>96.68</c:v>
                </c:pt>
                <c:pt idx="79">
                  <c:v>19.25</c:v>
                </c:pt>
                <c:pt idx="80">
                  <c:v>80.36</c:v>
                </c:pt>
                <c:pt idx="81">
                  <c:v>48.91</c:v>
                </c:pt>
                <c:pt idx="82">
                  <c:v>83.06</c:v>
                </c:pt>
                <c:pt idx="83">
                  <c:v>76.52</c:v>
                </c:pt>
                <c:pt idx="84">
                  <c:v>49.38</c:v>
                </c:pt>
                <c:pt idx="85">
                  <c:v>42.47</c:v>
                </c:pt>
                <c:pt idx="86">
                  <c:v>76.989999999999995</c:v>
                </c:pt>
                <c:pt idx="87">
                  <c:v>47.38</c:v>
                </c:pt>
                <c:pt idx="88">
                  <c:v>44.86</c:v>
                </c:pt>
                <c:pt idx="89">
                  <c:v>21.98</c:v>
                </c:pt>
                <c:pt idx="90">
                  <c:v>64.36</c:v>
                </c:pt>
                <c:pt idx="91">
                  <c:v>89.75</c:v>
                </c:pt>
                <c:pt idx="92">
                  <c:v>97.16</c:v>
                </c:pt>
                <c:pt idx="93">
                  <c:v>87.87</c:v>
                </c:pt>
                <c:pt idx="94">
                  <c:v>12.45</c:v>
                </c:pt>
                <c:pt idx="95">
                  <c:v>52.75</c:v>
                </c:pt>
                <c:pt idx="96">
                  <c:v>82.7</c:v>
                </c:pt>
                <c:pt idx="97">
                  <c:v>48.71</c:v>
                </c:pt>
                <c:pt idx="98">
                  <c:v>78.55</c:v>
                </c:pt>
                <c:pt idx="99">
                  <c:v>23.07</c:v>
                </c:pt>
                <c:pt idx="100">
                  <c:v>58.26</c:v>
                </c:pt>
                <c:pt idx="101">
                  <c:v>30.35</c:v>
                </c:pt>
                <c:pt idx="102">
                  <c:v>88.67</c:v>
                </c:pt>
                <c:pt idx="103">
                  <c:v>27.38</c:v>
                </c:pt>
                <c:pt idx="104">
                  <c:v>62.13</c:v>
                </c:pt>
                <c:pt idx="105">
                  <c:v>81.97</c:v>
                </c:pt>
                <c:pt idx="106">
                  <c:v>16.489999999999998</c:v>
                </c:pt>
                <c:pt idx="107">
                  <c:v>98.21</c:v>
                </c:pt>
                <c:pt idx="108">
                  <c:v>72.84</c:v>
                </c:pt>
                <c:pt idx="109">
                  <c:v>58.07</c:v>
                </c:pt>
                <c:pt idx="110">
                  <c:v>80.790000000000006</c:v>
                </c:pt>
                <c:pt idx="111">
                  <c:v>27.02</c:v>
                </c:pt>
                <c:pt idx="112">
                  <c:v>21.94</c:v>
                </c:pt>
                <c:pt idx="113">
                  <c:v>51.36</c:v>
                </c:pt>
                <c:pt idx="114">
                  <c:v>10.96</c:v>
                </c:pt>
                <c:pt idx="115">
                  <c:v>53.44</c:v>
                </c:pt>
                <c:pt idx="116">
                  <c:v>99.56</c:v>
                </c:pt>
                <c:pt idx="117">
                  <c:v>57.12</c:v>
                </c:pt>
                <c:pt idx="118">
                  <c:v>99.96</c:v>
                </c:pt>
                <c:pt idx="119">
                  <c:v>63.91</c:v>
                </c:pt>
                <c:pt idx="120">
                  <c:v>56.47</c:v>
                </c:pt>
                <c:pt idx="121">
                  <c:v>93.69</c:v>
                </c:pt>
                <c:pt idx="122">
                  <c:v>32.25</c:v>
                </c:pt>
                <c:pt idx="123">
                  <c:v>31.73</c:v>
                </c:pt>
                <c:pt idx="124">
                  <c:v>68.540000000000006</c:v>
                </c:pt>
                <c:pt idx="125">
                  <c:v>90.28</c:v>
                </c:pt>
                <c:pt idx="126">
                  <c:v>39.619999999999997</c:v>
                </c:pt>
                <c:pt idx="127">
                  <c:v>92.13</c:v>
                </c:pt>
                <c:pt idx="128">
                  <c:v>34.840000000000003</c:v>
                </c:pt>
                <c:pt idx="129">
                  <c:v>87.45</c:v>
                </c:pt>
                <c:pt idx="130">
                  <c:v>90.22</c:v>
                </c:pt>
                <c:pt idx="131">
                  <c:v>26.31</c:v>
                </c:pt>
                <c:pt idx="132">
                  <c:v>34.42</c:v>
                </c:pt>
                <c:pt idx="133">
                  <c:v>51.91</c:v>
                </c:pt>
                <c:pt idx="134">
                  <c:v>72.5</c:v>
                </c:pt>
                <c:pt idx="135">
                  <c:v>89.8</c:v>
                </c:pt>
                <c:pt idx="136">
                  <c:v>90.5</c:v>
                </c:pt>
                <c:pt idx="137">
                  <c:v>68.599999999999994</c:v>
                </c:pt>
                <c:pt idx="138">
                  <c:v>30.41</c:v>
                </c:pt>
                <c:pt idx="139">
                  <c:v>77.95</c:v>
                </c:pt>
                <c:pt idx="140">
                  <c:v>46.26</c:v>
                </c:pt>
                <c:pt idx="141">
                  <c:v>30.14</c:v>
                </c:pt>
                <c:pt idx="142">
                  <c:v>66.14</c:v>
                </c:pt>
                <c:pt idx="143">
                  <c:v>71.86</c:v>
                </c:pt>
                <c:pt idx="144">
                  <c:v>32.46</c:v>
                </c:pt>
                <c:pt idx="145">
                  <c:v>91.54</c:v>
                </c:pt>
                <c:pt idx="146">
                  <c:v>34.56</c:v>
                </c:pt>
                <c:pt idx="147">
                  <c:v>83.24</c:v>
                </c:pt>
                <c:pt idx="148">
                  <c:v>16.48</c:v>
                </c:pt>
                <c:pt idx="149">
                  <c:v>80.97</c:v>
                </c:pt>
                <c:pt idx="150">
                  <c:v>92.29</c:v>
                </c:pt>
                <c:pt idx="151">
                  <c:v>72.17</c:v>
                </c:pt>
                <c:pt idx="152">
                  <c:v>94.67</c:v>
                </c:pt>
                <c:pt idx="153">
                  <c:v>68.97</c:v>
                </c:pt>
                <c:pt idx="154">
                  <c:v>26.26</c:v>
                </c:pt>
                <c:pt idx="155">
                  <c:v>35.79</c:v>
                </c:pt>
                <c:pt idx="156">
                  <c:v>16.37</c:v>
                </c:pt>
                <c:pt idx="157">
                  <c:v>12.73</c:v>
                </c:pt>
                <c:pt idx="158">
                  <c:v>83.14</c:v>
                </c:pt>
                <c:pt idx="159">
                  <c:v>35.22</c:v>
                </c:pt>
                <c:pt idx="160">
                  <c:v>13.78</c:v>
                </c:pt>
                <c:pt idx="161">
                  <c:v>88.31</c:v>
                </c:pt>
                <c:pt idx="162">
                  <c:v>39.619999999999997</c:v>
                </c:pt>
                <c:pt idx="163">
                  <c:v>88.25</c:v>
                </c:pt>
                <c:pt idx="164">
                  <c:v>25.31</c:v>
                </c:pt>
                <c:pt idx="165">
                  <c:v>99.92</c:v>
                </c:pt>
                <c:pt idx="166">
                  <c:v>83.35</c:v>
                </c:pt>
                <c:pt idx="167">
                  <c:v>74.44</c:v>
                </c:pt>
                <c:pt idx="168">
                  <c:v>64.08</c:v>
                </c:pt>
                <c:pt idx="169">
                  <c:v>63.15</c:v>
                </c:pt>
                <c:pt idx="170">
                  <c:v>85.72</c:v>
                </c:pt>
                <c:pt idx="171">
                  <c:v>78.89</c:v>
                </c:pt>
                <c:pt idx="172">
                  <c:v>89.48</c:v>
                </c:pt>
                <c:pt idx="173">
                  <c:v>64.59</c:v>
                </c:pt>
                <c:pt idx="174">
                  <c:v>24.82</c:v>
                </c:pt>
                <c:pt idx="175">
                  <c:v>56.5</c:v>
                </c:pt>
                <c:pt idx="176">
                  <c:v>21.43</c:v>
                </c:pt>
                <c:pt idx="177">
                  <c:v>89.06</c:v>
                </c:pt>
                <c:pt idx="178">
                  <c:v>23.29</c:v>
                </c:pt>
                <c:pt idx="179">
                  <c:v>65.260000000000005</c:v>
                </c:pt>
                <c:pt idx="180">
                  <c:v>52.35</c:v>
                </c:pt>
                <c:pt idx="181">
                  <c:v>39.75</c:v>
                </c:pt>
                <c:pt idx="182">
                  <c:v>90.02</c:v>
                </c:pt>
                <c:pt idx="183">
                  <c:v>12.1</c:v>
                </c:pt>
                <c:pt idx="184">
                  <c:v>33.21</c:v>
                </c:pt>
                <c:pt idx="185">
                  <c:v>10.18</c:v>
                </c:pt>
                <c:pt idx="186">
                  <c:v>34.42</c:v>
                </c:pt>
                <c:pt idx="187">
                  <c:v>83.34</c:v>
                </c:pt>
                <c:pt idx="188">
                  <c:v>45.58</c:v>
                </c:pt>
                <c:pt idx="189">
                  <c:v>87.9</c:v>
                </c:pt>
                <c:pt idx="190">
                  <c:v>73.47</c:v>
                </c:pt>
                <c:pt idx="191">
                  <c:v>12.19</c:v>
                </c:pt>
                <c:pt idx="192">
                  <c:v>76.92</c:v>
                </c:pt>
                <c:pt idx="193">
                  <c:v>83.66</c:v>
                </c:pt>
                <c:pt idx="194">
                  <c:v>57.91</c:v>
                </c:pt>
                <c:pt idx="195">
                  <c:v>92.49</c:v>
                </c:pt>
                <c:pt idx="196">
                  <c:v>28.38</c:v>
                </c:pt>
                <c:pt idx="197">
                  <c:v>50.45</c:v>
                </c:pt>
                <c:pt idx="198">
                  <c:v>99.16</c:v>
                </c:pt>
                <c:pt idx="199">
                  <c:v>60.74</c:v>
                </c:pt>
                <c:pt idx="200">
                  <c:v>47.27</c:v>
                </c:pt>
                <c:pt idx="201">
                  <c:v>85.6</c:v>
                </c:pt>
                <c:pt idx="202">
                  <c:v>35.04</c:v>
                </c:pt>
                <c:pt idx="203">
                  <c:v>44.84</c:v>
                </c:pt>
                <c:pt idx="204">
                  <c:v>45.97</c:v>
                </c:pt>
                <c:pt idx="205">
                  <c:v>27.73</c:v>
                </c:pt>
                <c:pt idx="206">
                  <c:v>11.53</c:v>
                </c:pt>
                <c:pt idx="207">
                  <c:v>58.32</c:v>
                </c:pt>
                <c:pt idx="208">
                  <c:v>78.38</c:v>
                </c:pt>
                <c:pt idx="209">
                  <c:v>84.61</c:v>
                </c:pt>
                <c:pt idx="210">
                  <c:v>82.88</c:v>
                </c:pt>
                <c:pt idx="211">
                  <c:v>79.540000000000006</c:v>
                </c:pt>
                <c:pt idx="212">
                  <c:v>49.01</c:v>
                </c:pt>
                <c:pt idx="213">
                  <c:v>29.15</c:v>
                </c:pt>
                <c:pt idx="214">
                  <c:v>56.13</c:v>
                </c:pt>
                <c:pt idx="215">
                  <c:v>93.12</c:v>
                </c:pt>
                <c:pt idx="216">
                  <c:v>51.34</c:v>
                </c:pt>
                <c:pt idx="217">
                  <c:v>99.6</c:v>
                </c:pt>
                <c:pt idx="218">
                  <c:v>35.49</c:v>
                </c:pt>
                <c:pt idx="219">
                  <c:v>42.85</c:v>
                </c:pt>
                <c:pt idx="220">
                  <c:v>94.67</c:v>
                </c:pt>
                <c:pt idx="221">
                  <c:v>92.09</c:v>
                </c:pt>
                <c:pt idx="222">
                  <c:v>57.29</c:v>
                </c:pt>
                <c:pt idx="223">
                  <c:v>50.28</c:v>
                </c:pt>
                <c:pt idx="224">
                  <c:v>97.22</c:v>
                </c:pt>
                <c:pt idx="225">
                  <c:v>93.39</c:v>
                </c:pt>
                <c:pt idx="226">
                  <c:v>43.18</c:v>
                </c:pt>
                <c:pt idx="227">
                  <c:v>63.69</c:v>
                </c:pt>
                <c:pt idx="228">
                  <c:v>45.79</c:v>
                </c:pt>
                <c:pt idx="229">
                  <c:v>76.400000000000006</c:v>
                </c:pt>
                <c:pt idx="230">
                  <c:v>39.9</c:v>
                </c:pt>
                <c:pt idx="231">
                  <c:v>42.57</c:v>
                </c:pt>
                <c:pt idx="232">
                  <c:v>95.58</c:v>
                </c:pt>
                <c:pt idx="233">
                  <c:v>98.98</c:v>
                </c:pt>
                <c:pt idx="234">
                  <c:v>51.28</c:v>
                </c:pt>
                <c:pt idx="235">
                  <c:v>69.52</c:v>
                </c:pt>
                <c:pt idx="236">
                  <c:v>70.010000000000005</c:v>
                </c:pt>
                <c:pt idx="237">
                  <c:v>20.85</c:v>
                </c:pt>
                <c:pt idx="238">
                  <c:v>52.89</c:v>
                </c:pt>
                <c:pt idx="239">
                  <c:v>19.79</c:v>
                </c:pt>
                <c:pt idx="240">
                  <c:v>33.840000000000003</c:v>
                </c:pt>
                <c:pt idx="241">
                  <c:v>22.17</c:v>
                </c:pt>
                <c:pt idx="242">
                  <c:v>22.51</c:v>
                </c:pt>
                <c:pt idx="243">
                  <c:v>73.88</c:v>
                </c:pt>
                <c:pt idx="244">
                  <c:v>86.8</c:v>
                </c:pt>
                <c:pt idx="245">
                  <c:v>64.260000000000005</c:v>
                </c:pt>
                <c:pt idx="246">
                  <c:v>38.47</c:v>
                </c:pt>
                <c:pt idx="247">
                  <c:v>15.5</c:v>
                </c:pt>
                <c:pt idx="248">
                  <c:v>34.31</c:v>
                </c:pt>
                <c:pt idx="249">
                  <c:v>12.34</c:v>
                </c:pt>
                <c:pt idx="250">
                  <c:v>18.079999999999998</c:v>
                </c:pt>
                <c:pt idx="251">
                  <c:v>94.49</c:v>
                </c:pt>
                <c:pt idx="252">
                  <c:v>46.47</c:v>
                </c:pt>
                <c:pt idx="253">
                  <c:v>74.069999999999993</c:v>
                </c:pt>
                <c:pt idx="254">
                  <c:v>69.81</c:v>
                </c:pt>
                <c:pt idx="255">
                  <c:v>77.040000000000006</c:v>
                </c:pt>
                <c:pt idx="256">
                  <c:v>73.52</c:v>
                </c:pt>
                <c:pt idx="257">
                  <c:v>87.8</c:v>
                </c:pt>
                <c:pt idx="258">
                  <c:v>25.55</c:v>
                </c:pt>
                <c:pt idx="259">
                  <c:v>32.71</c:v>
                </c:pt>
                <c:pt idx="260">
                  <c:v>74.290000000000006</c:v>
                </c:pt>
                <c:pt idx="261">
                  <c:v>43.7</c:v>
                </c:pt>
                <c:pt idx="262">
                  <c:v>25.29</c:v>
                </c:pt>
                <c:pt idx="263">
                  <c:v>41.5</c:v>
                </c:pt>
                <c:pt idx="264">
                  <c:v>71.39</c:v>
                </c:pt>
                <c:pt idx="265">
                  <c:v>19.149999999999999</c:v>
                </c:pt>
                <c:pt idx="266">
                  <c:v>57.49</c:v>
                </c:pt>
                <c:pt idx="267">
                  <c:v>61.41</c:v>
                </c:pt>
                <c:pt idx="268">
                  <c:v>25.9</c:v>
                </c:pt>
                <c:pt idx="269">
                  <c:v>17.77</c:v>
                </c:pt>
                <c:pt idx="270">
                  <c:v>23.03</c:v>
                </c:pt>
                <c:pt idx="271">
                  <c:v>66.650000000000006</c:v>
                </c:pt>
                <c:pt idx="272">
                  <c:v>28.53</c:v>
                </c:pt>
                <c:pt idx="273">
                  <c:v>30.37</c:v>
                </c:pt>
                <c:pt idx="274">
                  <c:v>99.73</c:v>
                </c:pt>
                <c:pt idx="275">
                  <c:v>26.23</c:v>
                </c:pt>
                <c:pt idx="276">
                  <c:v>93.26</c:v>
                </c:pt>
                <c:pt idx="277">
                  <c:v>92.36</c:v>
                </c:pt>
                <c:pt idx="278">
                  <c:v>46.42</c:v>
                </c:pt>
                <c:pt idx="279">
                  <c:v>29.61</c:v>
                </c:pt>
                <c:pt idx="280">
                  <c:v>18.28</c:v>
                </c:pt>
                <c:pt idx="281">
                  <c:v>24.77</c:v>
                </c:pt>
                <c:pt idx="282">
                  <c:v>94.64</c:v>
                </c:pt>
                <c:pt idx="283">
                  <c:v>94.87</c:v>
                </c:pt>
                <c:pt idx="284">
                  <c:v>57.34</c:v>
                </c:pt>
                <c:pt idx="285">
                  <c:v>45.35</c:v>
                </c:pt>
                <c:pt idx="286">
                  <c:v>62.08</c:v>
                </c:pt>
                <c:pt idx="287">
                  <c:v>11.81</c:v>
                </c:pt>
                <c:pt idx="288">
                  <c:v>12.54</c:v>
                </c:pt>
                <c:pt idx="289">
                  <c:v>43.25</c:v>
                </c:pt>
                <c:pt idx="290">
                  <c:v>87.16</c:v>
                </c:pt>
                <c:pt idx="291">
                  <c:v>69.37</c:v>
                </c:pt>
                <c:pt idx="292">
                  <c:v>90.7</c:v>
                </c:pt>
                <c:pt idx="293">
                  <c:v>63.42</c:v>
                </c:pt>
                <c:pt idx="294">
                  <c:v>81.37</c:v>
                </c:pt>
                <c:pt idx="295">
                  <c:v>10.59</c:v>
                </c:pt>
                <c:pt idx="296">
                  <c:v>84.09</c:v>
                </c:pt>
                <c:pt idx="297">
                  <c:v>73.819999999999993</c:v>
                </c:pt>
                <c:pt idx="298">
                  <c:v>51.94</c:v>
                </c:pt>
                <c:pt idx="299">
                  <c:v>93.14</c:v>
                </c:pt>
                <c:pt idx="300">
                  <c:v>17.41</c:v>
                </c:pt>
                <c:pt idx="301">
                  <c:v>44.22</c:v>
                </c:pt>
                <c:pt idx="302">
                  <c:v>13.22</c:v>
                </c:pt>
                <c:pt idx="303">
                  <c:v>89.69</c:v>
                </c:pt>
                <c:pt idx="304">
                  <c:v>24.94</c:v>
                </c:pt>
                <c:pt idx="305">
                  <c:v>59.77</c:v>
                </c:pt>
                <c:pt idx="306">
                  <c:v>93.2</c:v>
                </c:pt>
                <c:pt idx="307">
                  <c:v>62.65</c:v>
                </c:pt>
                <c:pt idx="308">
                  <c:v>93.87</c:v>
                </c:pt>
                <c:pt idx="309">
                  <c:v>47.59</c:v>
                </c:pt>
                <c:pt idx="310">
                  <c:v>81.400000000000006</c:v>
                </c:pt>
                <c:pt idx="311">
                  <c:v>17.940000000000001</c:v>
                </c:pt>
                <c:pt idx="312">
                  <c:v>77.72</c:v>
                </c:pt>
                <c:pt idx="313">
                  <c:v>73.06</c:v>
                </c:pt>
                <c:pt idx="314">
                  <c:v>46.55</c:v>
                </c:pt>
                <c:pt idx="315">
                  <c:v>35.19</c:v>
                </c:pt>
                <c:pt idx="316">
                  <c:v>14.39</c:v>
                </c:pt>
                <c:pt idx="317">
                  <c:v>23.75</c:v>
                </c:pt>
                <c:pt idx="318">
                  <c:v>58.9</c:v>
                </c:pt>
                <c:pt idx="319">
                  <c:v>32.619999999999997</c:v>
                </c:pt>
                <c:pt idx="320">
                  <c:v>66.349999999999994</c:v>
                </c:pt>
                <c:pt idx="321">
                  <c:v>25.91</c:v>
                </c:pt>
                <c:pt idx="322">
                  <c:v>32.25</c:v>
                </c:pt>
                <c:pt idx="323">
                  <c:v>65.94</c:v>
                </c:pt>
                <c:pt idx="324">
                  <c:v>75.06</c:v>
                </c:pt>
                <c:pt idx="325">
                  <c:v>16.45</c:v>
                </c:pt>
                <c:pt idx="326">
                  <c:v>38.299999999999997</c:v>
                </c:pt>
                <c:pt idx="327">
                  <c:v>22.24</c:v>
                </c:pt>
                <c:pt idx="328">
                  <c:v>54.45</c:v>
                </c:pt>
                <c:pt idx="329">
                  <c:v>98.4</c:v>
                </c:pt>
                <c:pt idx="330">
                  <c:v>35.47</c:v>
                </c:pt>
                <c:pt idx="331">
                  <c:v>74.599999999999994</c:v>
                </c:pt>
                <c:pt idx="332">
                  <c:v>70.739999999999995</c:v>
                </c:pt>
                <c:pt idx="333">
                  <c:v>35.54</c:v>
                </c:pt>
                <c:pt idx="334">
                  <c:v>67.430000000000007</c:v>
                </c:pt>
                <c:pt idx="335">
                  <c:v>21.12</c:v>
                </c:pt>
                <c:pt idx="336">
                  <c:v>21.54</c:v>
                </c:pt>
                <c:pt idx="337">
                  <c:v>12.03</c:v>
                </c:pt>
                <c:pt idx="338">
                  <c:v>99.71</c:v>
                </c:pt>
                <c:pt idx="339">
                  <c:v>47.97</c:v>
                </c:pt>
                <c:pt idx="340">
                  <c:v>21.82</c:v>
                </c:pt>
                <c:pt idx="341">
                  <c:v>95.42</c:v>
                </c:pt>
                <c:pt idx="342">
                  <c:v>70.989999999999995</c:v>
                </c:pt>
                <c:pt idx="343">
                  <c:v>44.02</c:v>
                </c:pt>
                <c:pt idx="344">
                  <c:v>69.959999999999994</c:v>
                </c:pt>
                <c:pt idx="345">
                  <c:v>37</c:v>
                </c:pt>
                <c:pt idx="346">
                  <c:v>15.34</c:v>
                </c:pt>
                <c:pt idx="347">
                  <c:v>99.83</c:v>
                </c:pt>
                <c:pt idx="348">
                  <c:v>47.67</c:v>
                </c:pt>
                <c:pt idx="349">
                  <c:v>66.680000000000007</c:v>
                </c:pt>
                <c:pt idx="350">
                  <c:v>74.86</c:v>
                </c:pt>
                <c:pt idx="351">
                  <c:v>23.75</c:v>
                </c:pt>
                <c:pt idx="352">
                  <c:v>48.51</c:v>
                </c:pt>
                <c:pt idx="353">
                  <c:v>94.88</c:v>
                </c:pt>
                <c:pt idx="354">
                  <c:v>40.299999999999997</c:v>
                </c:pt>
                <c:pt idx="355">
                  <c:v>27.85</c:v>
                </c:pt>
                <c:pt idx="356">
                  <c:v>62.48</c:v>
                </c:pt>
                <c:pt idx="357">
                  <c:v>36.36</c:v>
                </c:pt>
                <c:pt idx="358">
                  <c:v>18.11</c:v>
                </c:pt>
                <c:pt idx="359">
                  <c:v>51.92</c:v>
                </c:pt>
                <c:pt idx="360">
                  <c:v>28.84</c:v>
                </c:pt>
                <c:pt idx="361">
                  <c:v>78.38</c:v>
                </c:pt>
                <c:pt idx="362">
                  <c:v>60.01</c:v>
                </c:pt>
                <c:pt idx="363">
                  <c:v>88.61</c:v>
                </c:pt>
                <c:pt idx="364">
                  <c:v>99.82</c:v>
                </c:pt>
                <c:pt idx="365">
                  <c:v>39.01</c:v>
                </c:pt>
                <c:pt idx="366">
                  <c:v>48.61</c:v>
                </c:pt>
                <c:pt idx="367">
                  <c:v>51.19</c:v>
                </c:pt>
                <c:pt idx="368">
                  <c:v>14.96</c:v>
                </c:pt>
                <c:pt idx="369">
                  <c:v>72.2</c:v>
                </c:pt>
                <c:pt idx="370">
                  <c:v>40.229999999999997</c:v>
                </c:pt>
                <c:pt idx="371">
                  <c:v>88.79</c:v>
                </c:pt>
                <c:pt idx="372">
                  <c:v>26.48</c:v>
                </c:pt>
                <c:pt idx="373">
                  <c:v>81.91</c:v>
                </c:pt>
                <c:pt idx="374">
                  <c:v>79.930000000000007</c:v>
                </c:pt>
                <c:pt idx="375">
                  <c:v>69.33</c:v>
                </c:pt>
                <c:pt idx="376">
                  <c:v>14.23</c:v>
                </c:pt>
                <c:pt idx="377">
                  <c:v>15.55</c:v>
                </c:pt>
                <c:pt idx="378">
                  <c:v>78.13</c:v>
                </c:pt>
                <c:pt idx="379">
                  <c:v>99.37</c:v>
                </c:pt>
                <c:pt idx="380">
                  <c:v>21.08</c:v>
                </c:pt>
                <c:pt idx="381">
                  <c:v>74.790000000000006</c:v>
                </c:pt>
                <c:pt idx="382">
                  <c:v>29.67</c:v>
                </c:pt>
                <c:pt idx="383">
                  <c:v>44.07</c:v>
                </c:pt>
                <c:pt idx="384">
                  <c:v>22.93</c:v>
                </c:pt>
                <c:pt idx="385">
                  <c:v>39.42</c:v>
                </c:pt>
                <c:pt idx="386">
                  <c:v>15.26</c:v>
                </c:pt>
                <c:pt idx="387">
                  <c:v>61.77</c:v>
                </c:pt>
                <c:pt idx="388">
                  <c:v>21.52</c:v>
                </c:pt>
                <c:pt idx="389">
                  <c:v>97.74</c:v>
                </c:pt>
                <c:pt idx="390">
                  <c:v>99.78</c:v>
                </c:pt>
                <c:pt idx="391">
                  <c:v>94.26</c:v>
                </c:pt>
                <c:pt idx="392">
                  <c:v>51.13</c:v>
                </c:pt>
                <c:pt idx="393">
                  <c:v>36.36</c:v>
                </c:pt>
                <c:pt idx="394">
                  <c:v>22.02</c:v>
                </c:pt>
                <c:pt idx="395">
                  <c:v>32.9</c:v>
                </c:pt>
                <c:pt idx="396">
                  <c:v>77.02</c:v>
                </c:pt>
                <c:pt idx="397">
                  <c:v>23.48</c:v>
                </c:pt>
                <c:pt idx="398">
                  <c:v>14.7</c:v>
                </c:pt>
                <c:pt idx="399">
                  <c:v>28.45</c:v>
                </c:pt>
                <c:pt idx="400">
                  <c:v>76.400000000000006</c:v>
                </c:pt>
                <c:pt idx="401">
                  <c:v>57.95</c:v>
                </c:pt>
                <c:pt idx="402">
                  <c:v>47.65</c:v>
                </c:pt>
                <c:pt idx="403">
                  <c:v>42.82</c:v>
                </c:pt>
                <c:pt idx="404">
                  <c:v>48.09</c:v>
                </c:pt>
                <c:pt idx="405">
                  <c:v>55.97</c:v>
                </c:pt>
                <c:pt idx="406">
                  <c:v>76.900000000000006</c:v>
                </c:pt>
                <c:pt idx="407">
                  <c:v>97.03</c:v>
                </c:pt>
                <c:pt idx="408">
                  <c:v>44.65</c:v>
                </c:pt>
                <c:pt idx="409">
                  <c:v>77.930000000000007</c:v>
                </c:pt>
                <c:pt idx="410">
                  <c:v>71.95</c:v>
                </c:pt>
                <c:pt idx="411">
                  <c:v>89.25</c:v>
                </c:pt>
                <c:pt idx="412">
                  <c:v>26.02</c:v>
                </c:pt>
                <c:pt idx="413">
                  <c:v>13.5</c:v>
                </c:pt>
                <c:pt idx="414">
                  <c:v>99.3</c:v>
                </c:pt>
                <c:pt idx="415">
                  <c:v>51.69</c:v>
                </c:pt>
                <c:pt idx="416">
                  <c:v>54.73</c:v>
                </c:pt>
                <c:pt idx="417">
                  <c:v>27</c:v>
                </c:pt>
                <c:pt idx="418">
                  <c:v>30.24</c:v>
                </c:pt>
                <c:pt idx="419">
                  <c:v>89.14</c:v>
                </c:pt>
                <c:pt idx="420">
                  <c:v>37.549999999999997</c:v>
                </c:pt>
                <c:pt idx="421">
                  <c:v>95.44</c:v>
                </c:pt>
                <c:pt idx="422">
                  <c:v>27.5</c:v>
                </c:pt>
                <c:pt idx="423">
                  <c:v>74.97</c:v>
                </c:pt>
                <c:pt idx="424">
                  <c:v>80.959999999999994</c:v>
                </c:pt>
                <c:pt idx="425">
                  <c:v>94.47</c:v>
                </c:pt>
                <c:pt idx="426">
                  <c:v>99.79</c:v>
                </c:pt>
                <c:pt idx="427">
                  <c:v>73.22</c:v>
                </c:pt>
                <c:pt idx="428">
                  <c:v>41.24</c:v>
                </c:pt>
                <c:pt idx="429">
                  <c:v>81.680000000000007</c:v>
                </c:pt>
                <c:pt idx="430">
                  <c:v>51.32</c:v>
                </c:pt>
                <c:pt idx="431">
                  <c:v>65.94</c:v>
                </c:pt>
                <c:pt idx="432">
                  <c:v>14.36</c:v>
                </c:pt>
                <c:pt idx="433">
                  <c:v>21.5</c:v>
                </c:pt>
                <c:pt idx="434">
                  <c:v>26.26</c:v>
                </c:pt>
                <c:pt idx="435">
                  <c:v>60.96</c:v>
                </c:pt>
                <c:pt idx="436">
                  <c:v>70.11</c:v>
                </c:pt>
                <c:pt idx="437">
                  <c:v>42.08</c:v>
                </c:pt>
                <c:pt idx="438">
                  <c:v>67.09</c:v>
                </c:pt>
                <c:pt idx="439">
                  <c:v>96.7</c:v>
                </c:pt>
                <c:pt idx="440">
                  <c:v>35.380000000000003</c:v>
                </c:pt>
                <c:pt idx="441">
                  <c:v>95.49</c:v>
                </c:pt>
                <c:pt idx="442">
                  <c:v>96.98</c:v>
                </c:pt>
                <c:pt idx="443">
                  <c:v>23.65</c:v>
                </c:pt>
                <c:pt idx="444">
                  <c:v>82.33</c:v>
                </c:pt>
                <c:pt idx="445">
                  <c:v>26.61</c:v>
                </c:pt>
                <c:pt idx="446">
                  <c:v>99.69</c:v>
                </c:pt>
                <c:pt idx="447">
                  <c:v>74.89</c:v>
                </c:pt>
                <c:pt idx="448">
                  <c:v>40.94</c:v>
                </c:pt>
                <c:pt idx="449">
                  <c:v>75.819999999999993</c:v>
                </c:pt>
                <c:pt idx="450">
                  <c:v>46.77</c:v>
                </c:pt>
                <c:pt idx="451">
                  <c:v>32.32</c:v>
                </c:pt>
                <c:pt idx="452">
                  <c:v>54.07</c:v>
                </c:pt>
                <c:pt idx="453">
                  <c:v>18.22</c:v>
                </c:pt>
                <c:pt idx="454">
                  <c:v>80.48</c:v>
                </c:pt>
                <c:pt idx="455">
                  <c:v>37.950000000000003</c:v>
                </c:pt>
                <c:pt idx="456">
                  <c:v>76.819999999999993</c:v>
                </c:pt>
                <c:pt idx="457">
                  <c:v>52.26</c:v>
                </c:pt>
                <c:pt idx="458">
                  <c:v>79.739999999999995</c:v>
                </c:pt>
                <c:pt idx="459">
                  <c:v>77.5</c:v>
                </c:pt>
                <c:pt idx="460">
                  <c:v>54.27</c:v>
                </c:pt>
                <c:pt idx="461">
                  <c:v>13.59</c:v>
                </c:pt>
                <c:pt idx="462">
                  <c:v>41.06</c:v>
                </c:pt>
                <c:pt idx="463">
                  <c:v>19.239999999999998</c:v>
                </c:pt>
                <c:pt idx="464">
                  <c:v>39.43</c:v>
                </c:pt>
                <c:pt idx="465">
                  <c:v>46.22</c:v>
                </c:pt>
                <c:pt idx="466">
                  <c:v>13.98</c:v>
                </c:pt>
                <c:pt idx="467">
                  <c:v>39.75</c:v>
                </c:pt>
                <c:pt idx="468">
                  <c:v>97.79</c:v>
                </c:pt>
                <c:pt idx="469">
                  <c:v>67.260000000000005</c:v>
                </c:pt>
                <c:pt idx="470">
                  <c:v>13.79</c:v>
                </c:pt>
                <c:pt idx="471">
                  <c:v>68.709999999999994</c:v>
                </c:pt>
                <c:pt idx="472">
                  <c:v>56.53</c:v>
                </c:pt>
                <c:pt idx="473">
                  <c:v>23.82</c:v>
                </c:pt>
                <c:pt idx="474">
                  <c:v>34.21</c:v>
                </c:pt>
                <c:pt idx="475">
                  <c:v>21.87</c:v>
                </c:pt>
                <c:pt idx="476">
                  <c:v>20.97</c:v>
                </c:pt>
                <c:pt idx="477">
                  <c:v>25.84</c:v>
                </c:pt>
                <c:pt idx="478">
                  <c:v>50.93</c:v>
                </c:pt>
                <c:pt idx="479">
                  <c:v>96.11</c:v>
                </c:pt>
                <c:pt idx="480">
                  <c:v>45.38</c:v>
                </c:pt>
                <c:pt idx="481">
                  <c:v>81.510000000000005</c:v>
                </c:pt>
                <c:pt idx="482">
                  <c:v>57.22</c:v>
                </c:pt>
                <c:pt idx="483">
                  <c:v>25.22</c:v>
                </c:pt>
                <c:pt idx="484">
                  <c:v>38.6</c:v>
                </c:pt>
                <c:pt idx="485">
                  <c:v>84.05</c:v>
                </c:pt>
                <c:pt idx="486">
                  <c:v>97.21</c:v>
                </c:pt>
                <c:pt idx="487">
                  <c:v>25.42</c:v>
                </c:pt>
                <c:pt idx="488">
                  <c:v>16.28</c:v>
                </c:pt>
                <c:pt idx="489">
                  <c:v>40.61</c:v>
                </c:pt>
                <c:pt idx="490">
                  <c:v>53.17</c:v>
                </c:pt>
                <c:pt idx="491">
                  <c:v>20.87</c:v>
                </c:pt>
                <c:pt idx="492">
                  <c:v>67.27</c:v>
                </c:pt>
                <c:pt idx="493">
                  <c:v>90.65</c:v>
                </c:pt>
                <c:pt idx="494">
                  <c:v>69.08</c:v>
                </c:pt>
                <c:pt idx="495">
                  <c:v>43.27</c:v>
                </c:pt>
                <c:pt idx="496">
                  <c:v>23.46</c:v>
                </c:pt>
                <c:pt idx="497">
                  <c:v>95.54</c:v>
                </c:pt>
                <c:pt idx="498">
                  <c:v>47.44</c:v>
                </c:pt>
                <c:pt idx="499">
                  <c:v>99.24</c:v>
                </c:pt>
                <c:pt idx="500">
                  <c:v>82.93</c:v>
                </c:pt>
                <c:pt idx="501">
                  <c:v>33.99</c:v>
                </c:pt>
                <c:pt idx="502">
                  <c:v>17.04</c:v>
                </c:pt>
                <c:pt idx="503">
                  <c:v>40.86</c:v>
                </c:pt>
                <c:pt idx="504">
                  <c:v>17.440000000000001</c:v>
                </c:pt>
                <c:pt idx="505">
                  <c:v>88.43</c:v>
                </c:pt>
                <c:pt idx="506">
                  <c:v>89.21</c:v>
                </c:pt>
                <c:pt idx="507">
                  <c:v>12.78</c:v>
                </c:pt>
                <c:pt idx="508">
                  <c:v>19.100000000000001</c:v>
                </c:pt>
                <c:pt idx="509">
                  <c:v>19.149999999999999</c:v>
                </c:pt>
                <c:pt idx="510">
                  <c:v>27.66</c:v>
                </c:pt>
                <c:pt idx="511">
                  <c:v>45.74</c:v>
                </c:pt>
                <c:pt idx="512">
                  <c:v>27.07</c:v>
                </c:pt>
                <c:pt idx="513">
                  <c:v>39.119999999999997</c:v>
                </c:pt>
                <c:pt idx="514">
                  <c:v>74.709999999999994</c:v>
                </c:pt>
                <c:pt idx="515">
                  <c:v>22.01</c:v>
                </c:pt>
                <c:pt idx="516">
                  <c:v>63.61</c:v>
                </c:pt>
                <c:pt idx="517">
                  <c:v>25</c:v>
                </c:pt>
                <c:pt idx="518">
                  <c:v>20.77</c:v>
                </c:pt>
                <c:pt idx="519">
                  <c:v>29.56</c:v>
                </c:pt>
                <c:pt idx="520">
                  <c:v>77.400000000000006</c:v>
                </c:pt>
                <c:pt idx="521">
                  <c:v>79.39</c:v>
                </c:pt>
                <c:pt idx="522">
                  <c:v>46.57</c:v>
                </c:pt>
                <c:pt idx="523">
                  <c:v>35.89</c:v>
                </c:pt>
                <c:pt idx="524">
                  <c:v>40.520000000000003</c:v>
                </c:pt>
                <c:pt idx="525">
                  <c:v>73.05</c:v>
                </c:pt>
                <c:pt idx="526">
                  <c:v>73.95</c:v>
                </c:pt>
                <c:pt idx="527">
                  <c:v>22.62</c:v>
                </c:pt>
                <c:pt idx="528">
                  <c:v>51.34</c:v>
                </c:pt>
                <c:pt idx="529">
                  <c:v>54.55</c:v>
                </c:pt>
                <c:pt idx="530">
                  <c:v>37.15</c:v>
                </c:pt>
                <c:pt idx="531">
                  <c:v>37.020000000000003</c:v>
                </c:pt>
                <c:pt idx="532">
                  <c:v>21.58</c:v>
                </c:pt>
                <c:pt idx="533">
                  <c:v>98.84</c:v>
                </c:pt>
                <c:pt idx="534">
                  <c:v>83.77</c:v>
                </c:pt>
                <c:pt idx="535">
                  <c:v>40.049999999999997</c:v>
                </c:pt>
                <c:pt idx="536">
                  <c:v>43.13</c:v>
                </c:pt>
                <c:pt idx="537">
                  <c:v>72.569999999999993</c:v>
                </c:pt>
                <c:pt idx="538">
                  <c:v>64.44</c:v>
                </c:pt>
                <c:pt idx="539">
                  <c:v>65.180000000000007</c:v>
                </c:pt>
                <c:pt idx="540">
                  <c:v>33.26</c:v>
                </c:pt>
                <c:pt idx="541">
                  <c:v>84.07</c:v>
                </c:pt>
                <c:pt idx="542">
                  <c:v>34.369999999999997</c:v>
                </c:pt>
                <c:pt idx="543">
                  <c:v>38.6</c:v>
                </c:pt>
                <c:pt idx="544">
                  <c:v>65.97</c:v>
                </c:pt>
                <c:pt idx="545">
                  <c:v>32.799999999999997</c:v>
                </c:pt>
                <c:pt idx="546">
                  <c:v>37.14</c:v>
                </c:pt>
                <c:pt idx="547">
                  <c:v>60.38</c:v>
                </c:pt>
                <c:pt idx="548">
                  <c:v>36.979999999999997</c:v>
                </c:pt>
                <c:pt idx="549">
                  <c:v>49.49</c:v>
                </c:pt>
                <c:pt idx="550">
                  <c:v>41.09</c:v>
                </c:pt>
                <c:pt idx="551">
                  <c:v>37.15</c:v>
                </c:pt>
                <c:pt idx="552">
                  <c:v>22.96</c:v>
                </c:pt>
                <c:pt idx="553">
                  <c:v>77.680000000000007</c:v>
                </c:pt>
                <c:pt idx="554">
                  <c:v>34.700000000000003</c:v>
                </c:pt>
                <c:pt idx="555">
                  <c:v>19.66</c:v>
                </c:pt>
                <c:pt idx="556">
                  <c:v>25.32</c:v>
                </c:pt>
                <c:pt idx="557">
                  <c:v>12.12</c:v>
                </c:pt>
                <c:pt idx="558">
                  <c:v>99.89</c:v>
                </c:pt>
                <c:pt idx="559">
                  <c:v>75.92</c:v>
                </c:pt>
                <c:pt idx="560">
                  <c:v>63.22</c:v>
                </c:pt>
                <c:pt idx="561">
                  <c:v>90.24</c:v>
                </c:pt>
                <c:pt idx="562">
                  <c:v>98.13</c:v>
                </c:pt>
                <c:pt idx="563">
                  <c:v>51.52</c:v>
                </c:pt>
                <c:pt idx="564">
                  <c:v>73.97</c:v>
                </c:pt>
                <c:pt idx="565">
                  <c:v>31.9</c:v>
                </c:pt>
                <c:pt idx="566">
                  <c:v>69.400000000000006</c:v>
                </c:pt>
                <c:pt idx="567">
                  <c:v>93.31</c:v>
                </c:pt>
                <c:pt idx="568">
                  <c:v>88.45</c:v>
                </c:pt>
                <c:pt idx="569">
                  <c:v>24.18</c:v>
                </c:pt>
                <c:pt idx="570">
                  <c:v>48.5</c:v>
                </c:pt>
                <c:pt idx="571">
                  <c:v>84.05</c:v>
                </c:pt>
                <c:pt idx="572">
                  <c:v>61.29</c:v>
                </c:pt>
                <c:pt idx="573">
                  <c:v>15.95</c:v>
                </c:pt>
                <c:pt idx="574">
                  <c:v>90.74</c:v>
                </c:pt>
                <c:pt idx="575">
                  <c:v>42.91</c:v>
                </c:pt>
                <c:pt idx="576">
                  <c:v>54.28</c:v>
                </c:pt>
                <c:pt idx="577">
                  <c:v>99.55</c:v>
                </c:pt>
                <c:pt idx="578">
                  <c:v>58.39</c:v>
                </c:pt>
                <c:pt idx="579">
                  <c:v>51.47</c:v>
                </c:pt>
                <c:pt idx="580">
                  <c:v>54.86</c:v>
                </c:pt>
                <c:pt idx="581">
                  <c:v>39.39</c:v>
                </c:pt>
                <c:pt idx="582">
                  <c:v>34.729999999999997</c:v>
                </c:pt>
                <c:pt idx="583">
                  <c:v>71.92</c:v>
                </c:pt>
                <c:pt idx="584">
                  <c:v>45.71</c:v>
                </c:pt>
                <c:pt idx="585">
                  <c:v>83.17</c:v>
                </c:pt>
                <c:pt idx="586">
                  <c:v>37.44</c:v>
                </c:pt>
                <c:pt idx="587">
                  <c:v>62.87</c:v>
                </c:pt>
                <c:pt idx="588">
                  <c:v>81.709999999999994</c:v>
                </c:pt>
                <c:pt idx="589">
                  <c:v>91.41</c:v>
                </c:pt>
                <c:pt idx="590">
                  <c:v>39.21</c:v>
                </c:pt>
                <c:pt idx="591">
                  <c:v>59.86</c:v>
                </c:pt>
                <c:pt idx="592">
                  <c:v>54.36</c:v>
                </c:pt>
                <c:pt idx="593">
                  <c:v>98.09</c:v>
                </c:pt>
                <c:pt idx="594">
                  <c:v>25.43</c:v>
                </c:pt>
                <c:pt idx="595">
                  <c:v>86.68</c:v>
                </c:pt>
                <c:pt idx="596">
                  <c:v>22.95</c:v>
                </c:pt>
                <c:pt idx="597">
                  <c:v>16.309999999999999</c:v>
                </c:pt>
                <c:pt idx="598">
                  <c:v>28.32</c:v>
                </c:pt>
                <c:pt idx="599">
                  <c:v>16.670000000000002</c:v>
                </c:pt>
                <c:pt idx="600">
                  <c:v>73.959999999999994</c:v>
                </c:pt>
                <c:pt idx="601">
                  <c:v>97.94</c:v>
                </c:pt>
                <c:pt idx="602">
                  <c:v>73.05</c:v>
                </c:pt>
                <c:pt idx="603">
                  <c:v>87.48</c:v>
                </c:pt>
                <c:pt idx="604">
                  <c:v>30.68</c:v>
                </c:pt>
                <c:pt idx="605">
                  <c:v>75.88</c:v>
                </c:pt>
                <c:pt idx="606">
                  <c:v>20.18</c:v>
                </c:pt>
                <c:pt idx="607">
                  <c:v>18.77</c:v>
                </c:pt>
                <c:pt idx="608">
                  <c:v>71.2</c:v>
                </c:pt>
                <c:pt idx="609">
                  <c:v>38.81</c:v>
                </c:pt>
                <c:pt idx="610">
                  <c:v>29.42</c:v>
                </c:pt>
                <c:pt idx="611">
                  <c:v>60.95</c:v>
                </c:pt>
                <c:pt idx="612">
                  <c:v>51.54</c:v>
                </c:pt>
                <c:pt idx="613">
                  <c:v>66.06</c:v>
                </c:pt>
                <c:pt idx="614">
                  <c:v>57.27</c:v>
                </c:pt>
                <c:pt idx="615">
                  <c:v>54.31</c:v>
                </c:pt>
                <c:pt idx="616">
                  <c:v>58.24</c:v>
                </c:pt>
                <c:pt idx="617">
                  <c:v>22.21</c:v>
                </c:pt>
                <c:pt idx="618">
                  <c:v>19.32</c:v>
                </c:pt>
                <c:pt idx="619">
                  <c:v>37.479999999999997</c:v>
                </c:pt>
                <c:pt idx="620">
                  <c:v>72.040000000000006</c:v>
                </c:pt>
                <c:pt idx="621">
                  <c:v>98.52</c:v>
                </c:pt>
                <c:pt idx="622">
                  <c:v>41.66</c:v>
                </c:pt>
                <c:pt idx="623">
                  <c:v>72.42</c:v>
                </c:pt>
                <c:pt idx="624">
                  <c:v>21.58</c:v>
                </c:pt>
                <c:pt idx="625">
                  <c:v>89.2</c:v>
                </c:pt>
                <c:pt idx="626">
                  <c:v>42.42</c:v>
                </c:pt>
                <c:pt idx="627">
                  <c:v>74.510000000000005</c:v>
                </c:pt>
                <c:pt idx="628">
                  <c:v>99.25</c:v>
                </c:pt>
                <c:pt idx="629">
                  <c:v>81.209999999999994</c:v>
                </c:pt>
                <c:pt idx="630">
                  <c:v>49.33</c:v>
                </c:pt>
                <c:pt idx="631">
                  <c:v>65.739999999999995</c:v>
                </c:pt>
                <c:pt idx="632">
                  <c:v>79.86</c:v>
                </c:pt>
                <c:pt idx="633">
                  <c:v>73.98</c:v>
                </c:pt>
                <c:pt idx="634">
                  <c:v>82.04</c:v>
                </c:pt>
                <c:pt idx="635">
                  <c:v>26.67</c:v>
                </c:pt>
                <c:pt idx="636">
                  <c:v>10.130000000000001</c:v>
                </c:pt>
                <c:pt idx="637">
                  <c:v>72.39</c:v>
                </c:pt>
                <c:pt idx="638">
                  <c:v>85.91</c:v>
                </c:pt>
                <c:pt idx="639">
                  <c:v>81.31</c:v>
                </c:pt>
                <c:pt idx="640">
                  <c:v>60.3</c:v>
                </c:pt>
                <c:pt idx="641">
                  <c:v>31.77</c:v>
                </c:pt>
                <c:pt idx="642">
                  <c:v>64.27</c:v>
                </c:pt>
                <c:pt idx="643">
                  <c:v>69.510000000000005</c:v>
                </c:pt>
                <c:pt idx="644">
                  <c:v>27.22</c:v>
                </c:pt>
                <c:pt idx="645">
                  <c:v>77.680000000000007</c:v>
                </c:pt>
                <c:pt idx="646">
                  <c:v>92.98</c:v>
                </c:pt>
                <c:pt idx="647">
                  <c:v>18.079999999999998</c:v>
                </c:pt>
                <c:pt idx="648">
                  <c:v>63.06</c:v>
                </c:pt>
                <c:pt idx="649">
                  <c:v>51.71</c:v>
                </c:pt>
                <c:pt idx="650">
                  <c:v>52.34</c:v>
                </c:pt>
                <c:pt idx="651">
                  <c:v>43.06</c:v>
                </c:pt>
                <c:pt idx="652">
                  <c:v>59.61</c:v>
                </c:pt>
                <c:pt idx="653">
                  <c:v>14.62</c:v>
                </c:pt>
                <c:pt idx="654">
                  <c:v>46.53</c:v>
                </c:pt>
                <c:pt idx="655">
                  <c:v>24.24</c:v>
                </c:pt>
                <c:pt idx="656">
                  <c:v>45.58</c:v>
                </c:pt>
                <c:pt idx="657">
                  <c:v>75.2</c:v>
                </c:pt>
                <c:pt idx="658">
                  <c:v>96.8</c:v>
                </c:pt>
                <c:pt idx="659">
                  <c:v>14.82</c:v>
                </c:pt>
                <c:pt idx="660">
                  <c:v>52.2</c:v>
                </c:pt>
                <c:pt idx="661">
                  <c:v>46.66</c:v>
                </c:pt>
                <c:pt idx="662">
                  <c:v>36.85</c:v>
                </c:pt>
                <c:pt idx="663">
                  <c:v>70.319999999999993</c:v>
                </c:pt>
                <c:pt idx="664">
                  <c:v>83.08</c:v>
                </c:pt>
                <c:pt idx="665">
                  <c:v>64.989999999999995</c:v>
                </c:pt>
                <c:pt idx="666">
                  <c:v>77.56</c:v>
                </c:pt>
                <c:pt idx="667">
                  <c:v>54.51</c:v>
                </c:pt>
                <c:pt idx="668">
                  <c:v>51.89</c:v>
                </c:pt>
                <c:pt idx="669">
                  <c:v>31.75</c:v>
                </c:pt>
                <c:pt idx="670">
                  <c:v>53.65</c:v>
                </c:pt>
                <c:pt idx="671">
                  <c:v>49.79</c:v>
                </c:pt>
                <c:pt idx="672">
                  <c:v>30.61</c:v>
                </c:pt>
                <c:pt idx="673">
                  <c:v>57.89</c:v>
                </c:pt>
                <c:pt idx="674">
                  <c:v>28.96</c:v>
                </c:pt>
                <c:pt idx="675">
                  <c:v>98.97</c:v>
                </c:pt>
                <c:pt idx="676">
                  <c:v>93.22</c:v>
                </c:pt>
                <c:pt idx="677">
                  <c:v>80.930000000000007</c:v>
                </c:pt>
                <c:pt idx="678">
                  <c:v>67.45</c:v>
                </c:pt>
                <c:pt idx="679">
                  <c:v>38.72</c:v>
                </c:pt>
                <c:pt idx="680">
                  <c:v>72.599999999999994</c:v>
                </c:pt>
                <c:pt idx="681">
                  <c:v>87.91</c:v>
                </c:pt>
                <c:pt idx="682">
                  <c:v>98.53</c:v>
                </c:pt>
                <c:pt idx="683">
                  <c:v>43.46</c:v>
                </c:pt>
                <c:pt idx="684">
                  <c:v>71.680000000000007</c:v>
                </c:pt>
                <c:pt idx="685">
                  <c:v>91.61</c:v>
                </c:pt>
                <c:pt idx="686">
                  <c:v>94.59</c:v>
                </c:pt>
                <c:pt idx="687">
                  <c:v>83.25</c:v>
                </c:pt>
                <c:pt idx="688">
                  <c:v>91.35</c:v>
                </c:pt>
                <c:pt idx="689">
                  <c:v>78.88</c:v>
                </c:pt>
                <c:pt idx="690">
                  <c:v>60.87</c:v>
                </c:pt>
                <c:pt idx="691">
                  <c:v>82.58</c:v>
                </c:pt>
                <c:pt idx="692">
                  <c:v>53.3</c:v>
                </c:pt>
                <c:pt idx="693">
                  <c:v>12.09</c:v>
                </c:pt>
                <c:pt idx="694">
                  <c:v>64.19</c:v>
                </c:pt>
                <c:pt idx="695">
                  <c:v>78.31</c:v>
                </c:pt>
                <c:pt idx="696">
                  <c:v>83.77</c:v>
                </c:pt>
                <c:pt idx="697">
                  <c:v>99.7</c:v>
                </c:pt>
                <c:pt idx="698">
                  <c:v>79.91</c:v>
                </c:pt>
                <c:pt idx="699">
                  <c:v>66.47</c:v>
                </c:pt>
                <c:pt idx="700">
                  <c:v>28.95</c:v>
                </c:pt>
                <c:pt idx="701">
                  <c:v>46.2</c:v>
                </c:pt>
                <c:pt idx="702">
                  <c:v>17.63</c:v>
                </c:pt>
                <c:pt idx="703">
                  <c:v>52.42</c:v>
                </c:pt>
                <c:pt idx="704">
                  <c:v>98.79</c:v>
                </c:pt>
                <c:pt idx="705">
                  <c:v>88.55</c:v>
                </c:pt>
                <c:pt idx="706">
                  <c:v>55.67</c:v>
                </c:pt>
                <c:pt idx="707">
                  <c:v>72.52</c:v>
                </c:pt>
                <c:pt idx="708">
                  <c:v>12.05</c:v>
                </c:pt>
                <c:pt idx="709">
                  <c:v>19.36</c:v>
                </c:pt>
                <c:pt idx="710">
                  <c:v>70.209999999999994</c:v>
                </c:pt>
                <c:pt idx="711">
                  <c:v>33.630000000000003</c:v>
                </c:pt>
                <c:pt idx="712">
                  <c:v>15.49</c:v>
                </c:pt>
                <c:pt idx="713">
                  <c:v>24.74</c:v>
                </c:pt>
                <c:pt idx="714">
                  <c:v>75.66</c:v>
                </c:pt>
                <c:pt idx="715">
                  <c:v>55.81</c:v>
                </c:pt>
                <c:pt idx="716">
                  <c:v>72.78</c:v>
                </c:pt>
                <c:pt idx="717">
                  <c:v>37.32</c:v>
                </c:pt>
                <c:pt idx="718">
                  <c:v>60.18</c:v>
                </c:pt>
                <c:pt idx="719">
                  <c:v>15.69</c:v>
                </c:pt>
                <c:pt idx="720">
                  <c:v>99.69</c:v>
                </c:pt>
                <c:pt idx="721">
                  <c:v>88.15</c:v>
                </c:pt>
                <c:pt idx="722">
                  <c:v>27.93</c:v>
                </c:pt>
                <c:pt idx="723">
                  <c:v>55.45</c:v>
                </c:pt>
                <c:pt idx="724">
                  <c:v>42.97</c:v>
                </c:pt>
                <c:pt idx="725">
                  <c:v>17.14</c:v>
                </c:pt>
                <c:pt idx="726">
                  <c:v>58.75</c:v>
                </c:pt>
                <c:pt idx="727">
                  <c:v>87.1</c:v>
                </c:pt>
                <c:pt idx="728">
                  <c:v>98.8</c:v>
                </c:pt>
                <c:pt idx="729">
                  <c:v>48.63</c:v>
                </c:pt>
                <c:pt idx="730">
                  <c:v>57.74</c:v>
                </c:pt>
                <c:pt idx="731">
                  <c:v>17.97</c:v>
                </c:pt>
                <c:pt idx="732">
                  <c:v>47.71</c:v>
                </c:pt>
                <c:pt idx="733">
                  <c:v>40.619999999999997</c:v>
                </c:pt>
                <c:pt idx="734">
                  <c:v>56.04</c:v>
                </c:pt>
                <c:pt idx="735">
                  <c:v>93.4</c:v>
                </c:pt>
                <c:pt idx="736">
                  <c:v>73.41</c:v>
                </c:pt>
                <c:pt idx="737">
                  <c:v>33.64</c:v>
                </c:pt>
                <c:pt idx="738">
                  <c:v>45.48</c:v>
                </c:pt>
                <c:pt idx="739">
                  <c:v>83.77</c:v>
                </c:pt>
                <c:pt idx="740">
                  <c:v>64.08</c:v>
                </c:pt>
                <c:pt idx="741">
                  <c:v>73.47</c:v>
                </c:pt>
                <c:pt idx="742">
                  <c:v>58.95</c:v>
                </c:pt>
                <c:pt idx="743">
                  <c:v>48.5</c:v>
                </c:pt>
                <c:pt idx="744">
                  <c:v>39.479999999999997</c:v>
                </c:pt>
                <c:pt idx="745">
                  <c:v>77.56</c:v>
                </c:pt>
                <c:pt idx="746">
                  <c:v>51.89</c:v>
                </c:pt>
                <c:pt idx="747">
                  <c:v>34.81</c:v>
                </c:pt>
                <c:pt idx="748">
                  <c:v>49.32</c:v>
                </c:pt>
                <c:pt idx="749">
                  <c:v>21.48</c:v>
                </c:pt>
                <c:pt idx="750">
                  <c:v>23.08</c:v>
                </c:pt>
                <c:pt idx="751">
                  <c:v>49.1</c:v>
                </c:pt>
                <c:pt idx="752">
                  <c:v>64.83</c:v>
                </c:pt>
                <c:pt idx="753">
                  <c:v>63.56</c:v>
                </c:pt>
                <c:pt idx="754">
                  <c:v>72.88</c:v>
                </c:pt>
                <c:pt idx="755">
                  <c:v>67.099999999999994</c:v>
                </c:pt>
                <c:pt idx="756">
                  <c:v>70.19</c:v>
                </c:pt>
                <c:pt idx="757">
                  <c:v>55.04</c:v>
                </c:pt>
                <c:pt idx="758">
                  <c:v>48.63</c:v>
                </c:pt>
                <c:pt idx="759">
                  <c:v>73.38</c:v>
                </c:pt>
                <c:pt idx="760">
                  <c:v>52.6</c:v>
                </c:pt>
                <c:pt idx="761">
                  <c:v>87.37</c:v>
                </c:pt>
                <c:pt idx="762">
                  <c:v>27.04</c:v>
                </c:pt>
                <c:pt idx="763">
                  <c:v>62.19</c:v>
                </c:pt>
                <c:pt idx="764">
                  <c:v>69.58</c:v>
                </c:pt>
                <c:pt idx="765">
                  <c:v>97.5</c:v>
                </c:pt>
                <c:pt idx="766">
                  <c:v>60.41</c:v>
                </c:pt>
                <c:pt idx="767">
                  <c:v>32.32</c:v>
                </c:pt>
                <c:pt idx="768">
                  <c:v>19.77</c:v>
                </c:pt>
                <c:pt idx="769">
                  <c:v>80.47</c:v>
                </c:pt>
                <c:pt idx="770">
                  <c:v>88.39</c:v>
                </c:pt>
                <c:pt idx="771">
                  <c:v>71.77</c:v>
                </c:pt>
                <c:pt idx="772">
                  <c:v>43</c:v>
                </c:pt>
                <c:pt idx="773">
                  <c:v>68.98</c:v>
                </c:pt>
                <c:pt idx="774">
                  <c:v>15.62</c:v>
                </c:pt>
                <c:pt idx="775">
                  <c:v>25.7</c:v>
                </c:pt>
                <c:pt idx="776">
                  <c:v>80.62</c:v>
                </c:pt>
                <c:pt idx="777">
                  <c:v>75.53</c:v>
                </c:pt>
                <c:pt idx="778">
                  <c:v>77.63</c:v>
                </c:pt>
                <c:pt idx="779">
                  <c:v>13.85</c:v>
                </c:pt>
                <c:pt idx="780">
                  <c:v>98.7</c:v>
                </c:pt>
                <c:pt idx="781">
                  <c:v>35.68</c:v>
                </c:pt>
                <c:pt idx="782">
                  <c:v>71.459999999999994</c:v>
                </c:pt>
                <c:pt idx="783">
                  <c:v>11.94</c:v>
                </c:pt>
                <c:pt idx="784">
                  <c:v>45.38</c:v>
                </c:pt>
                <c:pt idx="785">
                  <c:v>17.48</c:v>
                </c:pt>
                <c:pt idx="786">
                  <c:v>25.56</c:v>
                </c:pt>
                <c:pt idx="787">
                  <c:v>90.63</c:v>
                </c:pt>
                <c:pt idx="788">
                  <c:v>44.12</c:v>
                </c:pt>
                <c:pt idx="789">
                  <c:v>36.770000000000003</c:v>
                </c:pt>
                <c:pt idx="790">
                  <c:v>23.34</c:v>
                </c:pt>
                <c:pt idx="791">
                  <c:v>28.5</c:v>
                </c:pt>
                <c:pt idx="792">
                  <c:v>55.57</c:v>
                </c:pt>
                <c:pt idx="793">
                  <c:v>69.739999999999995</c:v>
                </c:pt>
                <c:pt idx="794">
                  <c:v>97.26</c:v>
                </c:pt>
                <c:pt idx="795">
                  <c:v>52.18</c:v>
                </c:pt>
                <c:pt idx="796">
                  <c:v>22.32</c:v>
                </c:pt>
                <c:pt idx="797">
                  <c:v>56</c:v>
                </c:pt>
                <c:pt idx="798">
                  <c:v>19.7</c:v>
                </c:pt>
                <c:pt idx="799">
                  <c:v>75.88</c:v>
                </c:pt>
                <c:pt idx="800">
                  <c:v>53.72</c:v>
                </c:pt>
                <c:pt idx="801">
                  <c:v>81.95</c:v>
                </c:pt>
                <c:pt idx="802">
                  <c:v>81.2</c:v>
                </c:pt>
                <c:pt idx="803">
                  <c:v>58.76</c:v>
                </c:pt>
                <c:pt idx="804">
                  <c:v>91.56</c:v>
                </c:pt>
                <c:pt idx="805">
                  <c:v>93.96</c:v>
                </c:pt>
                <c:pt idx="806">
                  <c:v>55.61</c:v>
                </c:pt>
                <c:pt idx="807">
                  <c:v>84.83</c:v>
                </c:pt>
                <c:pt idx="808">
                  <c:v>71.63</c:v>
                </c:pt>
                <c:pt idx="809">
                  <c:v>37.69</c:v>
                </c:pt>
                <c:pt idx="810">
                  <c:v>31.67</c:v>
                </c:pt>
                <c:pt idx="811">
                  <c:v>38.42</c:v>
                </c:pt>
                <c:pt idx="812">
                  <c:v>65.23</c:v>
                </c:pt>
                <c:pt idx="813">
                  <c:v>10.53</c:v>
                </c:pt>
                <c:pt idx="814">
                  <c:v>12.29</c:v>
                </c:pt>
                <c:pt idx="815">
                  <c:v>81.23</c:v>
                </c:pt>
                <c:pt idx="816">
                  <c:v>22.32</c:v>
                </c:pt>
                <c:pt idx="817">
                  <c:v>27.28</c:v>
                </c:pt>
                <c:pt idx="818">
                  <c:v>17.420000000000002</c:v>
                </c:pt>
                <c:pt idx="819">
                  <c:v>73.28</c:v>
                </c:pt>
                <c:pt idx="820">
                  <c:v>84.87</c:v>
                </c:pt>
                <c:pt idx="821">
                  <c:v>46.33</c:v>
                </c:pt>
                <c:pt idx="822">
                  <c:v>58.22</c:v>
                </c:pt>
                <c:pt idx="823">
                  <c:v>73.56</c:v>
                </c:pt>
                <c:pt idx="824">
                  <c:v>46.95</c:v>
                </c:pt>
                <c:pt idx="825">
                  <c:v>88.63</c:v>
                </c:pt>
                <c:pt idx="826">
                  <c:v>52.59</c:v>
                </c:pt>
                <c:pt idx="827">
                  <c:v>33.520000000000003</c:v>
                </c:pt>
                <c:pt idx="828">
                  <c:v>87.67</c:v>
                </c:pt>
                <c:pt idx="829">
                  <c:v>88.36</c:v>
                </c:pt>
                <c:pt idx="830">
                  <c:v>24.89</c:v>
                </c:pt>
                <c:pt idx="831">
                  <c:v>94.13</c:v>
                </c:pt>
                <c:pt idx="832">
                  <c:v>78.069999999999993</c:v>
                </c:pt>
                <c:pt idx="833">
                  <c:v>83.78</c:v>
                </c:pt>
                <c:pt idx="834">
                  <c:v>96.58</c:v>
                </c:pt>
                <c:pt idx="835">
                  <c:v>99.42</c:v>
                </c:pt>
                <c:pt idx="836">
                  <c:v>68.12</c:v>
                </c:pt>
                <c:pt idx="837">
                  <c:v>62.62</c:v>
                </c:pt>
                <c:pt idx="838">
                  <c:v>60.88</c:v>
                </c:pt>
                <c:pt idx="839">
                  <c:v>54.92</c:v>
                </c:pt>
                <c:pt idx="840">
                  <c:v>30.12</c:v>
                </c:pt>
                <c:pt idx="841">
                  <c:v>86.72</c:v>
                </c:pt>
                <c:pt idx="842">
                  <c:v>56.11</c:v>
                </c:pt>
                <c:pt idx="843">
                  <c:v>69.12</c:v>
                </c:pt>
                <c:pt idx="844">
                  <c:v>44.59</c:v>
                </c:pt>
                <c:pt idx="845">
                  <c:v>17.87</c:v>
                </c:pt>
                <c:pt idx="846">
                  <c:v>15.43</c:v>
                </c:pt>
                <c:pt idx="847">
                  <c:v>16.16</c:v>
                </c:pt>
                <c:pt idx="848">
                  <c:v>85.98</c:v>
                </c:pt>
                <c:pt idx="849">
                  <c:v>44.34</c:v>
                </c:pt>
                <c:pt idx="850">
                  <c:v>89.6</c:v>
                </c:pt>
                <c:pt idx="851">
                  <c:v>72.349999999999994</c:v>
                </c:pt>
                <c:pt idx="852">
                  <c:v>30.61</c:v>
                </c:pt>
                <c:pt idx="853">
                  <c:v>24.74</c:v>
                </c:pt>
                <c:pt idx="854">
                  <c:v>55.73</c:v>
                </c:pt>
                <c:pt idx="855">
                  <c:v>55.07</c:v>
                </c:pt>
                <c:pt idx="856">
                  <c:v>18.329999999999998</c:v>
                </c:pt>
                <c:pt idx="857">
                  <c:v>48.52</c:v>
                </c:pt>
                <c:pt idx="858">
                  <c:v>74.67</c:v>
                </c:pt>
                <c:pt idx="859">
                  <c:v>97.29</c:v>
                </c:pt>
                <c:pt idx="860">
                  <c:v>35.74</c:v>
                </c:pt>
                <c:pt idx="861">
                  <c:v>96.52</c:v>
                </c:pt>
                <c:pt idx="862">
                  <c:v>18.850000000000001</c:v>
                </c:pt>
                <c:pt idx="863">
                  <c:v>55.39</c:v>
                </c:pt>
                <c:pt idx="864">
                  <c:v>77.2</c:v>
                </c:pt>
                <c:pt idx="865">
                  <c:v>72.13</c:v>
                </c:pt>
                <c:pt idx="866">
                  <c:v>63.88</c:v>
                </c:pt>
                <c:pt idx="867">
                  <c:v>10.69</c:v>
                </c:pt>
                <c:pt idx="868">
                  <c:v>55.5</c:v>
                </c:pt>
                <c:pt idx="869">
                  <c:v>95.46</c:v>
                </c:pt>
                <c:pt idx="870">
                  <c:v>76.06</c:v>
                </c:pt>
                <c:pt idx="871">
                  <c:v>13.69</c:v>
                </c:pt>
                <c:pt idx="872">
                  <c:v>95.64</c:v>
                </c:pt>
                <c:pt idx="873">
                  <c:v>11.43</c:v>
                </c:pt>
                <c:pt idx="874">
                  <c:v>95.54</c:v>
                </c:pt>
                <c:pt idx="875">
                  <c:v>85.87</c:v>
                </c:pt>
                <c:pt idx="876">
                  <c:v>67.989999999999995</c:v>
                </c:pt>
                <c:pt idx="877">
                  <c:v>52.42</c:v>
                </c:pt>
                <c:pt idx="878">
                  <c:v>65.650000000000006</c:v>
                </c:pt>
                <c:pt idx="879">
                  <c:v>28.86</c:v>
                </c:pt>
                <c:pt idx="880">
                  <c:v>65.31</c:v>
                </c:pt>
                <c:pt idx="881">
                  <c:v>93.38</c:v>
                </c:pt>
                <c:pt idx="882">
                  <c:v>25.25</c:v>
                </c:pt>
                <c:pt idx="883">
                  <c:v>87.87</c:v>
                </c:pt>
                <c:pt idx="884">
                  <c:v>21.8</c:v>
                </c:pt>
                <c:pt idx="885">
                  <c:v>94.76</c:v>
                </c:pt>
                <c:pt idx="886">
                  <c:v>30.62</c:v>
                </c:pt>
                <c:pt idx="887">
                  <c:v>44.01</c:v>
                </c:pt>
                <c:pt idx="888">
                  <c:v>10.16</c:v>
                </c:pt>
                <c:pt idx="889">
                  <c:v>74.58</c:v>
                </c:pt>
                <c:pt idx="890">
                  <c:v>10.99</c:v>
                </c:pt>
                <c:pt idx="891">
                  <c:v>60.47</c:v>
                </c:pt>
                <c:pt idx="892">
                  <c:v>58.91</c:v>
                </c:pt>
                <c:pt idx="893">
                  <c:v>46.41</c:v>
                </c:pt>
                <c:pt idx="894">
                  <c:v>68.55</c:v>
                </c:pt>
                <c:pt idx="895">
                  <c:v>97.37</c:v>
                </c:pt>
                <c:pt idx="896">
                  <c:v>92.6</c:v>
                </c:pt>
                <c:pt idx="897">
                  <c:v>46.61</c:v>
                </c:pt>
                <c:pt idx="898">
                  <c:v>27.18</c:v>
                </c:pt>
                <c:pt idx="899">
                  <c:v>60.87</c:v>
                </c:pt>
                <c:pt idx="900">
                  <c:v>24.49</c:v>
                </c:pt>
                <c:pt idx="901">
                  <c:v>92.78</c:v>
                </c:pt>
                <c:pt idx="902">
                  <c:v>86.69</c:v>
                </c:pt>
                <c:pt idx="903">
                  <c:v>23.01</c:v>
                </c:pt>
                <c:pt idx="904">
                  <c:v>30.2</c:v>
                </c:pt>
                <c:pt idx="905">
                  <c:v>67.39</c:v>
                </c:pt>
                <c:pt idx="906">
                  <c:v>48.96</c:v>
                </c:pt>
                <c:pt idx="907">
                  <c:v>75.59</c:v>
                </c:pt>
                <c:pt idx="908">
                  <c:v>77.47</c:v>
                </c:pt>
                <c:pt idx="909">
                  <c:v>93.18</c:v>
                </c:pt>
                <c:pt idx="910">
                  <c:v>50.23</c:v>
                </c:pt>
                <c:pt idx="911">
                  <c:v>17.75</c:v>
                </c:pt>
                <c:pt idx="912">
                  <c:v>62.18</c:v>
                </c:pt>
                <c:pt idx="913">
                  <c:v>10.75</c:v>
                </c:pt>
                <c:pt idx="914">
                  <c:v>40.26</c:v>
                </c:pt>
                <c:pt idx="915">
                  <c:v>64.97</c:v>
                </c:pt>
                <c:pt idx="916">
                  <c:v>95.15</c:v>
                </c:pt>
                <c:pt idx="917">
                  <c:v>48.62</c:v>
                </c:pt>
                <c:pt idx="918">
                  <c:v>53.21</c:v>
                </c:pt>
                <c:pt idx="919">
                  <c:v>45.44</c:v>
                </c:pt>
                <c:pt idx="920">
                  <c:v>33.880000000000003</c:v>
                </c:pt>
                <c:pt idx="921">
                  <c:v>96.16</c:v>
                </c:pt>
                <c:pt idx="922">
                  <c:v>47.16</c:v>
                </c:pt>
                <c:pt idx="923">
                  <c:v>52.89</c:v>
                </c:pt>
                <c:pt idx="924">
                  <c:v>47.68</c:v>
                </c:pt>
                <c:pt idx="925">
                  <c:v>10.17</c:v>
                </c:pt>
                <c:pt idx="926">
                  <c:v>68.709999999999994</c:v>
                </c:pt>
                <c:pt idx="927">
                  <c:v>60.08</c:v>
                </c:pt>
                <c:pt idx="928">
                  <c:v>22.01</c:v>
                </c:pt>
                <c:pt idx="929">
                  <c:v>72.11</c:v>
                </c:pt>
                <c:pt idx="930">
                  <c:v>41.28</c:v>
                </c:pt>
                <c:pt idx="931">
                  <c:v>64.95</c:v>
                </c:pt>
                <c:pt idx="932">
                  <c:v>74.22</c:v>
                </c:pt>
                <c:pt idx="933">
                  <c:v>10.56</c:v>
                </c:pt>
                <c:pt idx="934">
                  <c:v>62.57</c:v>
                </c:pt>
                <c:pt idx="935">
                  <c:v>11.85</c:v>
                </c:pt>
                <c:pt idx="936">
                  <c:v>91.3</c:v>
                </c:pt>
                <c:pt idx="937">
                  <c:v>40.729999999999997</c:v>
                </c:pt>
                <c:pt idx="938">
                  <c:v>52.38</c:v>
                </c:pt>
                <c:pt idx="939">
                  <c:v>38.54</c:v>
                </c:pt>
                <c:pt idx="940">
                  <c:v>44.63</c:v>
                </c:pt>
                <c:pt idx="941">
                  <c:v>55.87</c:v>
                </c:pt>
                <c:pt idx="942">
                  <c:v>29.22</c:v>
                </c:pt>
                <c:pt idx="943">
                  <c:v>51.94</c:v>
                </c:pt>
                <c:pt idx="944">
                  <c:v>84.87</c:v>
                </c:pt>
                <c:pt idx="945">
                  <c:v>39.47</c:v>
                </c:pt>
                <c:pt idx="946">
                  <c:v>14.87</c:v>
                </c:pt>
                <c:pt idx="947">
                  <c:v>21.32</c:v>
                </c:pt>
                <c:pt idx="948">
                  <c:v>93.78</c:v>
                </c:pt>
                <c:pt idx="949">
                  <c:v>73.260000000000005</c:v>
                </c:pt>
                <c:pt idx="950">
                  <c:v>22.38</c:v>
                </c:pt>
                <c:pt idx="951">
                  <c:v>72.88</c:v>
                </c:pt>
                <c:pt idx="952">
                  <c:v>99.1</c:v>
                </c:pt>
                <c:pt idx="953">
                  <c:v>74.099999999999994</c:v>
                </c:pt>
                <c:pt idx="954">
                  <c:v>98.48</c:v>
                </c:pt>
                <c:pt idx="955">
                  <c:v>53.19</c:v>
                </c:pt>
                <c:pt idx="956">
                  <c:v>52.79</c:v>
                </c:pt>
                <c:pt idx="957">
                  <c:v>36.51</c:v>
                </c:pt>
                <c:pt idx="958">
                  <c:v>21.12</c:v>
                </c:pt>
                <c:pt idx="959">
                  <c:v>28.31</c:v>
                </c:pt>
                <c:pt idx="960">
                  <c:v>57.59</c:v>
                </c:pt>
                <c:pt idx="961">
                  <c:v>47.63</c:v>
                </c:pt>
                <c:pt idx="962">
                  <c:v>86.27</c:v>
                </c:pt>
                <c:pt idx="963">
                  <c:v>12.76</c:v>
                </c:pt>
                <c:pt idx="964">
                  <c:v>11.28</c:v>
                </c:pt>
                <c:pt idx="965">
                  <c:v>51.07</c:v>
                </c:pt>
                <c:pt idx="966">
                  <c:v>79.59</c:v>
                </c:pt>
                <c:pt idx="967">
                  <c:v>33.81</c:v>
                </c:pt>
                <c:pt idx="968">
                  <c:v>90.53</c:v>
                </c:pt>
                <c:pt idx="969">
                  <c:v>62.82</c:v>
                </c:pt>
                <c:pt idx="970">
                  <c:v>24.31</c:v>
                </c:pt>
                <c:pt idx="971">
                  <c:v>31.99</c:v>
                </c:pt>
                <c:pt idx="972">
                  <c:v>56.07</c:v>
                </c:pt>
                <c:pt idx="973">
                  <c:v>63.15</c:v>
                </c:pt>
                <c:pt idx="974">
                  <c:v>66.52</c:v>
                </c:pt>
                <c:pt idx="975">
                  <c:v>99.82</c:v>
                </c:pt>
                <c:pt idx="976">
                  <c:v>45.68</c:v>
                </c:pt>
                <c:pt idx="977">
                  <c:v>50.79</c:v>
                </c:pt>
                <c:pt idx="978">
                  <c:v>10.08</c:v>
                </c:pt>
                <c:pt idx="979">
                  <c:v>93.88</c:v>
                </c:pt>
                <c:pt idx="980">
                  <c:v>84.25</c:v>
                </c:pt>
                <c:pt idx="981">
                  <c:v>53.78</c:v>
                </c:pt>
                <c:pt idx="982">
                  <c:v>35.81</c:v>
                </c:pt>
                <c:pt idx="983">
                  <c:v>26.43</c:v>
                </c:pt>
                <c:pt idx="984">
                  <c:v>39.909999999999997</c:v>
                </c:pt>
                <c:pt idx="985">
                  <c:v>21.9</c:v>
                </c:pt>
                <c:pt idx="986">
                  <c:v>62.85</c:v>
                </c:pt>
                <c:pt idx="987">
                  <c:v>21.04</c:v>
                </c:pt>
                <c:pt idx="988">
                  <c:v>65.91</c:v>
                </c:pt>
                <c:pt idx="989">
                  <c:v>42.57</c:v>
                </c:pt>
                <c:pt idx="990">
                  <c:v>46.02</c:v>
                </c:pt>
                <c:pt idx="991">
                  <c:v>15.8</c:v>
                </c:pt>
                <c:pt idx="992">
                  <c:v>98.66</c:v>
                </c:pt>
                <c:pt idx="993">
                  <c:v>91.98</c:v>
                </c:pt>
                <c:pt idx="994">
                  <c:v>20.89</c:v>
                </c:pt>
                <c:pt idx="995">
                  <c:v>15.5</c:v>
                </c:pt>
                <c:pt idx="996">
                  <c:v>96.82</c:v>
                </c:pt>
                <c:pt idx="997">
                  <c:v>33.33</c:v>
                </c:pt>
                <c:pt idx="998">
                  <c:v>38.270000000000003</c:v>
                </c:pt>
                <c:pt idx="999">
                  <c:v>33.299999999999997</c:v>
                </c:pt>
                <c:pt idx="1000">
                  <c:v>81.010000000000005</c:v>
                </c:pt>
                <c:pt idx="1001">
                  <c:v>15.8</c:v>
                </c:pt>
                <c:pt idx="1002">
                  <c:v>34.49</c:v>
                </c:pt>
                <c:pt idx="1003">
                  <c:v>84.63</c:v>
                </c:pt>
                <c:pt idx="1004">
                  <c:v>36.909999999999997</c:v>
                </c:pt>
                <c:pt idx="1005">
                  <c:v>87.08</c:v>
                </c:pt>
                <c:pt idx="1006">
                  <c:v>80.08</c:v>
                </c:pt>
                <c:pt idx="1007">
                  <c:v>86.13</c:v>
                </c:pt>
                <c:pt idx="1008">
                  <c:v>49.92</c:v>
                </c:pt>
                <c:pt idx="1009">
                  <c:v>74.66</c:v>
                </c:pt>
                <c:pt idx="1010">
                  <c:v>25.45</c:v>
                </c:pt>
                <c:pt idx="1011">
                  <c:v>67.77</c:v>
                </c:pt>
                <c:pt idx="1012">
                  <c:v>59.59</c:v>
                </c:pt>
                <c:pt idx="1013">
                  <c:v>58.15</c:v>
                </c:pt>
                <c:pt idx="1014">
                  <c:v>97.48</c:v>
                </c:pt>
                <c:pt idx="1015">
                  <c:v>99.96</c:v>
                </c:pt>
                <c:pt idx="1016">
                  <c:v>96.37</c:v>
                </c:pt>
                <c:pt idx="1017">
                  <c:v>63.71</c:v>
                </c:pt>
                <c:pt idx="1018">
                  <c:v>14.76</c:v>
                </c:pt>
                <c:pt idx="1019">
                  <c:v>62</c:v>
                </c:pt>
                <c:pt idx="1020">
                  <c:v>75.37</c:v>
                </c:pt>
                <c:pt idx="1021">
                  <c:v>76.599999999999994</c:v>
                </c:pt>
                <c:pt idx="1022">
                  <c:v>17.489999999999998</c:v>
                </c:pt>
                <c:pt idx="1023">
                  <c:v>60.95</c:v>
                </c:pt>
                <c:pt idx="1024">
                  <c:v>40.35</c:v>
                </c:pt>
                <c:pt idx="1025">
                  <c:v>97.38</c:v>
                </c:pt>
                <c:pt idx="1026">
                  <c:v>31.84</c:v>
                </c:pt>
                <c:pt idx="1027">
                  <c:v>65.819999999999993</c:v>
                </c:pt>
                <c:pt idx="1028">
                  <c:v>88.34</c:v>
                </c:pt>
              </c:numCache>
            </c:numRef>
          </c:xVal>
          <c:yVal>
            <c:numRef>
              <c:f>Data!$I$2:$I$1030</c:f>
              <c:numCache>
                <c:formatCode>General</c:formatCode>
                <c:ptCount val="1029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6</c:v>
                </c:pt>
                <c:pt idx="6">
                  <c:v>10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10</c:v>
                </c:pt>
                <c:pt idx="12">
                  <c:v>10</c:v>
                </c:pt>
                <c:pt idx="13">
                  <c:v>6</c:v>
                </c:pt>
                <c:pt idx="14">
                  <c:v>7</c:v>
                </c:pt>
                <c:pt idx="15">
                  <c:v>6</c:v>
                </c:pt>
                <c:pt idx="16">
                  <c:v>3</c:v>
                </c:pt>
                <c:pt idx="17">
                  <c:v>2</c:v>
                </c:pt>
                <c:pt idx="18">
                  <c:v>5</c:v>
                </c:pt>
                <c:pt idx="19">
                  <c:v>3</c:v>
                </c:pt>
                <c:pt idx="20">
                  <c:v>2</c:v>
                </c:pt>
                <c:pt idx="21">
                  <c:v>5</c:v>
                </c:pt>
                <c:pt idx="22">
                  <c:v>8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9</c:v>
                </c:pt>
                <c:pt idx="27">
                  <c:v>9</c:v>
                </c:pt>
                <c:pt idx="28">
                  <c:v>8</c:v>
                </c:pt>
                <c:pt idx="29">
                  <c:v>2</c:v>
                </c:pt>
                <c:pt idx="30">
                  <c:v>4</c:v>
                </c:pt>
                <c:pt idx="31">
                  <c:v>1</c:v>
                </c:pt>
                <c:pt idx="32">
                  <c:v>5</c:v>
                </c:pt>
                <c:pt idx="33">
                  <c:v>9</c:v>
                </c:pt>
                <c:pt idx="34">
                  <c:v>8</c:v>
                </c:pt>
                <c:pt idx="35">
                  <c:v>8</c:v>
                </c:pt>
                <c:pt idx="36">
                  <c:v>1</c:v>
                </c:pt>
                <c:pt idx="37">
                  <c:v>2</c:v>
                </c:pt>
                <c:pt idx="38">
                  <c:v>6</c:v>
                </c:pt>
                <c:pt idx="39">
                  <c:v>8</c:v>
                </c:pt>
                <c:pt idx="40">
                  <c:v>2</c:v>
                </c:pt>
                <c:pt idx="41">
                  <c:v>4</c:v>
                </c:pt>
                <c:pt idx="42">
                  <c:v>9</c:v>
                </c:pt>
                <c:pt idx="43">
                  <c:v>9</c:v>
                </c:pt>
                <c:pt idx="44">
                  <c:v>6</c:v>
                </c:pt>
                <c:pt idx="45">
                  <c:v>10</c:v>
                </c:pt>
                <c:pt idx="46">
                  <c:v>7</c:v>
                </c:pt>
                <c:pt idx="47">
                  <c:v>5</c:v>
                </c:pt>
                <c:pt idx="48">
                  <c:v>4</c:v>
                </c:pt>
                <c:pt idx="49">
                  <c:v>1</c:v>
                </c:pt>
                <c:pt idx="50">
                  <c:v>2</c:v>
                </c:pt>
                <c:pt idx="51">
                  <c:v>8</c:v>
                </c:pt>
                <c:pt idx="52">
                  <c:v>2</c:v>
                </c:pt>
                <c:pt idx="53">
                  <c:v>8</c:v>
                </c:pt>
                <c:pt idx="54">
                  <c:v>10</c:v>
                </c:pt>
                <c:pt idx="55">
                  <c:v>6</c:v>
                </c:pt>
                <c:pt idx="56">
                  <c:v>3</c:v>
                </c:pt>
                <c:pt idx="57">
                  <c:v>6</c:v>
                </c:pt>
                <c:pt idx="58">
                  <c:v>9</c:v>
                </c:pt>
                <c:pt idx="59">
                  <c:v>10</c:v>
                </c:pt>
                <c:pt idx="60">
                  <c:v>4</c:v>
                </c:pt>
                <c:pt idx="61">
                  <c:v>10</c:v>
                </c:pt>
                <c:pt idx="62">
                  <c:v>2</c:v>
                </c:pt>
                <c:pt idx="63">
                  <c:v>6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3</c:v>
                </c:pt>
                <c:pt idx="68">
                  <c:v>6</c:v>
                </c:pt>
                <c:pt idx="69">
                  <c:v>9</c:v>
                </c:pt>
                <c:pt idx="70">
                  <c:v>10</c:v>
                </c:pt>
                <c:pt idx="71">
                  <c:v>9</c:v>
                </c:pt>
                <c:pt idx="72">
                  <c:v>9</c:v>
                </c:pt>
                <c:pt idx="73">
                  <c:v>10</c:v>
                </c:pt>
                <c:pt idx="74">
                  <c:v>5</c:v>
                </c:pt>
                <c:pt idx="75">
                  <c:v>6</c:v>
                </c:pt>
                <c:pt idx="76">
                  <c:v>10</c:v>
                </c:pt>
                <c:pt idx="77">
                  <c:v>6</c:v>
                </c:pt>
                <c:pt idx="78">
                  <c:v>3</c:v>
                </c:pt>
                <c:pt idx="79">
                  <c:v>8</c:v>
                </c:pt>
                <c:pt idx="80">
                  <c:v>4</c:v>
                </c:pt>
                <c:pt idx="81">
                  <c:v>5</c:v>
                </c:pt>
                <c:pt idx="82">
                  <c:v>7</c:v>
                </c:pt>
                <c:pt idx="83">
                  <c:v>5</c:v>
                </c:pt>
                <c:pt idx="84">
                  <c:v>7</c:v>
                </c:pt>
                <c:pt idx="85">
                  <c:v>1</c:v>
                </c:pt>
                <c:pt idx="86">
                  <c:v>6</c:v>
                </c:pt>
                <c:pt idx="87">
                  <c:v>4</c:v>
                </c:pt>
                <c:pt idx="88">
                  <c:v>10</c:v>
                </c:pt>
                <c:pt idx="89">
                  <c:v>7</c:v>
                </c:pt>
                <c:pt idx="90">
                  <c:v>9</c:v>
                </c:pt>
                <c:pt idx="91">
                  <c:v>1</c:v>
                </c:pt>
                <c:pt idx="92">
                  <c:v>1</c:v>
                </c:pt>
                <c:pt idx="93">
                  <c:v>10</c:v>
                </c:pt>
                <c:pt idx="94">
                  <c:v>6</c:v>
                </c:pt>
                <c:pt idx="95">
                  <c:v>3</c:v>
                </c:pt>
                <c:pt idx="96">
                  <c:v>6</c:v>
                </c:pt>
                <c:pt idx="97">
                  <c:v>1</c:v>
                </c:pt>
                <c:pt idx="98">
                  <c:v>9</c:v>
                </c:pt>
                <c:pt idx="99">
                  <c:v>9</c:v>
                </c:pt>
                <c:pt idx="100">
                  <c:v>6</c:v>
                </c:pt>
                <c:pt idx="101">
                  <c:v>7</c:v>
                </c:pt>
                <c:pt idx="102">
                  <c:v>10</c:v>
                </c:pt>
                <c:pt idx="103">
                  <c:v>6</c:v>
                </c:pt>
                <c:pt idx="104">
                  <c:v>6</c:v>
                </c:pt>
                <c:pt idx="105">
                  <c:v>10</c:v>
                </c:pt>
                <c:pt idx="106">
                  <c:v>2</c:v>
                </c:pt>
                <c:pt idx="107">
                  <c:v>3</c:v>
                </c:pt>
                <c:pt idx="108">
                  <c:v>7</c:v>
                </c:pt>
                <c:pt idx="109">
                  <c:v>9</c:v>
                </c:pt>
                <c:pt idx="110">
                  <c:v>9</c:v>
                </c:pt>
                <c:pt idx="111">
                  <c:v>3</c:v>
                </c:pt>
                <c:pt idx="112">
                  <c:v>5</c:v>
                </c:pt>
                <c:pt idx="113">
                  <c:v>1</c:v>
                </c:pt>
                <c:pt idx="114">
                  <c:v>10</c:v>
                </c:pt>
                <c:pt idx="115">
                  <c:v>2</c:v>
                </c:pt>
                <c:pt idx="116">
                  <c:v>8</c:v>
                </c:pt>
                <c:pt idx="117">
                  <c:v>7</c:v>
                </c:pt>
                <c:pt idx="118">
                  <c:v>9</c:v>
                </c:pt>
                <c:pt idx="119">
                  <c:v>8</c:v>
                </c:pt>
                <c:pt idx="120">
                  <c:v>8</c:v>
                </c:pt>
                <c:pt idx="121">
                  <c:v>7</c:v>
                </c:pt>
                <c:pt idx="122">
                  <c:v>5</c:v>
                </c:pt>
                <c:pt idx="123">
                  <c:v>9</c:v>
                </c:pt>
                <c:pt idx="124">
                  <c:v>8</c:v>
                </c:pt>
                <c:pt idx="125">
                  <c:v>9</c:v>
                </c:pt>
                <c:pt idx="126">
                  <c:v>7</c:v>
                </c:pt>
                <c:pt idx="127">
                  <c:v>6</c:v>
                </c:pt>
                <c:pt idx="128">
                  <c:v>4</c:v>
                </c:pt>
                <c:pt idx="129">
                  <c:v>6</c:v>
                </c:pt>
                <c:pt idx="130">
                  <c:v>3</c:v>
                </c:pt>
                <c:pt idx="131">
                  <c:v>5</c:v>
                </c:pt>
                <c:pt idx="132">
                  <c:v>6</c:v>
                </c:pt>
                <c:pt idx="133">
                  <c:v>10</c:v>
                </c:pt>
                <c:pt idx="134">
                  <c:v>8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</c:v>
                </c:pt>
                <c:pt idx="139">
                  <c:v>6</c:v>
                </c:pt>
                <c:pt idx="140">
                  <c:v>6</c:v>
                </c:pt>
                <c:pt idx="141">
                  <c:v>10</c:v>
                </c:pt>
                <c:pt idx="142">
                  <c:v>4</c:v>
                </c:pt>
                <c:pt idx="143">
                  <c:v>8</c:v>
                </c:pt>
                <c:pt idx="144">
                  <c:v>8</c:v>
                </c:pt>
                <c:pt idx="145">
                  <c:v>4</c:v>
                </c:pt>
                <c:pt idx="146">
                  <c:v>7</c:v>
                </c:pt>
                <c:pt idx="147">
                  <c:v>9</c:v>
                </c:pt>
                <c:pt idx="148">
                  <c:v>6</c:v>
                </c:pt>
                <c:pt idx="149">
                  <c:v>8</c:v>
                </c:pt>
                <c:pt idx="150">
                  <c:v>5</c:v>
                </c:pt>
                <c:pt idx="151">
                  <c:v>1</c:v>
                </c:pt>
                <c:pt idx="152">
                  <c:v>4</c:v>
                </c:pt>
                <c:pt idx="153">
                  <c:v>3</c:v>
                </c:pt>
                <c:pt idx="154">
                  <c:v>3</c:v>
                </c:pt>
                <c:pt idx="155">
                  <c:v>9</c:v>
                </c:pt>
                <c:pt idx="156">
                  <c:v>6</c:v>
                </c:pt>
                <c:pt idx="157">
                  <c:v>2</c:v>
                </c:pt>
                <c:pt idx="158">
                  <c:v>7</c:v>
                </c:pt>
                <c:pt idx="159">
                  <c:v>6</c:v>
                </c:pt>
                <c:pt idx="160">
                  <c:v>4</c:v>
                </c:pt>
                <c:pt idx="161">
                  <c:v>1</c:v>
                </c:pt>
                <c:pt idx="162">
                  <c:v>9</c:v>
                </c:pt>
                <c:pt idx="163">
                  <c:v>9</c:v>
                </c:pt>
                <c:pt idx="164">
                  <c:v>2</c:v>
                </c:pt>
                <c:pt idx="165">
                  <c:v>6</c:v>
                </c:pt>
                <c:pt idx="166">
                  <c:v>2</c:v>
                </c:pt>
                <c:pt idx="167">
                  <c:v>10</c:v>
                </c:pt>
                <c:pt idx="168">
                  <c:v>7</c:v>
                </c:pt>
                <c:pt idx="169">
                  <c:v>6</c:v>
                </c:pt>
                <c:pt idx="170">
                  <c:v>3</c:v>
                </c:pt>
                <c:pt idx="171">
                  <c:v>7</c:v>
                </c:pt>
                <c:pt idx="172">
                  <c:v>5</c:v>
                </c:pt>
                <c:pt idx="173">
                  <c:v>4</c:v>
                </c:pt>
                <c:pt idx="174">
                  <c:v>7</c:v>
                </c:pt>
                <c:pt idx="175">
                  <c:v>1</c:v>
                </c:pt>
                <c:pt idx="176">
                  <c:v>10</c:v>
                </c:pt>
                <c:pt idx="177">
                  <c:v>6</c:v>
                </c:pt>
                <c:pt idx="178">
                  <c:v>4</c:v>
                </c:pt>
                <c:pt idx="179">
                  <c:v>8</c:v>
                </c:pt>
                <c:pt idx="180">
                  <c:v>1</c:v>
                </c:pt>
                <c:pt idx="181">
                  <c:v>1</c:v>
                </c:pt>
                <c:pt idx="182">
                  <c:v>8</c:v>
                </c:pt>
                <c:pt idx="183">
                  <c:v>8</c:v>
                </c:pt>
                <c:pt idx="184">
                  <c:v>10</c:v>
                </c:pt>
                <c:pt idx="185">
                  <c:v>8</c:v>
                </c:pt>
                <c:pt idx="186">
                  <c:v>6</c:v>
                </c:pt>
                <c:pt idx="187">
                  <c:v>2</c:v>
                </c:pt>
                <c:pt idx="188">
                  <c:v>7</c:v>
                </c:pt>
                <c:pt idx="189">
                  <c:v>1</c:v>
                </c:pt>
                <c:pt idx="190">
                  <c:v>10</c:v>
                </c:pt>
                <c:pt idx="191">
                  <c:v>8</c:v>
                </c:pt>
                <c:pt idx="192">
                  <c:v>10</c:v>
                </c:pt>
                <c:pt idx="193">
                  <c:v>5</c:v>
                </c:pt>
                <c:pt idx="194">
                  <c:v>8</c:v>
                </c:pt>
                <c:pt idx="195">
                  <c:v>5</c:v>
                </c:pt>
                <c:pt idx="196">
                  <c:v>5</c:v>
                </c:pt>
                <c:pt idx="197">
                  <c:v>6</c:v>
                </c:pt>
                <c:pt idx="198">
                  <c:v>8</c:v>
                </c:pt>
                <c:pt idx="199">
                  <c:v>7</c:v>
                </c:pt>
                <c:pt idx="200">
                  <c:v>6</c:v>
                </c:pt>
                <c:pt idx="201">
                  <c:v>7</c:v>
                </c:pt>
                <c:pt idx="202">
                  <c:v>9</c:v>
                </c:pt>
                <c:pt idx="203">
                  <c:v>9</c:v>
                </c:pt>
                <c:pt idx="204">
                  <c:v>4</c:v>
                </c:pt>
                <c:pt idx="205">
                  <c:v>5</c:v>
                </c:pt>
                <c:pt idx="206">
                  <c:v>7</c:v>
                </c:pt>
                <c:pt idx="207">
                  <c:v>2</c:v>
                </c:pt>
                <c:pt idx="208">
                  <c:v>4</c:v>
                </c:pt>
                <c:pt idx="209">
                  <c:v>10</c:v>
                </c:pt>
                <c:pt idx="210">
                  <c:v>5</c:v>
                </c:pt>
                <c:pt idx="211">
                  <c:v>2</c:v>
                </c:pt>
                <c:pt idx="212">
                  <c:v>10</c:v>
                </c:pt>
                <c:pt idx="213">
                  <c:v>3</c:v>
                </c:pt>
                <c:pt idx="214">
                  <c:v>4</c:v>
                </c:pt>
                <c:pt idx="215">
                  <c:v>8</c:v>
                </c:pt>
                <c:pt idx="216">
                  <c:v>8</c:v>
                </c:pt>
                <c:pt idx="217">
                  <c:v>3</c:v>
                </c:pt>
                <c:pt idx="218">
                  <c:v>6</c:v>
                </c:pt>
                <c:pt idx="219">
                  <c:v>1</c:v>
                </c:pt>
                <c:pt idx="220">
                  <c:v>4</c:v>
                </c:pt>
                <c:pt idx="221">
                  <c:v>3</c:v>
                </c:pt>
                <c:pt idx="222">
                  <c:v>6</c:v>
                </c:pt>
                <c:pt idx="223">
                  <c:v>5</c:v>
                </c:pt>
                <c:pt idx="224">
                  <c:v>9</c:v>
                </c:pt>
                <c:pt idx="225">
                  <c:v>6</c:v>
                </c:pt>
                <c:pt idx="226">
                  <c:v>8</c:v>
                </c:pt>
                <c:pt idx="227">
                  <c:v>1</c:v>
                </c:pt>
                <c:pt idx="228">
                  <c:v>7</c:v>
                </c:pt>
                <c:pt idx="229">
                  <c:v>2</c:v>
                </c:pt>
                <c:pt idx="230">
                  <c:v>10</c:v>
                </c:pt>
                <c:pt idx="231">
                  <c:v>8</c:v>
                </c:pt>
                <c:pt idx="232">
                  <c:v>10</c:v>
                </c:pt>
                <c:pt idx="233">
                  <c:v>10</c:v>
                </c:pt>
                <c:pt idx="234">
                  <c:v>6</c:v>
                </c:pt>
                <c:pt idx="235">
                  <c:v>7</c:v>
                </c:pt>
                <c:pt idx="236">
                  <c:v>5</c:v>
                </c:pt>
                <c:pt idx="237">
                  <c:v>8</c:v>
                </c:pt>
                <c:pt idx="238">
                  <c:v>6</c:v>
                </c:pt>
                <c:pt idx="239">
                  <c:v>8</c:v>
                </c:pt>
                <c:pt idx="240">
                  <c:v>9</c:v>
                </c:pt>
                <c:pt idx="241">
                  <c:v>8</c:v>
                </c:pt>
                <c:pt idx="242">
                  <c:v>7</c:v>
                </c:pt>
                <c:pt idx="243">
                  <c:v>6</c:v>
                </c:pt>
                <c:pt idx="244">
                  <c:v>3</c:v>
                </c:pt>
                <c:pt idx="245">
                  <c:v>7</c:v>
                </c:pt>
                <c:pt idx="246">
                  <c:v>8</c:v>
                </c:pt>
                <c:pt idx="247">
                  <c:v>10</c:v>
                </c:pt>
                <c:pt idx="248">
                  <c:v>8</c:v>
                </c:pt>
                <c:pt idx="249">
                  <c:v>7</c:v>
                </c:pt>
                <c:pt idx="250">
                  <c:v>3</c:v>
                </c:pt>
                <c:pt idx="251">
                  <c:v>8</c:v>
                </c:pt>
                <c:pt idx="252">
                  <c:v>4</c:v>
                </c:pt>
                <c:pt idx="253">
                  <c:v>1</c:v>
                </c:pt>
                <c:pt idx="254">
                  <c:v>4</c:v>
                </c:pt>
                <c:pt idx="255">
                  <c:v>3</c:v>
                </c:pt>
                <c:pt idx="256">
                  <c:v>2</c:v>
                </c:pt>
                <c:pt idx="257">
                  <c:v>9</c:v>
                </c:pt>
                <c:pt idx="258">
                  <c:v>4</c:v>
                </c:pt>
                <c:pt idx="259">
                  <c:v>5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4</c:v>
                </c:pt>
                <c:pt idx="264">
                  <c:v>5</c:v>
                </c:pt>
                <c:pt idx="265">
                  <c:v>6</c:v>
                </c:pt>
                <c:pt idx="266">
                  <c:v>4</c:v>
                </c:pt>
                <c:pt idx="267">
                  <c:v>7</c:v>
                </c:pt>
                <c:pt idx="268">
                  <c:v>10</c:v>
                </c:pt>
                <c:pt idx="269">
                  <c:v>5</c:v>
                </c:pt>
                <c:pt idx="270">
                  <c:v>9</c:v>
                </c:pt>
                <c:pt idx="271">
                  <c:v>9</c:v>
                </c:pt>
                <c:pt idx="272">
                  <c:v>10</c:v>
                </c:pt>
                <c:pt idx="273">
                  <c:v>3</c:v>
                </c:pt>
                <c:pt idx="274">
                  <c:v>9</c:v>
                </c:pt>
                <c:pt idx="275">
                  <c:v>9</c:v>
                </c:pt>
                <c:pt idx="276">
                  <c:v>9</c:v>
                </c:pt>
                <c:pt idx="277">
                  <c:v>5</c:v>
                </c:pt>
                <c:pt idx="278">
                  <c:v>3</c:v>
                </c:pt>
                <c:pt idx="279">
                  <c:v>7</c:v>
                </c:pt>
                <c:pt idx="280">
                  <c:v>1</c:v>
                </c:pt>
                <c:pt idx="281">
                  <c:v>5</c:v>
                </c:pt>
                <c:pt idx="282">
                  <c:v>3</c:v>
                </c:pt>
                <c:pt idx="283">
                  <c:v>8</c:v>
                </c:pt>
                <c:pt idx="284">
                  <c:v>3</c:v>
                </c:pt>
                <c:pt idx="285">
                  <c:v>6</c:v>
                </c:pt>
                <c:pt idx="286">
                  <c:v>7</c:v>
                </c:pt>
                <c:pt idx="287">
                  <c:v>5</c:v>
                </c:pt>
                <c:pt idx="288">
                  <c:v>1</c:v>
                </c:pt>
                <c:pt idx="289">
                  <c:v>2</c:v>
                </c:pt>
                <c:pt idx="290">
                  <c:v>2</c:v>
                </c:pt>
                <c:pt idx="291">
                  <c:v>9</c:v>
                </c:pt>
                <c:pt idx="292">
                  <c:v>6</c:v>
                </c:pt>
                <c:pt idx="293">
                  <c:v>8</c:v>
                </c:pt>
                <c:pt idx="294">
                  <c:v>2</c:v>
                </c:pt>
                <c:pt idx="295">
                  <c:v>3</c:v>
                </c:pt>
                <c:pt idx="296">
                  <c:v>9</c:v>
                </c:pt>
                <c:pt idx="297">
                  <c:v>4</c:v>
                </c:pt>
                <c:pt idx="298">
                  <c:v>10</c:v>
                </c:pt>
                <c:pt idx="299">
                  <c:v>2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1</c:v>
                </c:pt>
                <c:pt idx="304">
                  <c:v>9</c:v>
                </c:pt>
                <c:pt idx="305">
                  <c:v>2</c:v>
                </c:pt>
                <c:pt idx="306">
                  <c:v>2</c:v>
                </c:pt>
                <c:pt idx="307">
                  <c:v>4</c:v>
                </c:pt>
                <c:pt idx="308">
                  <c:v>8</c:v>
                </c:pt>
                <c:pt idx="309">
                  <c:v>8</c:v>
                </c:pt>
                <c:pt idx="310">
                  <c:v>3</c:v>
                </c:pt>
                <c:pt idx="311">
                  <c:v>5</c:v>
                </c:pt>
                <c:pt idx="312">
                  <c:v>4</c:v>
                </c:pt>
                <c:pt idx="313">
                  <c:v>7</c:v>
                </c:pt>
                <c:pt idx="314">
                  <c:v>9</c:v>
                </c:pt>
                <c:pt idx="315">
                  <c:v>10</c:v>
                </c:pt>
                <c:pt idx="316">
                  <c:v>2</c:v>
                </c:pt>
                <c:pt idx="317">
                  <c:v>4</c:v>
                </c:pt>
                <c:pt idx="318">
                  <c:v>8</c:v>
                </c:pt>
                <c:pt idx="319">
                  <c:v>4</c:v>
                </c:pt>
                <c:pt idx="320">
                  <c:v>1</c:v>
                </c:pt>
                <c:pt idx="321">
                  <c:v>6</c:v>
                </c:pt>
                <c:pt idx="322">
                  <c:v>4</c:v>
                </c:pt>
                <c:pt idx="323">
                  <c:v>4</c:v>
                </c:pt>
                <c:pt idx="324">
                  <c:v>9</c:v>
                </c:pt>
                <c:pt idx="325">
                  <c:v>4</c:v>
                </c:pt>
                <c:pt idx="326">
                  <c:v>4</c:v>
                </c:pt>
                <c:pt idx="327">
                  <c:v>10</c:v>
                </c:pt>
                <c:pt idx="328">
                  <c:v>1</c:v>
                </c:pt>
                <c:pt idx="329">
                  <c:v>7</c:v>
                </c:pt>
                <c:pt idx="330">
                  <c:v>4</c:v>
                </c:pt>
                <c:pt idx="331">
                  <c:v>10</c:v>
                </c:pt>
                <c:pt idx="332">
                  <c:v>4</c:v>
                </c:pt>
                <c:pt idx="333">
                  <c:v>10</c:v>
                </c:pt>
                <c:pt idx="334">
                  <c:v>5</c:v>
                </c:pt>
                <c:pt idx="335">
                  <c:v>2</c:v>
                </c:pt>
                <c:pt idx="336">
                  <c:v>9</c:v>
                </c:pt>
                <c:pt idx="337">
                  <c:v>2</c:v>
                </c:pt>
                <c:pt idx="338">
                  <c:v>6</c:v>
                </c:pt>
                <c:pt idx="339">
                  <c:v>7</c:v>
                </c:pt>
                <c:pt idx="340">
                  <c:v>10</c:v>
                </c:pt>
                <c:pt idx="341">
                  <c:v>4</c:v>
                </c:pt>
                <c:pt idx="342">
                  <c:v>10</c:v>
                </c:pt>
                <c:pt idx="343">
                  <c:v>10</c:v>
                </c:pt>
                <c:pt idx="344">
                  <c:v>8</c:v>
                </c:pt>
                <c:pt idx="345">
                  <c:v>1</c:v>
                </c:pt>
                <c:pt idx="346">
                  <c:v>1</c:v>
                </c:pt>
                <c:pt idx="347">
                  <c:v>6</c:v>
                </c:pt>
                <c:pt idx="348">
                  <c:v>4</c:v>
                </c:pt>
                <c:pt idx="349">
                  <c:v>5</c:v>
                </c:pt>
                <c:pt idx="350">
                  <c:v>1</c:v>
                </c:pt>
                <c:pt idx="351">
                  <c:v>9</c:v>
                </c:pt>
                <c:pt idx="352">
                  <c:v>7</c:v>
                </c:pt>
                <c:pt idx="353">
                  <c:v>7</c:v>
                </c:pt>
                <c:pt idx="354">
                  <c:v>10</c:v>
                </c:pt>
                <c:pt idx="355">
                  <c:v>7</c:v>
                </c:pt>
                <c:pt idx="356">
                  <c:v>1</c:v>
                </c:pt>
                <c:pt idx="357">
                  <c:v>2</c:v>
                </c:pt>
                <c:pt idx="358">
                  <c:v>10</c:v>
                </c:pt>
                <c:pt idx="359">
                  <c:v>5</c:v>
                </c:pt>
                <c:pt idx="360">
                  <c:v>4</c:v>
                </c:pt>
                <c:pt idx="361">
                  <c:v>6</c:v>
                </c:pt>
                <c:pt idx="362">
                  <c:v>4</c:v>
                </c:pt>
                <c:pt idx="363">
                  <c:v>1</c:v>
                </c:pt>
                <c:pt idx="364">
                  <c:v>2</c:v>
                </c:pt>
                <c:pt idx="365">
                  <c:v>1</c:v>
                </c:pt>
                <c:pt idx="366">
                  <c:v>1</c:v>
                </c:pt>
                <c:pt idx="367">
                  <c:v>4</c:v>
                </c:pt>
                <c:pt idx="368">
                  <c:v>8</c:v>
                </c:pt>
                <c:pt idx="369">
                  <c:v>7</c:v>
                </c:pt>
                <c:pt idx="370">
                  <c:v>7</c:v>
                </c:pt>
                <c:pt idx="371">
                  <c:v>8</c:v>
                </c:pt>
                <c:pt idx="372">
                  <c:v>3</c:v>
                </c:pt>
                <c:pt idx="373">
                  <c:v>2</c:v>
                </c:pt>
                <c:pt idx="374">
                  <c:v>6</c:v>
                </c:pt>
                <c:pt idx="375">
                  <c:v>2</c:v>
                </c:pt>
                <c:pt idx="376">
                  <c:v>5</c:v>
                </c:pt>
                <c:pt idx="377">
                  <c:v>9</c:v>
                </c:pt>
                <c:pt idx="378">
                  <c:v>10</c:v>
                </c:pt>
                <c:pt idx="379">
                  <c:v>2</c:v>
                </c:pt>
                <c:pt idx="380">
                  <c:v>3</c:v>
                </c:pt>
                <c:pt idx="381">
                  <c:v>5</c:v>
                </c:pt>
                <c:pt idx="382">
                  <c:v>7</c:v>
                </c:pt>
                <c:pt idx="383">
                  <c:v>4</c:v>
                </c:pt>
                <c:pt idx="384">
                  <c:v>9</c:v>
                </c:pt>
                <c:pt idx="385">
                  <c:v>1</c:v>
                </c:pt>
                <c:pt idx="386">
                  <c:v>6</c:v>
                </c:pt>
                <c:pt idx="387">
                  <c:v>5</c:v>
                </c:pt>
                <c:pt idx="388">
                  <c:v>6</c:v>
                </c:pt>
                <c:pt idx="389">
                  <c:v>4</c:v>
                </c:pt>
                <c:pt idx="390">
                  <c:v>5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9</c:v>
                </c:pt>
                <c:pt idx="395">
                  <c:v>3</c:v>
                </c:pt>
                <c:pt idx="396">
                  <c:v>5</c:v>
                </c:pt>
                <c:pt idx="397">
                  <c:v>2</c:v>
                </c:pt>
                <c:pt idx="398">
                  <c:v>5</c:v>
                </c:pt>
                <c:pt idx="399">
                  <c:v>5</c:v>
                </c:pt>
                <c:pt idx="400">
                  <c:v>9</c:v>
                </c:pt>
                <c:pt idx="401">
                  <c:v>6</c:v>
                </c:pt>
                <c:pt idx="402">
                  <c:v>3</c:v>
                </c:pt>
                <c:pt idx="403">
                  <c:v>9</c:v>
                </c:pt>
                <c:pt idx="404">
                  <c:v>3</c:v>
                </c:pt>
                <c:pt idx="405">
                  <c:v>7</c:v>
                </c:pt>
                <c:pt idx="406">
                  <c:v>7</c:v>
                </c:pt>
                <c:pt idx="407">
                  <c:v>5</c:v>
                </c:pt>
                <c:pt idx="408">
                  <c:v>3</c:v>
                </c:pt>
                <c:pt idx="409">
                  <c:v>9</c:v>
                </c:pt>
                <c:pt idx="410">
                  <c:v>1</c:v>
                </c:pt>
                <c:pt idx="411">
                  <c:v>8</c:v>
                </c:pt>
                <c:pt idx="412">
                  <c:v>7</c:v>
                </c:pt>
                <c:pt idx="413">
                  <c:v>10</c:v>
                </c:pt>
                <c:pt idx="414">
                  <c:v>10</c:v>
                </c:pt>
                <c:pt idx="415">
                  <c:v>7</c:v>
                </c:pt>
                <c:pt idx="416">
                  <c:v>7</c:v>
                </c:pt>
                <c:pt idx="417">
                  <c:v>9</c:v>
                </c:pt>
                <c:pt idx="418">
                  <c:v>1</c:v>
                </c:pt>
                <c:pt idx="419">
                  <c:v>4</c:v>
                </c:pt>
                <c:pt idx="420">
                  <c:v>10</c:v>
                </c:pt>
                <c:pt idx="421">
                  <c:v>10</c:v>
                </c:pt>
                <c:pt idx="422">
                  <c:v>3</c:v>
                </c:pt>
                <c:pt idx="423">
                  <c:v>1</c:v>
                </c:pt>
                <c:pt idx="424">
                  <c:v>8</c:v>
                </c:pt>
                <c:pt idx="425">
                  <c:v>8</c:v>
                </c:pt>
                <c:pt idx="426">
                  <c:v>2</c:v>
                </c:pt>
                <c:pt idx="427">
                  <c:v>6</c:v>
                </c:pt>
                <c:pt idx="428">
                  <c:v>4</c:v>
                </c:pt>
                <c:pt idx="429">
                  <c:v>4</c:v>
                </c:pt>
                <c:pt idx="430">
                  <c:v>9</c:v>
                </c:pt>
                <c:pt idx="431">
                  <c:v>4</c:v>
                </c:pt>
                <c:pt idx="432">
                  <c:v>10</c:v>
                </c:pt>
                <c:pt idx="433">
                  <c:v>9</c:v>
                </c:pt>
                <c:pt idx="434">
                  <c:v>7</c:v>
                </c:pt>
                <c:pt idx="435">
                  <c:v>2</c:v>
                </c:pt>
                <c:pt idx="436">
                  <c:v>6</c:v>
                </c:pt>
                <c:pt idx="437">
                  <c:v>6</c:v>
                </c:pt>
                <c:pt idx="438">
                  <c:v>5</c:v>
                </c:pt>
                <c:pt idx="439">
                  <c:v>5</c:v>
                </c:pt>
                <c:pt idx="440">
                  <c:v>9</c:v>
                </c:pt>
                <c:pt idx="441">
                  <c:v>7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2</c:v>
                </c:pt>
                <c:pt idx="446">
                  <c:v>5</c:v>
                </c:pt>
                <c:pt idx="447">
                  <c:v>4</c:v>
                </c:pt>
                <c:pt idx="448">
                  <c:v>5</c:v>
                </c:pt>
                <c:pt idx="449">
                  <c:v>1</c:v>
                </c:pt>
                <c:pt idx="450">
                  <c:v>6</c:v>
                </c:pt>
                <c:pt idx="451">
                  <c:v>10</c:v>
                </c:pt>
                <c:pt idx="452">
                  <c:v>9</c:v>
                </c:pt>
                <c:pt idx="453">
                  <c:v>7</c:v>
                </c:pt>
                <c:pt idx="454">
                  <c:v>3</c:v>
                </c:pt>
                <c:pt idx="455">
                  <c:v>10</c:v>
                </c:pt>
                <c:pt idx="456">
                  <c:v>1</c:v>
                </c:pt>
                <c:pt idx="457">
                  <c:v>10</c:v>
                </c:pt>
                <c:pt idx="458">
                  <c:v>1</c:v>
                </c:pt>
                <c:pt idx="459">
                  <c:v>5</c:v>
                </c:pt>
                <c:pt idx="460">
                  <c:v>5</c:v>
                </c:pt>
                <c:pt idx="461">
                  <c:v>9</c:v>
                </c:pt>
                <c:pt idx="462">
                  <c:v>6</c:v>
                </c:pt>
                <c:pt idx="463">
                  <c:v>9</c:v>
                </c:pt>
                <c:pt idx="464">
                  <c:v>6</c:v>
                </c:pt>
                <c:pt idx="465">
                  <c:v>4</c:v>
                </c:pt>
                <c:pt idx="466">
                  <c:v>1</c:v>
                </c:pt>
                <c:pt idx="467">
                  <c:v>5</c:v>
                </c:pt>
                <c:pt idx="468">
                  <c:v>7</c:v>
                </c:pt>
                <c:pt idx="469">
                  <c:v>4</c:v>
                </c:pt>
                <c:pt idx="470">
                  <c:v>5</c:v>
                </c:pt>
                <c:pt idx="471">
                  <c:v>4</c:v>
                </c:pt>
                <c:pt idx="472">
                  <c:v>4</c:v>
                </c:pt>
                <c:pt idx="473">
                  <c:v>5</c:v>
                </c:pt>
                <c:pt idx="474">
                  <c:v>10</c:v>
                </c:pt>
                <c:pt idx="475">
                  <c:v>2</c:v>
                </c:pt>
                <c:pt idx="476">
                  <c:v>5</c:v>
                </c:pt>
                <c:pt idx="477">
                  <c:v>3</c:v>
                </c:pt>
                <c:pt idx="478">
                  <c:v>8</c:v>
                </c:pt>
                <c:pt idx="479">
                  <c:v>1</c:v>
                </c:pt>
                <c:pt idx="480">
                  <c:v>4</c:v>
                </c:pt>
                <c:pt idx="481">
                  <c:v>1</c:v>
                </c:pt>
                <c:pt idx="482">
                  <c:v>2</c:v>
                </c:pt>
                <c:pt idx="483">
                  <c:v>7</c:v>
                </c:pt>
                <c:pt idx="484">
                  <c:v>3</c:v>
                </c:pt>
                <c:pt idx="485">
                  <c:v>3</c:v>
                </c:pt>
                <c:pt idx="486">
                  <c:v>10</c:v>
                </c:pt>
                <c:pt idx="487">
                  <c:v>8</c:v>
                </c:pt>
                <c:pt idx="488">
                  <c:v>1</c:v>
                </c:pt>
                <c:pt idx="489">
                  <c:v>9</c:v>
                </c:pt>
                <c:pt idx="490">
                  <c:v>7</c:v>
                </c:pt>
                <c:pt idx="491">
                  <c:v>3</c:v>
                </c:pt>
                <c:pt idx="492">
                  <c:v>5</c:v>
                </c:pt>
                <c:pt idx="493">
                  <c:v>10</c:v>
                </c:pt>
                <c:pt idx="494">
                  <c:v>2</c:v>
                </c:pt>
                <c:pt idx="495">
                  <c:v>2</c:v>
                </c:pt>
                <c:pt idx="496">
                  <c:v>6</c:v>
                </c:pt>
                <c:pt idx="497">
                  <c:v>7</c:v>
                </c:pt>
                <c:pt idx="498">
                  <c:v>1</c:v>
                </c:pt>
                <c:pt idx="499">
                  <c:v>9</c:v>
                </c:pt>
                <c:pt idx="500">
                  <c:v>4</c:v>
                </c:pt>
                <c:pt idx="501">
                  <c:v>6</c:v>
                </c:pt>
                <c:pt idx="502">
                  <c:v>4</c:v>
                </c:pt>
                <c:pt idx="503">
                  <c:v>8</c:v>
                </c:pt>
                <c:pt idx="504">
                  <c:v>5</c:v>
                </c:pt>
                <c:pt idx="505">
                  <c:v>8</c:v>
                </c:pt>
                <c:pt idx="506">
                  <c:v>9</c:v>
                </c:pt>
                <c:pt idx="507">
                  <c:v>1</c:v>
                </c:pt>
                <c:pt idx="508">
                  <c:v>7</c:v>
                </c:pt>
                <c:pt idx="509">
                  <c:v>1</c:v>
                </c:pt>
                <c:pt idx="510">
                  <c:v>10</c:v>
                </c:pt>
                <c:pt idx="511">
                  <c:v>3</c:v>
                </c:pt>
                <c:pt idx="512">
                  <c:v>1</c:v>
                </c:pt>
                <c:pt idx="513">
                  <c:v>1</c:v>
                </c:pt>
                <c:pt idx="514">
                  <c:v>6</c:v>
                </c:pt>
                <c:pt idx="515">
                  <c:v>6</c:v>
                </c:pt>
                <c:pt idx="516">
                  <c:v>5</c:v>
                </c:pt>
                <c:pt idx="517">
                  <c:v>1</c:v>
                </c:pt>
                <c:pt idx="518">
                  <c:v>4</c:v>
                </c:pt>
                <c:pt idx="519">
                  <c:v>5</c:v>
                </c:pt>
                <c:pt idx="520">
                  <c:v>9</c:v>
                </c:pt>
                <c:pt idx="521">
                  <c:v>10</c:v>
                </c:pt>
                <c:pt idx="522">
                  <c:v>10</c:v>
                </c:pt>
                <c:pt idx="523">
                  <c:v>1</c:v>
                </c:pt>
                <c:pt idx="524">
                  <c:v>5</c:v>
                </c:pt>
                <c:pt idx="525">
                  <c:v>10</c:v>
                </c:pt>
                <c:pt idx="526">
                  <c:v>4</c:v>
                </c:pt>
                <c:pt idx="527">
                  <c:v>1</c:v>
                </c:pt>
                <c:pt idx="528">
                  <c:v>5</c:v>
                </c:pt>
                <c:pt idx="529">
                  <c:v>10</c:v>
                </c:pt>
                <c:pt idx="530">
                  <c:v>7</c:v>
                </c:pt>
                <c:pt idx="531">
                  <c:v>6</c:v>
                </c:pt>
                <c:pt idx="532">
                  <c:v>1</c:v>
                </c:pt>
                <c:pt idx="533">
                  <c:v>1</c:v>
                </c:pt>
                <c:pt idx="534">
                  <c:v>6</c:v>
                </c:pt>
                <c:pt idx="535">
                  <c:v>4</c:v>
                </c:pt>
                <c:pt idx="536">
                  <c:v>10</c:v>
                </c:pt>
                <c:pt idx="537">
                  <c:v>8</c:v>
                </c:pt>
                <c:pt idx="538">
                  <c:v>5</c:v>
                </c:pt>
                <c:pt idx="539">
                  <c:v>3</c:v>
                </c:pt>
                <c:pt idx="540">
                  <c:v>5</c:v>
                </c:pt>
                <c:pt idx="541">
                  <c:v>4</c:v>
                </c:pt>
                <c:pt idx="542">
                  <c:v>10</c:v>
                </c:pt>
                <c:pt idx="543">
                  <c:v>1</c:v>
                </c:pt>
                <c:pt idx="544">
                  <c:v>8</c:v>
                </c:pt>
                <c:pt idx="545">
                  <c:v>10</c:v>
                </c:pt>
                <c:pt idx="546">
                  <c:v>5</c:v>
                </c:pt>
                <c:pt idx="547">
                  <c:v>10</c:v>
                </c:pt>
                <c:pt idx="548">
                  <c:v>10</c:v>
                </c:pt>
                <c:pt idx="549">
                  <c:v>4</c:v>
                </c:pt>
                <c:pt idx="550">
                  <c:v>10</c:v>
                </c:pt>
                <c:pt idx="551">
                  <c:v>4</c:v>
                </c:pt>
                <c:pt idx="552">
                  <c:v>1</c:v>
                </c:pt>
                <c:pt idx="553">
                  <c:v>9</c:v>
                </c:pt>
                <c:pt idx="554">
                  <c:v>2</c:v>
                </c:pt>
                <c:pt idx="555">
                  <c:v>10</c:v>
                </c:pt>
                <c:pt idx="556">
                  <c:v>8</c:v>
                </c:pt>
                <c:pt idx="557">
                  <c:v>10</c:v>
                </c:pt>
                <c:pt idx="558">
                  <c:v>2</c:v>
                </c:pt>
                <c:pt idx="559">
                  <c:v>8</c:v>
                </c:pt>
                <c:pt idx="560">
                  <c:v>2</c:v>
                </c:pt>
                <c:pt idx="561">
                  <c:v>6</c:v>
                </c:pt>
                <c:pt idx="562">
                  <c:v>1</c:v>
                </c:pt>
                <c:pt idx="563">
                  <c:v>8</c:v>
                </c:pt>
                <c:pt idx="564">
                  <c:v>1</c:v>
                </c:pt>
                <c:pt idx="565">
                  <c:v>1</c:v>
                </c:pt>
                <c:pt idx="566">
                  <c:v>2</c:v>
                </c:pt>
                <c:pt idx="567">
                  <c:v>2</c:v>
                </c:pt>
                <c:pt idx="568">
                  <c:v>1</c:v>
                </c:pt>
                <c:pt idx="569">
                  <c:v>8</c:v>
                </c:pt>
                <c:pt idx="570">
                  <c:v>3</c:v>
                </c:pt>
                <c:pt idx="571">
                  <c:v>6</c:v>
                </c:pt>
                <c:pt idx="572">
                  <c:v>5</c:v>
                </c:pt>
                <c:pt idx="573">
                  <c:v>6</c:v>
                </c:pt>
                <c:pt idx="574">
                  <c:v>7</c:v>
                </c:pt>
                <c:pt idx="575">
                  <c:v>5</c:v>
                </c:pt>
                <c:pt idx="576">
                  <c:v>7</c:v>
                </c:pt>
                <c:pt idx="577">
                  <c:v>7</c:v>
                </c:pt>
                <c:pt idx="578">
                  <c:v>7</c:v>
                </c:pt>
                <c:pt idx="579">
                  <c:v>1</c:v>
                </c:pt>
                <c:pt idx="580">
                  <c:v>5</c:v>
                </c:pt>
                <c:pt idx="581">
                  <c:v>5</c:v>
                </c:pt>
                <c:pt idx="582">
                  <c:v>2</c:v>
                </c:pt>
                <c:pt idx="583">
                  <c:v>5</c:v>
                </c:pt>
                <c:pt idx="584">
                  <c:v>3</c:v>
                </c:pt>
                <c:pt idx="585">
                  <c:v>6</c:v>
                </c:pt>
                <c:pt idx="586">
                  <c:v>6</c:v>
                </c:pt>
                <c:pt idx="587">
                  <c:v>2</c:v>
                </c:pt>
                <c:pt idx="588">
                  <c:v>6</c:v>
                </c:pt>
                <c:pt idx="589">
                  <c:v>5</c:v>
                </c:pt>
                <c:pt idx="590">
                  <c:v>4</c:v>
                </c:pt>
                <c:pt idx="591">
                  <c:v>2</c:v>
                </c:pt>
                <c:pt idx="592">
                  <c:v>10</c:v>
                </c:pt>
                <c:pt idx="593">
                  <c:v>9</c:v>
                </c:pt>
                <c:pt idx="594">
                  <c:v>6</c:v>
                </c:pt>
                <c:pt idx="595">
                  <c:v>8</c:v>
                </c:pt>
                <c:pt idx="596">
                  <c:v>10</c:v>
                </c:pt>
                <c:pt idx="597">
                  <c:v>9</c:v>
                </c:pt>
                <c:pt idx="598">
                  <c:v>5</c:v>
                </c:pt>
                <c:pt idx="599">
                  <c:v>7</c:v>
                </c:pt>
                <c:pt idx="600">
                  <c:v>1</c:v>
                </c:pt>
                <c:pt idx="601">
                  <c:v>1</c:v>
                </c:pt>
                <c:pt idx="602">
                  <c:v>4</c:v>
                </c:pt>
                <c:pt idx="603">
                  <c:v>6</c:v>
                </c:pt>
                <c:pt idx="604">
                  <c:v>3</c:v>
                </c:pt>
                <c:pt idx="605">
                  <c:v>1</c:v>
                </c:pt>
                <c:pt idx="606">
                  <c:v>4</c:v>
                </c:pt>
                <c:pt idx="607">
                  <c:v>6</c:v>
                </c:pt>
                <c:pt idx="608">
                  <c:v>1</c:v>
                </c:pt>
                <c:pt idx="609">
                  <c:v>4</c:v>
                </c:pt>
                <c:pt idx="610">
                  <c:v>10</c:v>
                </c:pt>
                <c:pt idx="611">
                  <c:v>9</c:v>
                </c:pt>
                <c:pt idx="612">
                  <c:v>5</c:v>
                </c:pt>
                <c:pt idx="613">
                  <c:v>6</c:v>
                </c:pt>
                <c:pt idx="614">
                  <c:v>3</c:v>
                </c:pt>
                <c:pt idx="615">
                  <c:v>9</c:v>
                </c:pt>
                <c:pt idx="616">
                  <c:v>9</c:v>
                </c:pt>
                <c:pt idx="617">
                  <c:v>6</c:v>
                </c:pt>
                <c:pt idx="618">
                  <c:v>7</c:v>
                </c:pt>
                <c:pt idx="619">
                  <c:v>3</c:v>
                </c:pt>
                <c:pt idx="620">
                  <c:v>2</c:v>
                </c:pt>
                <c:pt idx="621">
                  <c:v>10</c:v>
                </c:pt>
                <c:pt idx="622">
                  <c:v>6</c:v>
                </c:pt>
                <c:pt idx="623">
                  <c:v>3</c:v>
                </c:pt>
                <c:pt idx="624">
                  <c:v>9</c:v>
                </c:pt>
                <c:pt idx="625">
                  <c:v>10</c:v>
                </c:pt>
                <c:pt idx="626">
                  <c:v>8</c:v>
                </c:pt>
                <c:pt idx="627">
                  <c:v>6</c:v>
                </c:pt>
                <c:pt idx="628">
                  <c:v>2</c:v>
                </c:pt>
                <c:pt idx="629">
                  <c:v>10</c:v>
                </c:pt>
                <c:pt idx="630">
                  <c:v>10</c:v>
                </c:pt>
                <c:pt idx="631">
                  <c:v>9</c:v>
                </c:pt>
                <c:pt idx="632">
                  <c:v>7</c:v>
                </c:pt>
                <c:pt idx="633">
                  <c:v>7</c:v>
                </c:pt>
                <c:pt idx="634">
                  <c:v>5</c:v>
                </c:pt>
                <c:pt idx="635">
                  <c:v>10</c:v>
                </c:pt>
                <c:pt idx="636">
                  <c:v>7</c:v>
                </c:pt>
                <c:pt idx="637">
                  <c:v>2</c:v>
                </c:pt>
                <c:pt idx="638">
                  <c:v>5</c:v>
                </c:pt>
                <c:pt idx="639">
                  <c:v>7</c:v>
                </c:pt>
                <c:pt idx="640">
                  <c:v>4</c:v>
                </c:pt>
                <c:pt idx="641">
                  <c:v>4</c:v>
                </c:pt>
                <c:pt idx="642">
                  <c:v>4</c:v>
                </c:pt>
                <c:pt idx="643">
                  <c:v>2</c:v>
                </c:pt>
                <c:pt idx="644">
                  <c:v>3</c:v>
                </c:pt>
                <c:pt idx="645">
                  <c:v>4</c:v>
                </c:pt>
                <c:pt idx="646">
                  <c:v>2</c:v>
                </c:pt>
                <c:pt idx="647">
                  <c:v>4</c:v>
                </c:pt>
                <c:pt idx="648">
                  <c:v>3</c:v>
                </c:pt>
                <c:pt idx="649">
                  <c:v>4</c:v>
                </c:pt>
                <c:pt idx="650">
                  <c:v>3</c:v>
                </c:pt>
                <c:pt idx="651">
                  <c:v>5</c:v>
                </c:pt>
                <c:pt idx="652">
                  <c:v>10</c:v>
                </c:pt>
                <c:pt idx="653">
                  <c:v>5</c:v>
                </c:pt>
                <c:pt idx="654">
                  <c:v>6</c:v>
                </c:pt>
                <c:pt idx="655">
                  <c:v>7</c:v>
                </c:pt>
                <c:pt idx="656">
                  <c:v>1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9</c:v>
                </c:pt>
                <c:pt idx="662">
                  <c:v>5</c:v>
                </c:pt>
                <c:pt idx="663">
                  <c:v>2</c:v>
                </c:pt>
                <c:pt idx="664">
                  <c:v>1</c:v>
                </c:pt>
                <c:pt idx="665">
                  <c:v>1</c:v>
                </c:pt>
                <c:pt idx="666">
                  <c:v>10</c:v>
                </c:pt>
                <c:pt idx="667">
                  <c:v>6</c:v>
                </c:pt>
                <c:pt idx="668">
                  <c:v>7</c:v>
                </c:pt>
                <c:pt idx="669">
                  <c:v>4</c:v>
                </c:pt>
                <c:pt idx="670">
                  <c:v>7</c:v>
                </c:pt>
                <c:pt idx="671">
                  <c:v>4</c:v>
                </c:pt>
                <c:pt idx="672">
                  <c:v>1</c:v>
                </c:pt>
                <c:pt idx="673">
                  <c:v>2</c:v>
                </c:pt>
                <c:pt idx="674">
                  <c:v>1</c:v>
                </c:pt>
                <c:pt idx="675">
                  <c:v>9</c:v>
                </c:pt>
                <c:pt idx="676">
                  <c:v>3</c:v>
                </c:pt>
                <c:pt idx="677">
                  <c:v>1</c:v>
                </c:pt>
                <c:pt idx="678">
                  <c:v>10</c:v>
                </c:pt>
                <c:pt idx="679">
                  <c:v>9</c:v>
                </c:pt>
                <c:pt idx="680">
                  <c:v>6</c:v>
                </c:pt>
                <c:pt idx="681">
                  <c:v>5</c:v>
                </c:pt>
                <c:pt idx="682">
                  <c:v>6</c:v>
                </c:pt>
                <c:pt idx="683">
                  <c:v>6</c:v>
                </c:pt>
                <c:pt idx="684">
                  <c:v>3</c:v>
                </c:pt>
                <c:pt idx="685">
                  <c:v>1</c:v>
                </c:pt>
                <c:pt idx="686">
                  <c:v>7</c:v>
                </c:pt>
                <c:pt idx="687">
                  <c:v>10</c:v>
                </c:pt>
                <c:pt idx="688">
                  <c:v>1</c:v>
                </c:pt>
                <c:pt idx="689">
                  <c:v>2</c:v>
                </c:pt>
                <c:pt idx="690">
                  <c:v>2</c:v>
                </c:pt>
                <c:pt idx="691">
                  <c:v>10</c:v>
                </c:pt>
                <c:pt idx="692">
                  <c:v>3</c:v>
                </c:pt>
                <c:pt idx="693">
                  <c:v>1</c:v>
                </c:pt>
                <c:pt idx="694">
                  <c:v>10</c:v>
                </c:pt>
                <c:pt idx="695">
                  <c:v>3</c:v>
                </c:pt>
                <c:pt idx="696">
                  <c:v>2</c:v>
                </c:pt>
                <c:pt idx="697">
                  <c:v>3</c:v>
                </c:pt>
                <c:pt idx="698">
                  <c:v>3</c:v>
                </c:pt>
                <c:pt idx="699">
                  <c:v>10</c:v>
                </c:pt>
                <c:pt idx="700">
                  <c:v>7</c:v>
                </c:pt>
                <c:pt idx="701">
                  <c:v>1</c:v>
                </c:pt>
                <c:pt idx="702">
                  <c:v>5</c:v>
                </c:pt>
                <c:pt idx="703">
                  <c:v>3</c:v>
                </c:pt>
                <c:pt idx="704">
                  <c:v>3</c:v>
                </c:pt>
                <c:pt idx="705">
                  <c:v>8</c:v>
                </c:pt>
                <c:pt idx="706">
                  <c:v>2</c:v>
                </c:pt>
                <c:pt idx="707">
                  <c:v>8</c:v>
                </c:pt>
                <c:pt idx="708">
                  <c:v>5</c:v>
                </c:pt>
                <c:pt idx="709">
                  <c:v>9</c:v>
                </c:pt>
                <c:pt idx="710">
                  <c:v>6</c:v>
                </c:pt>
                <c:pt idx="711">
                  <c:v>1</c:v>
                </c:pt>
                <c:pt idx="712">
                  <c:v>2</c:v>
                </c:pt>
                <c:pt idx="713">
                  <c:v>10</c:v>
                </c:pt>
                <c:pt idx="714">
                  <c:v>5</c:v>
                </c:pt>
                <c:pt idx="715">
                  <c:v>6</c:v>
                </c:pt>
                <c:pt idx="716">
                  <c:v>10</c:v>
                </c:pt>
                <c:pt idx="717">
                  <c:v>9</c:v>
                </c:pt>
                <c:pt idx="718">
                  <c:v>4</c:v>
                </c:pt>
                <c:pt idx="719">
                  <c:v>3</c:v>
                </c:pt>
                <c:pt idx="720">
                  <c:v>1</c:v>
                </c:pt>
                <c:pt idx="721">
                  <c:v>3</c:v>
                </c:pt>
                <c:pt idx="722">
                  <c:v>5</c:v>
                </c:pt>
                <c:pt idx="723">
                  <c:v>1</c:v>
                </c:pt>
                <c:pt idx="724">
                  <c:v>3</c:v>
                </c:pt>
                <c:pt idx="725">
                  <c:v>7</c:v>
                </c:pt>
                <c:pt idx="726">
                  <c:v>6</c:v>
                </c:pt>
                <c:pt idx="727">
                  <c:v>10</c:v>
                </c:pt>
                <c:pt idx="728">
                  <c:v>2</c:v>
                </c:pt>
                <c:pt idx="729">
                  <c:v>4</c:v>
                </c:pt>
                <c:pt idx="730">
                  <c:v>3</c:v>
                </c:pt>
                <c:pt idx="731">
                  <c:v>4</c:v>
                </c:pt>
                <c:pt idx="732">
                  <c:v>6</c:v>
                </c:pt>
                <c:pt idx="733">
                  <c:v>2</c:v>
                </c:pt>
                <c:pt idx="734">
                  <c:v>10</c:v>
                </c:pt>
                <c:pt idx="735">
                  <c:v>2</c:v>
                </c:pt>
                <c:pt idx="736">
                  <c:v>3</c:v>
                </c:pt>
                <c:pt idx="737">
                  <c:v>8</c:v>
                </c:pt>
                <c:pt idx="738">
                  <c:v>10</c:v>
                </c:pt>
                <c:pt idx="739">
                  <c:v>2</c:v>
                </c:pt>
                <c:pt idx="740">
                  <c:v>7</c:v>
                </c:pt>
                <c:pt idx="741">
                  <c:v>4</c:v>
                </c:pt>
                <c:pt idx="742">
                  <c:v>10</c:v>
                </c:pt>
                <c:pt idx="743">
                  <c:v>6</c:v>
                </c:pt>
                <c:pt idx="744">
                  <c:v>1</c:v>
                </c:pt>
                <c:pt idx="745">
                  <c:v>10</c:v>
                </c:pt>
                <c:pt idx="746">
                  <c:v>7</c:v>
                </c:pt>
                <c:pt idx="747">
                  <c:v>1</c:v>
                </c:pt>
                <c:pt idx="748">
                  <c:v>6</c:v>
                </c:pt>
                <c:pt idx="749">
                  <c:v>2</c:v>
                </c:pt>
                <c:pt idx="750">
                  <c:v>6</c:v>
                </c:pt>
                <c:pt idx="751">
                  <c:v>2</c:v>
                </c:pt>
                <c:pt idx="752">
                  <c:v>2</c:v>
                </c:pt>
                <c:pt idx="753">
                  <c:v>10</c:v>
                </c:pt>
                <c:pt idx="754">
                  <c:v>2</c:v>
                </c:pt>
                <c:pt idx="755">
                  <c:v>3</c:v>
                </c:pt>
                <c:pt idx="756">
                  <c:v>9</c:v>
                </c:pt>
                <c:pt idx="757">
                  <c:v>7</c:v>
                </c:pt>
                <c:pt idx="758">
                  <c:v>10</c:v>
                </c:pt>
                <c:pt idx="759">
                  <c:v>7</c:v>
                </c:pt>
                <c:pt idx="760">
                  <c:v>9</c:v>
                </c:pt>
                <c:pt idx="761">
                  <c:v>5</c:v>
                </c:pt>
                <c:pt idx="762">
                  <c:v>4</c:v>
                </c:pt>
                <c:pt idx="763">
                  <c:v>4</c:v>
                </c:pt>
                <c:pt idx="764">
                  <c:v>9</c:v>
                </c:pt>
                <c:pt idx="765">
                  <c:v>10</c:v>
                </c:pt>
                <c:pt idx="766">
                  <c:v>8</c:v>
                </c:pt>
                <c:pt idx="767">
                  <c:v>3</c:v>
                </c:pt>
                <c:pt idx="768">
                  <c:v>10</c:v>
                </c:pt>
                <c:pt idx="769">
                  <c:v>9</c:v>
                </c:pt>
                <c:pt idx="770">
                  <c:v>9</c:v>
                </c:pt>
                <c:pt idx="771">
                  <c:v>7</c:v>
                </c:pt>
                <c:pt idx="772">
                  <c:v>4</c:v>
                </c:pt>
                <c:pt idx="773">
                  <c:v>1</c:v>
                </c:pt>
                <c:pt idx="774">
                  <c:v>8</c:v>
                </c:pt>
                <c:pt idx="775">
                  <c:v>3</c:v>
                </c:pt>
                <c:pt idx="776">
                  <c:v>6</c:v>
                </c:pt>
                <c:pt idx="777">
                  <c:v>4</c:v>
                </c:pt>
                <c:pt idx="778">
                  <c:v>9</c:v>
                </c:pt>
                <c:pt idx="779">
                  <c:v>9</c:v>
                </c:pt>
                <c:pt idx="780">
                  <c:v>8</c:v>
                </c:pt>
                <c:pt idx="781">
                  <c:v>5</c:v>
                </c:pt>
                <c:pt idx="782">
                  <c:v>7</c:v>
                </c:pt>
                <c:pt idx="783">
                  <c:v>3</c:v>
                </c:pt>
                <c:pt idx="784">
                  <c:v>3</c:v>
                </c:pt>
                <c:pt idx="785">
                  <c:v>6</c:v>
                </c:pt>
                <c:pt idx="786">
                  <c:v>7</c:v>
                </c:pt>
                <c:pt idx="787">
                  <c:v>9</c:v>
                </c:pt>
                <c:pt idx="788">
                  <c:v>3</c:v>
                </c:pt>
                <c:pt idx="789">
                  <c:v>7</c:v>
                </c:pt>
                <c:pt idx="790">
                  <c:v>4</c:v>
                </c:pt>
                <c:pt idx="791">
                  <c:v>8</c:v>
                </c:pt>
                <c:pt idx="792">
                  <c:v>3</c:v>
                </c:pt>
                <c:pt idx="793">
                  <c:v>10</c:v>
                </c:pt>
                <c:pt idx="794">
                  <c:v>4</c:v>
                </c:pt>
                <c:pt idx="795">
                  <c:v>7</c:v>
                </c:pt>
                <c:pt idx="796">
                  <c:v>4</c:v>
                </c:pt>
                <c:pt idx="797">
                  <c:v>3</c:v>
                </c:pt>
                <c:pt idx="798">
                  <c:v>1</c:v>
                </c:pt>
                <c:pt idx="799">
                  <c:v>7</c:v>
                </c:pt>
                <c:pt idx="800">
                  <c:v>1</c:v>
                </c:pt>
                <c:pt idx="801">
                  <c:v>10</c:v>
                </c:pt>
                <c:pt idx="802">
                  <c:v>7</c:v>
                </c:pt>
                <c:pt idx="803">
                  <c:v>10</c:v>
                </c:pt>
                <c:pt idx="804">
                  <c:v>8</c:v>
                </c:pt>
                <c:pt idx="805">
                  <c:v>9</c:v>
                </c:pt>
                <c:pt idx="806">
                  <c:v>7</c:v>
                </c:pt>
                <c:pt idx="807">
                  <c:v>1</c:v>
                </c:pt>
                <c:pt idx="808">
                  <c:v>2</c:v>
                </c:pt>
                <c:pt idx="809">
                  <c:v>2</c:v>
                </c:pt>
                <c:pt idx="810">
                  <c:v>8</c:v>
                </c:pt>
                <c:pt idx="811">
                  <c:v>1</c:v>
                </c:pt>
                <c:pt idx="812">
                  <c:v>10</c:v>
                </c:pt>
                <c:pt idx="813">
                  <c:v>5</c:v>
                </c:pt>
                <c:pt idx="814">
                  <c:v>9</c:v>
                </c:pt>
                <c:pt idx="815">
                  <c:v>7</c:v>
                </c:pt>
                <c:pt idx="816">
                  <c:v>4</c:v>
                </c:pt>
                <c:pt idx="817">
                  <c:v>5</c:v>
                </c:pt>
                <c:pt idx="818">
                  <c:v>10</c:v>
                </c:pt>
                <c:pt idx="819">
                  <c:v>5</c:v>
                </c:pt>
                <c:pt idx="820">
                  <c:v>3</c:v>
                </c:pt>
                <c:pt idx="821">
                  <c:v>7</c:v>
                </c:pt>
                <c:pt idx="822">
                  <c:v>8</c:v>
                </c:pt>
                <c:pt idx="823">
                  <c:v>10</c:v>
                </c:pt>
                <c:pt idx="824">
                  <c:v>5</c:v>
                </c:pt>
                <c:pt idx="825">
                  <c:v>3</c:v>
                </c:pt>
                <c:pt idx="826">
                  <c:v>8</c:v>
                </c:pt>
                <c:pt idx="827">
                  <c:v>1</c:v>
                </c:pt>
                <c:pt idx="828">
                  <c:v>2</c:v>
                </c:pt>
                <c:pt idx="829">
                  <c:v>5</c:v>
                </c:pt>
                <c:pt idx="830">
                  <c:v>9</c:v>
                </c:pt>
                <c:pt idx="831">
                  <c:v>5</c:v>
                </c:pt>
                <c:pt idx="832">
                  <c:v>9</c:v>
                </c:pt>
                <c:pt idx="833">
                  <c:v>8</c:v>
                </c:pt>
                <c:pt idx="834">
                  <c:v>2</c:v>
                </c:pt>
                <c:pt idx="835">
                  <c:v>4</c:v>
                </c:pt>
                <c:pt idx="836">
                  <c:v>1</c:v>
                </c:pt>
                <c:pt idx="837">
                  <c:v>5</c:v>
                </c:pt>
                <c:pt idx="838">
                  <c:v>9</c:v>
                </c:pt>
                <c:pt idx="839">
                  <c:v>8</c:v>
                </c:pt>
                <c:pt idx="840">
                  <c:v>8</c:v>
                </c:pt>
                <c:pt idx="841">
                  <c:v>1</c:v>
                </c:pt>
                <c:pt idx="842">
                  <c:v>2</c:v>
                </c:pt>
                <c:pt idx="843">
                  <c:v>6</c:v>
                </c:pt>
                <c:pt idx="844">
                  <c:v>5</c:v>
                </c:pt>
                <c:pt idx="845">
                  <c:v>4</c:v>
                </c:pt>
                <c:pt idx="846">
                  <c:v>1</c:v>
                </c:pt>
                <c:pt idx="847">
                  <c:v>2</c:v>
                </c:pt>
                <c:pt idx="848">
                  <c:v>8</c:v>
                </c:pt>
                <c:pt idx="849">
                  <c:v>2</c:v>
                </c:pt>
                <c:pt idx="850">
                  <c:v>8</c:v>
                </c:pt>
                <c:pt idx="851">
                  <c:v>10</c:v>
                </c:pt>
                <c:pt idx="852">
                  <c:v>6</c:v>
                </c:pt>
                <c:pt idx="853">
                  <c:v>3</c:v>
                </c:pt>
                <c:pt idx="854">
                  <c:v>6</c:v>
                </c:pt>
                <c:pt idx="855">
                  <c:v>9</c:v>
                </c:pt>
                <c:pt idx="856">
                  <c:v>1</c:v>
                </c:pt>
                <c:pt idx="857">
                  <c:v>3</c:v>
                </c:pt>
                <c:pt idx="858">
                  <c:v>9</c:v>
                </c:pt>
                <c:pt idx="859">
                  <c:v>8</c:v>
                </c:pt>
                <c:pt idx="860">
                  <c:v>8</c:v>
                </c:pt>
                <c:pt idx="861">
                  <c:v>6</c:v>
                </c:pt>
                <c:pt idx="862">
                  <c:v>10</c:v>
                </c:pt>
                <c:pt idx="863">
                  <c:v>4</c:v>
                </c:pt>
                <c:pt idx="864">
                  <c:v>10</c:v>
                </c:pt>
                <c:pt idx="865">
                  <c:v>10</c:v>
                </c:pt>
                <c:pt idx="866">
                  <c:v>8</c:v>
                </c:pt>
                <c:pt idx="867">
                  <c:v>5</c:v>
                </c:pt>
                <c:pt idx="868">
                  <c:v>4</c:v>
                </c:pt>
                <c:pt idx="869">
                  <c:v>8</c:v>
                </c:pt>
                <c:pt idx="870">
                  <c:v>3</c:v>
                </c:pt>
                <c:pt idx="871">
                  <c:v>6</c:v>
                </c:pt>
                <c:pt idx="872">
                  <c:v>4</c:v>
                </c:pt>
                <c:pt idx="873">
                  <c:v>6</c:v>
                </c:pt>
                <c:pt idx="874">
                  <c:v>4</c:v>
                </c:pt>
                <c:pt idx="875">
                  <c:v>7</c:v>
                </c:pt>
                <c:pt idx="876">
                  <c:v>7</c:v>
                </c:pt>
                <c:pt idx="877">
                  <c:v>1</c:v>
                </c:pt>
                <c:pt idx="878">
                  <c:v>2</c:v>
                </c:pt>
                <c:pt idx="879">
                  <c:v>5</c:v>
                </c:pt>
                <c:pt idx="880">
                  <c:v>7</c:v>
                </c:pt>
                <c:pt idx="881">
                  <c:v>1</c:v>
                </c:pt>
                <c:pt idx="882">
                  <c:v>5</c:v>
                </c:pt>
                <c:pt idx="883">
                  <c:v>9</c:v>
                </c:pt>
                <c:pt idx="884">
                  <c:v>8</c:v>
                </c:pt>
                <c:pt idx="885">
                  <c:v>4</c:v>
                </c:pt>
                <c:pt idx="886">
                  <c:v>1</c:v>
                </c:pt>
                <c:pt idx="887">
                  <c:v>8</c:v>
                </c:pt>
                <c:pt idx="888">
                  <c:v>5</c:v>
                </c:pt>
                <c:pt idx="889">
                  <c:v>7</c:v>
                </c:pt>
                <c:pt idx="890">
                  <c:v>5</c:v>
                </c:pt>
                <c:pt idx="891">
                  <c:v>3</c:v>
                </c:pt>
                <c:pt idx="892">
                  <c:v>7</c:v>
                </c:pt>
                <c:pt idx="893">
                  <c:v>1</c:v>
                </c:pt>
                <c:pt idx="894">
                  <c:v>4</c:v>
                </c:pt>
                <c:pt idx="895">
                  <c:v>10</c:v>
                </c:pt>
                <c:pt idx="896">
                  <c:v>7</c:v>
                </c:pt>
                <c:pt idx="897">
                  <c:v>2</c:v>
                </c:pt>
                <c:pt idx="898">
                  <c:v>2</c:v>
                </c:pt>
                <c:pt idx="899">
                  <c:v>1</c:v>
                </c:pt>
                <c:pt idx="900">
                  <c:v>10</c:v>
                </c:pt>
                <c:pt idx="901">
                  <c:v>1</c:v>
                </c:pt>
                <c:pt idx="902">
                  <c:v>5</c:v>
                </c:pt>
                <c:pt idx="903">
                  <c:v>6</c:v>
                </c:pt>
                <c:pt idx="904">
                  <c:v>8</c:v>
                </c:pt>
                <c:pt idx="905">
                  <c:v>7</c:v>
                </c:pt>
                <c:pt idx="906">
                  <c:v>9</c:v>
                </c:pt>
                <c:pt idx="907">
                  <c:v>9</c:v>
                </c:pt>
                <c:pt idx="908">
                  <c:v>4</c:v>
                </c:pt>
                <c:pt idx="909">
                  <c:v>2</c:v>
                </c:pt>
                <c:pt idx="910">
                  <c:v>4</c:v>
                </c:pt>
                <c:pt idx="911">
                  <c:v>1</c:v>
                </c:pt>
                <c:pt idx="912">
                  <c:v>10</c:v>
                </c:pt>
                <c:pt idx="913">
                  <c:v>8</c:v>
                </c:pt>
                <c:pt idx="914">
                  <c:v>10</c:v>
                </c:pt>
                <c:pt idx="915">
                  <c:v>5</c:v>
                </c:pt>
                <c:pt idx="916">
                  <c:v>1</c:v>
                </c:pt>
                <c:pt idx="917">
                  <c:v>8</c:v>
                </c:pt>
                <c:pt idx="918">
                  <c:v>8</c:v>
                </c:pt>
                <c:pt idx="919">
                  <c:v>7</c:v>
                </c:pt>
                <c:pt idx="920">
                  <c:v>8</c:v>
                </c:pt>
                <c:pt idx="921">
                  <c:v>4</c:v>
                </c:pt>
                <c:pt idx="922">
                  <c:v>5</c:v>
                </c:pt>
                <c:pt idx="923">
                  <c:v>4</c:v>
                </c:pt>
                <c:pt idx="924">
                  <c:v>2</c:v>
                </c:pt>
                <c:pt idx="925">
                  <c:v>1</c:v>
                </c:pt>
                <c:pt idx="926">
                  <c:v>3</c:v>
                </c:pt>
                <c:pt idx="927">
                  <c:v>7</c:v>
                </c:pt>
                <c:pt idx="928">
                  <c:v>4</c:v>
                </c:pt>
                <c:pt idx="929">
                  <c:v>9</c:v>
                </c:pt>
                <c:pt idx="930">
                  <c:v>3</c:v>
                </c:pt>
                <c:pt idx="931">
                  <c:v>10</c:v>
                </c:pt>
                <c:pt idx="932">
                  <c:v>10</c:v>
                </c:pt>
                <c:pt idx="933">
                  <c:v>8</c:v>
                </c:pt>
                <c:pt idx="934">
                  <c:v>4</c:v>
                </c:pt>
                <c:pt idx="935">
                  <c:v>8</c:v>
                </c:pt>
                <c:pt idx="936">
                  <c:v>1</c:v>
                </c:pt>
                <c:pt idx="937">
                  <c:v>7</c:v>
                </c:pt>
                <c:pt idx="938">
                  <c:v>1</c:v>
                </c:pt>
                <c:pt idx="939">
                  <c:v>5</c:v>
                </c:pt>
                <c:pt idx="940">
                  <c:v>6</c:v>
                </c:pt>
                <c:pt idx="941">
                  <c:v>10</c:v>
                </c:pt>
                <c:pt idx="942">
                  <c:v>6</c:v>
                </c:pt>
                <c:pt idx="943">
                  <c:v>3</c:v>
                </c:pt>
                <c:pt idx="944">
                  <c:v>3</c:v>
                </c:pt>
                <c:pt idx="945">
                  <c:v>2</c:v>
                </c:pt>
                <c:pt idx="946">
                  <c:v>2</c:v>
                </c:pt>
                <c:pt idx="947">
                  <c:v>1</c:v>
                </c:pt>
                <c:pt idx="948">
                  <c:v>3</c:v>
                </c:pt>
                <c:pt idx="949">
                  <c:v>1</c:v>
                </c:pt>
                <c:pt idx="950">
                  <c:v>1</c:v>
                </c:pt>
                <c:pt idx="951">
                  <c:v>9</c:v>
                </c:pt>
                <c:pt idx="952">
                  <c:v>6</c:v>
                </c:pt>
                <c:pt idx="953">
                  <c:v>1</c:v>
                </c:pt>
                <c:pt idx="954">
                  <c:v>2</c:v>
                </c:pt>
                <c:pt idx="955">
                  <c:v>7</c:v>
                </c:pt>
                <c:pt idx="956">
                  <c:v>10</c:v>
                </c:pt>
                <c:pt idx="957">
                  <c:v>9</c:v>
                </c:pt>
                <c:pt idx="958">
                  <c:v>8</c:v>
                </c:pt>
                <c:pt idx="959">
                  <c:v>4</c:v>
                </c:pt>
                <c:pt idx="960">
                  <c:v>6</c:v>
                </c:pt>
                <c:pt idx="961">
                  <c:v>9</c:v>
                </c:pt>
                <c:pt idx="962">
                  <c:v>1</c:v>
                </c:pt>
                <c:pt idx="963">
                  <c:v>2</c:v>
                </c:pt>
                <c:pt idx="964">
                  <c:v>9</c:v>
                </c:pt>
                <c:pt idx="965">
                  <c:v>7</c:v>
                </c:pt>
                <c:pt idx="966">
                  <c:v>3</c:v>
                </c:pt>
                <c:pt idx="967">
                  <c:v>3</c:v>
                </c:pt>
                <c:pt idx="968">
                  <c:v>8</c:v>
                </c:pt>
                <c:pt idx="969">
                  <c:v>2</c:v>
                </c:pt>
                <c:pt idx="970">
                  <c:v>3</c:v>
                </c:pt>
                <c:pt idx="971">
                  <c:v>10</c:v>
                </c:pt>
                <c:pt idx="972">
                  <c:v>8</c:v>
                </c:pt>
                <c:pt idx="973">
                  <c:v>6</c:v>
                </c:pt>
                <c:pt idx="974">
                  <c:v>4</c:v>
                </c:pt>
                <c:pt idx="975">
                  <c:v>9</c:v>
                </c:pt>
                <c:pt idx="976">
                  <c:v>10</c:v>
                </c:pt>
                <c:pt idx="977">
                  <c:v>5</c:v>
                </c:pt>
                <c:pt idx="978">
                  <c:v>7</c:v>
                </c:pt>
                <c:pt idx="979">
                  <c:v>7</c:v>
                </c:pt>
                <c:pt idx="980">
                  <c:v>2</c:v>
                </c:pt>
                <c:pt idx="981">
                  <c:v>1</c:v>
                </c:pt>
                <c:pt idx="982">
                  <c:v>5</c:v>
                </c:pt>
                <c:pt idx="983">
                  <c:v>8</c:v>
                </c:pt>
                <c:pt idx="984">
                  <c:v>3</c:v>
                </c:pt>
                <c:pt idx="985">
                  <c:v>3</c:v>
                </c:pt>
                <c:pt idx="986">
                  <c:v>4</c:v>
                </c:pt>
                <c:pt idx="987">
                  <c:v>4</c:v>
                </c:pt>
                <c:pt idx="988">
                  <c:v>6</c:v>
                </c:pt>
                <c:pt idx="989">
                  <c:v>7</c:v>
                </c:pt>
                <c:pt idx="990">
                  <c:v>6</c:v>
                </c:pt>
                <c:pt idx="991">
                  <c:v>10</c:v>
                </c:pt>
                <c:pt idx="992">
                  <c:v>9</c:v>
                </c:pt>
                <c:pt idx="993">
                  <c:v>1</c:v>
                </c:pt>
                <c:pt idx="994">
                  <c:v>2</c:v>
                </c:pt>
                <c:pt idx="995">
                  <c:v>1</c:v>
                </c:pt>
                <c:pt idx="996">
                  <c:v>3</c:v>
                </c:pt>
                <c:pt idx="997">
                  <c:v>2</c:v>
                </c:pt>
                <c:pt idx="998">
                  <c:v>2</c:v>
                </c:pt>
                <c:pt idx="999">
                  <c:v>9</c:v>
                </c:pt>
                <c:pt idx="1000">
                  <c:v>3</c:v>
                </c:pt>
                <c:pt idx="1001">
                  <c:v>3</c:v>
                </c:pt>
                <c:pt idx="1002">
                  <c:v>5</c:v>
                </c:pt>
                <c:pt idx="1003">
                  <c:v>10</c:v>
                </c:pt>
                <c:pt idx="1004">
                  <c:v>7</c:v>
                </c:pt>
                <c:pt idx="1005">
                  <c:v>7</c:v>
                </c:pt>
                <c:pt idx="1006">
                  <c:v>3</c:v>
                </c:pt>
                <c:pt idx="1007">
                  <c:v>2</c:v>
                </c:pt>
                <c:pt idx="1008">
                  <c:v>2</c:v>
                </c:pt>
                <c:pt idx="1009">
                  <c:v>4</c:v>
                </c:pt>
                <c:pt idx="1010">
                  <c:v>1</c:v>
                </c:pt>
                <c:pt idx="1011">
                  <c:v>1</c:v>
                </c:pt>
                <c:pt idx="1012">
                  <c:v>4</c:v>
                </c:pt>
                <c:pt idx="1013">
                  <c:v>4</c:v>
                </c:pt>
                <c:pt idx="1014">
                  <c:v>9</c:v>
                </c:pt>
                <c:pt idx="1015">
                  <c:v>7</c:v>
                </c:pt>
                <c:pt idx="1016">
                  <c:v>7</c:v>
                </c:pt>
                <c:pt idx="1017">
                  <c:v>5</c:v>
                </c:pt>
                <c:pt idx="1018">
                  <c:v>2</c:v>
                </c:pt>
                <c:pt idx="1019">
                  <c:v>8</c:v>
                </c:pt>
                <c:pt idx="1020">
                  <c:v>8</c:v>
                </c:pt>
                <c:pt idx="1021">
                  <c:v>10</c:v>
                </c:pt>
                <c:pt idx="1022">
                  <c:v>10</c:v>
                </c:pt>
                <c:pt idx="1023">
                  <c:v>1</c:v>
                </c:pt>
                <c:pt idx="1024">
                  <c:v>1</c:v>
                </c:pt>
                <c:pt idx="1025">
                  <c:v>10</c:v>
                </c:pt>
                <c:pt idx="1026">
                  <c:v>1</c:v>
                </c:pt>
                <c:pt idx="1027">
                  <c:v>1</c:v>
                </c:pt>
                <c:pt idx="1028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3B-4B45-A665-FF2E77E85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58720"/>
        <c:axId val="140257280"/>
      </c:scatterChart>
      <c:valAx>
        <c:axId val="14025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57280"/>
        <c:crosses val="autoZero"/>
        <c:crossBetween val="midCat"/>
      </c:valAx>
      <c:valAx>
        <c:axId val="14025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58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tint val="88500"/>
      </a:schemeClr>
    </a:solidFill>
    <a:ln w="9525" cap="flat" cmpd="sng" algn="ctr">
      <a:solidFill>
        <a:schemeClr val="dk1">
          <a:tint val="885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[Abdulrahman Homsi.xlsx]PivotTable!PivotTable1</c:name>
    <c:fmtId val="41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6">
                <a:shade val="76000"/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6">
                <a:tint val="77000"/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PivotTable!$B$11</c:f>
              <c:strCache>
                <c:ptCount val="1"/>
                <c:pt idx="0">
                  <c:v>Sum of Total Sales</c:v>
                </c:pt>
              </c:strCache>
            </c:strRef>
          </c:tx>
          <c:spPr>
            <a:solidFill>
              <a:schemeClr val="accent6">
                <a:shade val="76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6">
                    <a:shade val="76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multiLvlStrRef>
              <c:f>PivotTable!$A$12:$A$78</c:f>
              <c:multiLvlStrCache>
                <c:ptCount val="54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  <c:pt idx="12">
                    <c:v>Electronic accessories</c:v>
                  </c:pt>
                  <c:pt idx="13">
                    <c:v>Fashion accessories</c:v>
                  </c:pt>
                  <c:pt idx="14">
                    <c:v>Food and beverages</c:v>
                  </c:pt>
                  <c:pt idx="15">
                    <c:v>Health and beauty</c:v>
                  </c:pt>
                  <c:pt idx="16">
                    <c:v>Home and lifestyle</c:v>
                  </c:pt>
                  <c:pt idx="17">
                    <c:v>Sports and travel</c:v>
                  </c:pt>
                  <c:pt idx="18">
                    <c:v>Electronic accessories</c:v>
                  </c:pt>
                  <c:pt idx="19">
                    <c:v>Fashion accessories</c:v>
                  </c:pt>
                  <c:pt idx="20">
                    <c:v>Food and beverages</c:v>
                  </c:pt>
                  <c:pt idx="21">
                    <c:v>Health and beauty</c:v>
                  </c:pt>
                  <c:pt idx="22">
                    <c:v>Home and lifestyle</c:v>
                  </c:pt>
                  <c:pt idx="23">
                    <c:v>Sports and travel</c:v>
                  </c:pt>
                  <c:pt idx="24">
                    <c:v>Electronic accessories</c:v>
                  </c:pt>
                  <c:pt idx="25">
                    <c:v>Fashion accessories</c:v>
                  </c:pt>
                  <c:pt idx="26">
                    <c:v>Food and beverages</c:v>
                  </c:pt>
                  <c:pt idx="27">
                    <c:v>Health and beauty</c:v>
                  </c:pt>
                  <c:pt idx="28">
                    <c:v>Home and lifestyle</c:v>
                  </c:pt>
                  <c:pt idx="29">
                    <c:v>Sports and travel</c:v>
                  </c:pt>
                  <c:pt idx="30">
                    <c:v>Electronic accessories</c:v>
                  </c:pt>
                  <c:pt idx="31">
                    <c:v>Fashion accessories</c:v>
                  </c:pt>
                  <c:pt idx="32">
                    <c:v>Food and beverages</c:v>
                  </c:pt>
                  <c:pt idx="33">
                    <c:v>Health and beauty</c:v>
                  </c:pt>
                  <c:pt idx="34">
                    <c:v>Home and lifestyle</c:v>
                  </c:pt>
                  <c:pt idx="35">
                    <c:v>Sports and travel</c:v>
                  </c:pt>
                  <c:pt idx="36">
                    <c:v>Electronic accessories</c:v>
                  </c:pt>
                  <c:pt idx="37">
                    <c:v>Fashion accessories</c:v>
                  </c:pt>
                  <c:pt idx="38">
                    <c:v>Food and beverages</c:v>
                  </c:pt>
                  <c:pt idx="39">
                    <c:v>Health and beauty</c:v>
                  </c:pt>
                  <c:pt idx="40">
                    <c:v>Home and lifestyle</c:v>
                  </c:pt>
                  <c:pt idx="41">
                    <c:v>Sports and travel</c:v>
                  </c:pt>
                  <c:pt idx="42">
                    <c:v>Electronic accessories</c:v>
                  </c:pt>
                  <c:pt idx="43">
                    <c:v>Fashion accessories</c:v>
                  </c:pt>
                  <c:pt idx="44">
                    <c:v>Food and beverages</c:v>
                  </c:pt>
                  <c:pt idx="45">
                    <c:v>Health and beauty</c:v>
                  </c:pt>
                  <c:pt idx="46">
                    <c:v>Home and lifestyle</c:v>
                  </c:pt>
                  <c:pt idx="47">
                    <c:v>Sports and travel</c:v>
                  </c:pt>
                  <c:pt idx="48">
                    <c:v>Electronic accessories</c:v>
                  </c:pt>
                  <c:pt idx="49">
                    <c:v>Fashion accessories</c:v>
                  </c:pt>
                  <c:pt idx="50">
                    <c:v>Food and beverages</c:v>
                  </c:pt>
                  <c:pt idx="51">
                    <c:v>Health and beauty</c:v>
                  </c:pt>
                  <c:pt idx="52">
                    <c:v>Home and lifestyle</c:v>
                  </c:pt>
                  <c:pt idx="53">
                    <c:v>Sports and travel</c:v>
                  </c:pt>
                </c:lvl>
                <c:lvl>
                  <c:pt idx="0">
                    <c:v>Jan</c:v>
                  </c:pt>
                  <c:pt idx="6">
                    <c:v>Feb</c:v>
                  </c:pt>
                  <c:pt idx="12">
                    <c:v>Mar</c:v>
                  </c:pt>
                  <c:pt idx="18">
                    <c:v>Jan</c:v>
                  </c:pt>
                  <c:pt idx="24">
                    <c:v>Feb</c:v>
                  </c:pt>
                  <c:pt idx="30">
                    <c:v>Mar</c:v>
                  </c:pt>
                  <c:pt idx="36">
                    <c:v>Jan</c:v>
                  </c:pt>
                  <c:pt idx="42">
                    <c:v>Feb</c:v>
                  </c:pt>
                  <c:pt idx="48">
                    <c:v>Mar</c:v>
                  </c:pt>
                </c:lvl>
                <c:lvl>
                  <c:pt idx="0">
                    <c:v>Mandalay</c:v>
                  </c:pt>
                  <c:pt idx="18">
                    <c:v>Naypyitaw</c:v>
                  </c:pt>
                  <c:pt idx="36">
                    <c:v>Yangon</c:v>
                  </c:pt>
                </c:lvl>
              </c:multiLvlStrCache>
            </c:multiLvlStrRef>
          </c:cat>
          <c:val>
            <c:numRef>
              <c:f>PivotTable!$B$12:$B$78</c:f>
              <c:numCache>
                <c:formatCode>General</c:formatCode>
                <c:ptCount val="54"/>
                <c:pt idx="0">
                  <c:v>6380.74</c:v>
                </c:pt>
                <c:pt idx="1">
                  <c:v>5821.52</c:v>
                </c:pt>
                <c:pt idx="2">
                  <c:v>6336.1</c:v>
                </c:pt>
                <c:pt idx="3">
                  <c:v>6095.130000000001</c:v>
                </c:pt>
                <c:pt idx="4">
                  <c:v>4833.6599999999989</c:v>
                </c:pt>
                <c:pt idx="5">
                  <c:v>7818.66</c:v>
                </c:pt>
                <c:pt idx="6">
                  <c:v>6307.5599999999995</c:v>
                </c:pt>
                <c:pt idx="7">
                  <c:v>5878.39</c:v>
                </c:pt>
                <c:pt idx="8">
                  <c:v>5130.6999999999989</c:v>
                </c:pt>
                <c:pt idx="9">
                  <c:v>5577.5499999999993</c:v>
                </c:pt>
                <c:pt idx="10">
                  <c:v>4437.95</c:v>
                </c:pt>
                <c:pt idx="11">
                  <c:v>6176.8399999999992</c:v>
                </c:pt>
                <c:pt idx="12">
                  <c:v>3490.8699999999994</c:v>
                </c:pt>
                <c:pt idx="13">
                  <c:v>4036.8200000000011</c:v>
                </c:pt>
                <c:pt idx="14">
                  <c:v>3051.0799999999995</c:v>
                </c:pt>
                <c:pt idx="15">
                  <c:v>7356.5200000000013</c:v>
                </c:pt>
                <c:pt idx="16">
                  <c:v>8180.7800000000007</c:v>
                </c:pt>
                <c:pt idx="17">
                  <c:v>7324.0999999999985</c:v>
                </c:pt>
                <c:pt idx="18">
                  <c:v>5309.13</c:v>
                </c:pt>
                <c:pt idx="19">
                  <c:v>6714.25</c:v>
                </c:pt>
                <c:pt idx="20">
                  <c:v>7464.66</c:v>
                </c:pt>
                <c:pt idx="21">
                  <c:v>6182.5500000000011</c:v>
                </c:pt>
                <c:pt idx="22">
                  <c:v>5328.2899999999991</c:v>
                </c:pt>
                <c:pt idx="23">
                  <c:v>8057.64</c:v>
                </c:pt>
                <c:pt idx="24">
                  <c:v>5325.9400000000005</c:v>
                </c:pt>
                <c:pt idx="25">
                  <c:v>7332.49</c:v>
                </c:pt>
                <c:pt idx="26">
                  <c:v>7437.0300000000007</c:v>
                </c:pt>
                <c:pt idx="27">
                  <c:v>5552.71</c:v>
                </c:pt>
                <c:pt idx="28">
                  <c:v>4777.7100000000009</c:v>
                </c:pt>
                <c:pt idx="29">
                  <c:v>3443.1899999999996</c:v>
                </c:pt>
                <c:pt idx="30">
                  <c:v>6755.36</c:v>
                </c:pt>
                <c:pt idx="31">
                  <c:v>7119.9299999999994</c:v>
                </c:pt>
                <c:pt idx="32">
                  <c:v>8146.46</c:v>
                </c:pt>
                <c:pt idx="33">
                  <c:v>4488.9799999999996</c:v>
                </c:pt>
                <c:pt idx="34">
                  <c:v>5045.66</c:v>
                </c:pt>
                <c:pt idx="35">
                  <c:v>3652.87</c:v>
                </c:pt>
                <c:pt idx="36">
                  <c:v>6644.37</c:v>
                </c:pt>
                <c:pt idx="37">
                  <c:v>6521.42</c:v>
                </c:pt>
                <c:pt idx="38">
                  <c:v>4424.9800000000005</c:v>
                </c:pt>
                <c:pt idx="39">
                  <c:v>3294.1499999999992</c:v>
                </c:pt>
                <c:pt idx="40">
                  <c:v>11218</c:v>
                </c:pt>
                <c:pt idx="41">
                  <c:v>6199.95</c:v>
                </c:pt>
                <c:pt idx="42">
                  <c:v>5368.06</c:v>
                </c:pt>
                <c:pt idx="43">
                  <c:v>4927.2699999999995</c:v>
                </c:pt>
                <c:pt idx="44">
                  <c:v>6941.2599999999993</c:v>
                </c:pt>
                <c:pt idx="45">
                  <c:v>3493.45</c:v>
                </c:pt>
                <c:pt idx="46">
                  <c:v>4544.4099999999989</c:v>
                </c:pt>
                <c:pt idx="47">
                  <c:v>4516.55</c:v>
                </c:pt>
                <c:pt idx="48">
                  <c:v>6277.34</c:v>
                </c:pt>
                <c:pt idx="49">
                  <c:v>4660.1000000000004</c:v>
                </c:pt>
                <c:pt idx="50">
                  <c:v>4919.72</c:v>
                </c:pt>
                <c:pt idx="51">
                  <c:v>5864.4800000000005</c:v>
                </c:pt>
                <c:pt idx="52">
                  <c:v>7816.5400000000018</c:v>
                </c:pt>
                <c:pt idx="53">
                  <c:v>8046.7900000000009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99-438B-858E-181A6A7B87A4}"/>
            </c:ext>
          </c:extLst>
        </c:ser>
        <c:ser>
          <c:idx val="1"/>
          <c:order val="1"/>
          <c:tx>
            <c:strRef>
              <c:f>PivotTable!$C$11</c:f>
              <c:strCache>
                <c:ptCount val="1"/>
                <c:pt idx="0">
                  <c:v>Sum of Quantity</c:v>
                </c:pt>
              </c:strCache>
            </c:strRef>
          </c:tx>
          <c:spPr>
            <a:solidFill>
              <a:schemeClr val="accent6">
                <a:tint val="77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PivotTable!$A$12:$A$78</c:f>
              <c:multiLvlStrCache>
                <c:ptCount val="54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  <c:pt idx="12">
                    <c:v>Electronic accessories</c:v>
                  </c:pt>
                  <c:pt idx="13">
                    <c:v>Fashion accessories</c:v>
                  </c:pt>
                  <c:pt idx="14">
                    <c:v>Food and beverages</c:v>
                  </c:pt>
                  <c:pt idx="15">
                    <c:v>Health and beauty</c:v>
                  </c:pt>
                  <c:pt idx="16">
                    <c:v>Home and lifestyle</c:v>
                  </c:pt>
                  <c:pt idx="17">
                    <c:v>Sports and travel</c:v>
                  </c:pt>
                  <c:pt idx="18">
                    <c:v>Electronic accessories</c:v>
                  </c:pt>
                  <c:pt idx="19">
                    <c:v>Fashion accessories</c:v>
                  </c:pt>
                  <c:pt idx="20">
                    <c:v>Food and beverages</c:v>
                  </c:pt>
                  <c:pt idx="21">
                    <c:v>Health and beauty</c:v>
                  </c:pt>
                  <c:pt idx="22">
                    <c:v>Home and lifestyle</c:v>
                  </c:pt>
                  <c:pt idx="23">
                    <c:v>Sports and travel</c:v>
                  </c:pt>
                  <c:pt idx="24">
                    <c:v>Electronic accessories</c:v>
                  </c:pt>
                  <c:pt idx="25">
                    <c:v>Fashion accessories</c:v>
                  </c:pt>
                  <c:pt idx="26">
                    <c:v>Food and beverages</c:v>
                  </c:pt>
                  <c:pt idx="27">
                    <c:v>Health and beauty</c:v>
                  </c:pt>
                  <c:pt idx="28">
                    <c:v>Home and lifestyle</c:v>
                  </c:pt>
                  <c:pt idx="29">
                    <c:v>Sports and travel</c:v>
                  </c:pt>
                  <c:pt idx="30">
                    <c:v>Electronic accessories</c:v>
                  </c:pt>
                  <c:pt idx="31">
                    <c:v>Fashion accessories</c:v>
                  </c:pt>
                  <c:pt idx="32">
                    <c:v>Food and beverages</c:v>
                  </c:pt>
                  <c:pt idx="33">
                    <c:v>Health and beauty</c:v>
                  </c:pt>
                  <c:pt idx="34">
                    <c:v>Home and lifestyle</c:v>
                  </c:pt>
                  <c:pt idx="35">
                    <c:v>Sports and travel</c:v>
                  </c:pt>
                  <c:pt idx="36">
                    <c:v>Electronic accessories</c:v>
                  </c:pt>
                  <c:pt idx="37">
                    <c:v>Fashion accessories</c:v>
                  </c:pt>
                  <c:pt idx="38">
                    <c:v>Food and beverages</c:v>
                  </c:pt>
                  <c:pt idx="39">
                    <c:v>Health and beauty</c:v>
                  </c:pt>
                  <c:pt idx="40">
                    <c:v>Home and lifestyle</c:v>
                  </c:pt>
                  <c:pt idx="41">
                    <c:v>Sports and travel</c:v>
                  </c:pt>
                  <c:pt idx="42">
                    <c:v>Electronic accessories</c:v>
                  </c:pt>
                  <c:pt idx="43">
                    <c:v>Fashion accessories</c:v>
                  </c:pt>
                  <c:pt idx="44">
                    <c:v>Food and beverages</c:v>
                  </c:pt>
                  <c:pt idx="45">
                    <c:v>Health and beauty</c:v>
                  </c:pt>
                  <c:pt idx="46">
                    <c:v>Home and lifestyle</c:v>
                  </c:pt>
                  <c:pt idx="47">
                    <c:v>Sports and travel</c:v>
                  </c:pt>
                  <c:pt idx="48">
                    <c:v>Electronic accessories</c:v>
                  </c:pt>
                  <c:pt idx="49">
                    <c:v>Fashion accessories</c:v>
                  </c:pt>
                  <c:pt idx="50">
                    <c:v>Food and beverages</c:v>
                  </c:pt>
                  <c:pt idx="51">
                    <c:v>Health and beauty</c:v>
                  </c:pt>
                  <c:pt idx="52">
                    <c:v>Home and lifestyle</c:v>
                  </c:pt>
                  <c:pt idx="53">
                    <c:v>Sports and travel</c:v>
                  </c:pt>
                </c:lvl>
                <c:lvl>
                  <c:pt idx="0">
                    <c:v>Jan</c:v>
                  </c:pt>
                  <c:pt idx="6">
                    <c:v>Feb</c:v>
                  </c:pt>
                  <c:pt idx="12">
                    <c:v>Mar</c:v>
                  </c:pt>
                  <c:pt idx="18">
                    <c:v>Jan</c:v>
                  </c:pt>
                  <c:pt idx="24">
                    <c:v>Feb</c:v>
                  </c:pt>
                  <c:pt idx="30">
                    <c:v>Mar</c:v>
                  </c:pt>
                  <c:pt idx="36">
                    <c:v>Jan</c:v>
                  </c:pt>
                  <c:pt idx="42">
                    <c:v>Feb</c:v>
                  </c:pt>
                  <c:pt idx="48">
                    <c:v>Mar</c:v>
                  </c:pt>
                </c:lvl>
                <c:lvl>
                  <c:pt idx="0">
                    <c:v>Mandalay</c:v>
                  </c:pt>
                  <c:pt idx="18">
                    <c:v>Naypyitaw</c:v>
                  </c:pt>
                  <c:pt idx="36">
                    <c:v>Yangon</c:v>
                  </c:pt>
                </c:lvl>
              </c:multiLvlStrCache>
            </c:multiLvlStrRef>
          </c:cat>
          <c:val>
            <c:numRef>
              <c:f>PivotTable!$C$12:$C$78</c:f>
              <c:numCache>
                <c:formatCode>General</c:formatCode>
                <c:ptCount val="54"/>
                <c:pt idx="0">
                  <c:v>119</c:v>
                </c:pt>
                <c:pt idx="1">
                  <c:v>103</c:v>
                </c:pt>
                <c:pt idx="2">
                  <c:v>102</c:v>
                </c:pt>
                <c:pt idx="3">
                  <c:v>91</c:v>
                </c:pt>
                <c:pt idx="4">
                  <c:v>80</c:v>
                </c:pt>
                <c:pt idx="5">
                  <c:v>129</c:v>
                </c:pt>
                <c:pt idx="6">
                  <c:v>117</c:v>
                </c:pt>
                <c:pt idx="7">
                  <c:v>119</c:v>
                </c:pt>
                <c:pt idx="8">
                  <c:v>101</c:v>
                </c:pt>
                <c:pt idx="9">
                  <c:v>102</c:v>
                </c:pt>
                <c:pt idx="10">
                  <c:v>83</c:v>
                </c:pt>
                <c:pt idx="11">
                  <c:v>111</c:v>
                </c:pt>
                <c:pt idx="12">
                  <c:v>79</c:v>
                </c:pt>
                <c:pt idx="13">
                  <c:v>80</c:v>
                </c:pt>
                <c:pt idx="14">
                  <c:v>64</c:v>
                </c:pt>
                <c:pt idx="15">
                  <c:v>127</c:v>
                </c:pt>
                <c:pt idx="16">
                  <c:v>149</c:v>
                </c:pt>
                <c:pt idx="17">
                  <c:v>114</c:v>
                </c:pt>
                <c:pt idx="18">
                  <c:v>93</c:v>
                </c:pt>
                <c:pt idx="19">
                  <c:v>130</c:v>
                </c:pt>
                <c:pt idx="20">
                  <c:v>124</c:v>
                </c:pt>
                <c:pt idx="21">
                  <c:v>101</c:v>
                </c:pt>
                <c:pt idx="22">
                  <c:v>94</c:v>
                </c:pt>
                <c:pt idx="23">
                  <c:v>145</c:v>
                </c:pt>
                <c:pt idx="24">
                  <c:v>106</c:v>
                </c:pt>
                <c:pt idx="25">
                  <c:v>98</c:v>
                </c:pt>
                <c:pt idx="26">
                  <c:v>119</c:v>
                </c:pt>
                <c:pt idx="27">
                  <c:v>109</c:v>
                </c:pt>
                <c:pt idx="28">
                  <c:v>82</c:v>
                </c:pt>
                <c:pt idx="29">
                  <c:v>58</c:v>
                </c:pt>
                <c:pt idx="30">
                  <c:v>126</c:v>
                </c:pt>
                <c:pt idx="31">
                  <c:v>125</c:v>
                </c:pt>
                <c:pt idx="32">
                  <c:v>122</c:v>
                </c:pt>
                <c:pt idx="33">
                  <c:v>77</c:v>
                </c:pt>
                <c:pt idx="34">
                  <c:v>97</c:v>
                </c:pt>
                <c:pt idx="35">
                  <c:v>66</c:v>
                </c:pt>
                <c:pt idx="36">
                  <c:v>126</c:v>
                </c:pt>
                <c:pt idx="37">
                  <c:v>114</c:v>
                </c:pt>
                <c:pt idx="38">
                  <c:v>90</c:v>
                </c:pt>
                <c:pt idx="39">
                  <c:v>65</c:v>
                </c:pt>
                <c:pt idx="40">
                  <c:v>194</c:v>
                </c:pt>
                <c:pt idx="41">
                  <c:v>119</c:v>
                </c:pt>
                <c:pt idx="42">
                  <c:v>95</c:v>
                </c:pt>
                <c:pt idx="43">
                  <c:v>79</c:v>
                </c:pt>
                <c:pt idx="44">
                  <c:v>132</c:v>
                </c:pt>
                <c:pt idx="45">
                  <c:v>63</c:v>
                </c:pt>
                <c:pt idx="46">
                  <c:v>68</c:v>
                </c:pt>
                <c:pt idx="47">
                  <c:v>75</c:v>
                </c:pt>
                <c:pt idx="48">
                  <c:v>114</c:v>
                </c:pt>
                <c:pt idx="49">
                  <c:v>76</c:v>
                </c:pt>
                <c:pt idx="50">
                  <c:v>91</c:v>
                </c:pt>
                <c:pt idx="51">
                  <c:v>143</c:v>
                </c:pt>
                <c:pt idx="52">
                  <c:v>145</c:v>
                </c:pt>
                <c:pt idx="53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99-438B-858E-181A6A7B87A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823688351"/>
        <c:axId val="1823668191"/>
      </c:barChart>
      <c:catAx>
        <c:axId val="182368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668191"/>
        <c:crosses val="autoZero"/>
        <c:auto val="1"/>
        <c:lblAlgn val="ctr"/>
        <c:lblOffset val="100"/>
        <c:noMultiLvlLbl val="0"/>
      </c:catAx>
      <c:valAx>
        <c:axId val="1823668191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2368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>
          <a:solidFill>
            <a:schemeClr val="dk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[Abdulrahman Homsi.xlsx]PivotTable!PivotTable5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ln>
                  <a:solidFill>
                    <a:schemeClr val="accent1"/>
                  </a:solidFill>
                </a:ln>
                <a:blipFill>
                  <a:blip xmlns:r="http://schemas.openxmlformats.org/officeDocument/2006/relationships" r:embed="rId3"/>
                  <a:tile tx="0" ty="0" sx="100000" sy="100000" flip="none" algn="tl"/>
                </a:blipFill>
                <a:latin typeface="+mn-lt"/>
                <a:ea typeface="+mn-ea"/>
                <a:cs typeface="+mn-cs"/>
              </a:defRPr>
            </a:pPr>
            <a:r>
              <a:rPr lang="en-US"/>
              <a:t>Total Sales during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ln>
                <a:solidFill>
                  <a:schemeClr val="accent1"/>
                </a:solidFill>
              </a:ln>
              <a:blipFill>
                <a:blip xmlns:r="http://schemas.openxmlformats.org/officeDocument/2006/relationships" r:embed="rId3"/>
                <a:tile tx="0" ty="0" sx="100000" sy="100000" flip="none" algn="tl"/>
              </a:blip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accent1"/>
                    </a:solidFill>
                  </a:ln>
                  <a:blipFill>
                    <a:blip xmlns:r="http://schemas.openxmlformats.org/officeDocument/2006/relationships" r:embed="rId3"/>
                    <a:tile tx="0" ty="0" sx="100000" sy="100000" flip="none" algn="tl"/>
                  </a:blip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solidFill>
                      <a:schemeClr val="accent1"/>
                    </a:solidFill>
                  </a:ln>
                  <a:blipFill>
                    <a:blip xmlns:r="http://schemas.openxmlformats.org/officeDocument/2006/relationships" r:embed="rId3"/>
                    <a:tile tx="0" ty="0" sx="100000" sy="100000" flip="none" algn="tl"/>
                  </a:blip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PivotTable!$G$9</c:f>
              <c:strCache>
                <c:ptCount val="1"/>
                <c:pt idx="0">
                  <c:v>Sum of Total Sales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PivotTable!$F$10:$F$16</c:f>
              <c:strCache>
                <c:ptCount val="6"/>
                <c:pt idx="0">
                  <c:v>10:00 - 12:00</c:v>
                </c:pt>
                <c:pt idx="1">
                  <c:v>12:00 - 14:00</c:v>
                </c:pt>
                <c:pt idx="2">
                  <c:v>14:00 - 16:00</c:v>
                </c:pt>
                <c:pt idx="3">
                  <c:v>16:00 - 18:00</c:v>
                </c:pt>
                <c:pt idx="4">
                  <c:v>18:00 - 20:00</c:v>
                </c:pt>
                <c:pt idx="5">
                  <c:v>20:00 - 20:59</c:v>
                </c:pt>
              </c:strCache>
            </c:strRef>
          </c:cat>
          <c:val>
            <c:numRef>
              <c:f>PivotTable!$G$10:$G$16</c:f>
              <c:numCache>
                <c:formatCode>General</c:formatCode>
                <c:ptCount val="6"/>
                <c:pt idx="0">
                  <c:v>61993.539999999979</c:v>
                </c:pt>
                <c:pt idx="1">
                  <c:v>61182.44999999999</c:v>
                </c:pt>
                <c:pt idx="2">
                  <c:v>60789.970000000008</c:v>
                </c:pt>
                <c:pt idx="3">
                  <c:v>46777.620000000017</c:v>
                </c:pt>
                <c:pt idx="4">
                  <c:v>63844.010000000017</c:v>
                </c:pt>
                <c:pt idx="5">
                  <c:v>23461.069999999996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3F-4E69-873E-0393DE12A878}"/>
            </c:ext>
          </c:extLst>
        </c:ser>
        <c:ser>
          <c:idx val="1"/>
          <c:order val="1"/>
          <c:tx>
            <c:strRef>
              <c:f>PivotTable!$H$9</c:f>
              <c:strCache>
                <c:ptCount val="1"/>
                <c:pt idx="0">
                  <c:v>Sum of Quantity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PivotTable!$F$10:$F$16</c:f>
              <c:strCache>
                <c:ptCount val="6"/>
                <c:pt idx="0">
                  <c:v>10:00 - 12:00</c:v>
                </c:pt>
                <c:pt idx="1">
                  <c:v>12:00 - 14:00</c:v>
                </c:pt>
                <c:pt idx="2">
                  <c:v>14:00 - 16:00</c:v>
                </c:pt>
                <c:pt idx="3">
                  <c:v>16:00 - 18:00</c:v>
                </c:pt>
                <c:pt idx="4">
                  <c:v>18:00 - 20:00</c:v>
                </c:pt>
                <c:pt idx="5">
                  <c:v>20:00 - 20:59</c:v>
                </c:pt>
              </c:strCache>
            </c:strRef>
          </c:cat>
          <c:val>
            <c:numRef>
              <c:f>PivotTable!$H$10:$H$16</c:f>
              <c:numCache>
                <c:formatCode>General</c:formatCode>
                <c:ptCount val="6"/>
                <c:pt idx="0">
                  <c:v>1076</c:v>
                </c:pt>
                <c:pt idx="1">
                  <c:v>1143</c:v>
                </c:pt>
                <c:pt idx="2">
                  <c:v>1058</c:v>
                </c:pt>
                <c:pt idx="3">
                  <c:v>827</c:v>
                </c:pt>
                <c:pt idx="4">
                  <c:v>1142</c:v>
                </c:pt>
                <c:pt idx="5">
                  <c:v>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3F-4E69-873E-0393DE12A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823672511"/>
        <c:axId val="1823672991"/>
      </c:barChart>
      <c:catAx>
        <c:axId val="182367251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1"/>
                  </a:solidFill>
                </a:ln>
                <a:blipFill>
                  <a:blip xmlns:r="http://schemas.openxmlformats.org/officeDocument/2006/relationships" r:embed="rId3"/>
                  <a:tile tx="0" ty="0" sx="100000" sy="100000" flip="none" algn="tl"/>
                </a:blip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672991"/>
        <c:crosses val="autoZero"/>
        <c:auto val="1"/>
        <c:lblAlgn val="ctr"/>
        <c:lblOffset val="100"/>
        <c:noMultiLvlLbl val="0"/>
      </c:catAx>
      <c:valAx>
        <c:axId val="182367299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1"/>
                  </a:solidFill>
                </a:ln>
                <a:blipFill>
                  <a:blip xmlns:r="http://schemas.openxmlformats.org/officeDocument/2006/relationships" r:embed="rId3"/>
                  <a:tile tx="0" ty="0" sx="100000" sy="100000" flip="none" algn="tl"/>
                </a:blip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672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chemeClr val="accent1"/>
                </a:solidFill>
              </a:ln>
              <a:blipFill>
                <a:blip xmlns:r="http://schemas.openxmlformats.org/officeDocument/2006/relationships" r:embed="rId3"/>
                <a:tile tx="0" ty="0" sx="100000" sy="100000" flip="none" algn="tl"/>
              </a:blip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solidFill>
              <a:schemeClr val="accent1"/>
            </a:solidFill>
          </a:ln>
          <a:blipFill>
            <a:blip xmlns:r="http://schemas.openxmlformats.org/officeDocument/2006/relationships" r:embed="rId3"/>
            <a:tile tx="0" ty="0" sx="100000" sy="100000" flip="none" algn="tl"/>
          </a:blip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linearRegression!$A$25:$A$1053</c:f>
              <c:numCache>
                <c:formatCode>General</c:formatCode>
                <c:ptCount val="1029"/>
                <c:pt idx="0">
                  <c:v>4.8590864917395532E-2</c:v>
                </c:pt>
                <c:pt idx="1">
                  <c:v>0.1457725947521866</c:v>
                </c:pt>
                <c:pt idx="2">
                  <c:v>0.24295432458697766</c:v>
                </c:pt>
                <c:pt idx="3">
                  <c:v>0.34013605442176875</c:v>
                </c:pt>
                <c:pt idx="4">
                  <c:v>0.43731778425655976</c:v>
                </c:pt>
                <c:pt idx="5">
                  <c:v>0.53449951409135088</c:v>
                </c:pt>
                <c:pt idx="6">
                  <c:v>0.63168124392614189</c:v>
                </c:pt>
                <c:pt idx="7">
                  <c:v>0.72886297376093301</c:v>
                </c:pt>
                <c:pt idx="8">
                  <c:v>0.82604470359572402</c:v>
                </c:pt>
                <c:pt idx="9">
                  <c:v>0.92322643343051503</c:v>
                </c:pt>
                <c:pt idx="10">
                  <c:v>1.0204081632653061</c:v>
                </c:pt>
                <c:pt idx="11">
                  <c:v>1.1175898931000974</c:v>
                </c:pt>
                <c:pt idx="12">
                  <c:v>1.2147716229348884</c:v>
                </c:pt>
                <c:pt idx="13">
                  <c:v>1.3119533527696794</c:v>
                </c:pt>
                <c:pt idx="14">
                  <c:v>1.4091350826044706</c:v>
                </c:pt>
                <c:pt idx="15">
                  <c:v>1.5063168124392616</c:v>
                </c:pt>
                <c:pt idx="16">
                  <c:v>1.6034985422740526</c:v>
                </c:pt>
                <c:pt idx="17">
                  <c:v>1.7006802721088436</c:v>
                </c:pt>
                <c:pt idx="18">
                  <c:v>1.7978620019436347</c:v>
                </c:pt>
                <c:pt idx="19">
                  <c:v>1.8950437317784259</c:v>
                </c:pt>
                <c:pt idx="20">
                  <c:v>1.9922254616132169</c:v>
                </c:pt>
                <c:pt idx="21">
                  <c:v>2.0894071914480077</c:v>
                </c:pt>
                <c:pt idx="22">
                  <c:v>2.1865889212827989</c:v>
                </c:pt>
                <c:pt idx="23">
                  <c:v>2.2837706511175897</c:v>
                </c:pt>
                <c:pt idx="24">
                  <c:v>2.3809523809523809</c:v>
                </c:pt>
                <c:pt idx="25">
                  <c:v>2.4781341107871722</c:v>
                </c:pt>
                <c:pt idx="26">
                  <c:v>2.5753158406219629</c:v>
                </c:pt>
                <c:pt idx="27">
                  <c:v>2.6724975704567542</c:v>
                </c:pt>
                <c:pt idx="28">
                  <c:v>2.7696793002915454</c:v>
                </c:pt>
                <c:pt idx="29">
                  <c:v>2.8668610301263362</c:v>
                </c:pt>
                <c:pt idx="30">
                  <c:v>2.9640427599611274</c:v>
                </c:pt>
                <c:pt idx="31">
                  <c:v>3.0612244897959182</c:v>
                </c:pt>
                <c:pt idx="32">
                  <c:v>3.1584062196307094</c:v>
                </c:pt>
                <c:pt idx="33">
                  <c:v>3.2555879494655007</c:v>
                </c:pt>
                <c:pt idx="34">
                  <c:v>3.3527696793002915</c:v>
                </c:pt>
                <c:pt idx="35">
                  <c:v>3.4499514091350827</c:v>
                </c:pt>
                <c:pt idx="36">
                  <c:v>3.5471331389698735</c:v>
                </c:pt>
                <c:pt idx="37">
                  <c:v>3.6443148688046647</c:v>
                </c:pt>
                <c:pt idx="38">
                  <c:v>3.7414965986394559</c:v>
                </c:pt>
                <c:pt idx="39">
                  <c:v>3.8386783284742467</c:v>
                </c:pt>
                <c:pt idx="40">
                  <c:v>3.935860058309038</c:v>
                </c:pt>
                <c:pt idx="41">
                  <c:v>4.0330417881438292</c:v>
                </c:pt>
                <c:pt idx="42">
                  <c:v>4.13022351797862</c:v>
                </c:pt>
                <c:pt idx="43">
                  <c:v>4.2274052478134108</c:v>
                </c:pt>
                <c:pt idx="44">
                  <c:v>4.3245869776482024</c:v>
                </c:pt>
                <c:pt idx="45">
                  <c:v>4.4217687074829932</c:v>
                </c:pt>
                <c:pt idx="46">
                  <c:v>4.518950437317784</c:v>
                </c:pt>
                <c:pt idx="47">
                  <c:v>4.6161321671525757</c:v>
                </c:pt>
                <c:pt idx="48">
                  <c:v>4.7133138969873665</c:v>
                </c:pt>
                <c:pt idx="49">
                  <c:v>4.8104956268221573</c:v>
                </c:pt>
                <c:pt idx="50">
                  <c:v>4.9076773566569489</c:v>
                </c:pt>
                <c:pt idx="51">
                  <c:v>5.0048590864917397</c:v>
                </c:pt>
                <c:pt idx="52">
                  <c:v>5.1020408163265305</c:v>
                </c:pt>
                <c:pt idx="53">
                  <c:v>5.1992225461613222</c:v>
                </c:pt>
                <c:pt idx="54">
                  <c:v>5.296404275996113</c:v>
                </c:pt>
                <c:pt idx="55">
                  <c:v>5.3935860058309038</c:v>
                </c:pt>
                <c:pt idx="56">
                  <c:v>5.4907677356656954</c:v>
                </c:pt>
                <c:pt idx="57">
                  <c:v>5.5879494655004862</c:v>
                </c:pt>
                <c:pt idx="58">
                  <c:v>5.685131195335277</c:v>
                </c:pt>
                <c:pt idx="59">
                  <c:v>5.7823129251700678</c:v>
                </c:pt>
                <c:pt idx="60">
                  <c:v>5.8794946550048595</c:v>
                </c:pt>
                <c:pt idx="61">
                  <c:v>5.9766763848396502</c:v>
                </c:pt>
                <c:pt idx="62">
                  <c:v>6.073858114674441</c:v>
                </c:pt>
                <c:pt idx="63">
                  <c:v>6.1710398445092327</c:v>
                </c:pt>
                <c:pt idx="64">
                  <c:v>6.2682215743440235</c:v>
                </c:pt>
                <c:pt idx="65">
                  <c:v>6.3654033041788143</c:v>
                </c:pt>
                <c:pt idx="66">
                  <c:v>6.462585034013606</c:v>
                </c:pt>
                <c:pt idx="67">
                  <c:v>6.5597667638483967</c:v>
                </c:pt>
                <c:pt idx="68">
                  <c:v>6.6569484936831875</c:v>
                </c:pt>
                <c:pt idx="69">
                  <c:v>6.7541302235179792</c:v>
                </c:pt>
                <c:pt idx="70">
                  <c:v>6.85131195335277</c:v>
                </c:pt>
                <c:pt idx="71">
                  <c:v>6.9484936831875608</c:v>
                </c:pt>
                <c:pt idx="72">
                  <c:v>7.0456754130223516</c:v>
                </c:pt>
                <c:pt idx="73">
                  <c:v>7.1428571428571432</c:v>
                </c:pt>
                <c:pt idx="74">
                  <c:v>7.240038872691934</c:v>
                </c:pt>
                <c:pt idx="75">
                  <c:v>7.3372206025267248</c:v>
                </c:pt>
                <c:pt idx="76">
                  <c:v>7.4344023323615165</c:v>
                </c:pt>
                <c:pt idx="77">
                  <c:v>7.5315840621963073</c:v>
                </c:pt>
                <c:pt idx="78">
                  <c:v>7.6287657920310981</c:v>
                </c:pt>
                <c:pt idx="79">
                  <c:v>7.7259475218658897</c:v>
                </c:pt>
                <c:pt idx="80">
                  <c:v>7.8231292517006805</c:v>
                </c:pt>
                <c:pt idx="81">
                  <c:v>7.9203109815354713</c:v>
                </c:pt>
                <c:pt idx="82">
                  <c:v>8.017492711370263</c:v>
                </c:pt>
                <c:pt idx="83">
                  <c:v>8.1146744412050538</c:v>
                </c:pt>
                <c:pt idx="84">
                  <c:v>8.2118561710398446</c:v>
                </c:pt>
                <c:pt idx="85">
                  <c:v>8.3090379008746353</c:v>
                </c:pt>
                <c:pt idx="86">
                  <c:v>8.4062196307094261</c:v>
                </c:pt>
                <c:pt idx="87">
                  <c:v>8.5034013605442187</c:v>
                </c:pt>
                <c:pt idx="88">
                  <c:v>8.6005830903790095</c:v>
                </c:pt>
                <c:pt idx="89">
                  <c:v>8.6977648202138003</c:v>
                </c:pt>
                <c:pt idx="90">
                  <c:v>8.794946550048591</c:v>
                </c:pt>
                <c:pt idx="91">
                  <c:v>8.8921282798833818</c:v>
                </c:pt>
                <c:pt idx="92">
                  <c:v>8.9893100097181726</c:v>
                </c:pt>
                <c:pt idx="93">
                  <c:v>9.0864917395529652</c:v>
                </c:pt>
                <c:pt idx="94">
                  <c:v>9.183673469387756</c:v>
                </c:pt>
                <c:pt idx="95">
                  <c:v>9.2808551992225468</c:v>
                </c:pt>
                <c:pt idx="96">
                  <c:v>9.3780369290573375</c:v>
                </c:pt>
                <c:pt idx="97">
                  <c:v>9.4752186588921283</c:v>
                </c:pt>
                <c:pt idx="98">
                  <c:v>9.5724003887269191</c:v>
                </c:pt>
                <c:pt idx="99">
                  <c:v>9.6695821185617099</c:v>
                </c:pt>
                <c:pt idx="100">
                  <c:v>9.7667638483965025</c:v>
                </c:pt>
                <c:pt idx="101">
                  <c:v>9.8639455782312933</c:v>
                </c:pt>
                <c:pt idx="102">
                  <c:v>9.961127308066084</c:v>
                </c:pt>
                <c:pt idx="103">
                  <c:v>10.058309037900875</c:v>
                </c:pt>
                <c:pt idx="104">
                  <c:v>10.155490767735666</c:v>
                </c:pt>
                <c:pt idx="105">
                  <c:v>10.252672497570456</c:v>
                </c:pt>
                <c:pt idx="106">
                  <c:v>10.349854227405249</c:v>
                </c:pt>
                <c:pt idx="107">
                  <c:v>10.44703595724004</c:v>
                </c:pt>
                <c:pt idx="108">
                  <c:v>10.544217687074831</c:v>
                </c:pt>
                <c:pt idx="109">
                  <c:v>10.641399416909621</c:v>
                </c:pt>
                <c:pt idx="110">
                  <c:v>10.738581146744412</c:v>
                </c:pt>
                <c:pt idx="111">
                  <c:v>10.835762876579203</c:v>
                </c:pt>
                <c:pt idx="112">
                  <c:v>10.932944606413995</c:v>
                </c:pt>
                <c:pt idx="113">
                  <c:v>11.030126336248786</c:v>
                </c:pt>
                <c:pt idx="114">
                  <c:v>11.127308066083577</c:v>
                </c:pt>
                <c:pt idx="115">
                  <c:v>11.224489795918368</c:v>
                </c:pt>
                <c:pt idx="116">
                  <c:v>11.321671525753159</c:v>
                </c:pt>
                <c:pt idx="117">
                  <c:v>11.418853255587949</c:v>
                </c:pt>
                <c:pt idx="118">
                  <c:v>11.51603498542274</c:v>
                </c:pt>
                <c:pt idx="119">
                  <c:v>11.613216715257533</c:v>
                </c:pt>
                <c:pt idx="120">
                  <c:v>11.710398445092324</c:v>
                </c:pt>
                <c:pt idx="121">
                  <c:v>11.807580174927114</c:v>
                </c:pt>
                <c:pt idx="122">
                  <c:v>11.904761904761905</c:v>
                </c:pt>
                <c:pt idx="123">
                  <c:v>12.001943634596696</c:v>
                </c:pt>
                <c:pt idx="124">
                  <c:v>12.099125364431487</c:v>
                </c:pt>
                <c:pt idx="125">
                  <c:v>12.196307094266279</c:v>
                </c:pt>
                <c:pt idx="126">
                  <c:v>12.29348882410107</c:v>
                </c:pt>
                <c:pt idx="127">
                  <c:v>12.390670553935861</c:v>
                </c:pt>
                <c:pt idx="128">
                  <c:v>12.487852283770652</c:v>
                </c:pt>
                <c:pt idx="129">
                  <c:v>12.585034013605442</c:v>
                </c:pt>
                <c:pt idx="130">
                  <c:v>12.682215743440233</c:v>
                </c:pt>
                <c:pt idx="131">
                  <c:v>12.779397473275024</c:v>
                </c:pt>
                <c:pt idx="132">
                  <c:v>12.876579203109817</c:v>
                </c:pt>
                <c:pt idx="133">
                  <c:v>12.973760932944607</c:v>
                </c:pt>
                <c:pt idx="134">
                  <c:v>13.070942662779398</c:v>
                </c:pt>
                <c:pt idx="135">
                  <c:v>13.168124392614189</c:v>
                </c:pt>
                <c:pt idx="136">
                  <c:v>13.26530612244898</c:v>
                </c:pt>
                <c:pt idx="137">
                  <c:v>13.36248785228377</c:v>
                </c:pt>
                <c:pt idx="138">
                  <c:v>13.459669582118563</c:v>
                </c:pt>
                <c:pt idx="139">
                  <c:v>13.556851311953354</c:v>
                </c:pt>
                <c:pt idx="140">
                  <c:v>13.654033041788145</c:v>
                </c:pt>
                <c:pt idx="141">
                  <c:v>13.751214771622935</c:v>
                </c:pt>
                <c:pt idx="142">
                  <c:v>13.848396501457726</c:v>
                </c:pt>
                <c:pt idx="143">
                  <c:v>13.945578231292517</c:v>
                </c:pt>
                <c:pt idx="144">
                  <c:v>14.042759961127308</c:v>
                </c:pt>
                <c:pt idx="145">
                  <c:v>14.1399416909621</c:v>
                </c:pt>
                <c:pt idx="146">
                  <c:v>14.237123420796891</c:v>
                </c:pt>
                <c:pt idx="147">
                  <c:v>14.334305150631682</c:v>
                </c:pt>
                <c:pt idx="148">
                  <c:v>14.431486880466473</c:v>
                </c:pt>
                <c:pt idx="149">
                  <c:v>14.528668610301263</c:v>
                </c:pt>
                <c:pt idx="150">
                  <c:v>14.625850340136054</c:v>
                </c:pt>
                <c:pt idx="151">
                  <c:v>14.723032069970847</c:v>
                </c:pt>
                <c:pt idx="152">
                  <c:v>14.820213799805638</c:v>
                </c:pt>
                <c:pt idx="153">
                  <c:v>14.917395529640428</c:v>
                </c:pt>
                <c:pt idx="154">
                  <c:v>15.014577259475219</c:v>
                </c:pt>
                <c:pt idx="155">
                  <c:v>15.11175898931001</c:v>
                </c:pt>
                <c:pt idx="156">
                  <c:v>15.208940719144801</c:v>
                </c:pt>
                <c:pt idx="157">
                  <c:v>15.306122448979593</c:v>
                </c:pt>
                <c:pt idx="158">
                  <c:v>15.403304178814384</c:v>
                </c:pt>
                <c:pt idx="159">
                  <c:v>15.500485908649175</c:v>
                </c:pt>
                <c:pt idx="160">
                  <c:v>15.597667638483966</c:v>
                </c:pt>
                <c:pt idx="161">
                  <c:v>15.694849368318756</c:v>
                </c:pt>
                <c:pt idx="162">
                  <c:v>15.792031098153547</c:v>
                </c:pt>
                <c:pt idx="163">
                  <c:v>15.889212827988338</c:v>
                </c:pt>
                <c:pt idx="164">
                  <c:v>15.986394557823131</c:v>
                </c:pt>
                <c:pt idx="165">
                  <c:v>16.083576287657923</c:v>
                </c:pt>
                <c:pt idx="166">
                  <c:v>16.180758017492714</c:v>
                </c:pt>
                <c:pt idx="167">
                  <c:v>16.277939747327505</c:v>
                </c:pt>
                <c:pt idx="168">
                  <c:v>16.375121477162295</c:v>
                </c:pt>
                <c:pt idx="169">
                  <c:v>16.472303206997086</c:v>
                </c:pt>
                <c:pt idx="170">
                  <c:v>16.569484936831877</c:v>
                </c:pt>
                <c:pt idx="171">
                  <c:v>16.666666666666668</c:v>
                </c:pt>
                <c:pt idx="172">
                  <c:v>16.763848396501459</c:v>
                </c:pt>
                <c:pt idx="173">
                  <c:v>16.861030126336253</c:v>
                </c:pt>
                <c:pt idx="174">
                  <c:v>16.958211856171044</c:v>
                </c:pt>
                <c:pt idx="175">
                  <c:v>17.055393586005835</c:v>
                </c:pt>
                <c:pt idx="176">
                  <c:v>17.152575315840625</c:v>
                </c:pt>
                <c:pt idx="177">
                  <c:v>17.249757045675416</c:v>
                </c:pt>
                <c:pt idx="178">
                  <c:v>17.346938775510207</c:v>
                </c:pt>
                <c:pt idx="179">
                  <c:v>17.444120505344998</c:v>
                </c:pt>
                <c:pt idx="180">
                  <c:v>17.541302235179788</c:v>
                </c:pt>
                <c:pt idx="181">
                  <c:v>17.638483965014579</c:v>
                </c:pt>
                <c:pt idx="182">
                  <c:v>17.73566569484937</c:v>
                </c:pt>
                <c:pt idx="183">
                  <c:v>17.832847424684161</c:v>
                </c:pt>
                <c:pt idx="184">
                  <c:v>17.930029154518952</c:v>
                </c:pt>
                <c:pt idx="185">
                  <c:v>18.027210884353742</c:v>
                </c:pt>
                <c:pt idx="186">
                  <c:v>18.124392614188537</c:v>
                </c:pt>
                <c:pt idx="187">
                  <c:v>18.221574344023328</c:v>
                </c:pt>
                <c:pt idx="188">
                  <c:v>18.318756073858118</c:v>
                </c:pt>
                <c:pt idx="189">
                  <c:v>18.415937803692909</c:v>
                </c:pt>
                <c:pt idx="190">
                  <c:v>18.5131195335277</c:v>
                </c:pt>
                <c:pt idx="191">
                  <c:v>18.610301263362491</c:v>
                </c:pt>
                <c:pt idx="192">
                  <c:v>18.707482993197281</c:v>
                </c:pt>
                <c:pt idx="193">
                  <c:v>18.804664723032072</c:v>
                </c:pt>
                <c:pt idx="194">
                  <c:v>18.901846452866863</c:v>
                </c:pt>
                <c:pt idx="195">
                  <c:v>18.999028182701654</c:v>
                </c:pt>
                <c:pt idx="196">
                  <c:v>19.096209912536445</c:v>
                </c:pt>
                <c:pt idx="197">
                  <c:v>19.193391642371235</c:v>
                </c:pt>
                <c:pt idx="198">
                  <c:v>19.290573372206026</c:v>
                </c:pt>
                <c:pt idx="199">
                  <c:v>19.387755102040821</c:v>
                </c:pt>
                <c:pt idx="200">
                  <c:v>19.484936831875611</c:v>
                </c:pt>
                <c:pt idx="201">
                  <c:v>19.582118561710402</c:v>
                </c:pt>
                <c:pt idx="202">
                  <c:v>19.679300291545193</c:v>
                </c:pt>
                <c:pt idx="203">
                  <c:v>19.776482021379984</c:v>
                </c:pt>
                <c:pt idx="204">
                  <c:v>19.873663751214774</c:v>
                </c:pt>
                <c:pt idx="205">
                  <c:v>19.970845481049565</c:v>
                </c:pt>
                <c:pt idx="206">
                  <c:v>20.068027210884356</c:v>
                </c:pt>
                <c:pt idx="207">
                  <c:v>20.165208940719147</c:v>
                </c:pt>
                <c:pt idx="208">
                  <c:v>20.262390670553938</c:v>
                </c:pt>
                <c:pt idx="209">
                  <c:v>20.359572400388728</c:v>
                </c:pt>
                <c:pt idx="210">
                  <c:v>20.456754130223519</c:v>
                </c:pt>
                <c:pt idx="211">
                  <c:v>20.55393586005831</c:v>
                </c:pt>
                <c:pt idx="212">
                  <c:v>20.651117589893104</c:v>
                </c:pt>
                <c:pt idx="213">
                  <c:v>20.748299319727895</c:v>
                </c:pt>
                <c:pt idx="214">
                  <c:v>20.845481049562686</c:v>
                </c:pt>
                <c:pt idx="215">
                  <c:v>20.942662779397477</c:v>
                </c:pt>
                <c:pt idx="216">
                  <c:v>21.039844509232267</c:v>
                </c:pt>
                <c:pt idx="217">
                  <c:v>21.137026239067058</c:v>
                </c:pt>
                <c:pt idx="218">
                  <c:v>21.234207968901849</c:v>
                </c:pt>
                <c:pt idx="219">
                  <c:v>21.33138969873664</c:v>
                </c:pt>
                <c:pt idx="220">
                  <c:v>21.428571428571431</c:v>
                </c:pt>
                <c:pt idx="221">
                  <c:v>21.525753158406221</c:v>
                </c:pt>
                <c:pt idx="222">
                  <c:v>21.622934888241012</c:v>
                </c:pt>
                <c:pt idx="223">
                  <c:v>21.720116618075803</c:v>
                </c:pt>
                <c:pt idx="224">
                  <c:v>21.817298347910597</c:v>
                </c:pt>
                <c:pt idx="225">
                  <c:v>21.914480077745388</c:v>
                </c:pt>
                <c:pt idx="226">
                  <c:v>22.011661807580179</c:v>
                </c:pt>
                <c:pt idx="227">
                  <c:v>22.10884353741497</c:v>
                </c:pt>
                <c:pt idx="228">
                  <c:v>22.20602526724976</c:v>
                </c:pt>
                <c:pt idx="229">
                  <c:v>22.303206997084551</c:v>
                </c:pt>
                <c:pt idx="230">
                  <c:v>22.400388726919342</c:v>
                </c:pt>
                <c:pt idx="231">
                  <c:v>22.497570456754133</c:v>
                </c:pt>
                <c:pt idx="232">
                  <c:v>22.594752186588924</c:v>
                </c:pt>
                <c:pt idx="233">
                  <c:v>22.691933916423714</c:v>
                </c:pt>
                <c:pt idx="234">
                  <c:v>22.789115646258505</c:v>
                </c:pt>
                <c:pt idx="235">
                  <c:v>22.886297376093296</c:v>
                </c:pt>
                <c:pt idx="236">
                  <c:v>22.983479105928087</c:v>
                </c:pt>
                <c:pt idx="237">
                  <c:v>23.080660835762881</c:v>
                </c:pt>
                <c:pt idx="238">
                  <c:v>23.177842565597672</c:v>
                </c:pt>
                <c:pt idx="239">
                  <c:v>23.275024295432463</c:v>
                </c:pt>
                <c:pt idx="240">
                  <c:v>23.372206025267253</c:v>
                </c:pt>
                <c:pt idx="241">
                  <c:v>23.469387755102044</c:v>
                </c:pt>
                <c:pt idx="242">
                  <c:v>23.566569484936835</c:v>
                </c:pt>
                <c:pt idx="243">
                  <c:v>23.663751214771626</c:v>
                </c:pt>
                <c:pt idx="244">
                  <c:v>23.760932944606417</c:v>
                </c:pt>
                <c:pt idx="245">
                  <c:v>23.858114674441207</c:v>
                </c:pt>
                <c:pt idx="246">
                  <c:v>23.955296404275998</c:v>
                </c:pt>
                <c:pt idx="247">
                  <c:v>24.052478134110789</c:v>
                </c:pt>
                <c:pt idx="248">
                  <c:v>24.14965986394558</c:v>
                </c:pt>
                <c:pt idx="249">
                  <c:v>24.246841593780371</c:v>
                </c:pt>
                <c:pt idx="250">
                  <c:v>24.344023323615165</c:v>
                </c:pt>
                <c:pt idx="251">
                  <c:v>24.441205053449956</c:v>
                </c:pt>
                <c:pt idx="252">
                  <c:v>24.538386783284746</c:v>
                </c:pt>
                <c:pt idx="253">
                  <c:v>24.635568513119537</c:v>
                </c:pt>
                <c:pt idx="254">
                  <c:v>24.732750242954328</c:v>
                </c:pt>
                <c:pt idx="255">
                  <c:v>24.829931972789119</c:v>
                </c:pt>
                <c:pt idx="256">
                  <c:v>24.92711370262391</c:v>
                </c:pt>
                <c:pt idx="257">
                  <c:v>25.0242954324587</c:v>
                </c:pt>
                <c:pt idx="258">
                  <c:v>25.121477162293491</c:v>
                </c:pt>
                <c:pt idx="259">
                  <c:v>25.218658892128282</c:v>
                </c:pt>
                <c:pt idx="260">
                  <c:v>25.315840621963073</c:v>
                </c:pt>
                <c:pt idx="261">
                  <c:v>25.413022351797864</c:v>
                </c:pt>
                <c:pt idx="262">
                  <c:v>25.510204081632654</c:v>
                </c:pt>
                <c:pt idx="263">
                  <c:v>25.607385811467449</c:v>
                </c:pt>
                <c:pt idx="264">
                  <c:v>25.704567541302239</c:v>
                </c:pt>
                <c:pt idx="265">
                  <c:v>25.80174927113703</c:v>
                </c:pt>
                <c:pt idx="266">
                  <c:v>25.898931000971821</c:v>
                </c:pt>
                <c:pt idx="267">
                  <c:v>25.996112730806612</c:v>
                </c:pt>
                <c:pt idx="268">
                  <c:v>26.093294460641403</c:v>
                </c:pt>
                <c:pt idx="269">
                  <c:v>26.190476190476193</c:v>
                </c:pt>
                <c:pt idx="270">
                  <c:v>26.287657920310984</c:v>
                </c:pt>
                <c:pt idx="271">
                  <c:v>26.384839650145775</c:v>
                </c:pt>
                <c:pt idx="272">
                  <c:v>26.482021379980566</c:v>
                </c:pt>
                <c:pt idx="273">
                  <c:v>26.579203109815356</c:v>
                </c:pt>
                <c:pt idx="274">
                  <c:v>26.676384839650147</c:v>
                </c:pt>
                <c:pt idx="275">
                  <c:v>26.773566569484938</c:v>
                </c:pt>
                <c:pt idx="276">
                  <c:v>26.870748299319732</c:v>
                </c:pt>
                <c:pt idx="277">
                  <c:v>26.967930029154523</c:v>
                </c:pt>
                <c:pt idx="278">
                  <c:v>27.065111758989314</c:v>
                </c:pt>
                <c:pt idx="279">
                  <c:v>27.162293488824105</c:v>
                </c:pt>
                <c:pt idx="280">
                  <c:v>27.259475218658896</c:v>
                </c:pt>
                <c:pt idx="281">
                  <c:v>27.356656948493686</c:v>
                </c:pt>
                <c:pt idx="282">
                  <c:v>27.453838678328477</c:v>
                </c:pt>
                <c:pt idx="283">
                  <c:v>27.551020408163268</c:v>
                </c:pt>
                <c:pt idx="284">
                  <c:v>27.648202137998059</c:v>
                </c:pt>
                <c:pt idx="285">
                  <c:v>27.745383867832849</c:v>
                </c:pt>
                <c:pt idx="286">
                  <c:v>27.84256559766764</c:v>
                </c:pt>
                <c:pt idx="287">
                  <c:v>27.939747327502431</c:v>
                </c:pt>
                <c:pt idx="288">
                  <c:v>28.036929057337222</c:v>
                </c:pt>
                <c:pt idx="289">
                  <c:v>28.134110787172016</c:v>
                </c:pt>
                <c:pt idx="290">
                  <c:v>28.231292517006807</c:v>
                </c:pt>
                <c:pt idx="291">
                  <c:v>28.328474246841598</c:v>
                </c:pt>
                <c:pt idx="292">
                  <c:v>28.425655976676389</c:v>
                </c:pt>
                <c:pt idx="293">
                  <c:v>28.522837706511179</c:v>
                </c:pt>
                <c:pt idx="294">
                  <c:v>28.62001943634597</c:v>
                </c:pt>
                <c:pt idx="295">
                  <c:v>28.717201166180761</c:v>
                </c:pt>
                <c:pt idx="296">
                  <c:v>28.814382896015552</c:v>
                </c:pt>
                <c:pt idx="297">
                  <c:v>28.911564625850342</c:v>
                </c:pt>
                <c:pt idx="298">
                  <c:v>29.008746355685133</c:v>
                </c:pt>
                <c:pt idx="299">
                  <c:v>29.105928085519924</c:v>
                </c:pt>
                <c:pt idx="300">
                  <c:v>29.203109815354715</c:v>
                </c:pt>
                <c:pt idx="301">
                  <c:v>29.300291545189509</c:v>
                </c:pt>
                <c:pt idx="302">
                  <c:v>29.3974732750243</c:v>
                </c:pt>
                <c:pt idx="303">
                  <c:v>29.494655004859091</c:v>
                </c:pt>
                <c:pt idx="304">
                  <c:v>29.591836734693882</c:v>
                </c:pt>
                <c:pt idx="305">
                  <c:v>29.689018464528672</c:v>
                </c:pt>
                <c:pt idx="306">
                  <c:v>29.786200194363463</c:v>
                </c:pt>
                <c:pt idx="307">
                  <c:v>29.883381924198254</c:v>
                </c:pt>
                <c:pt idx="308">
                  <c:v>29.980563654033045</c:v>
                </c:pt>
                <c:pt idx="309">
                  <c:v>30.077745383867835</c:v>
                </c:pt>
                <c:pt idx="310">
                  <c:v>30.174927113702626</c:v>
                </c:pt>
                <c:pt idx="311">
                  <c:v>30.272108843537417</c:v>
                </c:pt>
                <c:pt idx="312">
                  <c:v>30.369290573372208</c:v>
                </c:pt>
                <c:pt idx="313">
                  <c:v>30.466472303206999</c:v>
                </c:pt>
                <c:pt idx="314">
                  <c:v>30.563654033041793</c:v>
                </c:pt>
                <c:pt idx="315">
                  <c:v>30.660835762876584</c:v>
                </c:pt>
                <c:pt idx="316">
                  <c:v>30.758017492711375</c:v>
                </c:pt>
                <c:pt idx="317">
                  <c:v>30.855199222546165</c:v>
                </c:pt>
                <c:pt idx="318">
                  <c:v>30.952380952380956</c:v>
                </c:pt>
                <c:pt idx="319">
                  <c:v>31.049562682215747</c:v>
                </c:pt>
                <c:pt idx="320">
                  <c:v>31.146744412050538</c:v>
                </c:pt>
                <c:pt idx="321">
                  <c:v>31.243926141885328</c:v>
                </c:pt>
                <c:pt idx="322">
                  <c:v>31.341107871720119</c:v>
                </c:pt>
                <c:pt idx="323">
                  <c:v>31.43828960155491</c:v>
                </c:pt>
                <c:pt idx="324">
                  <c:v>31.535471331389701</c:v>
                </c:pt>
                <c:pt idx="325">
                  <c:v>31.632653061224492</c:v>
                </c:pt>
                <c:pt idx="326">
                  <c:v>31.729834791059282</c:v>
                </c:pt>
                <c:pt idx="327">
                  <c:v>31.827016520894077</c:v>
                </c:pt>
                <c:pt idx="328">
                  <c:v>31.924198250728868</c:v>
                </c:pt>
                <c:pt idx="329">
                  <c:v>32.021379980563658</c:v>
                </c:pt>
                <c:pt idx="330">
                  <c:v>32.118561710398446</c:v>
                </c:pt>
                <c:pt idx="331">
                  <c:v>32.215743440233233</c:v>
                </c:pt>
                <c:pt idx="332">
                  <c:v>32.312925170068027</c:v>
                </c:pt>
                <c:pt idx="333">
                  <c:v>32.410106899902821</c:v>
                </c:pt>
                <c:pt idx="334">
                  <c:v>32.507288629737609</c:v>
                </c:pt>
                <c:pt idx="335">
                  <c:v>32.604470359572403</c:v>
                </c:pt>
                <c:pt idx="336">
                  <c:v>32.70165208940719</c:v>
                </c:pt>
                <c:pt idx="337">
                  <c:v>32.798833819241985</c:v>
                </c:pt>
                <c:pt idx="338">
                  <c:v>32.896015549076772</c:v>
                </c:pt>
                <c:pt idx="339">
                  <c:v>32.993197278911566</c:v>
                </c:pt>
                <c:pt idx="340">
                  <c:v>33.090379008746353</c:v>
                </c:pt>
                <c:pt idx="341">
                  <c:v>33.187560738581148</c:v>
                </c:pt>
                <c:pt idx="342">
                  <c:v>33.284742468415935</c:v>
                </c:pt>
                <c:pt idx="343">
                  <c:v>33.381924198250729</c:v>
                </c:pt>
                <c:pt idx="344">
                  <c:v>33.479105928085517</c:v>
                </c:pt>
                <c:pt idx="345">
                  <c:v>33.576287657920311</c:v>
                </c:pt>
                <c:pt idx="346">
                  <c:v>33.673469387755105</c:v>
                </c:pt>
                <c:pt idx="347">
                  <c:v>33.770651117589892</c:v>
                </c:pt>
                <c:pt idx="348">
                  <c:v>33.867832847424687</c:v>
                </c:pt>
                <c:pt idx="349">
                  <c:v>33.965014577259474</c:v>
                </c:pt>
                <c:pt idx="350">
                  <c:v>34.062196307094268</c:v>
                </c:pt>
                <c:pt idx="351">
                  <c:v>34.159378036929056</c:v>
                </c:pt>
                <c:pt idx="352">
                  <c:v>34.25655976676385</c:v>
                </c:pt>
                <c:pt idx="353">
                  <c:v>34.353741496598637</c:v>
                </c:pt>
                <c:pt idx="354">
                  <c:v>34.450923226433432</c:v>
                </c:pt>
                <c:pt idx="355">
                  <c:v>34.548104956268219</c:v>
                </c:pt>
                <c:pt idx="356">
                  <c:v>34.645286686103013</c:v>
                </c:pt>
                <c:pt idx="357">
                  <c:v>34.7424684159378</c:v>
                </c:pt>
                <c:pt idx="358">
                  <c:v>34.839650145772595</c:v>
                </c:pt>
                <c:pt idx="359">
                  <c:v>34.936831875607389</c:v>
                </c:pt>
                <c:pt idx="360">
                  <c:v>35.034013605442176</c:v>
                </c:pt>
                <c:pt idx="361">
                  <c:v>35.131195335276971</c:v>
                </c:pt>
                <c:pt idx="362">
                  <c:v>35.228377065111758</c:v>
                </c:pt>
                <c:pt idx="363">
                  <c:v>35.325558794946552</c:v>
                </c:pt>
                <c:pt idx="364">
                  <c:v>35.422740524781339</c:v>
                </c:pt>
                <c:pt idx="365">
                  <c:v>35.519922254616134</c:v>
                </c:pt>
                <c:pt idx="366">
                  <c:v>35.617103984450921</c:v>
                </c:pt>
                <c:pt idx="367">
                  <c:v>35.714285714285715</c:v>
                </c:pt>
                <c:pt idx="368">
                  <c:v>35.811467444120503</c:v>
                </c:pt>
                <c:pt idx="369">
                  <c:v>35.908649173955297</c:v>
                </c:pt>
                <c:pt idx="370">
                  <c:v>36.005830903790084</c:v>
                </c:pt>
                <c:pt idx="371">
                  <c:v>36.103012633624878</c:v>
                </c:pt>
                <c:pt idx="372">
                  <c:v>36.200194363459673</c:v>
                </c:pt>
                <c:pt idx="373">
                  <c:v>36.29737609329446</c:v>
                </c:pt>
                <c:pt idx="374">
                  <c:v>36.394557823129254</c:v>
                </c:pt>
                <c:pt idx="375">
                  <c:v>36.491739552964042</c:v>
                </c:pt>
                <c:pt idx="376">
                  <c:v>36.588921282798836</c:v>
                </c:pt>
                <c:pt idx="377">
                  <c:v>36.686103012633623</c:v>
                </c:pt>
                <c:pt idx="378">
                  <c:v>36.783284742468418</c:v>
                </c:pt>
                <c:pt idx="379">
                  <c:v>36.880466472303205</c:v>
                </c:pt>
                <c:pt idx="380">
                  <c:v>36.977648202137999</c:v>
                </c:pt>
                <c:pt idx="381">
                  <c:v>37.074829931972786</c:v>
                </c:pt>
                <c:pt idx="382">
                  <c:v>37.172011661807581</c:v>
                </c:pt>
                <c:pt idx="383">
                  <c:v>37.269193391642368</c:v>
                </c:pt>
                <c:pt idx="384">
                  <c:v>37.366375121477162</c:v>
                </c:pt>
                <c:pt idx="385">
                  <c:v>37.463556851311957</c:v>
                </c:pt>
                <c:pt idx="386">
                  <c:v>37.560738581146744</c:v>
                </c:pt>
                <c:pt idx="387">
                  <c:v>37.657920310981538</c:v>
                </c:pt>
                <c:pt idx="388">
                  <c:v>37.755102040816325</c:v>
                </c:pt>
                <c:pt idx="389">
                  <c:v>37.85228377065112</c:v>
                </c:pt>
                <c:pt idx="390">
                  <c:v>37.949465500485907</c:v>
                </c:pt>
                <c:pt idx="391">
                  <c:v>38.046647230320701</c:v>
                </c:pt>
                <c:pt idx="392">
                  <c:v>38.143828960155489</c:v>
                </c:pt>
                <c:pt idx="393">
                  <c:v>38.241010689990283</c:v>
                </c:pt>
                <c:pt idx="394">
                  <c:v>38.33819241982507</c:v>
                </c:pt>
                <c:pt idx="395">
                  <c:v>38.435374149659864</c:v>
                </c:pt>
                <c:pt idx="396">
                  <c:v>38.532555879494652</c:v>
                </c:pt>
                <c:pt idx="397">
                  <c:v>38.629737609329446</c:v>
                </c:pt>
                <c:pt idx="398">
                  <c:v>38.72691933916424</c:v>
                </c:pt>
                <c:pt idx="399">
                  <c:v>38.824101068999028</c:v>
                </c:pt>
                <c:pt idx="400">
                  <c:v>38.921282798833822</c:v>
                </c:pt>
                <c:pt idx="401">
                  <c:v>39.018464528668609</c:v>
                </c:pt>
                <c:pt idx="402">
                  <c:v>39.115646258503403</c:v>
                </c:pt>
                <c:pt idx="403">
                  <c:v>39.212827988338191</c:v>
                </c:pt>
                <c:pt idx="404">
                  <c:v>39.310009718172985</c:v>
                </c:pt>
                <c:pt idx="405">
                  <c:v>39.407191448007772</c:v>
                </c:pt>
                <c:pt idx="406">
                  <c:v>39.504373177842567</c:v>
                </c:pt>
                <c:pt idx="407">
                  <c:v>39.601554907677354</c:v>
                </c:pt>
                <c:pt idx="408">
                  <c:v>39.698736637512148</c:v>
                </c:pt>
                <c:pt idx="409">
                  <c:v>39.795918367346935</c:v>
                </c:pt>
                <c:pt idx="410">
                  <c:v>39.89310009718173</c:v>
                </c:pt>
                <c:pt idx="411">
                  <c:v>39.990281827016524</c:v>
                </c:pt>
                <c:pt idx="412">
                  <c:v>40.087463556851311</c:v>
                </c:pt>
                <c:pt idx="413">
                  <c:v>40.184645286686106</c:v>
                </c:pt>
                <c:pt idx="414">
                  <c:v>40.281827016520893</c:v>
                </c:pt>
                <c:pt idx="415">
                  <c:v>40.379008746355687</c:v>
                </c:pt>
                <c:pt idx="416">
                  <c:v>40.476190476190474</c:v>
                </c:pt>
                <c:pt idx="417">
                  <c:v>40.573372206025269</c:v>
                </c:pt>
                <c:pt idx="418">
                  <c:v>40.670553935860056</c:v>
                </c:pt>
                <c:pt idx="419">
                  <c:v>40.76773566569485</c:v>
                </c:pt>
                <c:pt idx="420">
                  <c:v>40.864917395529638</c:v>
                </c:pt>
                <c:pt idx="421">
                  <c:v>40.962099125364432</c:v>
                </c:pt>
                <c:pt idx="422">
                  <c:v>41.059280855199219</c:v>
                </c:pt>
                <c:pt idx="423">
                  <c:v>41.156462585034014</c:v>
                </c:pt>
                <c:pt idx="424">
                  <c:v>41.253644314868808</c:v>
                </c:pt>
                <c:pt idx="425">
                  <c:v>41.350826044703595</c:v>
                </c:pt>
                <c:pt idx="426">
                  <c:v>41.448007774538389</c:v>
                </c:pt>
                <c:pt idx="427">
                  <c:v>41.545189504373177</c:v>
                </c:pt>
                <c:pt idx="428">
                  <c:v>41.642371234207971</c:v>
                </c:pt>
                <c:pt idx="429">
                  <c:v>41.739552964042758</c:v>
                </c:pt>
                <c:pt idx="430">
                  <c:v>41.836734693877553</c:v>
                </c:pt>
                <c:pt idx="431">
                  <c:v>41.93391642371234</c:v>
                </c:pt>
                <c:pt idx="432">
                  <c:v>42.031098153547134</c:v>
                </c:pt>
                <c:pt idx="433">
                  <c:v>42.128279883381921</c:v>
                </c:pt>
                <c:pt idx="434">
                  <c:v>42.225461613216716</c:v>
                </c:pt>
                <c:pt idx="435">
                  <c:v>42.322643343051503</c:v>
                </c:pt>
                <c:pt idx="436">
                  <c:v>42.419825072886297</c:v>
                </c:pt>
                <c:pt idx="437">
                  <c:v>42.517006802721092</c:v>
                </c:pt>
                <c:pt idx="438">
                  <c:v>42.614188532555879</c:v>
                </c:pt>
                <c:pt idx="439">
                  <c:v>42.711370262390673</c:v>
                </c:pt>
                <c:pt idx="440">
                  <c:v>42.80855199222546</c:v>
                </c:pt>
                <c:pt idx="441">
                  <c:v>42.905733722060255</c:v>
                </c:pt>
                <c:pt idx="442">
                  <c:v>43.002915451895042</c:v>
                </c:pt>
                <c:pt idx="443">
                  <c:v>43.100097181729836</c:v>
                </c:pt>
                <c:pt idx="444">
                  <c:v>43.197278911564624</c:v>
                </c:pt>
                <c:pt idx="445">
                  <c:v>43.294460641399418</c:v>
                </c:pt>
                <c:pt idx="446">
                  <c:v>43.391642371234205</c:v>
                </c:pt>
                <c:pt idx="447">
                  <c:v>43.488824101069</c:v>
                </c:pt>
                <c:pt idx="448">
                  <c:v>43.586005830903794</c:v>
                </c:pt>
                <c:pt idx="449">
                  <c:v>43.683187560738581</c:v>
                </c:pt>
                <c:pt idx="450">
                  <c:v>43.780369290573375</c:v>
                </c:pt>
                <c:pt idx="451">
                  <c:v>43.877551020408163</c:v>
                </c:pt>
                <c:pt idx="452">
                  <c:v>43.974732750242957</c:v>
                </c:pt>
                <c:pt idx="453">
                  <c:v>44.071914480077744</c:v>
                </c:pt>
                <c:pt idx="454">
                  <c:v>44.169096209912539</c:v>
                </c:pt>
                <c:pt idx="455">
                  <c:v>44.266277939747326</c:v>
                </c:pt>
                <c:pt idx="456">
                  <c:v>44.36345966958212</c:v>
                </c:pt>
                <c:pt idx="457">
                  <c:v>44.460641399416907</c:v>
                </c:pt>
                <c:pt idx="458">
                  <c:v>44.557823129251702</c:v>
                </c:pt>
                <c:pt idx="459">
                  <c:v>44.655004859086489</c:v>
                </c:pt>
                <c:pt idx="460">
                  <c:v>44.752186588921283</c:v>
                </c:pt>
                <c:pt idx="461">
                  <c:v>44.849368318756078</c:v>
                </c:pt>
                <c:pt idx="462">
                  <c:v>44.946550048590865</c:v>
                </c:pt>
                <c:pt idx="463">
                  <c:v>45.043731778425659</c:v>
                </c:pt>
                <c:pt idx="464">
                  <c:v>45.140913508260446</c:v>
                </c:pt>
                <c:pt idx="465">
                  <c:v>45.238095238095241</c:v>
                </c:pt>
                <c:pt idx="466">
                  <c:v>45.335276967930028</c:v>
                </c:pt>
                <c:pt idx="467">
                  <c:v>45.432458697764822</c:v>
                </c:pt>
                <c:pt idx="468">
                  <c:v>45.52964042759961</c:v>
                </c:pt>
                <c:pt idx="469">
                  <c:v>45.626822157434404</c:v>
                </c:pt>
                <c:pt idx="470">
                  <c:v>45.724003887269191</c:v>
                </c:pt>
                <c:pt idx="471">
                  <c:v>45.821185617103986</c:v>
                </c:pt>
                <c:pt idx="472">
                  <c:v>45.918367346938773</c:v>
                </c:pt>
                <c:pt idx="473">
                  <c:v>46.015549076773567</c:v>
                </c:pt>
                <c:pt idx="474">
                  <c:v>46.112730806608361</c:v>
                </c:pt>
                <c:pt idx="475">
                  <c:v>46.209912536443149</c:v>
                </c:pt>
                <c:pt idx="476">
                  <c:v>46.307094266277943</c:v>
                </c:pt>
                <c:pt idx="477">
                  <c:v>46.40427599611273</c:v>
                </c:pt>
                <c:pt idx="478">
                  <c:v>46.501457725947525</c:v>
                </c:pt>
                <c:pt idx="479">
                  <c:v>46.598639455782312</c:v>
                </c:pt>
                <c:pt idx="480">
                  <c:v>46.695821185617106</c:v>
                </c:pt>
                <c:pt idx="481">
                  <c:v>46.793002915451893</c:v>
                </c:pt>
                <c:pt idx="482">
                  <c:v>46.890184645286688</c:v>
                </c:pt>
                <c:pt idx="483">
                  <c:v>46.987366375121475</c:v>
                </c:pt>
                <c:pt idx="484">
                  <c:v>47.084548104956269</c:v>
                </c:pt>
                <c:pt idx="485">
                  <c:v>47.181729834791057</c:v>
                </c:pt>
                <c:pt idx="486">
                  <c:v>47.278911564625851</c:v>
                </c:pt>
                <c:pt idx="487">
                  <c:v>47.376093294460645</c:v>
                </c:pt>
                <c:pt idx="488">
                  <c:v>47.473275024295432</c:v>
                </c:pt>
                <c:pt idx="489">
                  <c:v>47.570456754130227</c:v>
                </c:pt>
                <c:pt idx="490">
                  <c:v>47.667638483965014</c:v>
                </c:pt>
                <c:pt idx="491">
                  <c:v>47.764820213799808</c:v>
                </c:pt>
                <c:pt idx="492">
                  <c:v>47.862001943634596</c:v>
                </c:pt>
                <c:pt idx="493">
                  <c:v>47.95918367346939</c:v>
                </c:pt>
                <c:pt idx="494">
                  <c:v>48.056365403304177</c:v>
                </c:pt>
                <c:pt idx="495">
                  <c:v>48.153547133138972</c:v>
                </c:pt>
                <c:pt idx="496">
                  <c:v>48.250728862973759</c:v>
                </c:pt>
                <c:pt idx="497">
                  <c:v>48.347910592808553</c:v>
                </c:pt>
                <c:pt idx="498">
                  <c:v>48.44509232264334</c:v>
                </c:pt>
                <c:pt idx="499">
                  <c:v>48.542274052478135</c:v>
                </c:pt>
                <c:pt idx="500">
                  <c:v>48.639455782312929</c:v>
                </c:pt>
                <c:pt idx="501">
                  <c:v>48.736637512147716</c:v>
                </c:pt>
                <c:pt idx="502">
                  <c:v>48.833819241982511</c:v>
                </c:pt>
                <c:pt idx="503">
                  <c:v>48.931000971817298</c:v>
                </c:pt>
                <c:pt idx="504">
                  <c:v>49.028182701652092</c:v>
                </c:pt>
                <c:pt idx="505">
                  <c:v>49.125364431486879</c:v>
                </c:pt>
                <c:pt idx="506">
                  <c:v>49.222546161321674</c:v>
                </c:pt>
                <c:pt idx="507">
                  <c:v>49.319727891156461</c:v>
                </c:pt>
                <c:pt idx="508">
                  <c:v>49.416909620991255</c:v>
                </c:pt>
                <c:pt idx="509">
                  <c:v>49.514091350826043</c:v>
                </c:pt>
                <c:pt idx="510">
                  <c:v>49.611273080660837</c:v>
                </c:pt>
                <c:pt idx="511">
                  <c:v>49.708454810495624</c:v>
                </c:pt>
                <c:pt idx="512">
                  <c:v>49.805636540330418</c:v>
                </c:pt>
                <c:pt idx="513">
                  <c:v>49.902818270165213</c:v>
                </c:pt>
                <c:pt idx="514">
                  <c:v>50</c:v>
                </c:pt>
                <c:pt idx="515">
                  <c:v>50.097181729834794</c:v>
                </c:pt>
                <c:pt idx="516">
                  <c:v>50.194363459669582</c:v>
                </c:pt>
                <c:pt idx="517">
                  <c:v>50.291545189504376</c:v>
                </c:pt>
                <c:pt idx="518">
                  <c:v>50.388726919339163</c:v>
                </c:pt>
                <c:pt idx="519">
                  <c:v>50.485908649173957</c:v>
                </c:pt>
                <c:pt idx="520">
                  <c:v>50.583090379008745</c:v>
                </c:pt>
                <c:pt idx="521">
                  <c:v>50.680272108843539</c:v>
                </c:pt>
                <c:pt idx="522">
                  <c:v>50.777453838678326</c:v>
                </c:pt>
                <c:pt idx="523">
                  <c:v>50.874635568513121</c:v>
                </c:pt>
                <c:pt idx="524">
                  <c:v>50.971817298347908</c:v>
                </c:pt>
                <c:pt idx="525">
                  <c:v>51.068999028182702</c:v>
                </c:pt>
                <c:pt idx="526">
                  <c:v>51.166180758017497</c:v>
                </c:pt>
                <c:pt idx="527">
                  <c:v>51.263362487852284</c:v>
                </c:pt>
                <c:pt idx="528">
                  <c:v>51.360544217687078</c:v>
                </c:pt>
                <c:pt idx="529">
                  <c:v>51.457725947521865</c:v>
                </c:pt>
                <c:pt idx="530">
                  <c:v>51.55490767735666</c:v>
                </c:pt>
                <c:pt idx="531">
                  <c:v>51.652089407191447</c:v>
                </c:pt>
                <c:pt idx="532">
                  <c:v>51.749271137026241</c:v>
                </c:pt>
                <c:pt idx="533">
                  <c:v>51.846452866861028</c:v>
                </c:pt>
                <c:pt idx="534">
                  <c:v>51.943634596695823</c:v>
                </c:pt>
                <c:pt idx="535">
                  <c:v>52.04081632653061</c:v>
                </c:pt>
                <c:pt idx="536">
                  <c:v>52.137998056365404</c:v>
                </c:pt>
                <c:pt idx="537">
                  <c:v>52.235179786200192</c:v>
                </c:pt>
                <c:pt idx="538">
                  <c:v>52.332361516034986</c:v>
                </c:pt>
                <c:pt idx="539">
                  <c:v>52.42954324586978</c:v>
                </c:pt>
                <c:pt idx="540">
                  <c:v>52.526724975704568</c:v>
                </c:pt>
                <c:pt idx="541">
                  <c:v>52.623906705539362</c:v>
                </c:pt>
                <c:pt idx="542">
                  <c:v>52.721088435374149</c:v>
                </c:pt>
                <c:pt idx="543">
                  <c:v>52.818270165208943</c:v>
                </c:pt>
                <c:pt idx="544">
                  <c:v>52.915451895043731</c:v>
                </c:pt>
                <c:pt idx="545">
                  <c:v>53.012633624878525</c:v>
                </c:pt>
                <c:pt idx="546">
                  <c:v>53.109815354713312</c:v>
                </c:pt>
                <c:pt idx="547">
                  <c:v>53.206997084548107</c:v>
                </c:pt>
                <c:pt idx="548">
                  <c:v>53.304178814382894</c:v>
                </c:pt>
                <c:pt idx="549">
                  <c:v>53.401360544217688</c:v>
                </c:pt>
                <c:pt idx="550">
                  <c:v>53.498542274052475</c:v>
                </c:pt>
                <c:pt idx="551">
                  <c:v>53.59572400388727</c:v>
                </c:pt>
                <c:pt idx="552">
                  <c:v>53.692905733722064</c:v>
                </c:pt>
                <c:pt idx="553">
                  <c:v>53.790087463556851</c:v>
                </c:pt>
                <c:pt idx="554">
                  <c:v>53.887269193391646</c:v>
                </c:pt>
                <c:pt idx="555">
                  <c:v>53.984450923226433</c:v>
                </c:pt>
                <c:pt idx="556">
                  <c:v>54.081632653061227</c:v>
                </c:pt>
                <c:pt idx="557">
                  <c:v>54.178814382896014</c:v>
                </c:pt>
                <c:pt idx="558">
                  <c:v>54.275996112730809</c:v>
                </c:pt>
                <c:pt idx="559">
                  <c:v>54.373177842565596</c:v>
                </c:pt>
                <c:pt idx="560">
                  <c:v>54.47035957240039</c:v>
                </c:pt>
                <c:pt idx="561">
                  <c:v>54.567541302235178</c:v>
                </c:pt>
                <c:pt idx="562">
                  <c:v>54.664723032069972</c:v>
                </c:pt>
                <c:pt idx="563">
                  <c:v>54.761904761904759</c:v>
                </c:pt>
                <c:pt idx="564">
                  <c:v>54.859086491739554</c:v>
                </c:pt>
                <c:pt idx="565">
                  <c:v>54.956268221574348</c:v>
                </c:pt>
                <c:pt idx="566">
                  <c:v>55.053449951409135</c:v>
                </c:pt>
                <c:pt idx="567">
                  <c:v>55.150631681243929</c:v>
                </c:pt>
                <c:pt idx="568">
                  <c:v>55.247813411078717</c:v>
                </c:pt>
                <c:pt idx="569">
                  <c:v>55.344995140913511</c:v>
                </c:pt>
                <c:pt idx="570">
                  <c:v>55.442176870748298</c:v>
                </c:pt>
                <c:pt idx="571">
                  <c:v>55.539358600583093</c:v>
                </c:pt>
                <c:pt idx="572">
                  <c:v>55.63654033041788</c:v>
                </c:pt>
                <c:pt idx="573">
                  <c:v>55.733722060252674</c:v>
                </c:pt>
                <c:pt idx="574">
                  <c:v>55.830903790087461</c:v>
                </c:pt>
                <c:pt idx="575">
                  <c:v>55.928085519922256</c:v>
                </c:pt>
                <c:pt idx="576">
                  <c:v>56.025267249757043</c:v>
                </c:pt>
                <c:pt idx="577">
                  <c:v>56.122448979591837</c:v>
                </c:pt>
                <c:pt idx="578">
                  <c:v>56.219630709426632</c:v>
                </c:pt>
                <c:pt idx="579">
                  <c:v>56.316812439261419</c:v>
                </c:pt>
                <c:pt idx="580">
                  <c:v>56.413994169096213</c:v>
                </c:pt>
                <c:pt idx="581">
                  <c:v>56.511175898931</c:v>
                </c:pt>
                <c:pt idx="582">
                  <c:v>56.608357628765795</c:v>
                </c:pt>
                <c:pt idx="583">
                  <c:v>56.705539358600582</c:v>
                </c:pt>
                <c:pt idx="584">
                  <c:v>56.802721088435376</c:v>
                </c:pt>
                <c:pt idx="585">
                  <c:v>56.899902818270164</c:v>
                </c:pt>
                <c:pt idx="586">
                  <c:v>56.997084548104958</c:v>
                </c:pt>
                <c:pt idx="587">
                  <c:v>57.094266277939745</c:v>
                </c:pt>
                <c:pt idx="588">
                  <c:v>57.19144800777454</c:v>
                </c:pt>
                <c:pt idx="589">
                  <c:v>57.288629737609334</c:v>
                </c:pt>
                <c:pt idx="590">
                  <c:v>57.385811467444121</c:v>
                </c:pt>
                <c:pt idx="591">
                  <c:v>57.482993197278915</c:v>
                </c:pt>
                <c:pt idx="592">
                  <c:v>57.580174927113703</c:v>
                </c:pt>
                <c:pt idx="593">
                  <c:v>57.677356656948497</c:v>
                </c:pt>
                <c:pt idx="594">
                  <c:v>57.774538386783284</c:v>
                </c:pt>
                <c:pt idx="595">
                  <c:v>57.871720116618079</c:v>
                </c:pt>
                <c:pt idx="596">
                  <c:v>57.968901846452866</c:v>
                </c:pt>
                <c:pt idx="597">
                  <c:v>58.06608357628766</c:v>
                </c:pt>
                <c:pt idx="598">
                  <c:v>58.163265306122447</c:v>
                </c:pt>
                <c:pt idx="599">
                  <c:v>58.260447035957242</c:v>
                </c:pt>
                <c:pt idx="600">
                  <c:v>58.357628765792029</c:v>
                </c:pt>
                <c:pt idx="601">
                  <c:v>58.454810495626823</c:v>
                </c:pt>
                <c:pt idx="602">
                  <c:v>58.551992225461618</c:v>
                </c:pt>
                <c:pt idx="603">
                  <c:v>58.649173955296405</c:v>
                </c:pt>
                <c:pt idx="604">
                  <c:v>58.746355685131199</c:v>
                </c:pt>
                <c:pt idx="605">
                  <c:v>58.843537414965986</c:v>
                </c:pt>
                <c:pt idx="606">
                  <c:v>58.940719144800781</c:v>
                </c:pt>
                <c:pt idx="607">
                  <c:v>59.037900874635568</c:v>
                </c:pt>
                <c:pt idx="608">
                  <c:v>59.135082604470362</c:v>
                </c:pt>
                <c:pt idx="609">
                  <c:v>59.23226433430515</c:v>
                </c:pt>
                <c:pt idx="610">
                  <c:v>59.329446064139944</c:v>
                </c:pt>
                <c:pt idx="611">
                  <c:v>59.426627793974731</c:v>
                </c:pt>
                <c:pt idx="612">
                  <c:v>59.523809523809526</c:v>
                </c:pt>
                <c:pt idx="613">
                  <c:v>59.620991253644313</c:v>
                </c:pt>
                <c:pt idx="614">
                  <c:v>59.718172983479107</c:v>
                </c:pt>
                <c:pt idx="615">
                  <c:v>59.815354713313901</c:v>
                </c:pt>
                <c:pt idx="616">
                  <c:v>59.912536443148689</c:v>
                </c:pt>
                <c:pt idx="617">
                  <c:v>60.009718172983483</c:v>
                </c:pt>
                <c:pt idx="618">
                  <c:v>60.10689990281827</c:v>
                </c:pt>
                <c:pt idx="619">
                  <c:v>60.204081632653065</c:v>
                </c:pt>
                <c:pt idx="620">
                  <c:v>60.301263362487852</c:v>
                </c:pt>
                <c:pt idx="621">
                  <c:v>60.398445092322646</c:v>
                </c:pt>
                <c:pt idx="622">
                  <c:v>60.495626822157433</c:v>
                </c:pt>
                <c:pt idx="623">
                  <c:v>60.592808551992228</c:v>
                </c:pt>
                <c:pt idx="624">
                  <c:v>60.689990281827015</c:v>
                </c:pt>
                <c:pt idx="625">
                  <c:v>60.787172011661809</c:v>
                </c:pt>
                <c:pt idx="626">
                  <c:v>60.884353741496597</c:v>
                </c:pt>
                <c:pt idx="627">
                  <c:v>60.981535471331391</c:v>
                </c:pt>
                <c:pt idx="628">
                  <c:v>61.078717201166185</c:v>
                </c:pt>
                <c:pt idx="629">
                  <c:v>61.175898931000972</c:v>
                </c:pt>
                <c:pt idx="630">
                  <c:v>61.273080660835767</c:v>
                </c:pt>
                <c:pt idx="631">
                  <c:v>61.370262390670554</c:v>
                </c:pt>
                <c:pt idx="632">
                  <c:v>61.467444120505348</c:v>
                </c:pt>
                <c:pt idx="633">
                  <c:v>61.564625850340136</c:v>
                </c:pt>
                <c:pt idx="634">
                  <c:v>61.66180758017493</c:v>
                </c:pt>
                <c:pt idx="635">
                  <c:v>61.758989310009717</c:v>
                </c:pt>
                <c:pt idx="636">
                  <c:v>61.856171039844511</c:v>
                </c:pt>
                <c:pt idx="637">
                  <c:v>61.953352769679299</c:v>
                </c:pt>
                <c:pt idx="638">
                  <c:v>62.050534499514093</c:v>
                </c:pt>
                <c:pt idx="639">
                  <c:v>62.14771622934888</c:v>
                </c:pt>
                <c:pt idx="640">
                  <c:v>62.244897959183675</c:v>
                </c:pt>
                <c:pt idx="641">
                  <c:v>62.342079689018469</c:v>
                </c:pt>
                <c:pt idx="642">
                  <c:v>62.439261418853256</c:v>
                </c:pt>
                <c:pt idx="643">
                  <c:v>62.536443148688051</c:v>
                </c:pt>
                <c:pt idx="644">
                  <c:v>62.633624878522838</c:v>
                </c:pt>
                <c:pt idx="645">
                  <c:v>62.730806608357632</c:v>
                </c:pt>
                <c:pt idx="646">
                  <c:v>62.827988338192419</c:v>
                </c:pt>
                <c:pt idx="647">
                  <c:v>62.925170068027214</c:v>
                </c:pt>
                <c:pt idx="648">
                  <c:v>63.022351797862001</c:v>
                </c:pt>
                <c:pt idx="649">
                  <c:v>63.119533527696795</c:v>
                </c:pt>
                <c:pt idx="650">
                  <c:v>63.216715257531582</c:v>
                </c:pt>
                <c:pt idx="651">
                  <c:v>63.313896987366377</c:v>
                </c:pt>
                <c:pt idx="652">
                  <c:v>63.411078717201164</c:v>
                </c:pt>
                <c:pt idx="653">
                  <c:v>63.508260447035958</c:v>
                </c:pt>
                <c:pt idx="654">
                  <c:v>63.605442176870753</c:v>
                </c:pt>
                <c:pt idx="655">
                  <c:v>63.70262390670554</c:v>
                </c:pt>
                <c:pt idx="656">
                  <c:v>63.799805636540334</c:v>
                </c:pt>
                <c:pt idx="657">
                  <c:v>63.896987366375122</c:v>
                </c:pt>
                <c:pt idx="658">
                  <c:v>63.994169096209916</c:v>
                </c:pt>
                <c:pt idx="659">
                  <c:v>64.091350826044717</c:v>
                </c:pt>
                <c:pt idx="660">
                  <c:v>64.188532555879505</c:v>
                </c:pt>
                <c:pt idx="661">
                  <c:v>64.285714285714292</c:v>
                </c:pt>
                <c:pt idx="662">
                  <c:v>64.382896015549079</c:v>
                </c:pt>
                <c:pt idx="663">
                  <c:v>64.48007774538388</c:v>
                </c:pt>
                <c:pt idx="664">
                  <c:v>64.577259475218668</c:v>
                </c:pt>
                <c:pt idx="665">
                  <c:v>64.674441205053455</c:v>
                </c:pt>
                <c:pt idx="666">
                  <c:v>64.771622934888256</c:v>
                </c:pt>
                <c:pt idx="667">
                  <c:v>64.868804664723044</c:v>
                </c:pt>
                <c:pt idx="668">
                  <c:v>64.965986394557831</c:v>
                </c:pt>
                <c:pt idx="669">
                  <c:v>65.063168124392618</c:v>
                </c:pt>
                <c:pt idx="670">
                  <c:v>65.16034985422742</c:v>
                </c:pt>
                <c:pt idx="671">
                  <c:v>65.257531584062207</c:v>
                </c:pt>
                <c:pt idx="672">
                  <c:v>65.354713313896994</c:v>
                </c:pt>
                <c:pt idx="673">
                  <c:v>65.451895043731781</c:v>
                </c:pt>
                <c:pt idx="674">
                  <c:v>65.549076773566583</c:v>
                </c:pt>
                <c:pt idx="675">
                  <c:v>65.64625850340137</c:v>
                </c:pt>
                <c:pt idx="676">
                  <c:v>65.743440233236157</c:v>
                </c:pt>
                <c:pt idx="677">
                  <c:v>65.840621963070944</c:v>
                </c:pt>
                <c:pt idx="678">
                  <c:v>65.937803692905746</c:v>
                </c:pt>
                <c:pt idx="679">
                  <c:v>66.034985422740533</c:v>
                </c:pt>
                <c:pt idx="680">
                  <c:v>66.13216715257532</c:v>
                </c:pt>
                <c:pt idx="681">
                  <c:v>66.229348882410122</c:v>
                </c:pt>
                <c:pt idx="682">
                  <c:v>66.326530612244909</c:v>
                </c:pt>
                <c:pt idx="683">
                  <c:v>66.423712342079696</c:v>
                </c:pt>
                <c:pt idx="684">
                  <c:v>66.520894071914483</c:v>
                </c:pt>
                <c:pt idx="685">
                  <c:v>66.618075801749285</c:v>
                </c:pt>
                <c:pt idx="686">
                  <c:v>66.715257531584072</c:v>
                </c:pt>
                <c:pt idx="687">
                  <c:v>66.812439261418859</c:v>
                </c:pt>
                <c:pt idx="688">
                  <c:v>66.909620991253647</c:v>
                </c:pt>
                <c:pt idx="689">
                  <c:v>67.006802721088448</c:v>
                </c:pt>
                <c:pt idx="690">
                  <c:v>67.103984450923235</c:v>
                </c:pt>
                <c:pt idx="691">
                  <c:v>67.201166180758023</c:v>
                </c:pt>
                <c:pt idx="692">
                  <c:v>67.298347910592824</c:v>
                </c:pt>
                <c:pt idx="693">
                  <c:v>67.395529640427611</c:v>
                </c:pt>
                <c:pt idx="694">
                  <c:v>67.492711370262398</c:v>
                </c:pt>
                <c:pt idx="695">
                  <c:v>67.589893100097186</c:v>
                </c:pt>
                <c:pt idx="696">
                  <c:v>67.687074829931987</c:v>
                </c:pt>
                <c:pt idx="697">
                  <c:v>67.784256559766774</c:v>
                </c:pt>
                <c:pt idx="698">
                  <c:v>67.881438289601562</c:v>
                </c:pt>
                <c:pt idx="699">
                  <c:v>67.978620019436349</c:v>
                </c:pt>
                <c:pt idx="700">
                  <c:v>68.07580174927115</c:v>
                </c:pt>
                <c:pt idx="701">
                  <c:v>68.172983479105937</c:v>
                </c:pt>
                <c:pt idx="702">
                  <c:v>68.270165208940725</c:v>
                </c:pt>
                <c:pt idx="703">
                  <c:v>68.367346938775512</c:v>
                </c:pt>
                <c:pt idx="704">
                  <c:v>68.464528668610313</c:v>
                </c:pt>
                <c:pt idx="705">
                  <c:v>68.561710398445101</c:v>
                </c:pt>
                <c:pt idx="706">
                  <c:v>68.658892128279888</c:v>
                </c:pt>
                <c:pt idx="707">
                  <c:v>68.756073858114689</c:v>
                </c:pt>
                <c:pt idx="708">
                  <c:v>68.853255587949477</c:v>
                </c:pt>
                <c:pt idx="709">
                  <c:v>68.950437317784264</c:v>
                </c:pt>
                <c:pt idx="710">
                  <c:v>69.047619047619051</c:v>
                </c:pt>
                <c:pt idx="711">
                  <c:v>69.144800777453852</c:v>
                </c:pt>
                <c:pt idx="712">
                  <c:v>69.24198250728864</c:v>
                </c:pt>
                <c:pt idx="713">
                  <c:v>69.339164237123427</c:v>
                </c:pt>
                <c:pt idx="714">
                  <c:v>69.436345966958214</c:v>
                </c:pt>
                <c:pt idx="715">
                  <c:v>69.533527696793016</c:v>
                </c:pt>
                <c:pt idx="716">
                  <c:v>69.630709426627803</c:v>
                </c:pt>
                <c:pt idx="717">
                  <c:v>69.72789115646259</c:v>
                </c:pt>
                <c:pt idx="718">
                  <c:v>69.825072886297392</c:v>
                </c:pt>
                <c:pt idx="719">
                  <c:v>69.922254616132179</c:v>
                </c:pt>
                <c:pt idx="720">
                  <c:v>70.019436345966966</c:v>
                </c:pt>
                <c:pt idx="721">
                  <c:v>70.116618075801753</c:v>
                </c:pt>
                <c:pt idx="722">
                  <c:v>70.213799805636555</c:v>
                </c:pt>
                <c:pt idx="723">
                  <c:v>70.310981535471342</c:v>
                </c:pt>
                <c:pt idx="724">
                  <c:v>70.408163265306129</c:v>
                </c:pt>
                <c:pt idx="725">
                  <c:v>70.505344995140916</c:v>
                </c:pt>
                <c:pt idx="726">
                  <c:v>70.602526724975718</c:v>
                </c:pt>
                <c:pt idx="727">
                  <c:v>70.699708454810505</c:v>
                </c:pt>
                <c:pt idx="728">
                  <c:v>70.796890184645292</c:v>
                </c:pt>
                <c:pt idx="729">
                  <c:v>70.894071914480079</c:v>
                </c:pt>
                <c:pt idx="730">
                  <c:v>70.991253644314881</c:v>
                </c:pt>
                <c:pt idx="731">
                  <c:v>71.088435374149668</c:v>
                </c:pt>
                <c:pt idx="732">
                  <c:v>71.185617103984455</c:v>
                </c:pt>
                <c:pt idx="733">
                  <c:v>71.282798833819257</c:v>
                </c:pt>
                <c:pt idx="734">
                  <c:v>71.379980563654044</c:v>
                </c:pt>
                <c:pt idx="735">
                  <c:v>71.477162293488831</c:v>
                </c:pt>
                <c:pt idx="736">
                  <c:v>71.574344023323619</c:v>
                </c:pt>
                <c:pt idx="737">
                  <c:v>71.67152575315842</c:v>
                </c:pt>
                <c:pt idx="738">
                  <c:v>71.768707482993207</c:v>
                </c:pt>
                <c:pt idx="739">
                  <c:v>71.865889212827994</c:v>
                </c:pt>
                <c:pt idx="740">
                  <c:v>71.963070942662782</c:v>
                </c:pt>
                <c:pt idx="741">
                  <c:v>72.060252672497583</c:v>
                </c:pt>
                <c:pt idx="742">
                  <c:v>72.15743440233237</c:v>
                </c:pt>
                <c:pt idx="743">
                  <c:v>72.254616132167158</c:v>
                </c:pt>
                <c:pt idx="744">
                  <c:v>72.351797862001959</c:v>
                </c:pt>
                <c:pt idx="745">
                  <c:v>72.448979591836746</c:v>
                </c:pt>
                <c:pt idx="746">
                  <c:v>72.546161321671534</c:v>
                </c:pt>
                <c:pt idx="747">
                  <c:v>72.643343051506321</c:v>
                </c:pt>
                <c:pt idx="748">
                  <c:v>72.740524781341122</c:v>
                </c:pt>
                <c:pt idx="749">
                  <c:v>72.837706511175909</c:v>
                </c:pt>
                <c:pt idx="750">
                  <c:v>72.934888241010697</c:v>
                </c:pt>
                <c:pt idx="751">
                  <c:v>73.032069970845484</c:v>
                </c:pt>
                <c:pt idx="752">
                  <c:v>73.129251700680285</c:v>
                </c:pt>
                <c:pt idx="753">
                  <c:v>73.226433430515073</c:v>
                </c:pt>
                <c:pt idx="754">
                  <c:v>73.32361516034986</c:v>
                </c:pt>
                <c:pt idx="755">
                  <c:v>73.420796890184647</c:v>
                </c:pt>
                <c:pt idx="756">
                  <c:v>73.517978620019448</c:v>
                </c:pt>
                <c:pt idx="757">
                  <c:v>73.615160349854236</c:v>
                </c:pt>
                <c:pt idx="758">
                  <c:v>73.712342079689023</c:v>
                </c:pt>
                <c:pt idx="759">
                  <c:v>73.809523809523824</c:v>
                </c:pt>
                <c:pt idx="760">
                  <c:v>73.906705539358612</c:v>
                </c:pt>
                <c:pt idx="761">
                  <c:v>74.003887269193399</c:v>
                </c:pt>
                <c:pt idx="762">
                  <c:v>74.101068999028186</c:v>
                </c:pt>
                <c:pt idx="763">
                  <c:v>74.198250728862988</c:v>
                </c:pt>
                <c:pt idx="764">
                  <c:v>74.295432458697775</c:v>
                </c:pt>
                <c:pt idx="765">
                  <c:v>74.392614188532562</c:v>
                </c:pt>
                <c:pt idx="766">
                  <c:v>74.489795918367349</c:v>
                </c:pt>
                <c:pt idx="767">
                  <c:v>74.586977648202151</c:v>
                </c:pt>
                <c:pt idx="768">
                  <c:v>74.684159378036938</c:v>
                </c:pt>
                <c:pt idx="769">
                  <c:v>74.781341107871725</c:v>
                </c:pt>
                <c:pt idx="770">
                  <c:v>74.878522837706527</c:v>
                </c:pt>
                <c:pt idx="771">
                  <c:v>74.975704567541314</c:v>
                </c:pt>
                <c:pt idx="772">
                  <c:v>75.072886297376101</c:v>
                </c:pt>
                <c:pt idx="773">
                  <c:v>75.170068027210888</c:v>
                </c:pt>
                <c:pt idx="774">
                  <c:v>75.26724975704569</c:v>
                </c:pt>
                <c:pt idx="775">
                  <c:v>75.364431486880477</c:v>
                </c:pt>
                <c:pt idx="776">
                  <c:v>75.461613216715264</c:v>
                </c:pt>
                <c:pt idx="777">
                  <c:v>75.558794946550051</c:v>
                </c:pt>
                <c:pt idx="778">
                  <c:v>75.655976676384853</c:v>
                </c:pt>
                <c:pt idx="779">
                  <c:v>75.75315840621964</c:v>
                </c:pt>
                <c:pt idx="780">
                  <c:v>75.850340136054427</c:v>
                </c:pt>
                <c:pt idx="781">
                  <c:v>75.947521865889229</c:v>
                </c:pt>
                <c:pt idx="782">
                  <c:v>76.044703595724016</c:v>
                </c:pt>
                <c:pt idx="783">
                  <c:v>76.141885325558803</c:v>
                </c:pt>
                <c:pt idx="784">
                  <c:v>76.239067055393591</c:v>
                </c:pt>
                <c:pt idx="785">
                  <c:v>76.336248785228392</c:v>
                </c:pt>
                <c:pt idx="786">
                  <c:v>76.433430515063179</c:v>
                </c:pt>
                <c:pt idx="787">
                  <c:v>76.530612244897966</c:v>
                </c:pt>
                <c:pt idx="788">
                  <c:v>76.627793974732754</c:v>
                </c:pt>
                <c:pt idx="789">
                  <c:v>76.724975704567555</c:v>
                </c:pt>
                <c:pt idx="790">
                  <c:v>76.822157434402342</c:v>
                </c:pt>
                <c:pt idx="791">
                  <c:v>76.91933916423713</c:v>
                </c:pt>
                <c:pt idx="792">
                  <c:v>77.016520894071917</c:v>
                </c:pt>
                <c:pt idx="793">
                  <c:v>77.113702623906718</c:v>
                </c:pt>
                <c:pt idx="794">
                  <c:v>77.210884353741505</c:v>
                </c:pt>
                <c:pt idx="795">
                  <c:v>77.308066083576293</c:v>
                </c:pt>
                <c:pt idx="796">
                  <c:v>77.405247813411094</c:v>
                </c:pt>
                <c:pt idx="797">
                  <c:v>77.502429543245881</c:v>
                </c:pt>
                <c:pt idx="798">
                  <c:v>77.599611273080669</c:v>
                </c:pt>
                <c:pt idx="799">
                  <c:v>77.696793002915456</c:v>
                </c:pt>
                <c:pt idx="800">
                  <c:v>77.793974732750257</c:v>
                </c:pt>
                <c:pt idx="801">
                  <c:v>77.891156462585045</c:v>
                </c:pt>
                <c:pt idx="802">
                  <c:v>77.988338192419832</c:v>
                </c:pt>
                <c:pt idx="803">
                  <c:v>78.085519922254619</c:v>
                </c:pt>
                <c:pt idx="804">
                  <c:v>78.18270165208942</c:v>
                </c:pt>
                <c:pt idx="805">
                  <c:v>78.279883381924208</c:v>
                </c:pt>
                <c:pt idx="806">
                  <c:v>78.377065111758995</c:v>
                </c:pt>
                <c:pt idx="807">
                  <c:v>78.474246841593796</c:v>
                </c:pt>
                <c:pt idx="808">
                  <c:v>78.571428571428584</c:v>
                </c:pt>
                <c:pt idx="809">
                  <c:v>78.668610301263371</c:v>
                </c:pt>
                <c:pt idx="810">
                  <c:v>78.765792031098158</c:v>
                </c:pt>
                <c:pt idx="811">
                  <c:v>78.86297376093296</c:v>
                </c:pt>
                <c:pt idx="812">
                  <c:v>78.960155490767747</c:v>
                </c:pt>
                <c:pt idx="813">
                  <c:v>79.057337220602534</c:v>
                </c:pt>
                <c:pt idx="814">
                  <c:v>79.154518950437321</c:v>
                </c:pt>
                <c:pt idx="815">
                  <c:v>79.251700680272123</c:v>
                </c:pt>
                <c:pt idx="816">
                  <c:v>79.34888241010691</c:v>
                </c:pt>
                <c:pt idx="817">
                  <c:v>79.446064139941697</c:v>
                </c:pt>
                <c:pt idx="818">
                  <c:v>79.543245869776484</c:v>
                </c:pt>
                <c:pt idx="819">
                  <c:v>79.640427599611286</c:v>
                </c:pt>
                <c:pt idx="820">
                  <c:v>79.737609329446073</c:v>
                </c:pt>
                <c:pt idx="821">
                  <c:v>79.83479105928086</c:v>
                </c:pt>
                <c:pt idx="822">
                  <c:v>79.931972789115662</c:v>
                </c:pt>
                <c:pt idx="823">
                  <c:v>80.029154518950449</c:v>
                </c:pt>
                <c:pt idx="824">
                  <c:v>80.126336248785236</c:v>
                </c:pt>
                <c:pt idx="825">
                  <c:v>80.223517978620023</c:v>
                </c:pt>
                <c:pt idx="826">
                  <c:v>80.320699708454825</c:v>
                </c:pt>
                <c:pt idx="827">
                  <c:v>80.417881438289612</c:v>
                </c:pt>
                <c:pt idx="828">
                  <c:v>80.515063168124399</c:v>
                </c:pt>
                <c:pt idx="829">
                  <c:v>80.612244897959187</c:v>
                </c:pt>
                <c:pt idx="830">
                  <c:v>80.709426627793988</c:v>
                </c:pt>
                <c:pt idx="831">
                  <c:v>80.806608357628775</c:v>
                </c:pt>
                <c:pt idx="832">
                  <c:v>80.903790087463562</c:v>
                </c:pt>
                <c:pt idx="833">
                  <c:v>81.000971817298364</c:v>
                </c:pt>
                <c:pt idx="834">
                  <c:v>81.098153547133151</c:v>
                </c:pt>
                <c:pt idx="835">
                  <c:v>81.195335276967938</c:v>
                </c:pt>
                <c:pt idx="836">
                  <c:v>81.292517006802726</c:v>
                </c:pt>
                <c:pt idx="837">
                  <c:v>81.389698736637527</c:v>
                </c:pt>
                <c:pt idx="838">
                  <c:v>81.486880466472314</c:v>
                </c:pt>
                <c:pt idx="839">
                  <c:v>81.584062196307102</c:v>
                </c:pt>
                <c:pt idx="840">
                  <c:v>81.681243926141889</c:v>
                </c:pt>
                <c:pt idx="841">
                  <c:v>81.77842565597669</c:v>
                </c:pt>
                <c:pt idx="842">
                  <c:v>81.875607385811477</c:v>
                </c:pt>
                <c:pt idx="843">
                  <c:v>81.972789115646265</c:v>
                </c:pt>
                <c:pt idx="844">
                  <c:v>82.069970845481052</c:v>
                </c:pt>
                <c:pt idx="845">
                  <c:v>82.167152575315853</c:v>
                </c:pt>
                <c:pt idx="846">
                  <c:v>82.264334305150641</c:v>
                </c:pt>
                <c:pt idx="847">
                  <c:v>82.361516034985428</c:v>
                </c:pt>
                <c:pt idx="848">
                  <c:v>82.458697764820229</c:v>
                </c:pt>
                <c:pt idx="849">
                  <c:v>82.555879494655017</c:v>
                </c:pt>
                <c:pt idx="850">
                  <c:v>82.653061224489804</c:v>
                </c:pt>
                <c:pt idx="851">
                  <c:v>82.750242954324591</c:v>
                </c:pt>
                <c:pt idx="852">
                  <c:v>82.847424684159392</c:v>
                </c:pt>
                <c:pt idx="853">
                  <c:v>82.94460641399418</c:v>
                </c:pt>
                <c:pt idx="854">
                  <c:v>83.041788143828967</c:v>
                </c:pt>
                <c:pt idx="855">
                  <c:v>83.138969873663754</c:v>
                </c:pt>
                <c:pt idx="856">
                  <c:v>83.236151603498556</c:v>
                </c:pt>
                <c:pt idx="857">
                  <c:v>83.333333333333343</c:v>
                </c:pt>
                <c:pt idx="858">
                  <c:v>83.43051506316813</c:v>
                </c:pt>
                <c:pt idx="859">
                  <c:v>83.527696793002931</c:v>
                </c:pt>
                <c:pt idx="860">
                  <c:v>83.624878522837719</c:v>
                </c:pt>
                <c:pt idx="861">
                  <c:v>83.722060252672506</c:v>
                </c:pt>
                <c:pt idx="862">
                  <c:v>83.819241982507293</c:v>
                </c:pt>
                <c:pt idx="863">
                  <c:v>83.916423712342095</c:v>
                </c:pt>
                <c:pt idx="864">
                  <c:v>84.013605442176882</c:v>
                </c:pt>
                <c:pt idx="865">
                  <c:v>84.110787172011669</c:v>
                </c:pt>
                <c:pt idx="866">
                  <c:v>84.207968901846456</c:v>
                </c:pt>
                <c:pt idx="867">
                  <c:v>84.305150631681258</c:v>
                </c:pt>
                <c:pt idx="868">
                  <c:v>84.402332361516045</c:v>
                </c:pt>
                <c:pt idx="869">
                  <c:v>84.499514091350832</c:v>
                </c:pt>
                <c:pt idx="870">
                  <c:v>84.596695821185619</c:v>
                </c:pt>
                <c:pt idx="871">
                  <c:v>84.693877551020421</c:v>
                </c:pt>
                <c:pt idx="872">
                  <c:v>84.791059280855208</c:v>
                </c:pt>
                <c:pt idx="873">
                  <c:v>84.888241010689995</c:v>
                </c:pt>
                <c:pt idx="874">
                  <c:v>84.985422740524797</c:v>
                </c:pt>
                <c:pt idx="875">
                  <c:v>85.082604470359584</c:v>
                </c:pt>
                <c:pt idx="876">
                  <c:v>85.179786200194371</c:v>
                </c:pt>
                <c:pt idx="877">
                  <c:v>85.276967930029159</c:v>
                </c:pt>
                <c:pt idx="878">
                  <c:v>85.37414965986396</c:v>
                </c:pt>
                <c:pt idx="879">
                  <c:v>85.471331389698747</c:v>
                </c:pt>
                <c:pt idx="880">
                  <c:v>85.568513119533534</c:v>
                </c:pt>
                <c:pt idx="881">
                  <c:v>85.665694849368322</c:v>
                </c:pt>
                <c:pt idx="882">
                  <c:v>85.762876579203123</c:v>
                </c:pt>
                <c:pt idx="883">
                  <c:v>85.86005830903791</c:v>
                </c:pt>
                <c:pt idx="884">
                  <c:v>85.957240038872698</c:v>
                </c:pt>
                <c:pt idx="885">
                  <c:v>86.054421768707499</c:v>
                </c:pt>
                <c:pt idx="886">
                  <c:v>86.151603498542286</c:v>
                </c:pt>
                <c:pt idx="887">
                  <c:v>86.248785228377074</c:v>
                </c:pt>
                <c:pt idx="888">
                  <c:v>86.345966958211861</c:v>
                </c:pt>
                <c:pt idx="889">
                  <c:v>86.443148688046662</c:v>
                </c:pt>
                <c:pt idx="890">
                  <c:v>86.540330417881449</c:v>
                </c:pt>
                <c:pt idx="891">
                  <c:v>86.637512147716237</c:v>
                </c:pt>
                <c:pt idx="892">
                  <c:v>86.734693877551024</c:v>
                </c:pt>
                <c:pt idx="893">
                  <c:v>86.831875607385825</c:v>
                </c:pt>
                <c:pt idx="894">
                  <c:v>86.929057337220613</c:v>
                </c:pt>
                <c:pt idx="895">
                  <c:v>87.0262390670554</c:v>
                </c:pt>
                <c:pt idx="896">
                  <c:v>87.123420796890201</c:v>
                </c:pt>
                <c:pt idx="897">
                  <c:v>87.220602526724988</c:v>
                </c:pt>
                <c:pt idx="898">
                  <c:v>87.317784256559776</c:v>
                </c:pt>
                <c:pt idx="899">
                  <c:v>87.414965986394563</c:v>
                </c:pt>
                <c:pt idx="900">
                  <c:v>87.512147716229364</c:v>
                </c:pt>
                <c:pt idx="901">
                  <c:v>87.609329446064152</c:v>
                </c:pt>
                <c:pt idx="902">
                  <c:v>87.706511175898939</c:v>
                </c:pt>
                <c:pt idx="903">
                  <c:v>87.803692905733726</c:v>
                </c:pt>
                <c:pt idx="904">
                  <c:v>87.900874635568528</c:v>
                </c:pt>
                <c:pt idx="905">
                  <c:v>87.998056365403315</c:v>
                </c:pt>
                <c:pt idx="906">
                  <c:v>88.095238095238102</c:v>
                </c:pt>
                <c:pt idx="907">
                  <c:v>88.192419825072889</c:v>
                </c:pt>
                <c:pt idx="908">
                  <c:v>88.289601554907691</c:v>
                </c:pt>
                <c:pt idx="909">
                  <c:v>88.386783284742478</c:v>
                </c:pt>
                <c:pt idx="910">
                  <c:v>88.483965014577265</c:v>
                </c:pt>
                <c:pt idx="911">
                  <c:v>88.581146744412067</c:v>
                </c:pt>
                <c:pt idx="912">
                  <c:v>88.678328474246854</c:v>
                </c:pt>
                <c:pt idx="913">
                  <c:v>88.775510204081641</c:v>
                </c:pt>
                <c:pt idx="914">
                  <c:v>88.872691933916428</c:v>
                </c:pt>
                <c:pt idx="915">
                  <c:v>88.96987366375123</c:v>
                </c:pt>
                <c:pt idx="916">
                  <c:v>89.067055393586017</c:v>
                </c:pt>
                <c:pt idx="917">
                  <c:v>89.164237123420804</c:v>
                </c:pt>
                <c:pt idx="918">
                  <c:v>89.261418853255591</c:v>
                </c:pt>
                <c:pt idx="919">
                  <c:v>89.358600583090393</c:v>
                </c:pt>
                <c:pt idx="920">
                  <c:v>89.45578231292518</c:v>
                </c:pt>
                <c:pt idx="921">
                  <c:v>89.552964042759967</c:v>
                </c:pt>
                <c:pt idx="922">
                  <c:v>89.650145772594769</c:v>
                </c:pt>
                <c:pt idx="923">
                  <c:v>89.747327502429556</c:v>
                </c:pt>
                <c:pt idx="924">
                  <c:v>89.844509232264343</c:v>
                </c:pt>
                <c:pt idx="925">
                  <c:v>89.941690962099131</c:v>
                </c:pt>
                <c:pt idx="926">
                  <c:v>90.038872691933932</c:v>
                </c:pt>
                <c:pt idx="927">
                  <c:v>90.136054421768719</c:v>
                </c:pt>
                <c:pt idx="928">
                  <c:v>90.233236151603506</c:v>
                </c:pt>
                <c:pt idx="929">
                  <c:v>90.330417881438294</c:v>
                </c:pt>
                <c:pt idx="930">
                  <c:v>90.427599611273095</c:v>
                </c:pt>
                <c:pt idx="931">
                  <c:v>90.524781341107882</c:v>
                </c:pt>
                <c:pt idx="932">
                  <c:v>90.62196307094267</c:v>
                </c:pt>
                <c:pt idx="933">
                  <c:v>90.719144800777457</c:v>
                </c:pt>
                <c:pt idx="934">
                  <c:v>90.816326530612258</c:v>
                </c:pt>
                <c:pt idx="935">
                  <c:v>90.913508260447045</c:v>
                </c:pt>
                <c:pt idx="936">
                  <c:v>91.010689990281833</c:v>
                </c:pt>
                <c:pt idx="937">
                  <c:v>91.107871720116634</c:v>
                </c:pt>
                <c:pt idx="938">
                  <c:v>91.205053449951421</c:v>
                </c:pt>
                <c:pt idx="939">
                  <c:v>91.302235179786209</c:v>
                </c:pt>
                <c:pt idx="940">
                  <c:v>91.399416909620996</c:v>
                </c:pt>
                <c:pt idx="941">
                  <c:v>91.496598639455797</c:v>
                </c:pt>
                <c:pt idx="942">
                  <c:v>91.593780369290585</c:v>
                </c:pt>
                <c:pt idx="943">
                  <c:v>91.690962099125372</c:v>
                </c:pt>
                <c:pt idx="944">
                  <c:v>91.788143828960159</c:v>
                </c:pt>
                <c:pt idx="945">
                  <c:v>91.88532555879496</c:v>
                </c:pt>
                <c:pt idx="946">
                  <c:v>91.982507288629748</c:v>
                </c:pt>
                <c:pt idx="947">
                  <c:v>92.079689018464535</c:v>
                </c:pt>
                <c:pt idx="948">
                  <c:v>92.176870748299336</c:v>
                </c:pt>
                <c:pt idx="949">
                  <c:v>92.274052478134124</c:v>
                </c:pt>
                <c:pt idx="950">
                  <c:v>92.371234207968911</c:v>
                </c:pt>
                <c:pt idx="951">
                  <c:v>92.468415937803698</c:v>
                </c:pt>
                <c:pt idx="952">
                  <c:v>92.5655976676385</c:v>
                </c:pt>
                <c:pt idx="953">
                  <c:v>92.662779397473287</c:v>
                </c:pt>
                <c:pt idx="954">
                  <c:v>92.759961127308074</c:v>
                </c:pt>
                <c:pt idx="955">
                  <c:v>92.857142857142861</c:v>
                </c:pt>
                <c:pt idx="956">
                  <c:v>92.954324586977663</c:v>
                </c:pt>
                <c:pt idx="957">
                  <c:v>93.05150631681245</c:v>
                </c:pt>
                <c:pt idx="958">
                  <c:v>93.148688046647237</c:v>
                </c:pt>
                <c:pt idx="959">
                  <c:v>93.245869776482024</c:v>
                </c:pt>
                <c:pt idx="960">
                  <c:v>93.343051506316826</c:v>
                </c:pt>
                <c:pt idx="961">
                  <c:v>93.440233236151613</c:v>
                </c:pt>
                <c:pt idx="962">
                  <c:v>93.5374149659864</c:v>
                </c:pt>
                <c:pt idx="963">
                  <c:v>93.634596695821202</c:v>
                </c:pt>
                <c:pt idx="964">
                  <c:v>93.731778425655989</c:v>
                </c:pt>
                <c:pt idx="965">
                  <c:v>93.828960155490776</c:v>
                </c:pt>
                <c:pt idx="966">
                  <c:v>93.926141885325563</c:v>
                </c:pt>
                <c:pt idx="967">
                  <c:v>94.023323615160365</c:v>
                </c:pt>
                <c:pt idx="968">
                  <c:v>94.120505344995152</c:v>
                </c:pt>
                <c:pt idx="969">
                  <c:v>94.217687074829939</c:v>
                </c:pt>
                <c:pt idx="970">
                  <c:v>94.314868804664727</c:v>
                </c:pt>
                <c:pt idx="971">
                  <c:v>94.412050534499528</c:v>
                </c:pt>
                <c:pt idx="972">
                  <c:v>94.509232264334315</c:v>
                </c:pt>
                <c:pt idx="973">
                  <c:v>94.606413994169102</c:v>
                </c:pt>
                <c:pt idx="974">
                  <c:v>94.703595724003904</c:v>
                </c:pt>
                <c:pt idx="975">
                  <c:v>94.800777453838691</c:v>
                </c:pt>
                <c:pt idx="976">
                  <c:v>94.897959183673478</c:v>
                </c:pt>
                <c:pt idx="977">
                  <c:v>94.995140913508266</c:v>
                </c:pt>
                <c:pt idx="978">
                  <c:v>95.092322643343067</c:v>
                </c:pt>
                <c:pt idx="979">
                  <c:v>95.189504373177854</c:v>
                </c:pt>
                <c:pt idx="980">
                  <c:v>95.286686103012642</c:v>
                </c:pt>
                <c:pt idx="981">
                  <c:v>95.383867832847429</c:v>
                </c:pt>
                <c:pt idx="982">
                  <c:v>95.48104956268223</c:v>
                </c:pt>
                <c:pt idx="983">
                  <c:v>95.578231292517017</c:v>
                </c:pt>
                <c:pt idx="984">
                  <c:v>95.675413022351805</c:v>
                </c:pt>
                <c:pt idx="985">
                  <c:v>95.772594752186592</c:v>
                </c:pt>
                <c:pt idx="986">
                  <c:v>95.869776482021393</c:v>
                </c:pt>
                <c:pt idx="987">
                  <c:v>95.966958211856181</c:v>
                </c:pt>
                <c:pt idx="988">
                  <c:v>96.064139941690968</c:v>
                </c:pt>
                <c:pt idx="989">
                  <c:v>96.161321671525769</c:v>
                </c:pt>
                <c:pt idx="990">
                  <c:v>96.258503401360556</c:v>
                </c:pt>
                <c:pt idx="991">
                  <c:v>96.355685131195344</c:v>
                </c:pt>
                <c:pt idx="992">
                  <c:v>96.452866861030131</c:v>
                </c:pt>
                <c:pt idx="993">
                  <c:v>96.550048590864932</c:v>
                </c:pt>
                <c:pt idx="994">
                  <c:v>96.64723032069972</c:v>
                </c:pt>
                <c:pt idx="995">
                  <c:v>96.744412050534507</c:v>
                </c:pt>
                <c:pt idx="996">
                  <c:v>96.841593780369294</c:v>
                </c:pt>
                <c:pt idx="997">
                  <c:v>96.938775510204096</c:v>
                </c:pt>
                <c:pt idx="998">
                  <c:v>97.035957240038883</c:v>
                </c:pt>
                <c:pt idx="999">
                  <c:v>97.13313896987367</c:v>
                </c:pt>
                <c:pt idx="1000">
                  <c:v>97.230320699708471</c:v>
                </c:pt>
                <c:pt idx="1001">
                  <c:v>97.327502429543259</c:v>
                </c:pt>
                <c:pt idx="1002">
                  <c:v>97.424684159378046</c:v>
                </c:pt>
                <c:pt idx="1003">
                  <c:v>97.521865889212833</c:v>
                </c:pt>
                <c:pt idx="1004">
                  <c:v>97.619047619047635</c:v>
                </c:pt>
                <c:pt idx="1005">
                  <c:v>97.716229348882422</c:v>
                </c:pt>
                <c:pt idx="1006">
                  <c:v>97.813411078717209</c:v>
                </c:pt>
                <c:pt idx="1007">
                  <c:v>97.910592808551996</c:v>
                </c:pt>
                <c:pt idx="1008">
                  <c:v>98.007774538386798</c:v>
                </c:pt>
                <c:pt idx="1009">
                  <c:v>98.104956268221585</c:v>
                </c:pt>
                <c:pt idx="1010">
                  <c:v>98.202137998056372</c:v>
                </c:pt>
                <c:pt idx="1011">
                  <c:v>98.299319727891159</c:v>
                </c:pt>
                <c:pt idx="1012">
                  <c:v>98.396501457725961</c:v>
                </c:pt>
                <c:pt idx="1013">
                  <c:v>98.493683187560748</c:v>
                </c:pt>
                <c:pt idx="1014">
                  <c:v>98.590864917395535</c:v>
                </c:pt>
                <c:pt idx="1015">
                  <c:v>98.688046647230337</c:v>
                </c:pt>
                <c:pt idx="1016">
                  <c:v>98.785228377065124</c:v>
                </c:pt>
                <c:pt idx="1017">
                  <c:v>98.882410106899911</c:v>
                </c:pt>
                <c:pt idx="1018">
                  <c:v>98.979591836734699</c:v>
                </c:pt>
                <c:pt idx="1019">
                  <c:v>99.0767735665695</c:v>
                </c:pt>
                <c:pt idx="1020">
                  <c:v>99.173955296404287</c:v>
                </c:pt>
                <c:pt idx="1021">
                  <c:v>99.271137026239074</c:v>
                </c:pt>
                <c:pt idx="1022">
                  <c:v>99.368318756073862</c:v>
                </c:pt>
                <c:pt idx="1023">
                  <c:v>99.465500485908663</c:v>
                </c:pt>
                <c:pt idx="1024">
                  <c:v>99.56268221574345</c:v>
                </c:pt>
                <c:pt idx="1025">
                  <c:v>99.659863945578238</c:v>
                </c:pt>
                <c:pt idx="1026">
                  <c:v>99.757045675413039</c:v>
                </c:pt>
                <c:pt idx="1027">
                  <c:v>99.854227405247826</c:v>
                </c:pt>
                <c:pt idx="1028">
                  <c:v>99.951409135082613</c:v>
                </c:pt>
              </c:numCache>
            </c:numRef>
          </c:xVal>
          <c:yVal>
            <c:numRef>
              <c:f>linearRegression!$B$25:$B$1053</c:f>
              <c:numCache>
                <c:formatCode>General</c:formatCode>
                <c:ptCount val="1029"/>
                <c:pt idx="0">
                  <c:v>10.17</c:v>
                </c:pt>
                <c:pt idx="1">
                  <c:v>12.09</c:v>
                </c:pt>
                <c:pt idx="2">
                  <c:v>12.54</c:v>
                </c:pt>
                <c:pt idx="3">
                  <c:v>12.78</c:v>
                </c:pt>
                <c:pt idx="4">
                  <c:v>13.98</c:v>
                </c:pt>
                <c:pt idx="5">
                  <c:v>15.34</c:v>
                </c:pt>
                <c:pt idx="6">
                  <c:v>15.43</c:v>
                </c:pt>
                <c:pt idx="7">
                  <c:v>15.43</c:v>
                </c:pt>
                <c:pt idx="8">
                  <c:v>15.5</c:v>
                </c:pt>
                <c:pt idx="9">
                  <c:v>16.28</c:v>
                </c:pt>
                <c:pt idx="10">
                  <c:v>17.75</c:v>
                </c:pt>
                <c:pt idx="11">
                  <c:v>18.28</c:v>
                </c:pt>
                <c:pt idx="12">
                  <c:v>18.329999999999998</c:v>
                </c:pt>
                <c:pt idx="13">
                  <c:v>19.149999999999999</c:v>
                </c:pt>
                <c:pt idx="14">
                  <c:v>19.7</c:v>
                </c:pt>
                <c:pt idx="15">
                  <c:v>21.32</c:v>
                </c:pt>
                <c:pt idx="16">
                  <c:v>21.58</c:v>
                </c:pt>
                <c:pt idx="17">
                  <c:v>22.38</c:v>
                </c:pt>
                <c:pt idx="18">
                  <c:v>22.62</c:v>
                </c:pt>
                <c:pt idx="19">
                  <c:v>22.96</c:v>
                </c:pt>
                <c:pt idx="20">
                  <c:v>24.06</c:v>
                </c:pt>
                <c:pt idx="21">
                  <c:v>25</c:v>
                </c:pt>
                <c:pt idx="22">
                  <c:v>25.29</c:v>
                </c:pt>
                <c:pt idx="23">
                  <c:v>25.45</c:v>
                </c:pt>
                <c:pt idx="24">
                  <c:v>25.46</c:v>
                </c:pt>
                <c:pt idx="25">
                  <c:v>25.52</c:v>
                </c:pt>
                <c:pt idx="26">
                  <c:v>27.07</c:v>
                </c:pt>
                <c:pt idx="27">
                  <c:v>28.78</c:v>
                </c:pt>
                <c:pt idx="28">
                  <c:v>28.96</c:v>
                </c:pt>
                <c:pt idx="29">
                  <c:v>29.52</c:v>
                </c:pt>
                <c:pt idx="30">
                  <c:v>29.74</c:v>
                </c:pt>
                <c:pt idx="31">
                  <c:v>30.24</c:v>
                </c:pt>
                <c:pt idx="32">
                  <c:v>30.41</c:v>
                </c:pt>
                <c:pt idx="33">
                  <c:v>30.61</c:v>
                </c:pt>
                <c:pt idx="34">
                  <c:v>30.62</c:v>
                </c:pt>
                <c:pt idx="35">
                  <c:v>30.74</c:v>
                </c:pt>
                <c:pt idx="36">
                  <c:v>30.98</c:v>
                </c:pt>
                <c:pt idx="37">
                  <c:v>31.77</c:v>
                </c:pt>
                <c:pt idx="38">
                  <c:v>31.84</c:v>
                </c:pt>
                <c:pt idx="39">
                  <c:v>31.9</c:v>
                </c:pt>
                <c:pt idx="40">
                  <c:v>32.32</c:v>
                </c:pt>
                <c:pt idx="41">
                  <c:v>32.32</c:v>
                </c:pt>
                <c:pt idx="42">
                  <c:v>32.979999999999997</c:v>
                </c:pt>
                <c:pt idx="43">
                  <c:v>33.520000000000003</c:v>
                </c:pt>
                <c:pt idx="44">
                  <c:v>33.520000000000003</c:v>
                </c:pt>
                <c:pt idx="45">
                  <c:v>33.630000000000003</c:v>
                </c:pt>
                <c:pt idx="46">
                  <c:v>34.81</c:v>
                </c:pt>
                <c:pt idx="47">
                  <c:v>35.82</c:v>
                </c:pt>
                <c:pt idx="48">
                  <c:v>35.89</c:v>
                </c:pt>
                <c:pt idx="49">
                  <c:v>37</c:v>
                </c:pt>
                <c:pt idx="50">
                  <c:v>38.42</c:v>
                </c:pt>
                <c:pt idx="51">
                  <c:v>38.6</c:v>
                </c:pt>
                <c:pt idx="52">
                  <c:v>39.01</c:v>
                </c:pt>
                <c:pt idx="53">
                  <c:v>39.119999999999997</c:v>
                </c:pt>
                <c:pt idx="54">
                  <c:v>39.42</c:v>
                </c:pt>
                <c:pt idx="55">
                  <c:v>39.479999999999997</c:v>
                </c:pt>
                <c:pt idx="56">
                  <c:v>39.75</c:v>
                </c:pt>
                <c:pt idx="57">
                  <c:v>40.35</c:v>
                </c:pt>
                <c:pt idx="58">
                  <c:v>41.78</c:v>
                </c:pt>
                <c:pt idx="59">
                  <c:v>42.24</c:v>
                </c:pt>
                <c:pt idx="60">
                  <c:v>42.47</c:v>
                </c:pt>
                <c:pt idx="61">
                  <c:v>42.85</c:v>
                </c:pt>
                <c:pt idx="62">
                  <c:v>42.96</c:v>
                </c:pt>
                <c:pt idx="63">
                  <c:v>43.74</c:v>
                </c:pt>
                <c:pt idx="64">
                  <c:v>44.46</c:v>
                </c:pt>
                <c:pt idx="65">
                  <c:v>45.58</c:v>
                </c:pt>
                <c:pt idx="66">
                  <c:v>46.2</c:v>
                </c:pt>
                <c:pt idx="67">
                  <c:v>46.41</c:v>
                </c:pt>
                <c:pt idx="68">
                  <c:v>46.96</c:v>
                </c:pt>
                <c:pt idx="69">
                  <c:v>47.07</c:v>
                </c:pt>
                <c:pt idx="70">
                  <c:v>47.400000000000006</c:v>
                </c:pt>
                <c:pt idx="71">
                  <c:v>47.44</c:v>
                </c:pt>
                <c:pt idx="72">
                  <c:v>48.61</c:v>
                </c:pt>
                <c:pt idx="73">
                  <c:v>48.71</c:v>
                </c:pt>
                <c:pt idx="74">
                  <c:v>50.62</c:v>
                </c:pt>
                <c:pt idx="75">
                  <c:v>50.8</c:v>
                </c:pt>
                <c:pt idx="76">
                  <c:v>51.36</c:v>
                </c:pt>
                <c:pt idx="77">
                  <c:v>51.47</c:v>
                </c:pt>
                <c:pt idx="78">
                  <c:v>52.35</c:v>
                </c:pt>
                <c:pt idx="79">
                  <c:v>52.38</c:v>
                </c:pt>
                <c:pt idx="80">
                  <c:v>52.42</c:v>
                </c:pt>
                <c:pt idx="81">
                  <c:v>52.65</c:v>
                </c:pt>
                <c:pt idx="82">
                  <c:v>53.22</c:v>
                </c:pt>
                <c:pt idx="83">
                  <c:v>53.449999999999996</c:v>
                </c:pt>
                <c:pt idx="84">
                  <c:v>53.72</c:v>
                </c:pt>
                <c:pt idx="85">
                  <c:v>53.78</c:v>
                </c:pt>
                <c:pt idx="86">
                  <c:v>54.239999999999995</c:v>
                </c:pt>
                <c:pt idx="87">
                  <c:v>54.36</c:v>
                </c:pt>
                <c:pt idx="88">
                  <c:v>54.45</c:v>
                </c:pt>
                <c:pt idx="89">
                  <c:v>54.95</c:v>
                </c:pt>
                <c:pt idx="90">
                  <c:v>55.12</c:v>
                </c:pt>
                <c:pt idx="91">
                  <c:v>55.45</c:v>
                </c:pt>
                <c:pt idx="92">
                  <c:v>56.5</c:v>
                </c:pt>
                <c:pt idx="93">
                  <c:v>57.92</c:v>
                </c:pt>
                <c:pt idx="94">
                  <c:v>59.050000000000004</c:v>
                </c:pt>
                <c:pt idx="95">
                  <c:v>60.25</c:v>
                </c:pt>
                <c:pt idx="96">
                  <c:v>60.87</c:v>
                </c:pt>
                <c:pt idx="97">
                  <c:v>60.95</c:v>
                </c:pt>
                <c:pt idx="98">
                  <c:v>62.48</c:v>
                </c:pt>
                <c:pt idx="99">
                  <c:v>62.61</c:v>
                </c:pt>
                <c:pt idx="100">
                  <c:v>63.239999999999995</c:v>
                </c:pt>
                <c:pt idx="101">
                  <c:v>63.69</c:v>
                </c:pt>
                <c:pt idx="102">
                  <c:v>64.989999999999995</c:v>
                </c:pt>
                <c:pt idx="103">
                  <c:v>65.699999999999989</c:v>
                </c:pt>
                <c:pt idx="104">
                  <c:v>65.8</c:v>
                </c:pt>
                <c:pt idx="105">
                  <c:v>65.819999999999993</c:v>
                </c:pt>
                <c:pt idx="106">
                  <c:v>66.100000000000009</c:v>
                </c:pt>
                <c:pt idx="107">
                  <c:v>66.349999999999994</c:v>
                </c:pt>
                <c:pt idx="108">
                  <c:v>66.400000000000006</c:v>
                </c:pt>
                <c:pt idx="109">
                  <c:v>66.66</c:v>
                </c:pt>
                <c:pt idx="110">
                  <c:v>66.94</c:v>
                </c:pt>
                <c:pt idx="111">
                  <c:v>67.77</c:v>
                </c:pt>
                <c:pt idx="112">
                  <c:v>68.12</c:v>
                </c:pt>
                <c:pt idx="113">
                  <c:v>68.12</c:v>
                </c:pt>
                <c:pt idx="114">
                  <c:v>68.16</c:v>
                </c:pt>
                <c:pt idx="115">
                  <c:v>68.58</c:v>
                </c:pt>
                <c:pt idx="116">
                  <c:v>68.949999999999989</c:v>
                </c:pt>
                <c:pt idx="117">
                  <c:v>68.98</c:v>
                </c:pt>
                <c:pt idx="118">
                  <c:v>69.400000000000006</c:v>
                </c:pt>
                <c:pt idx="119">
                  <c:v>69.459999999999994</c:v>
                </c:pt>
                <c:pt idx="120">
                  <c:v>70.56</c:v>
                </c:pt>
                <c:pt idx="121">
                  <c:v>70.910000000000011</c:v>
                </c:pt>
                <c:pt idx="122">
                  <c:v>71.150000000000006</c:v>
                </c:pt>
                <c:pt idx="123">
                  <c:v>71.2</c:v>
                </c:pt>
                <c:pt idx="124">
                  <c:v>71.48</c:v>
                </c:pt>
                <c:pt idx="125">
                  <c:v>71.48</c:v>
                </c:pt>
                <c:pt idx="126">
                  <c:v>71.88</c:v>
                </c:pt>
                <c:pt idx="127">
                  <c:v>71.95</c:v>
                </c:pt>
                <c:pt idx="128">
                  <c:v>72.17</c:v>
                </c:pt>
                <c:pt idx="129">
                  <c:v>72.319999999999993</c:v>
                </c:pt>
                <c:pt idx="130">
                  <c:v>72.52</c:v>
                </c:pt>
                <c:pt idx="131">
                  <c:v>72.72</c:v>
                </c:pt>
                <c:pt idx="132">
                  <c:v>72.929999999999993</c:v>
                </c:pt>
                <c:pt idx="133">
                  <c:v>73.099999999999994</c:v>
                </c:pt>
                <c:pt idx="134">
                  <c:v>73.260000000000005</c:v>
                </c:pt>
                <c:pt idx="135">
                  <c:v>73.5</c:v>
                </c:pt>
                <c:pt idx="136">
                  <c:v>73.959999999999994</c:v>
                </c:pt>
                <c:pt idx="137">
                  <c:v>73.97</c:v>
                </c:pt>
                <c:pt idx="138">
                  <c:v>74.069999999999993</c:v>
                </c:pt>
                <c:pt idx="139">
                  <c:v>74.099999999999994</c:v>
                </c:pt>
                <c:pt idx="140">
                  <c:v>74.22</c:v>
                </c:pt>
                <c:pt idx="141">
                  <c:v>74.22</c:v>
                </c:pt>
                <c:pt idx="142">
                  <c:v>74.290000000000006</c:v>
                </c:pt>
                <c:pt idx="143">
                  <c:v>74.699999999999989</c:v>
                </c:pt>
                <c:pt idx="144">
                  <c:v>74.86</c:v>
                </c:pt>
                <c:pt idx="145">
                  <c:v>74.97</c:v>
                </c:pt>
                <c:pt idx="146">
                  <c:v>75.38</c:v>
                </c:pt>
                <c:pt idx="147">
                  <c:v>75.819999999999993</c:v>
                </c:pt>
                <c:pt idx="148">
                  <c:v>75.88</c:v>
                </c:pt>
                <c:pt idx="149">
                  <c:v>76.399999999999991</c:v>
                </c:pt>
                <c:pt idx="150">
                  <c:v>76.540000000000006</c:v>
                </c:pt>
                <c:pt idx="151">
                  <c:v>76.819999999999993</c:v>
                </c:pt>
                <c:pt idx="152">
                  <c:v>77.099999999999994</c:v>
                </c:pt>
                <c:pt idx="153">
                  <c:v>77.52</c:v>
                </c:pt>
                <c:pt idx="154">
                  <c:v>78.78</c:v>
                </c:pt>
                <c:pt idx="155">
                  <c:v>78.94</c:v>
                </c:pt>
                <c:pt idx="156">
                  <c:v>79.44</c:v>
                </c:pt>
                <c:pt idx="157">
                  <c:v>79.739999999999995</c:v>
                </c:pt>
                <c:pt idx="158">
                  <c:v>80.599999999999994</c:v>
                </c:pt>
                <c:pt idx="159">
                  <c:v>80.709999999999994</c:v>
                </c:pt>
                <c:pt idx="160">
                  <c:v>80.72</c:v>
                </c:pt>
                <c:pt idx="161">
                  <c:v>80.930000000000007</c:v>
                </c:pt>
                <c:pt idx="162">
                  <c:v>81.06</c:v>
                </c:pt>
                <c:pt idx="163">
                  <c:v>81.239999999999995</c:v>
                </c:pt>
                <c:pt idx="164">
                  <c:v>81.44</c:v>
                </c:pt>
                <c:pt idx="165">
                  <c:v>81.510000000000005</c:v>
                </c:pt>
                <c:pt idx="166">
                  <c:v>81.66</c:v>
                </c:pt>
                <c:pt idx="167">
                  <c:v>82.14</c:v>
                </c:pt>
                <c:pt idx="168">
                  <c:v>82.5</c:v>
                </c:pt>
                <c:pt idx="169">
                  <c:v>83.08</c:v>
                </c:pt>
                <c:pt idx="170">
                  <c:v>83.08</c:v>
                </c:pt>
                <c:pt idx="171">
                  <c:v>84.16</c:v>
                </c:pt>
                <c:pt idx="172">
                  <c:v>84.48</c:v>
                </c:pt>
                <c:pt idx="173">
                  <c:v>84.83</c:v>
                </c:pt>
                <c:pt idx="174">
                  <c:v>86</c:v>
                </c:pt>
                <c:pt idx="175">
                  <c:v>86.27</c:v>
                </c:pt>
                <c:pt idx="176">
                  <c:v>86.38</c:v>
                </c:pt>
                <c:pt idx="177">
                  <c:v>86.5</c:v>
                </c:pt>
                <c:pt idx="178">
                  <c:v>86.54</c:v>
                </c:pt>
                <c:pt idx="179">
                  <c:v>86.72</c:v>
                </c:pt>
                <c:pt idx="180">
                  <c:v>86.72</c:v>
                </c:pt>
                <c:pt idx="181">
                  <c:v>87.05</c:v>
                </c:pt>
                <c:pt idx="182">
                  <c:v>87.2</c:v>
                </c:pt>
                <c:pt idx="183">
                  <c:v>87.4</c:v>
                </c:pt>
                <c:pt idx="184">
                  <c:v>87.449999999999989</c:v>
                </c:pt>
                <c:pt idx="185">
                  <c:v>87.9</c:v>
                </c:pt>
                <c:pt idx="186">
                  <c:v>88.04</c:v>
                </c:pt>
                <c:pt idx="187">
                  <c:v>88.149999999999991</c:v>
                </c:pt>
                <c:pt idx="188">
                  <c:v>88.31</c:v>
                </c:pt>
                <c:pt idx="189">
                  <c:v>88.45</c:v>
                </c:pt>
                <c:pt idx="190">
                  <c:v>88.61</c:v>
                </c:pt>
                <c:pt idx="191">
                  <c:v>88.68</c:v>
                </c:pt>
                <c:pt idx="192">
                  <c:v>88.68</c:v>
                </c:pt>
                <c:pt idx="193">
                  <c:v>88.85</c:v>
                </c:pt>
                <c:pt idx="194">
                  <c:v>89.28</c:v>
                </c:pt>
                <c:pt idx="195">
                  <c:v>89.28</c:v>
                </c:pt>
                <c:pt idx="196">
                  <c:v>89.69</c:v>
                </c:pt>
                <c:pt idx="197">
                  <c:v>89.7</c:v>
                </c:pt>
                <c:pt idx="198">
                  <c:v>89.75</c:v>
                </c:pt>
                <c:pt idx="199">
                  <c:v>91.11</c:v>
                </c:pt>
                <c:pt idx="200">
                  <c:v>91.3</c:v>
                </c:pt>
                <c:pt idx="201">
                  <c:v>91.35</c:v>
                </c:pt>
                <c:pt idx="202">
                  <c:v>91.56</c:v>
                </c:pt>
                <c:pt idx="203">
                  <c:v>91.61</c:v>
                </c:pt>
                <c:pt idx="204">
                  <c:v>91.98</c:v>
                </c:pt>
                <c:pt idx="205">
                  <c:v>92.039999999999992</c:v>
                </c:pt>
                <c:pt idx="206">
                  <c:v>92.78</c:v>
                </c:pt>
                <c:pt idx="207">
                  <c:v>93.16</c:v>
                </c:pt>
                <c:pt idx="208">
                  <c:v>93.22</c:v>
                </c:pt>
                <c:pt idx="209">
                  <c:v>93.36</c:v>
                </c:pt>
                <c:pt idx="210">
                  <c:v>93.38</c:v>
                </c:pt>
                <c:pt idx="211">
                  <c:v>94.6</c:v>
                </c:pt>
                <c:pt idx="212">
                  <c:v>94.8</c:v>
                </c:pt>
                <c:pt idx="213">
                  <c:v>95</c:v>
                </c:pt>
                <c:pt idx="214">
                  <c:v>95.15</c:v>
                </c:pt>
                <c:pt idx="215">
                  <c:v>95.36</c:v>
                </c:pt>
                <c:pt idx="216">
                  <c:v>95.699999999999989</c:v>
                </c:pt>
                <c:pt idx="217">
                  <c:v>96.11</c:v>
                </c:pt>
                <c:pt idx="218">
                  <c:v>96.8</c:v>
                </c:pt>
                <c:pt idx="219">
                  <c:v>96.960000000000008</c:v>
                </c:pt>
                <c:pt idx="220">
                  <c:v>97.16</c:v>
                </c:pt>
                <c:pt idx="221">
                  <c:v>97.52</c:v>
                </c:pt>
                <c:pt idx="222">
                  <c:v>97.94</c:v>
                </c:pt>
                <c:pt idx="223">
                  <c:v>98.13</c:v>
                </c:pt>
                <c:pt idx="224">
                  <c:v>98.2</c:v>
                </c:pt>
                <c:pt idx="225">
                  <c:v>98.22</c:v>
                </c:pt>
                <c:pt idx="226">
                  <c:v>98.699999999999989</c:v>
                </c:pt>
                <c:pt idx="227">
                  <c:v>98.84</c:v>
                </c:pt>
                <c:pt idx="228">
                  <c:v>98.88</c:v>
                </c:pt>
                <c:pt idx="229">
                  <c:v>99.69</c:v>
                </c:pt>
                <c:pt idx="230">
                  <c:v>99.84</c:v>
                </c:pt>
                <c:pt idx="231">
                  <c:v>101.43</c:v>
                </c:pt>
                <c:pt idx="232">
                  <c:v>101.52</c:v>
                </c:pt>
                <c:pt idx="233">
                  <c:v>101.89999999999999</c:v>
                </c:pt>
                <c:pt idx="234">
                  <c:v>102.04</c:v>
                </c:pt>
                <c:pt idx="235">
                  <c:v>102.2</c:v>
                </c:pt>
                <c:pt idx="236">
                  <c:v>104.85</c:v>
                </c:pt>
                <c:pt idx="237">
                  <c:v>104.88</c:v>
                </c:pt>
                <c:pt idx="238">
                  <c:v>106.88</c:v>
                </c:pt>
                <c:pt idx="239">
                  <c:v>108.16</c:v>
                </c:pt>
                <c:pt idx="240">
                  <c:v>109.60000000000001</c:v>
                </c:pt>
                <c:pt idx="241">
                  <c:v>109.7</c:v>
                </c:pt>
                <c:pt idx="242">
                  <c:v>110.60999999999999</c:v>
                </c:pt>
                <c:pt idx="243">
                  <c:v>111.34</c:v>
                </c:pt>
                <c:pt idx="244">
                  <c:v>112.22</c:v>
                </c:pt>
                <c:pt idx="245">
                  <c:v>112.22</c:v>
                </c:pt>
                <c:pt idx="246">
                  <c:v>112.44</c:v>
                </c:pt>
                <c:pt idx="247">
                  <c:v>112.62</c:v>
                </c:pt>
                <c:pt idx="248">
                  <c:v>113.24</c:v>
                </c:pt>
                <c:pt idx="249">
                  <c:v>113.58</c:v>
                </c:pt>
                <c:pt idx="250">
                  <c:v>114.44</c:v>
                </c:pt>
                <c:pt idx="251">
                  <c:v>114.89999999999999</c:v>
                </c:pt>
                <c:pt idx="252">
                  <c:v>115.36</c:v>
                </c:pt>
                <c:pt idx="253">
                  <c:v>115.78</c:v>
                </c:pt>
                <c:pt idx="254">
                  <c:v>115.80000000000001</c:v>
                </c:pt>
                <c:pt idx="255">
                  <c:v>116.64</c:v>
                </c:pt>
                <c:pt idx="256">
                  <c:v>116.69000000000001</c:v>
                </c:pt>
                <c:pt idx="257">
                  <c:v>119.1</c:v>
                </c:pt>
                <c:pt idx="258">
                  <c:v>119.54</c:v>
                </c:pt>
                <c:pt idx="259">
                  <c:v>119.68</c:v>
                </c:pt>
                <c:pt idx="260">
                  <c:v>119.72</c:v>
                </c:pt>
                <c:pt idx="261">
                  <c:v>119.72999999999999</c:v>
                </c:pt>
                <c:pt idx="262">
                  <c:v>119.98</c:v>
                </c:pt>
                <c:pt idx="263">
                  <c:v>121.19999999999999</c:v>
                </c:pt>
                <c:pt idx="264">
                  <c:v>121.74</c:v>
                </c:pt>
                <c:pt idx="265">
                  <c:v>121.92</c:v>
                </c:pt>
                <c:pt idx="266">
                  <c:v>122.31</c:v>
                </c:pt>
                <c:pt idx="267">
                  <c:v>123.84</c:v>
                </c:pt>
                <c:pt idx="268">
                  <c:v>123.85</c:v>
                </c:pt>
                <c:pt idx="269">
                  <c:v>124.64999999999999</c:v>
                </c:pt>
                <c:pt idx="270">
                  <c:v>124.96</c:v>
                </c:pt>
                <c:pt idx="271">
                  <c:v>125.64</c:v>
                </c:pt>
                <c:pt idx="272">
                  <c:v>125.74</c:v>
                </c:pt>
                <c:pt idx="273">
                  <c:v>126.25</c:v>
                </c:pt>
                <c:pt idx="274">
                  <c:v>126.44</c:v>
                </c:pt>
                <c:pt idx="275">
                  <c:v>127</c:v>
                </c:pt>
                <c:pt idx="276">
                  <c:v>127.08</c:v>
                </c:pt>
                <c:pt idx="277">
                  <c:v>127.53999999999999</c:v>
                </c:pt>
                <c:pt idx="278">
                  <c:v>128.91</c:v>
                </c:pt>
                <c:pt idx="279">
                  <c:v>129</c:v>
                </c:pt>
                <c:pt idx="280">
                  <c:v>129.12</c:v>
                </c:pt>
                <c:pt idx="281">
                  <c:v>129.66</c:v>
                </c:pt>
                <c:pt idx="282">
                  <c:v>130.47999999999999</c:v>
                </c:pt>
                <c:pt idx="283">
                  <c:v>131.30000000000001</c:v>
                </c:pt>
                <c:pt idx="284">
                  <c:v>131.54999999999998</c:v>
                </c:pt>
                <c:pt idx="285">
                  <c:v>132.06</c:v>
                </c:pt>
                <c:pt idx="286">
                  <c:v>132.35999999999999</c:v>
                </c:pt>
                <c:pt idx="287">
                  <c:v>133.26</c:v>
                </c:pt>
                <c:pt idx="288">
                  <c:v>133.70000000000002</c:v>
                </c:pt>
                <c:pt idx="289">
                  <c:v>133.94999999999999</c:v>
                </c:pt>
                <c:pt idx="290">
                  <c:v>135</c:v>
                </c:pt>
                <c:pt idx="291">
                  <c:v>135.24</c:v>
                </c:pt>
                <c:pt idx="292">
                  <c:v>136.14000000000001</c:v>
                </c:pt>
                <c:pt idx="293">
                  <c:v>136.4</c:v>
                </c:pt>
                <c:pt idx="294">
                  <c:v>137.13</c:v>
                </c:pt>
                <c:pt idx="295">
                  <c:v>137.22</c:v>
                </c:pt>
                <c:pt idx="296">
                  <c:v>138.06</c:v>
                </c:pt>
                <c:pt idx="297">
                  <c:v>138.16</c:v>
                </c:pt>
                <c:pt idx="298">
                  <c:v>138.47999999999999</c:v>
                </c:pt>
                <c:pt idx="299">
                  <c:v>138.65</c:v>
                </c:pt>
                <c:pt idx="300">
                  <c:v>138.66</c:v>
                </c:pt>
                <c:pt idx="301">
                  <c:v>138.80000000000001</c:v>
                </c:pt>
                <c:pt idx="302">
                  <c:v>139.02000000000001</c:v>
                </c:pt>
                <c:pt idx="303">
                  <c:v>139.26</c:v>
                </c:pt>
                <c:pt idx="304">
                  <c:v>139.36000000000001</c:v>
                </c:pt>
                <c:pt idx="305">
                  <c:v>139.65</c:v>
                </c:pt>
                <c:pt idx="306">
                  <c:v>139.95000000000002</c:v>
                </c:pt>
                <c:pt idx="307">
                  <c:v>140.63999999999999</c:v>
                </c:pt>
                <c:pt idx="308">
                  <c:v>140.76</c:v>
                </c:pt>
                <c:pt idx="309">
                  <c:v>141.6</c:v>
                </c:pt>
                <c:pt idx="310">
                  <c:v>141.88</c:v>
                </c:pt>
                <c:pt idx="311">
                  <c:v>141.9</c:v>
                </c:pt>
                <c:pt idx="312">
                  <c:v>142.25</c:v>
                </c:pt>
                <c:pt idx="313">
                  <c:v>142.94999999999999</c:v>
                </c:pt>
                <c:pt idx="314">
                  <c:v>143.26</c:v>
                </c:pt>
                <c:pt idx="315">
                  <c:v>143.6</c:v>
                </c:pt>
                <c:pt idx="316">
                  <c:v>144.08000000000001</c:v>
                </c:pt>
                <c:pt idx="317">
                  <c:v>144.27000000000001</c:v>
                </c:pt>
                <c:pt idx="318">
                  <c:v>144.30000000000001</c:v>
                </c:pt>
                <c:pt idx="319">
                  <c:v>144.78</c:v>
                </c:pt>
                <c:pt idx="320">
                  <c:v>145.44</c:v>
                </c:pt>
                <c:pt idx="321">
                  <c:v>145.5</c:v>
                </c:pt>
                <c:pt idx="322">
                  <c:v>145.56</c:v>
                </c:pt>
                <c:pt idx="323">
                  <c:v>145.56</c:v>
                </c:pt>
                <c:pt idx="324">
                  <c:v>145.76</c:v>
                </c:pt>
                <c:pt idx="325">
                  <c:v>146.79</c:v>
                </c:pt>
                <c:pt idx="326">
                  <c:v>147.04</c:v>
                </c:pt>
                <c:pt idx="327">
                  <c:v>147.79999999999998</c:v>
                </c:pt>
                <c:pt idx="328">
                  <c:v>148.6</c:v>
                </c:pt>
                <c:pt idx="329">
                  <c:v>152.57999999999998</c:v>
                </c:pt>
                <c:pt idx="330">
                  <c:v>152.80000000000001</c:v>
                </c:pt>
                <c:pt idx="331">
                  <c:v>153.19999999999999</c:v>
                </c:pt>
                <c:pt idx="332">
                  <c:v>153.86000000000001</c:v>
                </c:pt>
                <c:pt idx="333">
                  <c:v>154</c:v>
                </c:pt>
                <c:pt idx="334">
                  <c:v>155</c:v>
                </c:pt>
                <c:pt idx="335">
                  <c:v>155.24</c:v>
                </c:pt>
                <c:pt idx="336">
                  <c:v>155.46</c:v>
                </c:pt>
                <c:pt idx="337">
                  <c:v>155.82</c:v>
                </c:pt>
                <c:pt idx="338">
                  <c:v>156.60000000000002</c:v>
                </c:pt>
                <c:pt idx="339">
                  <c:v>156.84</c:v>
                </c:pt>
                <c:pt idx="340">
                  <c:v>157.02000000000001</c:v>
                </c:pt>
                <c:pt idx="341">
                  <c:v>157.26</c:v>
                </c:pt>
                <c:pt idx="342">
                  <c:v>157.57000000000002</c:v>
                </c:pt>
                <c:pt idx="343">
                  <c:v>157.76</c:v>
                </c:pt>
                <c:pt idx="344">
                  <c:v>158</c:v>
                </c:pt>
                <c:pt idx="345">
                  <c:v>158.1</c:v>
                </c:pt>
                <c:pt idx="346">
                  <c:v>158.25</c:v>
                </c:pt>
                <c:pt idx="347">
                  <c:v>158.32</c:v>
                </c:pt>
                <c:pt idx="348">
                  <c:v>158.69999999999999</c:v>
                </c:pt>
                <c:pt idx="349">
                  <c:v>159.08000000000001</c:v>
                </c:pt>
                <c:pt idx="350">
                  <c:v>159.89999999999998</c:v>
                </c:pt>
                <c:pt idx="351">
                  <c:v>160.19999999999999</c:v>
                </c:pt>
                <c:pt idx="352">
                  <c:v>161.25</c:v>
                </c:pt>
                <c:pt idx="353">
                  <c:v>162.74</c:v>
                </c:pt>
                <c:pt idx="354">
                  <c:v>163.55000000000001</c:v>
                </c:pt>
                <c:pt idx="355">
                  <c:v>163.82</c:v>
                </c:pt>
                <c:pt idx="356">
                  <c:v>164.01</c:v>
                </c:pt>
                <c:pt idx="357">
                  <c:v>164.28</c:v>
                </c:pt>
                <c:pt idx="358">
                  <c:v>164.52</c:v>
                </c:pt>
                <c:pt idx="359">
                  <c:v>164.96</c:v>
                </c:pt>
                <c:pt idx="360">
                  <c:v>166</c:v>
                </c:pt>
                <c:pt idx="361">
                  <c:v>166.29999999999998</c:v>
                </c:pt>
                <c:pt idx="362">
                  <c:v>166.68</c:v>
                </c:pt>
                <c:pt idx="363">
                  <c:v>166.7</c:v>
                </c:pt>
                <c:pt idx="364">
                  <c:v>166.71</c:v>
                </c:pt>
                <c:pt idx="365">
                  <c:v>166.8</c:v>
                </c:pt>
                <c:pt idx="366">
                  <c:v>167.54</c:v>
                </c:pt>
                <c:pt idx="367">
                  <c:v>167.54</c:v>
                </c:pt>
                <c:pt idx="368">
                  <c:v>168</c:v>
                </c:pt>
                <c:pt idx="369">
                  <c:v>168.5</c:v>
                </c:pt>
                <c:pt idx="370">
                  <c:v>168.96</c:v>
                </c:pt>
                <c:pt idx="371">
                  <c:v>169.67999999999998</c:v>
                </c:pt>
                <c:pt idx="372">
                  <c:v>171.81</c:v>
                </c:pt>
                <c:pt idx="373">
                  <c:v>172</c:v>
                </c:pt>
                <c:pt idx="374">
                  <c:v>172.02</c:v>
                </c:pt>
                <c:pt idx="375">
                  <c:v>172.26</c:v>
                </c:pt>
                <c:pt idx="376">
                  <c:v>172.45000000000002</c:v>
                </c:pt>
                <c:pt idx="377">
                  <c:v>172.8</c:v>
                </c:pt>
                <c:pt idx="378">
                  <c:v>173.16</c:v>
                </c:pt>
                <c:pt idx="379">
                  <c:v>173.22</c:v>
                </c:pt>
                <c:pt idx="380">
                  <c:v>173.74</c:v>
                </c:pt>
                <c:pt idx="381">
                  <c:v>174.20000000000002</c:v>
                </c:pt>
                <c:pt idx="382">
                  <c:v>174.24</c:v>
                </c:pt>
                <c:pt idx="383">
                  <c:v>174.32</c:v>
                </c:pt>
                <c:pt idx="384">
                  <c:v>174.4</c:v>
                </c:pt>
                <c:pt idx="385">
                  <c:v>174.89999999999998</c:v>
                </c:pt>
                <c:pt idx="386">
                  <c:v>175.32</c:v>
                </c:pt>
                <c:pt idx="387">
                  <c:v>175.34</c:v>
                </c:pt>
                <c:pt idx="388">
                  <c:v>175.34</c:v>
                </c:pt>
                <c:pt idx="389">
                  <c:v>176.28</c:v>
                </c:pt>
                <c:pt idx="390">
                  <c:v>176.54</c:v>
                </c:pt>
                <c:pt idx="391">
                  <c:v>177.36</c:v>
                </c:pt>
                <c:pt idx="392">
                  <c:v>178.4</c:v>
                </c:pt>
                <c:pt idx="393">
                  <c:v>178.92</c:v>
                </c:pt>
                <c:pt idx="394">
                  <c:v>179.05</c:v>
                </c:pt>
                <c:pt idx="395">
                  <c:v>180.09</c:v>
                </c:pt>
                <c:pt idx="396">
                  <c:v>180.09</c:v>
                </c:pt>
                <c:pt idx="397">
                  <c:v>181.1</c:v>
                </c:pt>
                <c:pt idx="398">
                  <c:v>181.41</c:v>
                </c:pt>
                <c:pt idx="399">
                  <c:v>181.52</c:v>
                </c:pt>
                <c:pt idx="400">
                  <c:v>182.14</c:v>
                </c:pt>
                <c:pt idx="401">
                  <c:v>183.66</c:v>
                </c:pt>
                <c:pt idx="402">
                  <c:v>183.66</c:v>
                </c:pt>
                <c:pt idx="403">
                  <c:v>183.82000000000002</c:v>
                </c:pt>
                <c:pt idx="404">
                  <c:v>183.88</c:v>
                </c:pt>
                <c:pt idx="405">
                  <c:v>184.25</c:v>
                </c:pt>
                <c:pt idx="406">
                  <c:v>184.88</c:v>
                </c:pt>
                <c:pt idx="407">
                  <c:v>185.7</c:v>
                </c:pt>
                <c:pt idx="408">
                  <c:v>185.88</c:v>
                </c:pt>
                <c:pt idx="409">
                  <c:v>185.96</c:v>
                </c:pt>
                <c:pt idx="410">
                  <c:v>186.28</c:v>
                </c:pt>
                <c:pt idx="411">
                  <c:v>186.36</c:v>
                </c:pt>
                <c:pt idx="412">
                  <c:v>186.4</c:v>
                </c:pt>
                <c:pt idx="413">
                  <c:v>186.62</c:v>
                </c:pt>
                <c:pt idx="414">
                  <c:v>186.8</c:v>
                </c:pt>
                <c:pt idx="415">
                  <c:v>188.5</c:v>
                </c:pt>
                <c:pt idx="416">
                  <c:v>189.18</c:v>
                </c:pt>
                <c:pt idx="417">
                  <c:v>189.52</c:v>
                </c:pt>
                <c:pt idx="418">
                  <c:v>190.68</c:v>
                </c:pt>
                <c:pt idx="419">
                  <c:v>192.7</c:v>
                </c:pt>
                <c:pt idx="420">
                  <c:v>193.16</c:v>
                </c:pt>
                <c:pt idx="421">
                  <c:v>193.16</c:v>
                </c:pt>
                <c:pt idx="422">
                  <c:v>193.44</c:v>
                </c:pt>
                <c:pt idx="423">
                  <c:v>193.5</c:v>
                </c:pt>
                <c:pt idx="424">
                  <c:v>193.85999999999999</c:v>
                </c:pt>
                <c:pt idx="425">
                  <c:v>194.21999999999997</c:v>
                </c:pt>
                <c:pt idx="426">
                  <c:v>194.52</c:v>
                </c:pt>
                <c:pt idx="427">
                  <c:v>194.95000000000002</c:v>
                </c:pt>
                <c:pt idx="428">
                  <c:v>195.54000000000002</c:v>
                </c:pt>
                <c:pt idx="429">
                  <c:v>196.6</c:v>
                </c:pt>
                <c:pt idx="430">
                  <c:v>196.95</c:v>
                </c:pt>
                <c:pt idx="431">
                  <c:v>196.96</c:v>
                </c:pt>
                <c:pt idx="432">
                  <c:v>197.6</c:v>
                </c:pt>
                <c:pt idx="433">
                  <c:v>197.7</c:v>
                </c:pt>
                <c:pt idx="434">
                  <c:v>197.96</c:v>
                </c:pt>
                <c:pt idx="435">
                  <c:v>198.18</c:v>
                </c:pt>
                <c:pt idx="436">
                  <c:v>198.5</c:v>
                </c:pt>
                <c:pt idx="437">
                  <c:v>198.74</c:v>
                </c:pt>
                <c:pt idx="438">
                  <c:v>198.75</c:v>
                </c:pt>
                <c:pt idx="439">
                  <c:v>199.16</c:v>
                </c:pt>
                <c:pt idx="440">
                  <c:v>199.58</c:v>
                </c:pt>
                <c:pt idx="441">
                  <c:v>199.64</c:v>
                </c:pt>
                <c:pt idx="442">
                  <c:v>199.78</c:v>
                </c:pt>
                <c:pt idx="443">
                  <c:v>200.92</c:v>
                </c:pt>
                <c:pt idx="444">
                  <c:v>201.29999999999998</c:v>
                </c:pt>
                <c:pt idx="445">
                  <c:v>202.56</c:v>
                </c:pt>
                <c:pt idx="446">
                  <c:v>202.60000000000002</c:v>
                </c:pt>
                <c:pt idx="447">
                  <c:v>202.65</c:v>
                </c:pt>
                <c:pt idx="448">
                  <c:v>203.36</c:v>
                </c:pt>
                <c:pt idx="449">
                  <c:v>203.94</c:v>
                </c:pt>
                <c:pt idx="450">
                  <c:v>204.52</c:v>
                </c:pt>
                <c:pt idx="451">
                  <c:v>204.7</c:v>
                </c:pt>
                <c:pt idx="452">
                  <c:v>204.76</c:v>
                </c:pt>
                <c:pt idx="453">
                  <c:v>206.13</c:v>
                </c:pt>
                <c:pt idx="454">
                  <c:v>206.37</c:v>
                </c:pt>
                <c:pt idx="455">
                  <c:v>206.52</c:v>
                </c:pt>
                <c:pt idx="456">
                  <c:v>206.52</c:v>
                </c:pt>
                <c:pt idx="457">
                  <c:v>206.84</c:v>
                </c:pt>
                <c:pt idx="458">
                  <c:v>206.91</c:v>
                </c:pt>
                <c:pt idx="459">
                  <c:v>207.26999999999998</c:v>
                </c:pt>
                <c:pt idx="460">
                  <c:v>207.27</c:v>
                </c:pt>
                <c:pt idx="461">
                  <c:v>207.63</c:v>
                </c:pt>
                <c:pt idx="462">
                  <c:v>207.69</c:v>
                </c:pt>
                <c:pt idx="463">
                  <c:v>211.32</c:v>
                </c:pt>
                <c:pt idx="464">
                  <c:v>211.44</c:v>
                </c:pt>
                <c:pt idx="465">
                  <c:v>211.56</c:v>
                </c:pt>
                <c:pt idx="466">
                  <c:v>212.45000000000002</c:v>
                </c:pt>
                <c:pt idx="467">
                  <c:v>212.94</c:v>
                </c:pt>
                <c:pt idx="468">
                  <c:v>213.75</c:v>
                </c:pt>
                <c:pt idx="469">
                  <c:v>214.3</c:v>
                </c:pt>
                <c:pt idx="470">
                  <c:v>214.54999999999998</c:v>
                </c:pt>
                <c:pt idx="471">
                  <c:v>215.04000000000002</c:v>
                </c:pt>
                <c:pt idx="472">
                  <c:v>215.3</c:v>
                </c:pt>
                <c:pt idx="473">
                  <c:v>217.26</c:v>
                </c:pt>
                <c:pt idx="474">
                  <c:v>218.2</c:v>
                </c:pt>
                <c:pt idx="475">
                  <c:v>220.23</c:v>
                </c:pt>
                <c:pt idx="476">
                  <c:v>221.1</c:v>
                </c:pt>
                <c:pt idx="477">
                  <c:v>221.56</c:v>
                </c:pt>
                <c:pt idx="478">
                  <c:v>222</c:v>
                </c:pt>
                <c:pt idx="479">
                  <c:v>222.12</c:v>
                </c:pt>
                <c:pt idx="480">
                  <c:v>222.39999999999998</c:v>
                </c:pt>
                <c:pt idx="481">
                  <c:v>222.95000000000002</c:v>
                </c:pt>
                <c:pt idx="482">
                  <c:v>222.95000000000002</c:v>
                </c:pt>
                <c:pt idx="483">
                  <c:v>224.01</c:v>
                </c:pt>
                <c:pt idx="484">
                  <c:v>224.01</c:v>
                </c:pt>
                <c:pt idx="485">
                  <c:v>224.46</c:v>
                </c:pt>
                <c:pt idx="486">
                  <c:v>224.52</c:v>
                </c:pt>
                <c:pt idx="487">
                  <c:v>224.64</c:v>
                </c:pt>
                <c:pt idx="488">
                  <c:v>225.60000000000002</c:v>
                </c:pt>
                <c:pt idx="489">
                  <c:v>226.12</c:v>
                </c:pt>
                <c:pt idx="490">
                  <c:v>228</c:v>
                </c:pt>
                <c:pt idx="491">
                  <c:v>228.18</c:v>
                </c:pt>
                <c:pt idx="492">
                  <c:v>229.5</c:v>
                </c:pt>
                <c:pt idx="493">
                  <c:v>229.96</c:v>
                </c:pt>
                <c:pt idx="494">
                  <c:v>231.12</c:v>
                </c:pt>
                <c:pt idx="495">
                  <c:v>232.6</c:v>
                </c:pt>
                <c:pt idx="496">
                  <c:v>234.75</c:v>
                </c:pt>
                <c:pt idx="497">
                  <c:v>234.93</c:v>
                </c:pt>
                <c:pt idx="498">
                  <c:v>235.79999999999998</c:v>
                </c:pt>
                <c:pt idx="499">
                  <c:v>236.07</c:v>
                </c:pt>
                <c:pt idx="500">
                  <c:v>236.57999999999998</c:v>
                </c:pt>
                <c:pt idx="501">
                  <c:v>238.36</c:v>
                </c:pt>
                <c:pt idx="502">
                  <c:v>238.77</c:v>
                </c:pt>
                <c:pt idx="503">
                  <c:v>239.73</c:v>
                </c:pt>
                <c:pt idx="504">
                  <c:v>240.04</c:v>
                </c:pt>
                <c:pt idx="505">
                  <c:v>240.24</c:v>
                </c:pt>
                <c:pt idx="506">
                  <c:v>240.72</c:v>
                </c:pt>
                <c:pt idx="507">
                  <c:v>240.96</c:v>
                </c:pt>
                <c:pt idx="508">
                  <c:v>240.96</c:v>
                </c:pt>
                <c:pt idx="509">
                  <c:v>241.2</c:v>
                </c:pt>
                <c:pt idx="510">
                  <c:v>241.44</c:v>
                </c:pt>
                <c:pt idx="511">
                  <c:v>241.6</c:v>
                </c:pt>
                <c:pt idx="512">
                  <c:v>241.92000000000002</c:v>
                </c:pt>
                <c:pt idx="513">
                  <c:v>243</c:v>
                </c:pt>
                <c:pt idx="514">
                  <c:v>243.03000000000003</c:v>
                </c:pt>
                <c:pt idx="515">
                  <c:v>244.20000000000002</c:v>
                </c:pt>
                <c:pt idx="516">
                  <c:v>244.54999999999998</c:v>
                </c:pt>
                <c:pt idx="517">
                  <c:v>244.89999999999998</c:v>
                </c:pt>
                <c:pt idx="518">
                  <c:v>246.36</c:v>
                </c:pt>
                <c:pt idx="519">
                  <c:v>247.39999999999998</c:v>
                </c:pt>
                <c:pt idx="520">
                  <c:v>248.76</c:v>
                </c:pt>
                <c:pt idx="521">
                  <c:v>249.95999999999998</c:v>
                </c:pt>
                <c:pt idx="522">
                  <c:v>250.28</c:v>
                </c:pt>
                <c:pt idx="523">
                  <c:v>250.6</c:v>
                </c:pt>
                <c:pt idx="524">
                  <c:v>251.4</c:v>
                </c:pt>
                <c:pt idx="525">
                  <c:v>251.4</c:v>
                </c:pt>
                <c:pt idx="526">
                  <c:v>252.14999999999998</c:v>
                </c:pt>
                <c:pt idx="527">
                  <c:v>252.48</c:v>
                </c:pt>
                <c:pt idx="528">
                  <c:v>253.36</c:v>
                </c:pt>
                <c:pt idx="529">
                  <c:v>253.95</c:v>
                </c:pt>
                <c:pt idx="530">
                  <c:v>254.61</c:v>
                </c:pt>
                <c:pt idx="531">
                  <c:v>254.61</c:v>
                </c:pt>
                <c:pt idx="532">
                  <c:v>256.70000000000005</c:v>
                </c:pt>
                <c:pt idx="533">
                  <c:v>257.08</c:v>
                </c:pt>
                <c:pt idx="534">
                  <c:v>257.15999999999997</c:v>
                </c:pt>
                <c:pt idx="535">
                  <c:v>257.39000000000004</c:v>
                </c:pt>
                <c:pt idx="536">
                  <c:v>257.7</c:v>
                </c:pt>
                <c:pt idx="537">
                  <c:v>258.36</c:v>
                </c:pt>
                <c:pt idx="538">
                  <c:v>258.37</c:v>
                </c:pt>
                <c:pt idx="539">
                  <c:v>259</c:v>
                </c:pt>
                <c:pt idx="540">
                  <c:v>259.60000000000002</c:v>
                </c:pt>
                <c:pt idx="541">
                  <c:v>259.68</c:v>
                </c:pt>
                <c:pt idx="542">
                  <c:v>260.05</c:v>
                </c:pt>
                <c:pt idx="543">
                  <c:v>260.39999999999998</c:v>
                </c:pt>
                <c:pt idx="544">
                  <c:v>260.76</c:v>
                </c:pt>
                <c:pt idx="545">
                  <c:v>263.76</c:v>
                </c:pt>
                <c:pt idx="546">
                  <c:v>263.76</c:v>
                </c:pt>
                <c:pt idx="547">
                  <c:v>263.94</c:v>
                </c:pt>
                <c:pt idx="548">
                  <c:v>264.45000000000005</c:v>
                </c:pt>
                <c:pt idx="549">
                  <c:v>264.56</c:v>
                </c:pt>
                <c:pt idx="550">
                  <c:v>265.89</c:v>
                </c:pt>
                <c:pt idx="551">
                  <c:v>266.08</c:v>
                </c:pt>
                <c:pt idx="552">
                  <c:v>266.70000000000005</c:v>
                </c:pt>
                <c:pt idx="553">
                  <c:v>267.78000000000003</c:v>
                </c:pt>
                <c:pt idx="554">
                  <c:v>269.04000000000002</c:v>
                </c:pt>
                <c:pt idx="555">
                  <c:v>269.12</c:v>
                </c:pt>
                <c:pt idx="556">
                  <c:v>270.65999999999997</c:v>
                </c:pt>
                <c:pt idx="557">
                  <c:v>271.04000000000002</c:v>
                </c:pt>
                <c:pt idx="558">
                  <c:v>271.35000000000002</c:v>
                </c:pt>
                <c:pt idx="559">
                  <c:v>272.10000000000002</c:v>
                </c:pt>
                <c:pt idx="560">
                  <c:v>274.2</c:v>
                </c:pt>
                <c:pt idx="561">
                  <c:v>274.3</c:v>
                </c:pt>
                <c:pt idx="562">
                  <c:v>274.48</c:v>
                </c:pt>
                <c:pt idx="563">
                  <c:v>274.83999999999997</c:v>
                </c:pt>
                <c:pt idx="564">
                  <c:v>276.12</c:v>
                </c:pt>
                <c:pt idx="565">
                  <c:v>276.27</c:v>
                </c:pt>
                <c:pt idx="566">
                  <c:v>276.60000000000002</c:v>
                </c:pt>
                <c:pt idx="567">
                  <c:v>277.33999999999997</c:v>
                </c:pt>
                <c:pt idx="568">
                  <c:v>277.56</c:v>
                </c:pt>
                <c:pt idx="569">
                  <c:v>279.18</c:v>
                </c:pt>
                <c:pt idx="570">
                  <c:v>279.24</c:v>
                </c:pt>
                <c:pt idx="571">
                  <c:v>279.65999999999997</c:v>
                </c:pt>
                <c:pt idx="572">
                  <c:v>280.62</c:v>
                </c:pt>
                <c:pt idx="573">
                  <c:v>281.34000000000003</c:v>
                </c:pt>
                <c:pt idx="574">
                  <c:v>281.60999999999996</c:v>
                </c:pt>
                <c:pt idx="575">
                  <c:v>282.95999999999998</c:v>
                </c:pt>
                <c:pt idx="576">
                  <c:v>283.62</c:v>
                </c:pt>
                <c:pt idx="577">
                  <c:v>283.92</c:v>
                </c:pt>
                <c:pt idx="578">
                  <c:v>285.10999999999996</c:v>
                </c:pt>
                <c:pt idx="579">
                  <c:v>285.3</c:v>
                </c:pt>
                <c:pt idx="580">
                  <c:v>285.57</c:v>
                </c:pt>
                <c:pt idx="581">
                  <c:v>285.92</c:v>
                </c:pt>
                <c:pt idx="582">
                  <c:v>286.26</c:v>
                </c:pt>
                <c:pt idx="583">
                  <c:v>290.04000000000002</c:v>
                </c:pt>
                <c:pt idx="584">
                  <c:v>290.39999999999998</c:v>
                </c:pt>
                <c:pt idx="585">
                  <c:v>290.45999999999998</c:v>
                </c:pt>
                <c:pt idx="586">
                  <c:v>291</c:v>
                </c:pt>
                <c:pt idx="587">
                  <c:v>292.2</c:v>
                </c:pt>
                <c:pt idx="588">
                  <c:v>293.88</c:v>
                </c:pt>
                <c:pt idx="589">
                  <c:v>294.20000000000005</c:v>
                </c:pt>
                <c:pt idx="590">
                  <c:v>294.63</c:v>
                </c:pt>
                <c:pt idx="591">
                  <c:v>295.27999999999997</c:v>
                </c:pt>
                <c:pt idx="592">
                  <c:v>295.8</c:v>
                </c:pt>
                <c:pt idx="593">
                  <c:v>295.92</c:v>
                </c:pt>
                <c:pt idx="594">
                  <c:v>296.37</c:v>
                </c:pt>
                <c:pt idx="595">
                  <c:v>297.99</c:v>
                </c:pt>
                <c:pt idx="596">
                  <c:v>298.64</c:v>
                </c:pt>
                <c:pt idx="597">
                  <c:v>298.79999999999995</c:v>
                </c:pt>
                <c:pt idx="598">
                  <c:v>299.10000000000002</c:v>
                </c:pt>
                <c:pt idx="599">
                  <c:v>299.56</c:v>
                </c:pt>
                <c:pt idx="600">
                  <c:v>299.7</c:v>
                </c:pt>
                <c:pt idx="601">
                  <c:v>301.39999999999998</c:v>
                </c:pt>
                <c:pt idx="602">
                  <c:v>302.12</c:v>
                </c:pt>
                <c:pt idx="603">
                  <c:v>302.70000000000005</c:v>
                </c:pt>
                <c:pt idx="604">
                  <c:v>302.95999999999998</c:v>
                </c:pt>
                <c:pt idx="605">
                  <c:v>304.56000000000006</c:v>
                </c:pt>
                <c:pt idx="606">
                  <c:v>306.45</c:v>
                </c:pt>
                <c:pt idx="607">
                  <c:v>307.68</c:v>
                </c:pt>
                <c:pt idx="608">
                  <c:v>307.76</c:v>
                </c:pt>
                <c:pt idx="609">
                  <c:v>308.85000000000002</c:v>
                </c:pt>
                <c:pt idx="610">
                  <c:v>309.88</c:v>
                </c:pt>
                <c:pt idx="611">
                  <c:v>310.72000000000003</c:v>
                </c:pt>
                <c:pt idx="612">
                  <c:v>310.88</c:v>
                </c:pt>
                <c:pt idx="613">
                  <c:v>313.09999999999997</c:v>
                </c:pt>
                <c:pt idx="614">
                  <c:v>313.09999999999997</c:v>
                </c:pt>
                <c:pt idx="615">
                  <c:v>313.52</c:v>
                </c:pt>
                <c:pt idx="616">
                  <c:v>315.36</c:v>
                </c:pt>
                <c:pt idx="617">
                  <c:v>317.34000000000003</c:v>
                </c:pt>
                <c:pt idx="618">
                  <c:v>318.05</c:v>
                </c:pt>
                <c:pt idx="619">
                  <c:v>318.08</c:v>
                </c:pt>
                <c:pt idx="620">
                  <c:v>318.42</c:v>
                </c:pt>
                <c:pt idx="621">
                  <c:v>318.55</c:v>
                </c:pt>
                <c:pt idx="622">
                  <c:v>319.06</c:v>
                </c:pt>
                <c:pt idx="623">
                  <c:v>319.89999999999998</c:v>
                </c:pt>
                <c:pt idx="624">
                  <c:v>320.52999999999997</c:v>
                </c:pt>
                <c:pt idx="625">
                  <c:v>321.44</c:v>
                </c:pt>
                <c:pt idx="626">
                  <c:v>322.11</c:v>
                </c:pt>
                <c:pt idx="627">
                  <c:v>322.2</c:v>
                </c:pt>
                <c:pt idx="628">
                  <c:v>323.2</c:v>
                </c:pt>
                <c:pt idx="629">
                  <c:v>324.31</c:v>
                </c:pt>
                <c:pt idx="630">
                  <c:v>324.31</c:v>
                </c:pt>
                <c:pt idx="631">
                  <c:v>324.85000000000002</c:v>
                </c:pt>
                <c:pt idx="632">
                  <c:v>326.72000000000003</c:v>
                </c:pt>
                <c:pt idx="633">
                  <c:v>326.88</c:v>
                </c:pt>
                <c:pt idx="634">
                  <c:v>327.06</c:v>
                </c:pt>
                <c:pt idx="635">
                  <c:v>328</c:v>
                </c:pt>
                <c:pt idx="636">
                  <c:v>328.59</c:v>
                </c:pt>
                <c:pt idx="637">
                  <c:v>329.32</c:v>
                </c:pt>
                <c:pt idx="638">
                  <c:v>331.72</c:v>
                </c:pt>
                <c:pt idx="639">
                  <c:v>332.1</c:v>
                </c:pt>
                <c:pt idx="640">
                  <c:v>333.40000000000003</c:v>
                </c:pt>
                <c:pt idx="641">
                  <c:v>334.38</c:v>
                </c:pt>
                <c:pt idx="642">
                  <c:v>334.38</c:v>
                </c:pt>
                <c:pt idx="643">
                  <c:v>334.86</c:v>
                </c:pt>
                <c:pt idx="644">
                  <c:v>335.45000000000005</c:v>
                </c:pt>
                <c:pt idx="645">
                  <c:v>335.78999999999996</c:v>
                </c:pt>
                <c:pt idx="646">
                  <c:v>335.88</c:v>
                </c:pt>
                <c:pt idx="647">
                  <c:v>336.28</c:v>
                </c:pt>
                <c:pt idx="648">
                  <c:v>336.34999999999997</c:v>
                </c:pt>
                <c:pt idx="649">
                  <c:v>337.15000000000003</c:v>
                </c:pt>
                <c:pt idx="650">
                  <c:v>339.36</c:v>
                </c:pt>
                <c:pt idx="651">
                  <c:v>339.57</c:v>
                </c:pt>
                <c:pt idx="652">
                  <c:v>340.56</c:v>
                </c:pt>
                <c:pt idx="653">
                  <c:v>342.1</c:v>
                </c:pt>
                <c:pt idx="654">
                  <c:v>343.7</c:v>
                </c:pt>
                <c:pt idx="655">
                  <c:v>343.74</c:v>
                </c:pt>
                <c:pt idx="656">
                  <c:v>345.44</c:v>
                </c:pt>
                <c:pt idx="657">
                  <c:v>345.54</c:v>
                </c:pt>
                <c:pt idx="658">
                  <c:v>345.66</c:v>
                </c:pt>
                <c:pt idx="659">
                  <c:v>347.70000000000005</c:v>
                </c:pt>
                <c:pt idx="660">
                  <c:v>348.48</c:v>
                </c:pt>
                <c:pt idx="661">
                  <c:v>349.56</c:v>
                </c:pt>
                <c:pt idx="662">
                  <c:v>350.05</c:v>
                </c:pt>
                <c:pt idx="663">
                  <c:v>351.9</c:v>
                </c:pt>
                <c:pt idx="664">
                  <c:v>352.08</c:v>
                </c:pt>
                <c:pt idx="665">
                  <c:v>352.5</c:v>
                </c:pt>
                <c:pt idx="666">
                  <c:v>355.4</c:v>
                </c:pt>
                <c:pt idx="667">
                  <c:v>356.56</c:v>
                </c:pt>
                <c:pt idx="668">
                  <c:v>356.58</c:v>
                </c:pt>
                <c:pt idx="669">
                  <c:v>356.95</c:v>
                </c:pt>
                <c:pt idx="670">
                  <c:v>357.49</c:v>
                </c:pt>
                <c:pt idx="671">
                  <c:v>359.6</c:v>
                </c:pt>
                <c:pt idx="672">
                  <c:v>361.83</c:v>
                </c:pt>
                <c:pt idx="673">
                  <c:v>363.23</c:v>
                </c:pt>
                <c:pt idx="674">
                  <c:v>363.23</c:v>
                </c:pt>
                <c:pt idx="675">
                  <c:v>365.26</c:v>
                </c:pt>
                <c:pt idx="676">
                  <c:v>365.49</c:v>
                </c:pt>
                <c:pt idx="677">
                  <c:v>366.16</c:v>
                </c:pt>
                <c:pt idx="678">
                  <c:v>366.4</c:v>
                </c:pt>
                <c:pt idx="679">
                  <c:v>369.79999999999995</c:v>
                </c:pt>
                <c:pt idx="680">
                  <c:v>372.19</c:v>
                </c:pt>
                <c:pt idx="681">
                  <c:v>372.33</c:v>
                </c:pt>
                <c:pt idx="682">
                  <c:v>372.78000000000003</c:v>
                </c:pt>
                <c:pt idx="683">
                  <c:v>373.95000000000005</c:v>
                </c:pt>
                <c:pt idx="684">
                  <c:v>375.5</c:v>
                </c:pt>
                <c:pt idx="685">
                  <c:v>375.55</c:v>
                </c:pt>
                <c:pt idx="686">
                  <c:v>375.84</c:v>
                </c:pt>
                <c:pt idx="687">
                  <c:v>377.04</c:v>
                </c:pt>
                <c:pt idx="688">
                  <c:v>378.29999999999995</c:v>
                </c:pt>
                <c:pt idx="689">
                  <c:v>378.68</c:v>
                </c:pt>
                <c:pt idx="690">
                  <c:v>378.68</c:v>
                </c:pt>
                <c:pt idx="691">
                  <c:v>378.9</c:v>
                </c:pt>
                <c:pt idx="692">
                  <c:v>378.9</c:v>
                </c:pt>
                <c:pt idx="693">
                  <c:v>379.04</c:v>
                </c:pt>
                <c:pt idx="694">
                  <c:v>379.5</c:v>
                </c:pt>
                <c:pt idx="695">
                  <c:v>379.96000000000004</c:v>
                </c:pt>
                <c:pt idx="696">
                  <c:v>380.72</c:v>
                </c:pt>
                <c:pt idx="697">
                  <c:v>381.68</c:v>
                </c:pt>
                <c:pt idx="698">
                  <c:v>382.16</c:v>
                </c:pt>
                <c:pt idx="699">
                  <c:v>382.56</c:v>
                </c:pt>
                <c:pt idx="700">
                  <c:v>382.59999999999997</c:v>
                </c:pt>
                <c:pt idx="701">
                  <c:v>383.10999999999996</c:v>
                </c:pt>
                <c:pt idx="702">
                  <c:v>384.64</c:v>
                </c:pt>
                <c:pt idx="703">
                  <c:v>385.09999999999997</c:v>
                </c:pt>
                <c:pt idx="704">
                  <c:v>385.28</c:v>
                </c:pt>
                <c:pt idx="705">
                  <c:v>385.38</c:v>
                </c:pt>
                <c:pt idx="706">
                  <c:v>387.5</c:v>
                </c:pt>
                <c:pt idx="707">
                  <c:v>387.92</c:v>
                </c:pt>
                <c:pt idx="708">
                  <c:v>388.96</c:v>
                </c:pt>
                <c:pt idx="709">
                  <c:v>389.04</c:v>
                </c:pt>
                <c:pt idx="710">
                  <c:v>389.27</c:v>
                </c:pt>
                <c:pt idx="711">
                  <c:v>390.96</c:v>
                </c:pt>
                <c:pt idx="712">
                  <c:v>391.78999999999996</c:v>
                </c:pt>
                <c:pt idx="713">
                  <c:v>395.46</c:v>
                </c:pt>
                <c:pt idx="714">
                  <c:v>396.36</c:v>
                </c:pt>
                <c:pt idx="715">
                  <c:v>397.68</c:v>
                </c:pt>
                <c:pt idx="716">
                  <c:v>397.68</c:v>
                </c:pt>
                <c:pt idx="717">
                  <c:v>399</c:v>
                </c:pt>
                <c:pt idx="718">
                  <c:v>399.84</c:v>
                </c:pt>
                <c:pt idx="719">
                  <c:v>402.59999999999997</c:v>
                </c:pt>
                <c:pt idx="720">
                  <c:v>403</c:v>
                </c:pt>
                <c:pt idx="721">
                  <c:v>403.56000000000006</c:v>
                </c:pt>
                <c:pt idx="722">
                  <c:v>407.44</c:v>
                </c:pt>
                <c:pt idx="723">
                  <c:v>408.73</c:v>
                </c:pt>
                <c:pt idx="724">
                  <c:v>410.20000000000005</c:v>
                </c:pt>
                <c:pt idx="725">
                  <c:v>410.72</c:v>
                </c:pt>
                <c:pt idx="726">
                  <c:v>410.90000000000003</c:v>
                </c:pt>
                <c:pt idx="727">
                  <c:v>412.16</c:v>
                </c:pt>
                <c:pt idx="728">
                  <c:v>412.37</c:v>
                </c:pt>
                <c:pt idx="729">
                  <c:v>413.04</c:v>
                </c:pt>
                <c:pt idx="730">
                  <c:v>413.04</c:v>
                </c:pt>
                <c:pt idx="731">
                  <c:v>414.4</c:v>
                </c:pt>
                <c:pt idx="732">
                  <c:v>414.72</c:v>
                </c:pt>
                <c:pt idx="733">
                  <c:v>414.72</c:v>
                </c:pt>
                <c:pt idx="734">
                  <c:v>416.5</c:v>
                </c:pt>
                <c:pt idx="735">
                  <c:v>418.29999999999995</c:v>
                </c:pt>
                <c:pt idx="736">
                  <c:v>418.95</c:v>
                </c:pt>
                <c:pt idx="737">
                  <c:v>419.93999999999994</c:v>
                </c:pt>
                <c:pt idx="738">
                  <c:v>420.56</c:v>
                </c:pt>
                <c:pt idx="739">
                  <c:v>420.65999999999997</c:v>
                </c:pt>
                <c:pt idx="740">
                  <c:v>420.72</c:v>
                </c:pt>
                <c:pt idx="741">
                  <c:v>420.72</c:v>
                </c:pt>
                <c:pt idx="742">
                  <c:v>421.26</c:v>
                </c:pt>
                <c:pt idx="743">
                  <c:v>425.18</c:v>
                </c:pt>
                <c:pt idx="744">
                  <c:v>425.68</c:v>
                </c:pt>
                <c:pt idx="745">
                  <c:v>428.67</c:v>
                </c:pt>
                <c:pt idx="746">
                  <c:v>429.54999999999995</c:v>
                </c:pt>
                <c:pt idx="747">
                  <c:v>429.87</c:v>
                </c:pt>
                <c:pt idx="748">
                  <c:v>430.20000000000005</c:v>
                </c:pt>
                <c:pt idx="749">
                  <c:v>431.3</c:v>
                </c:pt>
                <c:pt idx="750">
                  <c:v>431.9</c:v>
                </c:pt>
                <c:pt idx="751">
                  <c:v>433.45</c:v>
                </c:pt>
                <c:pt idx="752">
                  <c:v>434.56</c:v>
                </c:pt>
                <c:pt idx="753">
                  <c:v>435.59999999999997</c:v>
                </c:pt>
                <c:pt idx="754">
                  <c:v>435.65999999999997</c:v>
                </c:pt>
                <c:pt idx="755">
                  <c:v>436.85</c:v>
                </c:pt>
                <c:pt idx="756">
                  <c:v>439.32</c:v>
                </c:pt>
                <c:pt idx="757">
                  <c:v>439.36</c:v>
                </c:pt>
                <c:pt idx="758">
                  <c:v>439.36</c:v>
                </c:pt>
                <c:pt idx="759">
                  <c:v>439.54999999999995</c:v>
                </c:pt>
                <c:pt idx="760">
                  <c:v>440.20000000000005</c:v>
                </c:pt>
                <c:pt idx="761">
                  <c:v>440.64</c:v>
                </c:pt>
                <c:pt idx="762">
                  <c:v>441.36</c:v>
                </c:pt>
                <c:pt idx="763">
                  <c:v>441.8</c:v>
                </c:pt>
                <c:pt idx="764">
                  <c:v>441.8</c:v>
                </c:pt>
                <c:pt idx="765">
                  <c:v>443.28</c:v>
                </c:pt>
                <c:pt idx="766">
                  <c:v>447.06000000000006</c:v>
                </c:pt>
                <c:pt idx="767">
                  <c:v>447.40000000000003</c:v>
                </c:pt>
                <c:pt idx="768">
                  <c:v>448.26</c:v>
                </c:pt>
                <c:pt idx="769">
                  <c:v>448.56</c:v>
                </c:pt>
                <c:pt idx="770">
                  <c:v>448.56</c:v>
                </c:pt>
                <c:pt idx="771">
                  <c:v>448.56</c:v>
                </c:pt>
                <c:pt idx="772">
                  <c:v>448.6</c:v>
                </c:pt>
                <c:pt idx="773">
                  <c:v>449.82000000000005</c:v>
                </c:pt>
                <c:pt idx="774">
                  <c:v>451.76</c:v>
                </c:pt>
                <c:pt idx="775">
                  <c:v>454.79999999999995</c:v>
                </c:pt>
                <c:pt idx="776">
                  <c:v>455.46</c:v>
                </c:pt>
                <c:pt idx="777">
                  <c:v>456.8</c:v>
                </c:pt>
                <c:pt idx="778">
                  <c:v>457.04999999999995</c:v>
                </c:pt>
                <c:pt idx="779">
                  <c:v>457.17</c:v>
                </c:pt>
                <c:pt idx="780">
                  <c:v>461.45000000000005</c:v>
                </c:pt>
                <c:pt idx="781">
                  <c:v>461.8</c:v>
                </c:pt>
                <c:pt idx="782">
                  <c:v>461.88</c:v>
                </c:pt>
                <c:pt idx="783">
                  <c:v>461.93999999999994</c:v>
                </c:pt>
                <c:pt idx="784">
                  <c:v>462.45</c:v>
                </c:pt>
                <c:pt idx="785">
                  <c:v>463.28</c:v>
                </c:pt>
                <c:pt idx="786">
                  <c:v>465.7</c:v>
                </c:pt>
                <c:pt idx="787">
                  <c:v>465.76</c:v>
                </c:pt>
                <c:pt idx="788">
                  <c:v>467.70000000000005</c:v>
                </c:pt>
                <c:pt idx="789">
                  <c:v>470.28</c:v>
                </c:pt>
                <c:pt idx="790">
                  <c:v>470.65</c:v>
                </c:pt>
                <c:pt idx="791">
                  <c:v>471.2</c:v>
                </c:pt>
                <c:pt idx="792">
                  <c:v>471.73</c:v>
                </c:pt>
                <c:pt idx="793">
                  <c:v>473.40000000000003</c:v>
                </c:pt>
                <c:pt idx="794">
                  <c:v>475.92999999999995</c:v>
                </c:pt>
                <c:pt idx="795">
                  <c:v>479.58000000000004</c:v>
                </c:pt>
                <c:pt idx="796">
                  <c:v>482.51000000000005</c:v>
                </c:pt>
                <c:pt idx="797">
                  <c:v>483.28</c:v>
                </c:pt>
                <c:pt idx="798">
                  <c:v>483.5</c:v>
                </c:pt>
                <c:pt idx="799">
                  <c:v>483.72</c:v>
                </c:pt>
                <c:pt idx="800">
                  <c:v>485.15</c:v>
                </c:pt>
                <c:pt idx="801">
                  <c:v>486.3</c:v>
                </c:pt>
                <c:pt idx="802">
                  <c:v>486.63</c:v>
                </c:pt>
                <c:pt idx="803">
                  <c:v>486.64</c:v>
                </c:pt>
                <c:pt idx="804">
                  <c:v>488.79</c:v>
                </c:pt>
                <c:pt idx="805">
                  <c:v>490.09999999999997</c:v>
                </c:pt>
                <c:pt idx="806">
                  <c:v>490.26</c:v>
                </c:pt>
                <c:pt idx="807">
                  <c:v>493.29999999999995</c:v>
                </c:pt>
                <c:pt idx="808">
                  <c:v>495.63</c:v>
                </c:pt>
                <c:pt idx="809">
                  <c:v>495.63</c:v>
                </c:pt>
                <c:pt idx="810">
                  <c:v>496</c:v>
                </c:pt>
                <c:pt idx="811">
                  <c:v>496.20000000000005</c:v>
                </c:pt>
                <c:pt idx="812">
                  <c:v>498.45</c:v>
                </c:pt>
                <c:pt idx="813">
                  <c:v>498.9</c:v>
                </c:pt>
                <c:pt idx="814">
                  <c:v>499.02</c:v>
                </c:pt>
                <c:pt idx="815">
                  <c:v>500.21999999999997</c:v>
                </c:pt>
                <c:pt idx="816">
                  <c:v>502.39</c:v>
                </c:pt>
                <c:pt idx="817">
                  <c:v>502.62</c:v>
                </c:pt>
                <c:pt idx="818">
                  <c:v>504.29999999999995</c:v>
                </c:pt>
                <c:pt idx="819">
                  <c:v>505.40000000000003</c:v>
                </c:pt>
                <c:pt idx="820">
                  <c:v>507.36</c:v>
                </c:pt>
                <c:pt idx="821">
                  <c:v>509.88</c:v>
                </c:pt>
                <c:pt idx="822">
                  <c:v>510.21</c:v>
                </c:pt>
                <c:pt idx="823">
                  <c:v>511.04</c:v>
                </c:pt>
                <c:pt idx="824">
                  <c:v>511.28</c:v>
                </c:pt>
                <c:pt idx="825">
                  <c:v>511.42</c:v>
                </c:pt>
                <c:pt idx="826">
                  <c:v>513.66</c:v>
                </c:pt>
                <c:pt idx="827">
                  <c:v>517.86</c:v>
                </c:pt>
                <c:pt idx="828">
                  <c:v>519.09999999999991</c:v>
                </c:pt>
                <c:pt idx="829">
                  <c:v>519.4</c:v>
                </c:pt>
                <c:pt idx="830">
                  <c:v>522.05999999999995</c:v>
                </c:pt>
                <c:pt idx="831">
                  <c:v>522.08000000000004</c:v>
                </c:pt>
                <c:pt idx="832">
                  <c:v>522.6</c:v>
                </c:pt>
                <c:pt idx="833">
                  <c:v>522.63</c:v>
                </c:pt>
                <c:pt idx="834">
                  <c:v>522.82999999999993</c:v>
                </c:pt>
                <c:pt idx="835">
                  <c:v>524.16</c:v>
                </c:pt>
                <c:pt idx="836">
                  <c:v>524.70000000000005</c:v>
                </c:pt>
                <c:pt idx="837">
                  <c:v>524.88</c:v>
                </c:pt>
                <c:pt idx="838">
                  <c:v>527.76</c:v>
                </c:pt>
                <c:pt idx="839">
                  <c:v>527.9</c:v>
                </c:pt>
                <c:pt idx="840">
                  <c:v>531.16</c:v>
                </c:pt>
                <c:pt idx="841">
                  <c:v>534.36</c:v>
                </c:pt>
                <c:pt idx="842">
                  <c:v>538.30000000000007</c:v>
                </c:pt>
                <c:pt idx="843">
                  <c:v>541.43999999999994</c:v>
                </c:pt>
                <c:pt idx="844">
                  <c:v>543.6</c:v>
                </c:pt>
                <c:pt idx="845">
                  <c:v>544.20000000000005</c:v>
                </c:pt>
                <c:pt idx="846">
                  <c:v>545.5</c:v>
                </c:pt>
                <c:pt idx="847">
                  <c:v>547.92000000000007</c:v>
                </c:pt>
                <c:pt idx="848">
                  <c:v>547.92000000000007</c:v>
                </c:pt>
                <c:pt idx="849">
                  <c:v>548.32000000000005</c:v>
                </c:pt>
                <c:pt idx="850">
                  <c:v>548.55000000000007</c:v>
                </c:pt>
                <c:pt idx="851">
                  <c:v>552.23</c:v>
                </c:pt>
                <c:pt idx="852">
                  <c:v>552.78</c:v>
                </c:pt>
                <c:pt idx="853">
                  <c:v>558.69999999999993</c:v>
                </c:pt>
                <c:pt idx="854">
                  <c:v>559.02</c:v>
                </c:pt>
                <c:pt idx="855">
                  <c:v>559.67999999999995</c:v>
                </c:pt>
                <c:pt idx="856">
                  <c:v>560.34</c:v>
                </c:pt>
                <c:pt idx="857">
                  <c:v>560.4</c:v>
                </c:pt>
                <c:pt idx="858">
                  <c:v>562.31999999999994</c:v>
                </c:pt>
                <c:pt idx="859">
                  <c:v>568.4</c:v>
                </c:pt>
                <c:pt idx="860">
                  <c:v>568.61</c:v>
                </c:pt>
                <c:pt idx="861">
                  <c:v>569.17000000000007</c:v>
                </c:pt>
                <c:pt idx="862">
                  <c:v>574.88</c:v>
                </c:pt>
                <c:pt idx="863">
                  <c:v>579.12</c:v>
                </c:pt>
                <c:pt idx="864">
                  <c:v>579.24</c:v>
                </c:pt>
                <c:pt idx="865">
                  <c:v>580</c:v>
                </c:pt>
                <c:pt idx="866">
                  <c:v>580.16</c:v>
                </c:pt>
                <c:pt idx="867">
                  <c:v>580.55999999999995</c:v>
                </c:pt>
                <c:pt idx="868">
                  <c:v>581.42000000000007</c:v>
                </c:pt>
                <c:pt idx="869">
                  <c:v>581.98</c:v>
                </c:pt>
                <c:pt idx="870">
                  <c:v>585.66</c:v>
                </c:pt>
                <c:pt idx="871">
                  <c:v>587.6</c:v>
                </c:pt>
                <c:pt idx="872">
                  <c:v>589.5</c:v>
                </c:pt>
                <c:pt idx="873">
                  <c:v>591.18000000000006</c:v>
                </c:pt>
                <c:pt idx="874">
                  <c:v>591.66</c:v>
                </c:pt>
                <c:pt idx="875">
                  <c:v>594.59999999999991</c:v>
                </c:pt>
                <c:pt idx="876">
                  <c:v>595.14</c:v>
                </c:pt>
                <c:pt idx="877">
                  <c:v>596.1</c:v>
                </c:pt>
                <c:pt idx="878">
                  <c:v>597.73</c:v>
                </c:pt>
                <c:pt idx="879">
                  <c:v>598.26</c:v>
                </c:pt>
                <c:pt idx="880">
                  <c:v>598.98</c:v>
                </c:pt>
                <c:pt idx="881">
                  <c:v>599.19999999999993</c:v>
                </c:pt>
                <c:pt idx="882">
                  <c:v>599.52</c:v>
                </c:pt>
                <c:pt idx="883">
                  <c:v>599.85</c:v>
                </c:pt>
                <c:pt idx="884">
                  <c:v>601.09</c:v>
                </c:pt>
                <c:pt idx="885">
                  <c:v>602.96</c:v>
                </c:pt>
                <c:pt idx="886">
                  <c:v>603.80000000000007</c:v>
                </c:pt>
                <c:pt idx="887">
                  <c:v>604.17000000000007</c:v>
                </c:pt>
                <c:pt idx="888">
                  <c:v>607.36</c:v>
                </c:pt>
                <c:pt idx="889">
                  <c:v>609.55999999999995</c:v>
                </c:pt>
                <c:pt idx="890">
                  <c:v>618.38</c:v>
                </c:pt>
                <c:pt idx="891">
                  <c:v>621.19999999999993</c:v>
                </c:pt>
                <c:pt idx="892">
                  <c:v>621.79999999999995</c:v>
                </c:pt>
                <c:pt idx="893">
                  <c:v>624.33000000000004</c:v>
                </c:pt>
                <c:pt idx="894">
                  <c:v>626.22</c:v>
                </c:pt>
                <c:pt idx="895">
                  <c:v>631.71</c:v>
                </c:pt>
                <c:pt idx="896">
                  <c:v>635.17999999999995</c:v>
                </c:pt>
                <c:pt idx="897">
                  <c:v>635.6</c:v>
                </c:pt>
                <c:pt idx="898">
                  <c:v>639.80000000000007</c:v>
                </c:pt>
                <c:pt idx="899">
                  <c:v>641.9</c:v>
                </c:pt>
                <c:pt idx="900">
                  <c:v>647.67999999999995</c:v>
                </c:pt>
                <c:pt idx="901">
                  <c:v>647.76</c:v>
                </c:pt>
                <c:pt idx="902">
                  <c:v>648.19999999999993</c:v>
                </c:pt>
                <c:pt idx="903">
                  <c:v>648.99</c:v>
                </c:pt>
                <c:pt idx="904">
                  <c:v>649.5</c:v>
                </c:pt>
                <c:pt idx="905">
                  <c:v>652.30000000000007</c:v>
                </c:pt>
                <c:pt idx="906">
                  <c:v>655.82999999999993</c:v>
                </c:pt>
                <c:pt idx="907">
                  <c:v>655.92</c:v>
                </c:pt>
                <c:pt idx="908">
                  <c:v>657.16</c:v>
                </c:pt>
                <c:pt idx="909">
                  <c:v>662.13</c:v>
                </c:pt>
                <c:pt idx="910">
                  <c:v>664.16</c:v>
                </c:pt>
                <c:pt idx="911">
                  <c:v>664.7</c:v>
                </c:pt>
                <c:pt idx="912">
                  <c:v>668.43</c:v>
                </c:pt>
                <c:pt idx="913">
                  <c:v>668.78000000000009</c:v>
                </c:pt>
                <c:pt idx="914">
                  <c:v>670.24</c:v>
                </c:pt>
                <c:pt idx="915">
                  <c:v>670.24</c:v>
                </c:pt>
                <c:pt idx="916">
                  <c:v>672.03</c:v>
                </c:pt>
                <c:pt idx="917">
                  <c:v>672.03</c:v>
                </c:pt>
                <c:pt idx="918">
                  <c:v>674.5</c:v>
                </c:pt>
                <c:pt idx="919">
                  <c:v>674.59</c:v>
                </c:pt>
                <c:pt idx="920">
                  <c:v>675.54</c:v>
                </c:pt>
                <c:pt idx="921">
                  <c:v>680.31000000000006</c:v>
                </c:pt>
                <c:pt idx="922">
                  <c:v>684.53000000000009</c:v>
                </c:pt>
                <c:pt idx="923">
                  <c:v>686</c:v>
                </c:pt>
                <c:pt idx="924">
                  <c:v>687.6</c:v>
                </c:pt>
                <c:pt idx="925">
                  <c:v>687.84</c:v>
                </c:pt>
                <c:pt idx="926">
                  <c:v>687.84</c:v>
                </c:pt>
                <c:pt idx="927">
                  <c:v>688.80000000000007</c:v>
                </c:pt>
                <c:pt idx="928">
                  <c:v>693.44</c:v>
                </c:pt>
                <c:pt idx="929">
                  <c:v>696.6</c:v>
                </c:pt>
                <c:pt idx="930">
                  <c:v>696.85</c:v>
                </c:pt>
                <c:pt idx="931">
                  <c:v>697.4</c:v>
                </c:pt>
                <c:pt idx="932">
                  <c:v>698.67</c:v>
                </c:pt>
                <c:pt idx="933">
                  <c:v>699.12000000000012</c:v>
                </c:pt>
                <c:pt idx="934">
                  <c:v>699.71999999999991</c:v>
                </c:pt>
                <c:pt idx="935">
                  <c:v>701.37000000000012</c:v>
                </c:pt>
                <c:pt idx="936">
                  <c:v>702.62999999999988</c:v>
                </c:pt>
                <c:pt idx="937">
                  <c:v>702.62999999999988</c:v>
                </c:pt>
                <c:pt idx="938">
                  <c:v>706.94999999999993</c:v>
                </c:pt>
                <c:pt idx="939">
                  <c:v>707.44</c:v>
                </c:pt>
                <c:pt idx="940">
                  <c:v>708.4</c:v>
                </c:pt>
                <c:pt idx="941">
                  <c:v>709.9</c:v>
                </c:pt>
                <c:pt idx="942">
                  <c:v>710.32</c:v>
                </c:pt>
                <c:pt idx="943">
                  <c:v>713.8</c:v>
                </c:pt>
                <c:pt idx="944">
                  <c:v>714</c:v>
                </c:pt>
                <c:pt idx="945">
                  <c:v>716.8</c:v>
                </c:pt>
                <c:pt idx="946">
                  <c:v>716.8</c:v>
                </c:pt>
                <c:pt idx="947">
                  <c:v>720.16</c:v>
                </c:pt>
                <c:pt idx="948">
                  <c:v>721.3</c:v>
                </c:pt>
                <c:pt idx="949">
                  <c:v>723.5</c:v>
                </c:pt>
                <c:pt idx="950">
                  <c:v>723.5</c:v>
                </c:pt>
                <c:pt idx="951">
                  <c:v>724.23</c:v>
                </c:pt>
                <c:pt idx="952">
                  <c:v>724.24</c:v>
                </c:pt>
                <c:pt idx="953">
                  <c:v>727.11</c:v>
                </c:pt>
                <c:pt idx="954">
                  <c:v>727.8</c:v>
                </c:pt>
                <c:pt idx="955">
                  <c:v>730.5</c:v>
                </c:pt>
                <c:pt idx="956">
                  <c:v>732.48</c:v>
                </c:pt>
                <c:pt idx="957">
                  <c:v>734.7</c:v>
                </c:pt>
                <c:pt idx="958">
                  <c:v>735.6</c:v>
                </c:pt>
                <c:pt idx="959">
                  <c:v>735.6</c:v>
                </c:pt>
                <c:pt idx="960">
                  <c:v>735.6</c:v>
                </c:pt>
                <c:pt idx="961">
                  <c:v>742.2</c:v>
                </c:pt>
                <c:pt idx="962">
                  <c:v>744.4</c:v>
                </c:pt>
                <c:pt idx="963">
                  <c:v>744.96</c:v>
                </c:pt>
                <c:pt idx="964">
                  <c:v>746</c:v>
                </c:pt>
                <c:pt idx="965">
                  <c:v>749.16</c:v>
                </c:pt>
                <c:pt idx="966">
                  <c:v>750.96</c:v>
                </c:pt>
                <c:pt idx="967">
                  <c:v>755.76</c:v>
                </c:pt>
                <c:pt idx="968">
                  <c:v>755.92</c:v>
                </c:pt>
                <c:pt idx="969">
                  <c:v>756.81000000000006</c:v>
                </c:pt>
                <c:pt idx="970">
                  <c:v>758.96</c:v>
                </c:pt>
                <c:pt idx="971">
                  <c:v>763.68</c:v>
                </c:pt>
                <c:pt idx="972">
                  <c:v>766</c:v>
                </c:pt>
                <c:pt idx="973">
                  <c:v>769.2</c:v>
                </c:pt>
                <c:pt idx="974">
                  <c:v>772</c:v>
                </c:pt>
                <c:pt idx="975">
                  <c:v>775.6</c:v>
                </c:pt>
                <c:pt idx="976">
                  <c:v>775.6</c:v>
                </c:pt>
                <c:pt idx="977">
                  <c:v>778.32</c:v>
                </c:pt>
                <c:pt idx="978">
                  <c:v>781.3</c:v>
                </c:pt>
                <c:pt idx="979">
                  <c:v>783.1</c:v>
                </c:pt>
                <c:pt idx="980">
                  <c:v>787.69999999999993</c:v>
                </c:pt>
                <c:pt idx="981">
                  <c:v>789.6</c:v>
                </c:pt>
                <c:pt idx="982">
                  <c:v>789.6</c:v>
                </c:pt>
                <c:pt idx="983">
                  <c:v>790.19999999999993</c:v>
                </c:pt>
                <c:pt idx="984">
                  <c:v>790.83</c:v>
                </c:pt>
                <c:pt idx="985">
                  <c:v>793.28</c:v>
                </c:pt>
                <c:pt idx="986">
                  <c:v>793.9</c:v>
                </c:pt>
                <c:pt idx="987">
                  <c:v>794.25</c:v>
                </c:pt>
                <c:pt idx="988">
                  <c:v>795.51</c:v>
                </c:pt>
                <c:pt idx="989">
                  <c:v>796.48</c:v>
                </c:pt>
                <c:pt idx="990">
                  <c:v>802.89</c:v>
                </c:pt>
                <c:pt idx="991">
                  <c:v>812.09999999999991</c:v>
                </c:pt>
                <c:pt idx="992">
                  <c:v>812.52</c:v>
                </c:pt>
                <c:pt idx="993">
                  <c:v>815.67</c:v>
                </c:pt>
                <c:pt idx="994">
                  <c:v>819.5</c:v>
                </c:pt>
                <c:pt idx="995">
                  <c:v>819.7</c:v>
                </c:pt>
                <c:pt idx="996">
                  <c:v>825.8</c:v>
                </c:pt>
                <c:pt idx="997">
                  <c:v>826.3</c:v>
                </c:pt>
                <c:pt idx="998">
                  <c:v>832.5</c:v>
                </c:pt>
                <c:pt idx="999">
                  <c:v>839.34</c:v>
                </c:pt>
                <c:pt idx="1000">
                  <c:v>845.64</c:v>
                </c:pt>
                <c:pt idx="1001">
                  <c:v>846.1</c:v>
                </c:pt>
                <c:pt idx="1002">
                  <c:v>846.3</c:v>
                </c:pt>
                <c:pt idx="1003">
                  <c:v>871</c:v>
                </c:pt>
                <c:pt idx="1004">
                  <c:v>874.98</c:v>
                </c:pt>
                <c:pt idx="1005">
                  <c:v>877.32</c:v>
                </c:pt>
                <c:pt idx="1006">
                  <c:v>878.7</c:v>
                </c:pt>
                <c:pt idx="1007">
                  <c:v>882.81000000000006</c:v>
                </c:pt>
                <c:pt idx="1008">
                  <c:v>886.7</c:v>
                </c:pt>
                <c:pt idx="1009">
                  <c:v>887.93999999999994</c:v>
                </c:pt>
                <c:pt idx="1010">
                  <c:v>890.73</c:v>
                </c:pt>
                <c:pt idx="1011">
                  <c:v>892</c:v>
                </c:pt>
                <c:pt idx="1012">
                  <c:v>893.16</c:v>
                </c:pt>
                <c:pt idx="1013">
                  <c:v>894.80000000000007</c:v>
                </c:pt>
                <c:pt idx="1014">
                  <c:v>897.57</c:v>
                </c:pt>
                <c:pt idx="1015">
                  <c:v>898</c:v>
                </c:pt>
                <c:pt idx="1016">
                  <c:v>898.37999999999988</c:v>
                </c:pt>
                <c:pt idx="1017">
                  <c:v>899.64</c:v>
                </c:pt>
                <c:pt idx="1018">
                  <c:v>905</c:v>
                </c:pt>
                <c:pt idx="1019">
                  <c:v>906.5</c:v>
                </c:pt>
                <c:pt idx="1020">
                  <c:v>954.4</c:v>
                </c:pt>
                <c:pt idx="1021">
                  <c:v>955.8</c:v>
                </c:pt>
                <c:pt idx="1022">
                  <c:v>972.09999999999991</c:v>
                </c:pt>
                <c:pt idx="1023">
                  <c:v>973.7</c:v>
                </c:pt>
                <c:pt idx="1024">
                  <c:v>973.8</c:v>
                </c:pt>
                <c:pt idx="1025">
                  <c:v>975</c:v>
                </c:pt>
                <c:pt idx="1026">
                  <c:v>985.19999999999993</c:v>
                </c:pt>
                <c:pt idx="1027">
                  <c:v>989.80000000000007</c:v>
                </c:pt>
                <c:pt idx="1028">
                  <c:v>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1E-4B2B-9A73-A1702FD6E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2604895"/>
        <c:axId val="1602603935"/>
      </c:scatterChart>
      <c:valAx>
        <c:axId val="1602604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2603935"/>
        <c:crosses val="autoZero"/>
        <c:crossBetween val="midCat"/>
      </c:valAx>
      <c:valAx>
        <c:axId val="16026039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260489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Unit price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20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 price</a:t>
          </a:r>
        </a:p>
      </cx:txPr>
    </cx:title>
    <cx:plotArea>
      <cx:plotAreaRegion>
        <cx:series layoutId="boxWhisker" uniqueId="{68782395-6A13-40FF-B019-C8B16DAD8700}" formatIdx="0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Quantity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20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Quantity</a:t>
          </a:r>
        </a:p>
      </cx:txPr>
    </cx:title>
    <cx:plotArea>
      <cx:plotAreaRegion>
        <cx:series layoutId="boxWhisker" uniqueId="{384C1E1D-05BB-4930-B0CA-396E33C68E03}" formatIdx="0">
          <cx:dataLabels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Total Sales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2000" b="1" i="0" u="none" strike="noStrike" baseline="0">
              <a:solidFill>
                <a:schemeClr val="bg2"/>
              </a:solidFill>
              <a:latin typeface="Calibri" panose="020F0502020204030204"/>
            </a:rPr>
            <a:t>Total Sales Distribution</a:t>
          </a:r>
        </a:p>
      </cx:txPr>
    </cx:title>
    <cx:plotArea>
      <cx:plotAreaRegion>
        <cx:series layoutId="clusteredColumn" uniqueId="{E14CD8A3-0F47-46EC-93C8-05A4331EDC22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Rating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2000" b="1" i="0" u="none" strike="noStrike" cap="all" spc="100" baseline="0">
              <a:solidFill>
                <a:sysClr val="window" lastClr="FFFFFF"/>
              </a:solidFill>
              <a:latin typeface="Calibri" panose="020F0502020204030204"/>
            </a:rPr>
            <a:t>Rating Distribution</a:t>
          </a:r>
        </a:p>
      </cx:txPr>
    </cx:title>
    <cx:plotArea>
      <cx:plotAreaRegion>
        <cx:series layoutId="clusteredColumn" uniqueId="{72C23A94-02C7-472D-9D0A-BB28A5F5553F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Price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20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Price Distribution</a:t>
          </a:r>
        </a:p>
      </cx:txPr>
    </cx:title>
    <cx:plotArea>
      <cx:plotAreaRegion>
        <cx:series layoutId="clusteredColumn" uniqueId="{FC9F5A26-3C72-4FE5-9ADE-F429E15A5A01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microsoft.com/office/2014/relationships/chartEx" Target="../charts/chartEx3.xml"/><Relationship Id="rId7" Type="http://schemas.openxmlformats.org/officeDocument/2006/relationships/chart" Target="../charts/chart2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92254AC-AEB5-45EA-909F-6A1CD1089D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8768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0</xdr:row>
      <xdr:rowOff>0</xdr:rowOff>
    </xdr:from>
    <xdr:to>
      <xdr:col>16</xdr:col>
      <xdr:colOff>0</xdr:colOff>
      <xdr:row>15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2">
              <a:extLst>
                <a:ext uri="{FF2B5EF4-FFF2-40B4-BE49-F238E27FC236}">
                  <a16:creationId xmlns:a16="http://schemas.microsoft.com/office/drawing/2014/main" id="{E5B67116-56FB-486E-965A-C31E25070A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76800" y="0"/>
              <a:ext cx="4876800" cy="28670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15</xdr:row>
      <xdr:rowOff>0</xdr:rowOff>
    </xdr:from>
    <xdr:to>
      <xdr:col>8</xdr:col>
      <xdr:colOff>0</xdr:colOff>
      <xdr:row>30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4">
              <a:extLst>
                <a:ext uri="{FF2B5EF4-FFF2-40B4-BE49-F238E27FC236}">
                  <a16:creationId xmlns:a16="http://schemas.microsoft.com/office/drawing/2014/main" id="{895FDA5D-B80F-4B1C-ACAC-BF39A35FCC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857500"/>
              <a:ext cx="48768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22225</xdr:colOff>
      <xdr:row>15</xdr:row>
      <xdr:rowOff>22451</xdr:rowOff>
    </xdr:from>
    <xdr:to>
      <xdr:col>16</xdr:col>
      <xdr:colOff>0</xdr:colOff>
      <xdr:row>30</xdr:row>
      <xdr:rowOff>-1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5">
              <a:extLst>
                <a:ext uri="{FF2B5EF4-FFF2-40B4-BE49-F238E27FC236}">
                  <a16:creationId xmlns:a16="http://schemas.microsoft.com/office/drawing/2014/main" id="{C8ACF72D-D483-39EB-689A-036B79BDB9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99025" y="2879951"/>
              <a:ext cx="4854575" cy="28350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0</xdr:colOff>
      <xdr:row>0</xdr:row>
      <xdr:rowOff>0</xdr:rowOff>
    </xdr:from>
    <xdr:to>
      <xdr:col>23</xdr:col>
      <xdr:colOff>595313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6">
              <a:extLst>
                <a:ext uri="{FF2B5EF4-FFF2-40B4-BE49-F238E27FC236}">
                  <a16:creationId xmlns:a16="http://schemas.microsoft.com/office/drawing/2014/main" id="{FB7F8192-8795-4CCF-8198-BD4F167864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53600" y="0"/>
              <a:ext cx="4862513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6744</xdr:colOff>
      <xdr:row>15</xdr:row>
      <xdr:rowOff>10468</xdr:rowOff>
    </xdr:from>
    <xdr:to>
      <xdr:col>23</xdr:col>
      <xdr:colOff>607087</xdr:colOff>
      <xdr:row>30</xdr:row>
      <xdr:rowOff>10468</xdr:rowOff>
    </xdr:to>
    <xdr:graphicFrame macro="">
      <xdr:nvGraphicFramePr>
        <xdr:cNvPr id="12" name="Chart 9">
          <a:extLst>
            <a:ext uri="{FF2B5EF4-FFF2-40B4-BE49-F238E27FC236}">
              <a16:creationId xmlns:a16="http://schemas.microsoft.com/office/drawing/2014/main" id="{6E4984AF-C22D-4B2C-BA1F-03D9B7D69A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30</xdr:row>
      <xdr:rowOff>23802</xdr:rowOff>
    </xdr:from>
    <xdr:to>
      <xdr:col>24</xdr:col>
      <xdr:colOff>0</xdr:colOff>
      <xdr:row>55</xdr:row>
      <xdr:rowOff>19050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7823486C-68B8-5B47-7200-0BC84DAEA0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604850</xdr:colOff>
      <xdr:row>0</xdr:row>
      <xdr:rowOff>0</xdr:rowOff>
    </xdr:from>
    <xdr:to>
      <xdr:col>34</xdr:col>
      <xdr:colOff>19438</xdr:colOff>
      <xdr:row>14</xdr:row>
      <xdr:rowOff>180646</xdr:rowOff>
    </xdr:to>
    <xdr:graphicFrame macro="">
      <xdr:nvGraphicFramePr>
        <xdr:cNvPr id="4" name="Chart 7">
          <a:extLst>
            <a:ext uri="{FF2B5EF4-FFF2-40B4-BE49-F238E27FC236}">
              <a16:creationId xmlns:a16="http://schemas.microsoft.com/office/drawing/2014/main" id="{74ED819F-C22C-24E3-8E3E-CA6DDE9836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0386C2-B97E-70F6-8D9F-ADBE4DE980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alrhman" refreshedDate="45630.709049884259" createdVersion="8" refreshedVersion="8" minRefreshableVersion="3" recordCount="1029" xr:uid="{DCC2CF0B-2F44-42F4-AD90-B12F8053E060}">
  <cacheSource type="worksheet">
    <worksheetSource ref="A1:T1030" sheet="Data"/>
  </cacheSource>
  <cacheFields count="22">
    <cacheField name="ID" numFmtId="0">
      <sharedItems/>
    </cacheField>
    <cacheField name="Branch" numFmtId="0">
      <sharedItems count="3">
        <s v="A"/>
        <s v="C"/>
        <s v="B"/>
      </sharedItems>
    </cacheField>
    <cacheField name="City" numFmtId="0">
      <sharedItems count="3">
        <s v="Yangon"/>
        <s v="Naypyitaw"/>
        <s v="Mandalay"/>
      </sharedItems>
    </cacheField>
    <cacheField name="Customer type" numFmtId="0">
      <sharedItems/>
    </cacheField>
    <cacheField name="Gender" numFmtId="0">
      <sharedItems/>
    </cacheField>
    <cacheField name="Product 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Rating" numFmtId="0">
      <sharedItems containsSemiMixedTypes="0" containsString="0" containsNumber="1" minValue="4" maxValue="10"/>
    </cacheField>
    <cacheField name="Unit price" numFmtId="2">
      <sharedItems containsSemiMixedTypes="0" containsString="0" containsNumber="1" minValue="10.08" maxValue="99.96" count="933">
        <n v="74.69"/>
        <n v="15.28"/>
        <n v="46.33"/>
        <n v="86.31"/>
        <n v="85.39"/>
        <n v="68.84"/>
        <n v="73.56"/>
        <n v="36.26"/>
        <n v="54.84"/>
        <n v="14.48"/>
        <n v="25.51"/>
        <n v="43.19"/>
        <n v="71.38"/>
        <n v="93.72"/>
        <n v="68.930000000000007"/>
        <n v="72.61"/>
        <n v="54.67"/>
        <n v="40.299999999999997"/>
        <n v="86.04"/>
        <n v="87.98"/>
        <n v="33.200000000000003"/>
        <n v="34.56"/>
        <n v="52.59"/>
        <n v="33.520000000000003"/>
        <n v="87.67"/>
        <n v="88.36"/>
        <n v="24.89"/>
        <n v="78.069999999999993"/>
        <n v="83.78"/>
        <n v="96.58"/>
        <n v="99.42"/>
        <n v="68.12"/>
        <n v="62.62"/>
        <n v="60.88"/>
        <n v="54.92"/>
        <n v="30.12"/>
        <n v="86.72"/>
        <n v="56.11"/>
        <n v="69.12"/>
        <n v="98.7"/>
        <n v="15.37"/>
        <n v="93.96"/>
        <n v="56.69"/>
        <n v="20.010000000000002"/>
        <n v="18.93"/>
        <n v="82.63"/>
        <n v="91.4"/>
        <n v="44.59"/>
        <n v="17.87"/>
        <n v="15.43"/>
        <n v="16.16"/>
        <n v="85.98"/>
        <n v="44.34"/>
        <n v="89.6"/>
        <n v="72.349999999999994"/>
        <n v="30.61"/>
        <n v="24.74"/>
        <n v="55.73"/>
        <n v="55.07"/>
        <n v="15.81"/>
        <n v="75.739999999999995"/>
        <n v="15.87"/>
        <n v="33.47"/>
        <n v="97.61"/>
        <n v="78.77"/>
        <n v="89.48"/>
        <n v="62.12"/>
        <n v="48.52"/>
        <n v="75.91"/>
        <n v="74.67"/>
        <n v="41.65"/>
        <n v="49.04"/>
        <n v="78.31"/>
        <n v="20.38"/>
        <n v="99.19"/>
        <n v="96.68"/>
        <n v="19.25"/>
        <n v="80.36"/>
        <n v="48.91"/>
        <n v="83.06"/>
        <n v="76.52"/>
        <n v="49.38"/>
        <n v="42.47"/>
        <n v="76.989999999999995"/>
        <n v="47.38"/>
        <n v="44.86"/>
        <n v="21.98"/>
        <n v="64.36"/>
        <n v="89.75"/>
        <n v="97.16"/>
        <n v="87.87"/>
        <n v="12.45"/>
        <n v="52.75"/>
        <n v="82.7"/>
        <n v="48.71"/>
        <n v="78.55"/>
        <n v="23.07"/>
        <n v="58.26"/>
        <n v="30.35"/>
        <n v="88.67"/>
        <n v="27.38"/>
        <n v="62.13"/>
        <n v="81.97"/>
        <n v="16.489999999999998"/>
        <n v="98.21"/>
        <n v="72.84"/>
        <n v="58.07"/>
        <n v="80.790000000000006"/>
        <n v="27.02"/>
        <n v="21.94"/>
        <n v="51.36"/>
        <n v="10.96"/>
        <n v="53.44"/>
        <n v="99.56"/>
        <n v="57.12"/>
        <n v="99.96"/>
        <n v="63.91"/>
        <n v="56.47"/>
        <n v="93.69"/>
        <n v="32.25"/>
        <n v="31.73"/>
        <n v="68.540000000000006"/>
        <n v="90.28"/>
        <n v="39.619999999999997"/>
        <n v="92.13"/>
        <n v="34.840000000000003"/>
        <n v="87.45"/>
        <n v="90.22"/>
        <n v="26.31"/>
        <n v="34.42"/>
        <n v="51.91"/>
        <n v="72.5"/>
        <n v="89.8"/>
        <n v="90.5"/>
        <n v="68.599999999999994"/>
        <n v="30.41"/>
        <n v="77.95"/>
        <n v="46.26"/>
        <n v="30.14"/>
        <n v="66.14"/>
        <n v="71.86"/>
        <n v="32.46"/>
        <n v="91.54"/>
        <n v="83.24"/>
        <n v="16.48"/>
        <n v="80.97"/>
        <n v="92.29"/>
        <n v="72.17"/>
        <n v="94.67"/>
        <n v="68.97"/>
        <n v="26.26"/>
        <n v="35.79"/>
        <n v="16.37"/>
        <n v="12.73"/>
        <n v="83.14"/>
        <n v="35.22"/>
        <n v="13.78"/>
        <n v="88.31"/>
        <n v="88.25"/>
        <n v="25.31"/>
        <n v="99.92"/>
        <n v="83.35"/>
        <n v="74.44"/>
        <n v="64.08"/>
        <n v="63.15"/>
        <n v="85.72"/>
        <n v="78.89"/>
        <n v="64.59"/>
        <n v="24.82"/>
        <n v="56.5"/>
        <n v="21.43"/>
        <n v="89.06"/>
        <n v="23.29"/>
        <n v="65.260000000000005"/>
        <n v="52.35"/>
        <n v="39.75"/>
        <n v="90.02"/>
        <n v="12.1"/>
        <n v="33.21"/>
        <n v="10.18"/>
        <n v="83.34"/>
        <n v="45.58"/>
        <n v="87.9"/>
        <n v="73.47"/>
        <n v="12.19"/>
        <n v="76.92"/>
        <n v="83.66"/>
        <n v="57.91"/>
        <n v="92.49"/>
        <n v="28.38"/>
        <n v="50.45"/>
        <n v="99.16"/>
        <n v="60.74"/>
        <n v="47.27"/>
        <n v="85.6"/>
        <n v="35.04"/>
        <n v="44.84"/>
        <n v="45.97"/>
        <n v="27.73"/>
        <n v="11.53"/>
        <n v="58.32"/>
        <n v="78.38"/>
        <n v="84.61"/>
        <n v="82.88"/>
        <n v="79.540000000000006"/>
        <n v="49.01"/>
        <n v="29.15"/>
        <n v="56.13"/>
        <n v="93.12"/>
        <n v="51.34"/>
        <n v="99.6"/>
        <n v="35.49"/>
        <n v="42.85"/>
        <n v="92.09"/>
        <n v="57.29"/>
        <n v="50.28"/>
        <n v="97.22"/>
        <n v="93.39"/>
        <n v="43.18"/>
        <n v="63.69"/>
        <n v="45.79"/>
        <n v="76.400000000000006"/>
        <n v="39.9"/>
        <n v="42.57"/>
        <n v="95.58"/>
        <n v="98.98"/>
        <n v="51.28"/>
        <n v="69.52"/>
        <n v="70.010000000000005"/>
        <n v="20.85"/>
        <n v="52.89"/>
        <n v="19.79"/>
        <n v="33.840000000000003"/>
        <n v="22.17"/>
        <n v="22.51"/>
        <n v="73.88"/>
        <n v="86.8"/>
        <n v="64.260000000000005"/>
        <n v="38.47"/>
        <n v="15.5"/>
        <n v="34.31"/>
        <n v="12.34"/>
        <n v="18.079999999999998"/>
        <n v="94.49"/>
        <n v="46.47"/>
        <n v="74.069999999999993"/>
        <n v="69.81"/>
        <n v="77.040000000000006"/>
        <n v="73.52"/>
        <n v="87.8"/>
        <n v="25.55"/>
        <n v="32.71"/>
        <n v="74.290000000000006"/>
        <n v="43.7"/>
        <n v="25.29"/>
        <n v="41.5"/>
        <n v="71.39"/>
        <n v="19.149999999999999"/>
        <n v="57.49"/>
        <n v="61.41"/>
        <n v="25.9"/>
        <n v="17.77"/>
        <n v="23.03"/>
        <n v="66.650000000000006"/>
        <n v="28.53"/>
        <n v="30.37"/>
        <n v="99.73"/>
        <n v="26.23"/>
        <n v="93.26"/>
        <n v="92.36"/>
        <n v="46.42"/>
        <n v="29.61"/>
        <n v="18.28"/>
        <n v="24.77"/>
        <n v="94.64"/>
        <n v="94.87"/>
        <n v="57.34"/>
        <n v="45.35"/>
        <n v="62.08"/>
        <n v="11.81"/>
        <n v="12.54"/>
        <n v="43.25"/>
        <n v="87.16"/>
        <n v="69.37"/>
        <n v="90.7"/>
        <n v="63.42"/>
        <n v="81.37"/>
        <n v="10.59"/>
        <n v="84.09"/>
        <n v="73.819999999999993"/>
        <n v="51.94"/>
        <n v="93.14"/>
        <n v="17.41"/>
        <n v="44.22"/>
        <n v="13.22"/>
        <n v="89.69"/>
        <n v="24.94"/>
        <n v="59.77"/>
        <n v="93.2"/>
        <n v="62.65"/>
        <n v="93.87"/>
        <n v="47.59"/>
        <n v="81.400000000000006"/>
        <n v="17.940000000000001"/>
        <n v="77.72"/>
        <n v="73.06"/>
        <n v="46.55"/>
        <n v="35.19"/>
        <n v="14.39"/>
        <n v="23.75"/>
        <n v="58.9"/>
        <n v="32.619999999999997"/>
        <n v="66.349999999999994"/>
        <n v="25.91"/>
        <n v="65.94"/>
        <n v="75.06"/>
        <n v="16.45"/>
        <n v="38.299999999999997"/>
        <n v="22.24"/>
        <n v="54.45"/>
        <n v="98.4"/>
        <n v="35.47"/>
        <n v="74.599999999999994"/>
        <n v="70.739999999999995"/>
        <n v="35.54"/>
        <n v="67.430000000000007"/>
        <n v="21.12"/>
        <n v="21.54"/>
        <n v="12.03"/>
        <n v="99.71"/>
        <n v="47.97"/>
        <n v="21.82"/>
        <n v="95.42"/>
        <n v="70.989999999999995"/>
        <n v="44.02"/>
        <n v="69.959999999999994"/>
        <n v="37"/>
        <n v="15.34"/>
        <n v="99.83"/>
        <n v="47.67"/>
        <n v="66.680000000000007"/>
        <n v="74.86"/>
        <n v="48.51"/>
        <n v="94.88"/>
        <n v="27.85"/>
        <n v="62.48"/>
        <n v="36.36"/>
        <n v="18.11"/>
        <n v="51.92"/>
        <n v="28.84"/>
        <n v="60.01"/>
        <n v="88.61"/>
        <n v="99.82"/>
        <n v="39.01"/>
        <n v="48.61"/>
        <n v="51.19"/>
        <n v="14.96"/>
        <n v="72.2"/>
        <n v="40.229999999999997"/>
        <n v="88.79"/>
        <n v="26.48"/>
        <n v="81.91"/>
        <n v="79.930000000000007"/>
        <n v="69.33"/>
        <n v="14.23"/>
        <n v="15.55"/>
        <n v="78.13"/>
        <n v="99.37"/>
        <n v="21.08"/>
        <n v="74.790000000000006"/>
        <n v="29.67"/>
        <n v="44.07"/>
        <n v="22.93"/>
        <n v="39.42"/>
        <n v="15.26"/>
        <n v="61.77"/>
        <n v="21.52"/>
        <n v="97.74"/>
        <n v="99.78"/>
        <n v="94.26"/>
        <n v="51.13"/>
        <n v="22.02"/>
        <n v="32.9"/>
        <n v="77.02"/>
        <n v="23.48"/>
        <n v="14.7"/>
        <n v="28.45"/>
        <n v="57.95"/>
        <n v="47.65"/>
        <n v="42.82"/>
        <n v="48.09"/>
        <n v="55.97"/>
        <n v="76.900000000000006"/>
        <n v="97.03"/>
        <n v="44.65"/>
        <n v="77.930000000000007"/>
        <n v="71.95"/>
        <n v="89.25"/>
        <n v="26.02"/>
        <n v="13.5"/>
        <n v="99.3"/>
        <n v="51.69"/>
        <n v="54.73"/>
        <n v="27"/>
        <n v="30.24"/>
        <n v="89.14"/>
        <n v="37.549999999999997"/>
        <n v="95.44"/>
        <n v="27.5"/>
        <n v="74.97"/>
        <n v="80.959999999999994"/>
        <n v="94.47"/>
        <n v="99.79"/>
        <n v="73.22"/>
        <n v="41.24"/>
        <n v="81.680000000000007"/>
        <n v="51.32"/>
        <n v="14.36"/>
        <n v="21.5"/>
        <n v="60.96"/>
        <n v="70.11"/>
        <n v="42.08"/>
        <n v="67.09"/>
        <n v="96.7"/>
        <n v="35.380000000000003"/>
        <n v="95.49"/>
        <n v="96.98"/>
        <n v="23.65"/>
        <n v="82.33"/>
        <n v="26.61"/>
        <n v="99.69"/>
        <n v="74.89"/>
        <n v="40.94"/>
        <n v="75.819999999999993"/>
        <n v="46.77"/>
        <n v="32.32"/>
        <n v="54.07"/>
        <n v="18.22"/>
        <n v="80.48"/>
        <n v="37.950000000000003"/>
        <n v="76.819999999999993"/>
        <n v="52.26"/>
        <n v="79.739999999999995"/>
        <n v="77.5"/>
        <n v="54.27"/>
        <n v="13.59"/>
        <n v="41.06"/>
        <n v="19.239999999999998"/>
        <n v="39.43"/>
        <n v="46.22"/>
        <n v="13.98"/>
        <n v="97.79"/>
        <n v="67.260000000000005"/>
        <n v="13.79"/>
        <n v="68.709999999999994"/>
        <n v="56.53"/>
        <n v="23.82"/>
        <n v="34.21"/>
        <n v="21.87"/>
        <n v="20.97"/>
        <n v="25.84"/>
        <n v="50.93"/>
        <n v="96.11"/>
        <n v="45.38"/>
        <n v="81.510000000000005"/>
        <n v="57.22"/>
        <n v="25.22"/>
        <n v="38.6"/>
        <n v="84.05"/>
        <n v="97.21"/>
        <n v="25.42"/>
        <n v="16.28"/>
        <n v="40.61"/>
        <n v="53.17"/>
        <n v="20.87"/>
        <n v="67.27"/>
        <n v="90.65"/>
        <n v="69.08"/>
        <n v="43.27"/>
        <n v="23.46"/>
        <n v="95.54"/>
        <n v="47.44"/>
        <n v="99.24"/>
        <n v="82.93"/>
        <n v="33.99"/>
        <n v="17.04"/>
        <n v="40.86"/>
        <n v="17.440000000000001"/>
        <n v="88.43"/>
        <n v="89.21"/>
        <n v="12.78"/>
        <n v="19.100000000000001"/>
        <n v="27.66"/>
        <n v="45.74"/>
        <n v="27.07"/>
        <n v="39.119999999999997"/>
        <n v="74.709999999999994"/>
        <n v="22.01"/>
        <n v="63.61"/>
        <n v="25"/>
        <n v="20.77"/>
        <n v="29.56"/>
        <n v="77.400000000000006"/>
        <n v="79.39"/>
        <n v="46.57"/>
        <n v="35.89"/>
        <n v="40.520000000000003"/>
        <n v="73.05"/>
        <n v="73.95"/>
        <n v="22.62"/>
        <n v="54.55"/>
        <n v="37.15"/>
        <n v="37.020000000000003"/>
        <n v="21.58"/>
        <n v="98.84"/>
        <n v="83.77"/>
        <n v="40.049999999999997"/>
        <n v="43.13"/>
        <n v="72.569999999999993"/>
        <n v="64.44"/>
        <n v="65.180000000000007"/>
        <n v="33.26"/>
        <n v="84.07"/>
        <n v="34.369999999999997"/>
        <n v="65.97"/>
        <n v="32.799999999999997"/>
        <n v="37.14"/>
        <n v="60.38"/>
        <n v="36.979999999999997"/>
        <n v="49.49"/>
        <n v="41.09"/>
        <n v="22.96"/>
        <n v="77.680000000000007"/>
        <n v="34.700000000000003"/>
        <n v="19.66"/>
        <n v="25.32"/>
        <n v="12.12"/>
        <n v="99.89"/>
        <n v="75.92"/>
        <n v="63.22"/>
        <n v="90.24"/>
        <n v="98.13"/>
        <n v="51.52"/>
        <n v="73.97"/>
        <n v="31.9"/>
        <n v="69.400000000000006"/>
        <n v="93.31"/>
        <n v="88.45"/>
        <n v="24.18"/>
        <n v="48.5"/>
        <n v="61.29"/>
        <n v="15.95"/>
        <n v="90.74"/>
        <n v="42.91"/>
        <n v="54.28"/>
        <n v="99.55"/>
        <n v="58.39"/>
        <n v="51.47"/>
        <n v="54.86"/>
        <n v="39.39"/>
        <n v="34.729999999999997"/>
        <n v="71.92"/>
        <n v="45.71"/>
        <n v="83.17"/>
        <n v="37.44"/>
        <n v="62.87"/>
        <n v="81.709999999999994"/>
        <n v="91.41"/>
        <n v="39.21"/>
        <n v="59.86"/>
        <n v="54.36"/>
        <n v="98.09"/>
        <n v="25.43"/>
        <n v="86.68"/>
        <n v="22.95"/>
        <n v="16.309999999999999"/>
        <n v="28.32"/>
        <n v="16.670000000000002"/>
        <n v="73.959999999999994"/>
        <n v="97.94"/>
        <n v="87.48"/>
        <n v="30.68"/>
        <n v="75.88"/>
        <n v="20.18"/>
        <n v="18.77"/>
        <n v="71.2"/>
        <n v="38.81"/>
        <n v="29.42"/>
        <n v="60.95"/>
        <n v="51.54"/>
        <n v="66.06"/>
        <n v="57.27"/>
        <n v="54.31"/>
        <n v="58.24"/>
        <n v="22.21"/>
        <n v="19.32"/>
        <n v="37.479999999999997"/>
        <n v="72.040000000000006"/>
        <n v="98.52"/>
        <n v="41.66"/>
        <n v="72.42"/>
        <n v="89.2"/>
        <n v="42.42"/>
        <n v="74.510000000000005"/>
        <n v="99.25"/>
        <n v="81.209999999999994"/>
        <n v="49.33"/>
        <n v="65.739999999999995"/>
        <n v="79.86"/>
        <n v="73.98"/>
        <n v="82.04"/>
        <n v="26.67"/>
        <n v="10.130000000000001"/>
        <n v="72.39"/>
        <n v="85.91"/>
        <n v="81.31"/>
        <n v="60.3"/>
        <n v="31.77"/>
        <n v="64.27"/>
        <n v="69.510000000000005"/>
        <n v="27.22"/>
        <n v="92.98"/>
        <n v="63.06"/>
        <n v="51.71"/>
        <n v="52.34"/>
        <n v="43.06"/>
        <n v="59.61"/>
        <n v="14.62"/>
        <n v="46.53"/>
        <n v="24.24"/>
        <n v="75.2"/>
        <n v="96.8"/>
        <n v="14.82"/>
        <n v="52.2"/>
        <n v="46.66"/>
        <n v="36.85"/>
        <n v="70.319999999999993"/>
        <n v="83.08"/>
        <n v="64.989999999999995"/>
        <n v="77.56"/>
        <n v="54.51"/>
        <n v="51.89"/>
        <n v="31.75"/>
        <n v="53.65"/>
        <n v="49.79"/>
        <n v="57.89"/>
        <n v="28.96"/>
        <n v="98.97"/>
        <n v="93.22"/>
        <n v="80.930000000000007"/>
        <n v="67.45"/>
        <n v="38.72"/>
        <n v="72.599999999999994"/>
        <n v="87.91"/>
        <n v="98.53"/>
        <n v="43.46"/>
        <n v="71.680000000000007"/>
        <n v="91.61"/>
        <n v="94.59"/>
        <n v="83.25"/>
        <n v="91.35"/>
        <n v="78.88"/>
        <n v="60.87"/>
        <n v="82.58"/>
        <n v="53.3"/>
        <n v="12.09"/>
        <n v="64.19"/>
        <n v="99.7"/>
        <n v="79.91"/>
        <n v="66.47"/>
        <n v="28.95"/>
        <n v="46.2"/>
        <n v="17.63"/>
        <n v="52.42"/>
        <n v="98.79"/>
        <n v="88.55"/>
        <n v="55.67"/>
        <n v="72.52"/>
        <n v="12.05"/>
        <n v="19.36"/>
        <n v="70.209999999999994"/>
        <n v="33.630000000000003"/>
        <n v="15.49"/>
        <n v="75.66"/>
        <n v="55.81"/>
        <n v="72.78"/>
        <n v="37.32"/>
        <n v="60.18"/>
        <n v="15.69"/>
        <n v="88.15"/>
        <n v="27.93"/>
        <n v="55.45"/>
        <n v="42.97"/>
        <n v="17.14"/>
        <n v="58.75"/>
        <n v="87.1"/>
        <n v="98.8"/>
        <n v="48.63"/>
        <n v="57.74"/>
        <n v="17.97"/>
        <n v="47.71"/>
        <n v="40.619999999999997"/>
        <n v="56.04"/>
        <n v="93.4"/>
        <n v="73.41"/>
        <n v="33.64"/>
        <n v="45.48"/>
        <n v="58.95"/>
        <n v="39.479999999999997"/>
        <n v="34.81"/>
        <n v="49.32"/>
        <n v="21.48"/>
        <n v="23.08"/>
        <n v="49.1"/>
        <n v="64.83"/>
        <n v="63.56"/>
        <n v="72.88"/>
        <n v="67.099999999999994"/>
        <n v="70.19"/>
        <n v="55.04"/>
        <n v="73.38"/>
        <n v="52.6"/>
        <n v="87.37"/>
        <n v="27.04"/>
        <n v="62.19"/>
        <n v="69.58"/>
        <n v="97.5"/>
        <n v="60.41"/>
        <n v="19.77"/>
        <n v="80.47"/>
        <n v="88.39"/>
        <n v="71.77"/>
        <n v="43"/>
        <n v="68.98"/>
        <n v="15.62"/>
        <n v="25.7"/>
        <n v="80.62"/>
        <n v="75.53"/>
        <n v="77.63"/>
        <n v="13.85"/>
        <n v="35.68"/>
        <n v="71.459999999999994"/>
        <n v="11.94"/>
        <n v="17.48"/>
        <n v="25.56"/>
        <n v="90.63"/>
        <n v="44.12"/>
        <n v="36.770000000000003"/>
        <n v="23.34"/>
        <n v="28.5"/>
        <n v="55.57"/>
        <n v="69.739999999999995"/>
        <n v="97.26"/>
        <n v="52.18"/>
        <n v="22.32"/>
        <n v="56"/>
        <n v="19.7"/>
        <n v="53.72"/>
        <n v="81.95"/>
        <n v="81.2"/>
        <n v="58.76"/>
        <n v="91.56"/>
        <n v="55.61"/>
        <n v="84.83"/>
        <n v="71.63"/>
        <n v="37.69"/>
        <n v="31.67"/>
        <n v="38.42"/>
        <n v="65.23"/>
        <n v="10.53"/>
        <n v="12.29"/>
        <n v="81.23"/>
        <n v="27.28"/>
        <n v="17.420000000000002"/>
        <n v="73.28"/>
        <n v="84.87"/>
        <n v="58.22"/>
        <n v="46.95"/>
        <n v="88.63"/>
        <n v="94.13"/>
        <n v="18.329999999999998"/>
        <n v="97.29"/>
        <n v="35.74"/>
        <n v="96.52"/>
        <n v="18.850000000000001"/>
        <n v="55.39"/>
        <n v="77.2"/>
        <n v="72.13"/>
        <n v="63.88"/>
        <n v="10.69"/>
        <n v="55.5"/>
        <n v="95.46"/>
        <n v="76.06"/>
        <n v="13.69"/>
        <n v="95.64"/>
        <n v="11.43"/>
        <n v="85.87"/>
        <n v="67.989999999999995"/>
        <n v="65.650000000000006"/>
        <n v="28.86"/>
        <n v="65.31"/>
        <n v="93.38"/>
        <n v="25.25"/>
        <n v="21.8"/>
        <n v="94.76"/>
        <n v="30.62"/>
        <n v="44.01"/>
        <n v="10.16"/>
        <n v="74.58"/>
        <n v="10.99"/>
        <n v="60.47"/>
        <n v="58.91"/>
        <n v="46.41"/>
        <n v="68.55"/>
        <n v="97.37"/>
        <n v="92.6"/>
        <n v="46.61"/>
        <n v="27.18"/>
        <n v="24.49"/>
        <n v="92.78"/>
        <n v="86.69"/>
        <n v="23.01"/>
        <n v="30.2"/>
        <n v="67.39"/>
        <n v="48.96"/>
        <n v="75.59"/>
        <n v="77.47"/>
        <n v="93.18"/>
        <n v="50.23"/>
        <n v="17.75"/>
        <n v="62.18"/>
        <n v="10.75"/>
        <n v="40.26"/>
        <n v="64.97"/>
        <n v="95.15"/>
        <n v="48.62"/>
        <n v="53.21"/>
        <n v="45.44"/>
        <n v="33.880000000000003"/>
        <n v="96.16"/>
        <n v="47.16"/>
        <n v="47.68"/>
        <n v="10.17"/>
        <n v="60.08"/>
        <n v="72.11"/>
        <n v="41.28"/>
        <n v="64.95"/>
        <n v="74.22"/>
        <n v="10.56"/>
        <n v="62.57"/>
        <n v="11.85"/>
        <n v="91.3"/>
        <n v="40.729999999999997"/>
        <n v="52.38"/>
        <n v="38.54"/>
        <n v="44.63"/>
        <n v="55.87"/>
        <n v="29.22"/>
        <n v="39.47"/>
        <n v="14.87"/>
        <n v="21.32"/>
        <n v="93.78"/>
        <n v="73.260000000000005"/>
        <n v="22.38"/>
        <n v="99.1"/>
        <n v="74.099999999999994"/>
        <n v="98.48"/>
        <n v="53.19"/>
        <n v="52.79"/>
        <n v="36.51"/>
        <n v="28.31"/>
        <n v="57.59"/>
        <n v="47.63"/>
        <n v="86.27"/>
        <n v="12.76"/>
        <n v="11.28"/>
        <n v="51.07"/>
        <n v="79.59"/>
        <n v="33.81"/>
        <n v="90.53"/>
        <n v="62.82"/>
        <n v="24.31"/>
        <n v="31.99"/>
        <n v="56.07"/>
        <n v="66.52"/>
        <n v="45.68"/>
        <n v="50.79"/>
        <n v="10.08"/>
        <n v="93.88"/>
        <n v="84.25"/>
        <n v="53.78"/>
        <n v="35.81"/>
        <n v="26.43"/>
        <n v="39.909999999999997"/>
        <n v="21.9"/>
        <n v="62.85"/>
        <n v="21.04"/>
        <n v="65.91"/>
        <n v="46.02"/>
        <n v="15.8"/>
        <n v="98.66"/>
        <n v="91.98"/>
        <n v="20.89"/>
        <n v="96.82"/>
        <n v="33.33"/>
        <n v="38.270000000000003"/>
        <n v="33.299999999999997"/>
        <n v="81.010000000000005"/>
        <n v="34.49"/>
        <n v="84.63"/>
        <n v="36.909999999999997"/>
        <n v="87.08"/>
        <n v="80.08"/>
        <n v="86.13"/>
        <n v="49.92"/>
        <n v="74.66"/>
        <n v="25.45"/>
        <n v="67.77"/>
        <n v="59.59"/>
        <n v="58.15"/>
        <n v="97.48"/>
        <n v="96.37"/>
        <n v="63.71"/>
        <n v="14.76"/>
        <n v="62"/>
        <n v="75.37"/>
        <n v="76.599999999999994"/>
        <n v="17.489999999999998"/>
        <n v="40.35"/>
        <n v="97.38"/>
        <n v="31.84"/>
        <n v="65.819999999999993"/>
        <n v="88.34"/>
      </sharedItems>
    </cacheField>
    <cacheField name="Quantity" numFmtId="0">
      <sharedItems containsSemiMixedTypes="0" containsString="0" containsNumber="1" containsInteger="1" minValue="1" maxValue="10" count="10">
        <n v="7"/>
        <n v="5"/>
        <n v="6"/>
        <n v="10"/>
        <n v="2"/>
        <n v="3"/>
        <n v="4"/>
        <n v="8"/>
        <n v="1"/>
        <n v="9"/>
      </sharedItems>
    </cacheField>
    <cacheField name="Tax 5%" numFmtId="0">
      <sharedItems containsSemiMixedTypes="0" containsString="0" containsNumber="1" minValue="0.50849999999999995" maxValue="49.65"/>
    </cacheField>
    <cacheField name="Date" numFmtId="14">
      <sharedItems containsSemiMixedTypes="0" containsNonDate="0" containsDate="1" containsString="0" minDate="2019-01-01T00:00:00" maxDate="2019-03-31T00:00:00" count="89">
        <d v="2019-01-05T00:00:00"/>
        <d v="2019-03-08T00:00:00"/>
        <d v="2019-03-03T00:00:00"/>
        <d v="2019-02-08T00:00:00"/>
        <d v="2019-03-25T00:00:00"/>
        <d v="2019-02-25T00:00:00"/>
        <d v="2019-02-24T00:00:00"/>
        <d v="2019-01-10T00:00:00"/>
        <d v="2019-02-20T00:00:00"/>
        <d v="2019-02-06T00:00:00"/>
        <d v="2019-03-09T00:00:00"/>
        <d v="2019-02-07T00:00:00"/>
        <d v="2019-03-29T00:00:00"/>
        <d v="2019-01-15T00:00:00"/>
        <d v="2019-03-11T00:00:00"/>
        <d v="2019-01-01T00:00:00"/>
        <d v="2019-01-21T00:00:00"/>
        <d v="2019-03-05T00:00:00"/>
        <d v="2019-03-15T00:00:00"/>
        <d v="2019-02-17T00:00:00"/>
        <d v="2019-03-22T00:00:00"/>
        <d v="2019-03-10T00:00:00"/>
        <d v="2019-01-25T00:00:00"/>
        <d v="2019-01-28T00:00:00"/>
        <d v="2019-01-07T00:00:00"/>
        <d v="2019-03-23T00:00:00"/>
        <d v="2019-01-17T00:00:00"/>
        <d v="2019-02-02T00:00:00"/>
        <d v="2019-03-04T00:00:00"/>
        <d v="2019-03-16T00:00:00"/>
        <d v="2019-02-27T00:00:00"/>
        <d v="2019-02-10T00:00:00"/>
        <d v="2019-03-19T00:00:00"/>
        <d v="2019-02-03T00:00:00"/>
        <d v="2019-03-07T00:00:00"/>
        <d v="2019-02-28T00:00:00"/>
        <d v="2019-03-27T00:00:00"/>
        <d v="2019-01-20T00:00:00"/>
        <d v="2019-03-12T00:00:00"/>
        <d v="2019-02-15T00:00:00"/>
        <d v="2019-03-06T00:00:00"/>
        <d v="2019-02-14T00:00:00"/>
        <d v="2019-03-13T00:00:00"/>
        <d v="2019-01-24T00:00:00"/>
        <d v="2019-01-06T00:00:00"/>
        <d v="2019-02-11T00:00:00"/>
        <d v="2019-01-22T00:00:00"/>
        <d v="2019-01-13T00:00:00"/>
        <d v="2019-01-09T00:00:00"/>
        <d v="2019-01-12T00:00:00"/>
        <d v="2019-01-26T00:00:00"/>
        <d v="2019-01-23T00:00:00"/>
        <d v="2019-02-23T00:00:00"/>
        <d v="2019-01-02T00:00:00"/>
        <d v="2019-02-09T00:00:00"/>
        <d v="2019-03-26T00:00:00"/>
        <d v="2019-03-01T00:00:00"/>
        <d v="2019-02-01T00:00:00"/>
        <d v="2019-03-28T00:00:00"/>
        <d v="2019-02-05T00:00:00"/>
        <d v="2019-01-19T00:00:00"/>
        <d v="2019-03-02T00:00:00"/>
        <d v="2019-01-16T00:00:00"/>
        <d v="2019-01-27T00:00:00"/>
        <d v="2019-01-08T00:00:00"/>
        <d v="2019-02-18T00:00:00"/>
        <d v="2019-01-18T00:00:00"/>
        <d v="2019-02-16T00:00:00"/>
        <d v="2019-02-22T00:00:00"/>
        <d v="2019-01-29T00:00:00"/>
        <d v="2019-01-04T00:00:00"/>
        <d v="2019-03-14T00:00:00"/>
        <d v="2019-03-24T00:00:00"/>
        <d v="2019-01-03T00:00:00"/>
        <d v="2019-03-30T00:00:00"/>
        <d v="2019-02-12T00:00:00"/>
        <d v="2019-03-21T00:00:00"/>
        <d v="2019-03-17T00:00:00"/>
        <d v="2019-02-21T00:00:00"/>
        <d v="2019-01-14T00:00:00"/>
        <d v="2019-01-31T00:00:00"/>
        <d v="2019-01-30T00:00:00"/>
        <d v="2019-02-13T00:00:00"/>
        <d v="2019-03-18T00:00:00"/>
        <d v="2019-03-20T00:00:00"/>
        <d v="2019-01-11T00:00:00"/>
        <d v="2019-02-26T00:00:00"/>
        <d v="2019-02-04T00:00:00"/>
        <d v="2019-02-19T00:00:00"/>
      </sharedItems>
      <fieldGroup par="21"/>
    </cacheField>
    <cacheField name="Time" numFmtId="20">
      <sharedItems containsSemiMixedTypes="0" containsNonDate="0" containsDate="1" containsString="0" minDate="1899-12-30T10:00:00" maxDate="1899-12-30T20:59:00"/>
    </cacheField>
    <cacheField name="Payment" numFmtId="0">
      <sharedItems/>
    </cacheField>
    <cacheField name="Rating2" numFmtId="0">
      <sharedItems containsSemiMixedTypes="0" containsString="0" containsNumber="1" minValue="4" maxValue="10"/>
    </cacheField>
    <cacheField name="Total Sales" numFmtId="2">
      <sharedItems containsSemiMixedTypes="0" containsString="0" containsNumber="1" minValue="10.17" maxValue="993"/>
    </cacheField>
    <cacheField name="Days" numFmtId="0">
      <sharedItems containsSemiMixedTypes="0" containsString="0" containsNumber="1" containsInteger="1" minValue="1" maxValue="31"/>
    </cacheField>
    <cacheField name="Month" numFmtId="0">
      <sharedItems containsSemiMixedTypes="0" containsString="0" containsNumber="1" containsInteger="1" minValue="1" maxValue="3"/>
    </cacheField>
    <cacheField name="Time Ranges" numFmtId="0">
      <sharedItems count="6">
        <s v="12:00 - 14:00"/>
        <s v="10:00 - 12:00"/>
        <s v="18:00 - 20:00"/>
        <s v="14:00 - 16:00"/>
        <s v="16:00 - 18:00"/>
        <s v="20:00 - 20:59"/>
      </sharedItems>
    </cacheField>
    <cacheField name="calc tax" numFmtId="0">
      <sharedItems containsSemiMixedTypes="0" containsString="0" containsNumber="1" minValue="0.50849999999999995" maxValue="49.65"/>
    </cacheField>
    <cacheField name="helper col for tax" numFmtId="0">
      <sharedItems/>
    </cacheField>
    <cacheField name="Days (Date)" numFmtId="0" databaseField="0">
      <fieldGroup base="10">
        <rangePr groupBy="days" startDate="2019-01-01T00:00:00" endDate="2019-03-31T00:00:00"/>
        <groupItems count="368">
          <s v="&lt;1/1/2019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31/2019"/>
        </groupItems>
      </fieldGroup>
    </cacheField>
    <cacheField name="Months (Date)" numFmtId="0" databaseField="0">
      <fieldGroup base="10">
        <rangePr groupBy="months" startDate="2019-01-01T00:00:00" endDate="2019-03-31T00:00:00"/>
        <groupItems count="14">
          <s v="&lt;1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31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alrhman" refreshedDate="45630.709522106481" createdVersion="8" refreshedVersion="8" minRefreshableVersion="3" recordCount="1029" xr:uid="{D714612D-D992-4542-82AB-03F7655D2B8E}">
  <cacheSource type="worksheet">
    <worksheetSource ref="A1:U1030" sheet="Data"/>
  </cacheSource>
  <cacheFields count="21">
    <cacheField name="ID" numFmtId="0">
      <sharedItems/>
    </cacheField>
    <cacheField name="Branch" numFmtId="0">
      <sharedItems count="3">
        <s v="A"/>
        <s v="C"/>
        <s v="B"/>
      </sharedItems>
    </cacheField>
    <cacheField name="City" numFmtId="0">
      <sharedItems count="3">
        <s v="Yangon"/>
        <s v="Naypyitaw"/>
        <s v="Mandalay"/>
      </sharedItems>
    </cacheField>
    <cacheField name="Customer type" numFmtId="0">
      <sharedItems/>
    </cacheField>
    <cacheField name="Gender" numFmtId="0">
      <sharedItems/>
    </cacheField>
    <cacheField name="Product 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Rating" numFmtId="0">
      <sharedItems containsSemiMixedTypes="0" containsString="0" containsNumber="1" minValue="4" maxValue="10"/>
    </cacheField>
    <cacheField name="Unit price" numFmtId="2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 count="10">
        <n v="7"/>
        <n v="5"/>
        <n v="6"/>
        <n v="10"/>
        <n v="2"/>
        <n v="3"/>
        <n v="4"/>
        <n v="8"/>
        <n v="1"/>
        <n v="9"/>
      </sharedItems>
    </cacheField>
    <cacheField name="Tax 5%" numFmtId="0">
      <sharedItems containsSemiMixedTypes="0" containsString="0" containsNumber="1" minValue="0.50849999999999995" maxValue="49.65"/>
    </cacheField>
    <cacheField name="Date" numFmtId="14">
      <sharedItems containsSemiMixedTypes="0" containsNonDate="0" containsDate="1" containsString="0" minDate="2019-01-01T00:00:00" maxDate="2019-03-31T00:00:00"/>
    </cacheField>
    <cacheField name="Time" numFmtId="20">
      <sharedItems containsSemiMixedTypes="0" containsNonDate="0" containsDate="1" containsString="0" minDate="1899-12-30T10:00:00" maxDate="1899-12-30T20:59:00"/>
    </cacheField>
    <cacheField name="Payment" numFmtId="0">
      <sharedItems/>
    </cacheField>
    <cacheField name="Rating2" numFmtId="0">
      <sharedItems containsSemiMixedTypes="0" containsString="0" containsNumber="1" minValue="4" maxValue="10"/>
    </cacheField>
    <cacheField name="Total Sales" numFmtId="2">
      <sharedItems containsSemiMixedTypes="0" containsString="0" containsNumber="1" minValue="10.17" maxValue="993"/>
    </cacheField>
    <cacheField name="Days" numFmtId="0">
      <sharedItems containsSemiMixedTypes="0" containsString="0" containsNumber="1" containsInteger="1" minValue="1" maxValue="31"/>
    </cacheField>
    <cacheField name="Month" numFmtId="0">
      <sharedItems containsSemiMixedTypes="0" containsString="0" containsNumber="1" containsInteger="1" minValue="1" maxValue="3"/>
    </cacheField>
    <cacheField name="Time Ranges" numFmtId="0">
      <sharedItems/>
    </cacheField>
    <cacheField name="calc tax" numFmtId="0">
      <sharedItems containsSemiMixedTypes="0" containsString="0" containsNumber="1" minValue="0.50849999999999995" maxValue="49.65"/>
    </cacheField>
    <cacheField name="helper col for tax" numFmtId="0">
      <sharedItems/>
    </cacheField>
    <cacheField name="Price Ranges" numFmtId="0">
      <sharedItems count="5">
        <s v="60 - 80"/>
        <s v="&lt; 20"/>
        <s v="40 - 60"/>
        <s v="&gt; 80"/>
        <s v="20 - 4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9">
  <r>
    <s v="750-67-8428"/>
    <x v="0"/>
    <x v="0"/>
    <s v="Member"/>
    <s v="Female"/>
    <x v="0"/>
    <n v="9.1"/>
    <x v="0"/>
    <x v="0"/>
    <n v="26.141500000000001"/>
    <x v="0"/>
    <d v="1899-12-30T13:08:00"/>
    <s v="Ewallet"/>
    <n v="9.1"/>
    <n v="522.82999999999993"/>
    <n v="5"/>
    <n v="1"/>
    <x v="0"/>
    <n v="26.141499999999997"/>
    <b v="0"/>
  </r>
  <r>
    <s v="226-31-3081"/>
    <x v="1"/>
    <x v="1"/>
    <s v="Normal"/>
    <s v="Female"/>
    <x v="1"/>
    <n v="9.6"/>
    <x v="1"/>
    <x v="1"/>
    <n v="3.82"/>
    <x v="1"/>
    <d v="1899-12-30T10:29:00"/>
    <s v="Cash"/>
    <n v="9.6"/>
    <n v="76.399999999999991"/>
    <n v="8"/>
    <n v="3"/>
    <x v="1"/>
    <n v="3.8199999999999994"/>
    <b v="0"/>
  </r>
  <r>
    <s v="631-41-3108"/>
    <x v="0"/>
    <x v="0"/>
    <s v="Normal"/>
    <s v="Male"/>
    <x v="2"/>
    <n v="7.4"/>
    <x v="2"/>
    <x v="0"/>
    <n v="16.215499999999999"/>
    <x v="2"/>
    <d v="1899-12-30T13:23:00"/>
    <s v="Credit card"/>
    <n v="7.4"/>
    <n v="324.31"/>
    <n v="3"/>
    <n v="3"/>
    <x v="0"/>
    <n v="16.215499999999999"/>
    <b v="0"/>
  </r>
  <r>
    <s v="373-73-7910"/>
    <x v="0"/>
    <x v="0"/>
    <s v="Normal"/>
    <s v="Male"/>
    <x v="3"/>
    <n v="5.3"/>
    <x v="3"/>
    <x v="0"/>
    <n v="30.208500000000001"/>
    <x v="3"/>
    <d v="1899-12-30T10:37:00"/>
    <s v="Ewallet"/>
    <n v="5.3"/>
    <n v="604.17000000000007"/>
    <n v="8"/>
    <n v="2"/>
    <x v="1"/>
    <n v="30.208500000000004"/>
    <b v="0"/>
  </r>
  <r>
    <s v="699-14-3026"/>
    <x v="1"/>
    <x v="1"/>
    <s v="Normal"/>
    <s v="Male"/>
    <x v="1"/>
    <n v="4.0999999999999996"/>
    <x v="4"/>
    <x v="0"/>
    <n v="29.886500000000002"/>
    <x v="4"/>
    <d v="1899-12-30T18:30:00"/>
    <s v="Ewallet"/>
    <n v="4.0999999999999996"/>
    <n v="597.73"/>
    <n v="25"/>
    <n v="3"/>
    <x v="2"/>
    <n v="29.886500000000002"/>
    <b v="0"/>
  </r>
  <r>
    <s v="355-53-5943"/>
    <x v="0"/>
    <x v="0"/>
    <s v="Member"/>
    <s v="Female"/>
    <x v="1"/>
    <n v="5.8"/>
    <x v="5"/>
    <x v="2"/>
    <n v="20.652000000000001"/>
    <x v="5"/>
    <d v="1899-12-30T14:36:00"/>
    <s v="Ewallet"/>
    <n v="5.8"/>
    <n v="413.04"/>
    <n v="25"/>
    <n v="2"/>
    <x v="3"/>
    <n v="20.652000000000001"/>
    <b v="0"/>
  </r>
  <r>
    <s v="315-22-5665"/>
    <x v="1"/>
    <x v="1"/>
    <s v="Normal"/>
    <s v="Female"/>
    <x v="2"/>
    <n v="8"/>
    <x v="6"/>
    <x v="3"/>
    <n v="36.78"/>
    <x v="6"/>
    <d v="1899-12-30T11:38:00"/>
    <s v="Ewallet"/>
    <n v="8"/>
    <n v="735.6"/>
    <n v="24"/>
    <n v="2"/>
    <x v="1"/>
    <n v="36.78"/>
    <b v="0"/>
  </r>
  <r>
    <s v="665-32-9167"/>
    <x v="0"/>
    <x v="0"/>
    <s v="Member"/>
    <s v="Female"/>
    <x v="0"/>
    <n v="7.2"/>
    <x v="7"/>
    <x v="4"/>
    <n v="3.6259999999999999"/>
    <x v="7"/>
    <d v="1899-12-30T17:15:00"/>
    <s v="Credit card"/>
    <n v="7.2"/>
    <n v="72.52"/>
    <n v="10"/>
    <n v="1"/>
    <x v="4"/>
    <n v="3.6259999999999999"/>
    <b v="0"/>
  </r>
  <r>
    <s v="692-92-5582"/>
    <x v="2"/>
    <x v="2"/>
    <s v="Member"/>
    <s v="Female"/>
    <x v="4"/>
    <n v="5.9"/>
    <x v="8"/>
    <x v="5"/>
    <n v="8.2260000000000009"/>
    <x v="8"/>
    <d v="1899-12-30T13:27:00"/>
    <s v="Credit card"/>
    <n v="5.9"/>
    <n v="164.52"/>
    <n v="20"/>
    <n v="2"/>
    <x v="0"/>
    <n v="8.2260000000000009"/>
    <b v="0"/>
  </r>
  <r>
    <s v="351-62-0822"/>
    <x v="2"/>
    <x v="2"/>
    <s v="Member"/>
    <s v="Female"/>
    <x v="5"/>
    <n v="4.5"/>
    <x v="9"/>
    <x v="6"/>
    <n v="2.8959999999999999"/>
    <x v="9"/>
    <d v="1899-12-30T18:07:00"/>
    <s v="Ewallet"/>
    <n v="4.5"/>
    <n v="57.92"/>
    <n v="6"/>
    <n v="2"/>
    <x v="2"/>
    <n v="2.8959999999999999"/>
    <b v="0"/>
  </r>
  <r>
    <s v="529-56-3974"/>
    <x v="2"/>
    <x v="2"/>
    <s v="Member"/>
    <s v="Male"/>
    <x v="1"/>
    <n v="6.8"/>
    <x v="10"/>
    <x v="6"/>
    <n v="5.1020000000000003"/>
    <x v="10"/>
    <d v="1899-12-30T17:03:00"/>
    <s v="Cash"/>
    <n v="6.8"/>
    <n v="102.04"/>
    <n v="9"/>
    <n v="3"/>
    <x v="4"/>
    <n v="5.1020000000000003"/>
    <b v="0"/>
  </r>
  <r>
    <s v="252-56-2699"/>
    <x v="0"/>
    <x v="0"/>
    <s v="Normal"/>
    <s v="Male"/>
    <x v="4"/>
    <n v="8.1999999999999993"/>
    <x v="11"/>
    <x v="3"/>
    <n v="21.594999999999999"/>
    <x v="11"/>
    <d v="1899-12-30T16:48:00"/>
    <s v="Ewallet"/>
    <n v="8.1999999999999993"/>
    <n v="431.9"/>
    <n v="7"/>
    <n v="2"/>
    <x v="4"/>
    <n v="21.594999999999999"/>
    <b v="0"/>
  </r>
  <r>
    <s v="829-34-3910"/>
    <x v="0"/>
    <x v="0"/>
    <s v="Normal"/>
    <s v="Female"/>
    <x v="0"/>
    <n v="5.7"/>
    <x v="12"/>
    <x v="3"/>
    <n v="35.69"/>
    <x v="12"/>
    <d v="1899-12-30T19:21:00"/>
    <s v="Cash"/>
    <n v="5.7"/>
    <n v="713.8"/>
    <n v="29"/>
    <n v="3"/>
    <x v="2"/>
    <n v="35.69"/>
    <b v="0"/>
  </r>
  <r>
    <s v="299-46-1805"/>
    <x v="2"/>
    <x v="2"/>
    <s v="Member"/>
    <s v="Female"/>
    <x v="3"/>
    <n v="4.5"/>
    <x v="13"/>
    <x v="2"/>
    <n v="28.116"/>
    <x v="13"/>
    <d v="1899-12-30T16:19:00"/>
    <s v="Cash"/>
    <n v="4.5"/>
    <n v="562.31999999999994"/>
    <n v="15"/>
    <n v="1"/>
    <x v="4"/>
    <n v="28.115999999999996"/>
    <b v="0"/>
  </r>
  <r>
    <s v="656-95-9349"/>
    <x v="0"/>
    <x v="0"/>
    <s v="Member"/>
    <s v="Female"/>
    <x v="0"/>
    <n v="4.5999999999999996"/>
    <x v="14"/>
    <x v="0"/>
    <n v="24.125499999999999"/>
    <x v="14"/>
    <d v="1899-12-30T11:03:00"/>
    <s v="Credit card"/>
    <n v="4.5999999999999996"/>
    <n v="482.51000000000005"/>
    <n v="11"/>
    <n v="3"/>
    <x v="1"/>
    <n v="24.125500000000002"/>
    <b v="0"/>
  </r>
  <r>
    <s v="765-26-6951"/>
    <x v="0"/>
    <x v="0"/>
    <s v="Normal"/>
    <s v="Male"/>
    <x v="3"/>
    <n v="6.9"/>
    <x v="15"/>
    <x v="2"/>
    <n v="21.783000000000001"/>
    <x v="15"/>
    <d v="1899-12-30T10:39:00"/>
    <s v="Credit card"/>
    <n v="6.9"/>
    <n v="435.65999999999997"/>
    <n v="1"/>
    <n v="1"/>
    <x v="1"/>
    <n v="21.782999999999998"/>
    <b v="0"/>
  </r>
  <r>
    <s v="329-62-1586"/>
    <x v="0"/>
    <x v="0"/>
    <s v="Normal"/>
    <s v="Male"/>
    <x v="4"/>
    <n v="8.6"/>
    <x v="16"/>
    <x v="5"/>
    <n v="8.2004999999999999"/>
    <x v="16"/>
    <d v="1899-12-30T18:00:00"/>
    <s v="Credit card"/>
    <n v="8.6"/>
    <n v="164.01"/>
    <n v="21"/>
    <n v="1"/>
    <x v="2"/>
    <n v="8.2004999999999999"/>
    <b v="0"/>
  </r>
  <r>
    <s v="319-50-3348"/>
    <x v="2"/>
    <x v="2"/>
    <s v="Normal"/>
    <s v="Female"/>
    <x v="2"/>
    <n v="4.4000000000000004"/>
    <x v="17"/>
    <x v="4"/>
    <n v="4.03"/>
    <x v="14"/>
    <d v="1899-12-30T15:30:00"/>
    <s v="Ewallet"/>
    <n v="4.4000000000000004"/>
    <n v="80.599999999999994"/>
    <n v="11"/>
    <n v="3"/>
    <x v="3"/>
    <n v="4.0299999999999994"/>
    <b v="0"/>
  </r>
  <r>
    <s v="300-71-4605"/>
    <x v="1"/>
    <x v="1"/>
    <s v="Member"/>
    <s v="Male"/>
    <x v="1"/>
    <n v="4.8"/>
    <x v="18"/>
    <x v="1"/>
    <n v="21.51"/>
    <x v="5"/>
    <d v="1899-12-30T11:24:00"/>
    <s v="Ewallet"/>
    <n v="4.8"/>
    <n v="430.20000000000005"/>
    <n v="25"/>
    <n v="2"/>
    <x v="1"/>
    <n v="21.51"/>
    <b v="0"/>
  </r>
  <r>
    <s v="371-85-5789"/>
    <x v="2"/>
    <x v="2"/>
    <s v="Normal"/>
    <s v="Male"/>
    <x v="0"/>
    <n v="5.0999999999999996"/>
    <x v="19"/>
    <x v="5"/>
    <n v="13.196999999999999"/>
    <x v="17"/>
    <d v="1899-12-30T10:40:00"/>
    <s v="Ewallet"/>
    <n v="5.0999999999999996"/>
    <n v="263.94"/>
    <n v="5"/>
    <n v="3"/>
    <x v="1"/>
    <n v="13.196999999999999"/>
    <b v="0"/>
  </r>
  <r>
    <s v="273-16-6619"/>
    <x v="2"/>
    <x v="2"/>
    <s v="Normal"/>
    <s v="Male"/>
    <x v="2"/>
    <n v="4.4000000000000004"/>
    <x v="20"/>
    <x v="4"/>
    <n v="3.32"/>
    <x v="18"/>
    <d v="1899-12-30T12:20:00"/>
    <s v="Credit card"/>
    <n v="4.4000000000000004"/>
    <n v="66.400000000000006"/>
    <n v="15"/>
    <n v="3"/>
    <x v="0"/>
    <n v="3.3200000000000003"/>
    <b v="0"/>
  </r>
  <r>
    <s v="636-48-8204"/>
    <x v="0"/>
    <x v="0"/>
    <s v="Normal"/>
    <s v="Male"/>
    <x v="1"/>
    <n v="9.9"/>
    <x v="21"/>
    <x v="1"/>
    <n v="8.64"/>
    <x v="19"/>
    <d v="1899-12-30T11:15:00"/>
    <s v="Ewallet"/>
    <n v="9.9"/>
    <n v="172.8"/>
    <n v="17"/>
    <n v="2"/>
    <x v="1"/>
    <n v="8.64"/>
    <b v="0"/>
  </r>
  <r>
    <s v="227-03-5010"/>
    <x v="0"/>
    <x v="0"/>
    <s v="Member"/>
    <s v="Female"/>
    <x v="2"/>
    <n v="8.5"/>
    <x v="22"/>
    <x v="7"/>
    <n v="21.036000000000001"/>
    <x v="20"/>
    <d v="1899-12-30T19:20:00"/>
    <s v="Credit card"/>
    <n v="8.5"/>
    <n v="420.72"/>
    <n v="22"/>
    <n v="3"/>
    <x v="2"/>
    <n v="21.036000000000001"/>
    <b v="0"/>
  </r>
  <r>
    <s v="649-29-6775"/>
    <x v="2"/>
    <x v="2"/>
    <s v="Normal"/>
    <s v="Male"/>
    <x v="5"/>
    <n v="6.7"/>
    <x v="23"/>
    <x v="8"/>
    <n v="1.6760000000000002"/>
    <x v="3"/>
    <d v="1899-12-30T15:31:00"/>
    <s v="Cash"/>
    <n v="6.7"/>
    <n v="33.520000000000003"/>
    <n v="8"/>
    <n v="2"/>
    <x v="3"/>
    <n v="1.6760000000000002"/>
    <b v="0"/>
  </r>
  <r>
    <s v="189-17-4241"/>
    <x v="0"/>
    <x v="0"/>
    <s v="Normal"/>
    <s v="Female"/>
    <x v="5"/>
    <n v="7.7"/>
    <x v="24"/>
    <x v="4"/>
    <n v="8.7669999999999995"/>
    <x v="21"/>
    <d v="1899-12-30T12:17:00"/>
    <s v="Credit card"/>
    <n v="7.7"/>
    <n v="175.34"/>
    <n v="10"/>
    <n v="3"/>
    <x v="0"/>
    <n v="8.7669999999999995"/>
    <b v="0"/>
  </r>
  <r>
    <s v="145-94-9061"/>
    <x v="2"/>
    <x v="2"/>
    <s v="Normal"/>
    <s v="Female"/>
    <x v="4"/>
    <n v="9.6"/>
    <x v="25"/>
    <x v="1"/>
    <n v="22.09"/>
    <x v="22"/>
    <d v="1899-12-30T19:48:00"/>
    <s v="Cash"/>
    <n v="9.6"/>
    <n v="441.8"/>
    <n v="25"/>
    <n v="1"/>
    <x v="2"/>
    <n v="22.09"/>
    <b v="0"/>
  </r>
  <r>
    <s v="848-62-7243"/>
    <x v="0"/>
    <x v="0"/>
    <s v="Normal"/>
    <s v="Male"/>
    <x v="0"/>
    <n v="7.4"/>
    <x v="26"/>
    <x v="9"/>
    <n v="11.2005"/>
    <x v="18"/>
    <d v="1899-12-30T15:36:00"/>
    <s v="Cash"/>
    <n v="7.4"/>
    <n v="224.01"/>
    <n v="15"/>
    <n v="3"/>
    <x v="3"/>
    <n v="11.2005"/>
    <b v="0"/>
  </r>
  <r>
    <s v="149-71-6266"/>
    <x v="2"/>
    <x v="2"/>
    <s v="Member"/>
    <s v="Male"/>
    <x v="3"/>
    <n v="4.5"/>
    <x v="27"/>
    <x v="9"/>
    <n v="35.131499999999996"/>
    <x v="23"/>
    <d v="1899-12-30T12:43:00"/>
    <s v="Cash"/>
    <n v="4.5"/>
    <n v="702.62999999999988"/>
    <n v="28"/>
    <n v="1"/>
    <x v="0"/>
    <n v="35.131499999999996"/>
    <b v="0"/>
  </r>
  <r>
    <s v="640-49-2076"/>
    <x v="2"/>
    <x v="2"/>
    <s v="Normal"/>
    <s v="Male"/>
    <x v="3"/>
    <n v="5.0999999999999996"/>
    <x v="28"/>
    <x v="7"/>
    <n v="33.512"/>
    <x v="7"/>
    <d v="1899-12-30T14:49:00"/>
    <s v="Cash"/>
    <n v="5.0999999999999996"/>
    <n v="670.24"/>
    <n v="10"/>
    <n v="1"/>
    <x v="3"/>
    <n v="33.512"/>
    <b v="0"/>
  </r>
  <r>
    <s v="595-11-5460"/>
    <x v="0"/>
    <x v="0"/>
    <s v="Normal"/>
    <s v="Male"/>
    <x v="0"/>
    <n v="5.0999999999999996"/>
    <x v="29"/>
    <x v="4"/>
    <n v="9.6579999999999995"/>
    <x v="18"/>
    <d v="1899-12-30T10:12:00"/>
    <s v="Credit card"/>
    <n v="5.0999999999999996"/>
    <n v="193.16"/>
    <n v="15"/>
    <n v="3"/>
    <x v="1"/>
    <n v="9.6579999999999995"/>
    <b v="0"/>
  </r>
  <r>
    <s v="183-56-6882"/>
    <x v="1"/>
    <x v="1"/>
    <s v="Member"/>
    <s v="Female"/>
    <x v="4"/>
    <n v="7.5"/>
    <x v="30"/>
    <x v="6"/>
    <n v="19.884"/>
    <x v="9"/>
    <d v="1899-12-30T10:42:00"/>
    <s v="Ewallet"/>
    <n v="7.5"/>
    <n v="397.68"/>
    <n v="6"/>
    <n v="2"/>
    <x v="1"/>
    <n v="19.884"/>
    <b v="0"/>
  </r>
  <r>
    <s v="232-16-2483"/>
    <x v="1"/>
    <x v="1"/>
    <s v="Member"/>
    <s v="Female"/>
    <x v="3"/>
    <n v="6.8"/>
    <x v="31"/>
    <x v="8"/>
    <n v="3.4060000000000001"/>
    <x v="24"/>
    <d v="1899-12-30T12:28:00"/>
    <s v="Ewallet"/>
    <n v="6.8"/>
    <n v="68.12"/>
    <n v="7"/>
    <n v="1"/>
    <x v="0"/>
    <n v="3.4060000000000001"/>
    <b v="0"/>
  </r>
  <r>
    <s v="129-29-8530"/>
    <x v="0"/>
    <x v="0"/>
    <s v="Member"/>
    <s v="Male"/>
    <x v="3"/>
    <n v="7"/>
    <x v="32"/>
    <x v="1"/>
    <n v="15.654999999999998"/>
    <x v="21"/>
    <d v="1899-12-30T19:15:00"/>
    <s v="Ewallet"/>
    <n v="7"/>
    <n v="313.09999999999997"/>
    <n v="10"/>
    <n v="3"/>
    <x v="2"/>
    <n v="15.654999999999998"/>
    <b v="0"/>
  </r>
  <r>
    <s v="272-65-1806"/>
    <x v="0"/>
    <x v="0"/>
    <s v="Normal"/>
    <s v="Female"/>
    <x v="1"/>
    <n v="4.7"/>
    <x v="33"/>
    <x v="9"/>
    <n v="27.396000000000004"/>
    <x v="13"/>
    <d v="1899-12-30T17:17:00"/>
    <s v="Ewallet"/>
    <n v="4.7"/>
    <n v="547.92000000000007"/>
    <n v="15"/>
    <n v="1"/>
    <x v="4"/>
    <n v="27.396000000000004"/>
    <b v="0"/>
  </r>
  <r>
    <s v="333-73-7901"/>
    <x v="1"/>
    <x v="1"/>
    <s v="Normal"/>
    <s v="Female"/>
    <x v="0"/>
    <n v="7.6"/>
    <x v="34"/>
    <x v="7"/>
    <n v="21.968"/>
    <x v="25"/>
    <d v="1899-12-30T13:24:00"/>
    <s v="Ewallet"/>
    <n v="7.6"/>
    <n v="439.36"/>
    <n v="23"/>
    <n v="3"/>
    <x v="0"/>
    <n v="21.968"/>
    <b v="0"/>
  </r>
  <r>
    <s v="777-82-7220"/>
    <x v="2"/>
    <x v="2"/>
    <s v="Member"/>
    <s v="Male"/>
    <x v="2"/>
    <n v="7.7"/>
    <x v="35"/>
    <x v="7"/>
    <n v="12.048"/>
    <x v="2"/>
    <d v="1899-12-30T13:01:00"/>
    <s v="Cash"/>
    <n v="7.7"/>
    <n v="240.96"/>
    <n v="3"/>
    <n v="3"/>
    <x v="0"/>
    <n v="12.048"/>
    <b v="0"/>
  </r>
  <r>
    <s v="280-35-5823"/>
    <x v="2"/>
    <x v="2"/>
    <s v="Member"/>
    <s v="Female"/>
    <x v="2"/>
    <n v="7.9"/>
    <x v="36"/>
    <x v="8"/>
    <n v="4.3360000000000003"/>
    <x v="26"/>
    <d v="1899-12-30T18:45:00"/>
    <s v="Ewallet"/>
    <n v="7.9"/>
    <n v="86.72"/>
    <n v="17"/>
    <n v="1"/>
    <x v="2"/>
    <n v="4.3360000000000003"/>
    <b v="0"/>
  </r>
  <r>
    <s v="554-53-8700"/>
    <x v="1"/>
    <x v="1"/>
    <s v="Member"/>
    <s v="Male"/>
    <x v="2"/>
    <n v="6.3"/>
    <x v="37"/>
    <x v="4"/>
    <n v="5.6109999999999998"/>
    <x v="27"/>
    <d v="1899-12-30T10:11:00"/>
    <s v="Cash"/>
    <n v="6.3"/>
    <n v="112.22"/>
    <n v="2"/>
    <n v="2"/>
    <x v="1"/>
    <n v="5.6109999999999998"/>
    <b v="0"/>
  </r>
  <r>
    <s v="354-25-5821"/>
    <x v="2"/>
    <x v="2"/>
    <s v="Member"/>
    <s v="Female"/>
    <x v="3"/>
    <n v="5.6"/>
    <x v="38"/>
    <x v="2"/>
    <n v="20.736000000000001"/>
    <x v="3"/>
    <d v="1899-12-30T13:03:00"/>
    <s v="Cash"/>
    <n v="5.6"/>
    <n v="414.72"/>
    <n v="8"/>
    <n v="2"/>
    <x v="0"/>
    <n v="20.736000000000001"/>
    <b v="0"/>
  </r>
  <r>
    <s v="228-96-1411"/>
    <x v="1"/>
    <x v="1"/>
    <s v="Member"/>
    <s v="Female"/>
    <x v="4"/>
    <n v="7.6"/>
    <x v="39"/>
    <x v="7"/>
    <n v="39.479999999999997"/>
    <x v="28"/>
    <d v="1899-12-30T20:39:00"/>
    <s v="Cash"/>
    <n v="7.6"/>
    <n v="789.6"/>
    <n v="4"/>
    <n v="3"/>
    <x v="5"/>
    <n v="39.480000000000004"/>
    <b v="0"/>
  </r>
  <r>
    <s v="617-15-4209"/>
    <x v="1"/>
    <x v="1"/>
    <s v="Member"/>
    <s v="Male"/>
    <x v="0"/>
    <n v="7.2"/>
    <x v="40"/>
    <x v="4"/>
    <n v="1.5369999999999999"/>
    <x v="29"/>
    <d v="1899-12-30T19:47:00"/>
    <s v="Cash"/>
    <n v="7.2"/>
    <n v="30.74"/>
    <n v="16"/>
    <n v="3"/>
    <x v="2"/>
    <n v="1.5369999999999999"/>
    <b v="0"/>
  </r>
  <r>
    <s v="132-32-9879"/>
    <x v="2"/>
    <x v="2"/>
    <s v="Member"/>
    <s v="Female"/>
    <x v="1"/>
    <n v="9.5"/>
    <x v="41"/>
    <x v="6"/>
    <n v="18.792000000000002"/>
    <x v="10"/>
    <d v="1899-12-30T18:00:00"/>
    <s v="Cash"/>
    <n v="9.5"/>
    <n v="375.84"/>
    <n v="9"/>
    <n v="3"/>
    <x v="2"/>
    <n v="18.791999999999998"/>
    <b v="0"/>
  </r>
  <r>
    <s v="370-41-7321"/>
    <x v="2"/>
    <x v="2"/>
    <s v="Member"/>
    <s v="Male"/>
    <x v="0"/>
    <n v="8.4"/>
    <x v="42"/>
    <x v="9"/>
    <n v="25.5105"/>
    <x v="30"/>
    <d v="1899-12-30T17:24:00"/>
    <s v="Credit card"/>
    <n v="8.4"/>
    <n v="510.21"/>
    <n v="27"/>
    <n v="2"/>
    <x v="4"/>
    <n v="25.5105"/>
    <b v="0"/>
  </r>
  <r>
    <s v="727-46-3608"/>
    <x v="2"/>
    <x v="2"/>
    <s v="Member"/>
    <s v="Female"/>
    <x v="4"/>
    <n v="4.0999999999999996"/>
    <x v="43"/>
    <x v="9"/>
    <n v="9.0045000000000002"/>
    <x v="9"/>
    <d v="1899-12-30T15:47:00"/>
    <s v="Ewallet"/>
    <n v="4.0999999999999996"/>
    <n v="180.09"/>
    <n v="6"/>
    <n v="2"/>
    <x v="3"/>
    <n v="9.0045000000000002"/>
    <b v="0"/>
  </r>
  <r>
    <s v="669-54-1719"/>
    <x v="2"/>
    <x v="2"/>
    <s v="Member"/>
    <s v="Male"/>
    <x v="1"/>
    <n v="8.1"/>
    <x v="44"/>
    <x v="2"/>
    <n v="5.6790000000000003"/>
    <x v="31"/>
    <d v="1899-12-30T12:45:00"/>
    <s v="Credit card"/>
    <n v="8.1"/>
    <n v="113.58"/>
    <n v="10"/>
    <n v="2"/>
    <x v="0"/>
    <n v="5.6790000000000003"/>
    <b v="0"/>
  </r>
  <r>
    <s v="574-22-5561"/>
    <x v="1"/>
    <x v="1"/>
    <s v="Member"/>
    <s v="Female"/>
    <x v="5"/>
    <n v="7.9"/>
    <x v="45"/>
    <x v="3"/>
    <n v="41.314999999999998"/>
    <x v="32"/>
    <d v="1899-12-30T17:08:00"/>
    <s v="Ewallet"/>
    <n v="7.9"/>
    <n v="826.3"/>
    <n v="19"/>
    <n v="3"/>
    <x v="4"/>
    <n v="41.314999999999998"/>
    <b v="0"/>
  </r>
  <r>
    <s v="326-78-5178"/>
    <x v="1"/>
    <x v="1"/>
    <s v="Member"/>
    <s v="Male"/>
    <x v="4"/>
    <n v="9.5"/>
    <x v="46"/>
    <x v="0"/>
    <n v="31.99"/>
    <x v="33"/>
    <d v="1899-12-30T10:19:00"/>
    <s v="Cash"/>
    <n v="9.5"/>
    <n v="639.80000000000007"/>
    <n v="3"/>
    <n v="2"/>
    <x v="1"/>
    <n v="31.990000000000002"/>
    <b v="0"/>
  </r>
  <r>
    <s v="162-48-8011"/>
    <x v="0"/>
    <x v="0"/>
    <s v="Member"/>
    <s v="Female"/>
    <x v="4"/>
    <n v="8.5"/>
    <x v="47"/>
    <x v="1"/>
    <n v="11.147500000000001"/>
    <x v="31"/>
    <d v="1899-12-30T15:10:00"/>
    <s v="Cash"/>
    <n v="8.5"/>
    <n v="222.95000000000002"/>
    <n v="10"/>
    <n v="2"/>
    <x v="3"/>
    <n v="11.147500000000001"/>
    <b v="0"/>
  </r>
  <r>
    <s v="616-24-2851"/>
    <x v="2"/>
    <x v="2"/>
    <s v="Member"/>
    <s v="Female"/>
    <x v="5"/>
    <n v="6.5"/>
    <x v="48"/>
    <x v="6"/>
    <n v="3.5739999999999998"/>
    <x v="20"/>
    <d v="1899-12-30T14:42:00"/>
    <s v="Ewallet"/>
    <n v="6.5"/>
    <n v="71.48"/>
    <n v="22"/>
    <n v="3"/>
    <x v="3"/>
    <n v="3.5740000000000003"/>
    <b v="0"/>
  </r>
  <r>
    <s v="778-71-5554"/>
    <x v="1"/>
    <x v="1"/>
    <s v="Member"/>
    <s v="Male"/>
    <x v="5"/>
    <n v="6.1"/>
    <x v="49"/>
    <x v="8"/>
    <n v="0.77149999999999996"/>
    <x v="22"/>
    <d v="1899-12-30T15:46:00"/>
    <s v="Credit card"/>
    <n v="6.1"/>
    <n v="15.43"/>
    <n v="25"/>
    <n v="1"/>
    <x v="3"/>
    <n v="0.77149999999999996"/>
    <b v="0"/>
  </r>
  <r>
    <s v="242-55-6721"/>
    <x v="2"/>
    <x v="2"/>
    <s v="Normal"/>
    <s v="Male"/>
    <x v="2"/>
    <n v="6.5"/>
    <x v="50"/>
    <x v="4"/>
    <n v="1.6160000000000001"/>
    <x v="34"/>
    <d v="1899-12-30T11:49:00"/>
    <s v="Ewallet"/>
    <n v="6.5"/>
    <n v="32.32"/>
    <n v="7"/>
    <n v="3"/>
    <x v="1"/>
    <n v="1.6160000000000001"/>
    <b v="0"/>
  </r>
  <r>
    <s v="399-46-5918"/>
    <x v="1"/>
    <x v="1"/>
    <s v="Normal"/>
    <s v="Female"/>
    <x v="1"/>
    <n v="8.1999999999999993"/>
    <x v="51"/>
    <x v="7"/>
    <n v="34.392000000000003"/>
    <x v="35"/>
    <d v="1899-12-30T19:01:00"/>
    <s v="Cash"/>
    <n v="8.1999999999999993"/>
    <n v="687.84"/>
    <n v="28"/>
    <n v="2"/>
    <x v="2"/>
    <n v="34.392000000000003"/>
    <b v="0"/>
  </r>
  <r>
    <s v="106-35-6779"/>
    <x v="0"/>
    <x v="0"/>
    <s v="Member"/>
    <s v="Male"/>
    <x v="2"/>
    <n v="5.8"/>
    <x v="52"/>
    <x v="4"/>
    <n v="4.4340000000000002"/>
    <x v="36"/>
    <d v="1899-12-30T11:26:00"/>
    <s v="Cash"/>
    <n v="5.8"/>
    <n v="88.68"/>
    <n v="27"/>
    <n v="3"/>
    <x v="1"/>
    <n v="4.4340000000000002"/>
    <b v="0"/>
  </r>
  <r>
    <s v="635-40-6220"/>
    <x v="0"/>
    <x v="0"/>
    <s v="Normal"/>
    <s v="Male"/>
    <x v="0"/>
    <n v="6.6"/>
    <x v="53"/>
    <x v="7"/>
    <n v="35.840000000000003"/>
    <x v="11"/>
    <d v="1899-12-30T11:28:00"/>
    <s v="Ewallet"/>
    <n v="6.6"/>
    <n v="716.8"/>
    <n v="7"/>
    <n v="2"/>
    <x v="1"/>
    <n v="35.839999999999996"/>
    <b v="0"/>
  </r>
  <r>
    <s v="817-48-8732"/>
    <x v="0"/>
    <x v="0"/>
    <s v="Member"/>
    <s v="Female"/>
    <x v="2"/>
    <n v="5.4"/>
    <x v="54"/>
    <x v="3"/>
    <n v="36.174999999999997"/>
    <x v="37"/>
    <d v="1899-12-30T15:55:00"/>
    <s v="Cash"/>
    <n v="5.4"/>
    <n v="723.5"/>
    <n v="20"/>
    <n v="1"/>
    <x v="3"/>
    <n v="36.174999999999997"/>
    <b v="0"/>
  </r>
  <r>
    <s v="120-06-4233"/>
    <x v="1"/>
    <x v="1"/>
    <s v="Normal"/>
    <s v="Male"/>
    <x v="1"/>
    <n v="9.3000000000000007"/>
    <x v="55"/>
    <x v="2"/>
    <n v="9.1829999999999998"/>
    <x v="38"/>
    <d v="1899-12-30T20:36:00"/>
    <s v="Cash"/>
    <n v="9.3000000000000007"/>
    <n v="183.66"/>
    <n v="12"/>
    <n v="3"/>
    <x v="5"/>
    <n v="9.1829999999999998"/>
    <b v="0"/>
  </r>
  <r>
    <s v="285-68-5083"/>
    <x v="1"/>
    <x v="1"/>
    <s v="Member"/>
    <s v="Female"/>
    <x v="3"/>
    <n v="10"/>
    <x v="56"/>
    <x v="5"/>
    <n v="3.7109999999999999"/>
    <x v="39"/>
    <d v="1899-12-30T17:47:00"/>
    <s v="Credit card"/>
    <n v="10"/>
    <n v="74.22"/>
    <n v="15"/>
    <n v="2"/>
    <x v="4"/>
    <n v="3.7109999999999999"/>
    <b v="0"/>
  </r>
  <r>
    <s v="803-83-5989"/>
    <x v="1"/>
    <x v="1"/>
    <s v="Normal"/>
    <s v="Male"/>
    <x v="2"/>
    <n v="7"/>
    <x v="57"/>
    <x v="2"/>
    <n v="16.719000000000001"/>
    <x v="6"/>
    <d v="1899-12-30T10:55:00"/>
    <s v="Ewallet"/>
    <n v="7"/>
    <n v="334.38"/>
    <n v="24"/>
    <n v="2"/>
    <x v="1"/>
    <n v="16.719000000000001"/>
    <b v="0"/>
  </r>
  <r>
    <s v="347-34-2234"/>
    <x v="2"/>
    <x v="2"/>
    <s v="Member"/>
    <s v="Female"/>
    <x v="3"/>
    <n v="10"/>
    <x v="58"/>
    <x v="9"/>
    <n v="24.781500000000001"/>
    <x v="33"/>
    <d v="1899-12-30T13:40:00"/>
    <s v="Ewallet"/>
    <n v="10"/>
    <n v="495.63"/>
    <n v="3"/>
    <n v="2"/>
    <x v="0"/>
    <n v="24.781500000000001"/>
    <b v="0"/>
  </r>
  <r>
    <s v="199-75-8169"/>
    <x v="0"/>
    <x v="0"/>
    <s v="Member"/>
    <s v="Male"/>
    <x v="3"/>
    <n v="8.6"/>
    <x v="59"/>
    <x v="3"/>
    <n v="7.9050000000000002"/>
    <x v="40"/>
    <d v="1899-12-30T12:27:00"/>
    <s v="Credit card"/>
    <n v="8.6"/>
    <n v="158.1"/>
    <n v="6"/>
    <n v="3"/>
    <x v="0"/>
    <n v="7.9049999999999994"/>
    <b v="0"/>
  </r>
  <r>
    <s v="853-23-2453"/>
    <x v="2"/>
    <x v="2"/>
    <s v="Member"/>
    <s v="Male"/>
    <x v="0"/>
    <n v="7.6"/>
    <x v="60"/>
    <x v="6"/>
    <n v="15.148"/>
    <x v="41"/>
    <d v="1899-12-30T14:35:00"/>
    <s v="Cash"/>
    <n v="7.6"/>
    <n v="302.95999999999998"/>
    <n v="14"/>
    <n v="2"/>
    <x v="3"/>
    <n v="15.148"/>
    <b v="0"/>
  </r>
  <r>
    <s v="877-22-3308"/>
    <x v="0"/>
    <x v="0"/>
    <s v="Member"/>
    <s v="Male"/>
    <x v="0"/>
    <n v="5.8"/>
    <x v="61"/>
    <x v="3"/>
    <n v="7.9349999999999996"/>
    <x v="42"/>
    <d v="1899-12-30T16:40:00"/>
    <s v="Cash"/>
    <n v="5.8"/>
    <n v="158.69999999999999"/>
    <n v="13"/>
    <n v="3"/>
    <x v="4"/>
    <n v="7.9349999999999996"/>
    <b v="0"/>
  </r>
  <r>
    <s v="838-78-4295"/>
    <x v="1"/>
    <x v="1"/>
    <s v="Normal"/>
    <s v="Female"/>
    <x v="0"/>
    <n v="6.7"/>
    <x v="62"/>
    <x v="4"/>
    <n v="3.347"/>
    <x v="31"/>
    <d v="1899-12-30T15:43:00"/>
    <s v="Ewallet"/>
    <n v="6.7"/>
    <n v="66.94"/>
    <n v="10"/>
    <n v="2"/>
    <x v="3"/>
    <n v="3.347"/>
    <b v="0"/>
  </r>
  <r>
    <s v="109-28-2512"/>
    <x v="2"/>
    <x v="2"/>
    <s v="Member"/>
    <s v="Female"/>
    <x v="5"/>
    <n v="9.9"/>
    <x v="63"/>
    <x v="2"/>
    <n v="29.283000000000001"/>
    <x v="24"/>
    <d v="1899-12-30T15:01:00"/>
    <s v="Ewallet"/>
    <n v="9.9"/>
    <n v="585.66"/>
    <n v="7"/>
    <n v="1"/>
    <x v="3"/>
    <n v="29.282999999999998"/>
    <b v="0"/>
  </r>
  <r>
    <s v="232-11-3025"/>
    <x v="0"/>
    <x v="0"/>
    <s v="Normal"/>
    <s v="Male"/>
    <x v="3"/>
    <n v="6.4"/>
    <x v="64"/>
    <x v="3"/>
    <n v="39.384999999999998"/>
    <x v="43"/>
    <d v="1899-12-30T10:04:00"/>
    <s v="Cash"/>
    <n v="6.4"/>
    <n v="787.69999999999993"/>
    <n v="24"/>
    <n v="1"/>
    <x v="1"/>
    <n v="39.384999999999998"/>
    <b v="0"/>
  </r>
  <r>
    <s v="393-65-2792"/>
    <x v="1"/>
    <x v="1"/>
    <s v="Normal"/>
    <s v="Male"/>
    <x v="4"/>
    <n v="9.6"/>
    <x v="65"/>
    <x v="3"/>
    <n v="44.74"/>
    <x v="44"/>
    <d v="1899-12-30T12:46:00"/>
    <s v="Credit card"/>
    <n v="9.6"/>
    <n v="894.80000000000007"/>
    <n v="6"/>
    <n v="1"/>
    <x v="0"/>
    <n v="44.74"/>
    <b v="0"/>
  </r>
  <r>
    <s v="796-12-2025"/>
    <x v="1"/>
    <x v="1"/>
    <s v="Normal"/>
    <s v="Male"/>
    <x v="5"/>
    <n v="5.9"/>
    <x v="66"/>
    <x v="3"/>
    <n v="31.06"/>
    <x v="45"/>
    <d v="1899-12-30T16:19:00"/>
    <s v="Cash"/>
    <n v="5.9"/>
    <n v="621.19999999999993"/>
    <n v="11"/>
    <n v="2"/>
    <x v="4"/>
    <n v="31.059999999999995"/>
    <b v="0"/>
  </r>
  <r>
    <s v="510-95-6347"/>
    <x v="2"/>
    <x v="2"/>
    <s v="Member"/>
    <s v="Female"/>
    <x v="4"/>
    <n v="4"/>
    <x v="67"/>
    <x v="5"/>
    <n v="7.2780000000000005"/>
    <x v="17"/>
    <d v="1899-12-30T18:17:00"/>
    <s v="Ewallet"/>
    <n v="4"/>
    <n v="145.56"/>
    <n v="5"/>
    <n v="3"/>
    <x v="2"/>
    <n v="7.2780000000000005"/>
    <b v="0"/>
  </r>
  <r>
    <s v="841-35-6630"/>
    <x v="1"/>
    <x v="1"/>
    <s v="Normal"/>
    <s v="Female"/>
    <x v="1"/>
    <n v="8.6999999999999993"/>
    <x v="68"/>
    <x v="2"/>
    <n v="22.773"/>
    <x v="10"/>
    <d v="1899-12-30T18:21:00"/>
    <s v="Cash"/>
    <n v="8.6999999999999993"/>
    <n v="455.46"/>
    <n v="9"/>
    <n v="3"/>
    <x v="2"/>
    <n v="22.773"/>
    <b v="0"/>
  </r>
  <r>
    <s v="287-21-9091"/>
    <x v="0"/>
    <x v="0"/>
    <s v="Normal"/>
    <s v="Male"/>
    <x v="2"/>
    <n v="9.4"/>
    <x v="69"/>
    <x v="9"/>
    <n v="33.601500000000001"/>
    <x v="46"/>
    <d v="1899-12-30T10:55:00"/>
    <s v="Ewallet"/>
    <n v="9.4"/>
    <n v="672.03"/>
    <n v="22"/>
    <n v="1"/>
    <x v="1"/>
    <n v="33.601500000000001"/>
    <b v="0"/>
  </r>
  <r>
    <s v="732-94-0499"/>
    <x v="1"/>
    <x v="1"/>
    <s v="Normal"/>
    <s v="Female"/>
    <x v="1"/>
    <n v="5.4"/>
    <x v="70"/>
    <x v="3"/>
    <n v="20.824999999999999"/>
    <x v="47"/>
    <d v="1899-12-30T17:04:00"/>
    <s v="Credit card"/>
    <n v="5.4"/>
    <n v="416.5"/>
    <n v="13"/>
    <n v="1"/>
    <x v="4"/>
    <n v="20.824999999999999"/>
    <b v="0"/>
  </r>
  <r>
    <s v="263-10-3913"/>
    <x v="1"/>
    <x v="1"/>
    <s v="Member"/>
    <s v="Male"/>
    <x v="5"/>
    <n v="8.6"/>
    <x v="71"/>
    <x v="9"/>
    <n v="22.068000000000001"/>
    <x v="48"/>
    <d v="1899-12-30T14:20:00"/>
    <s v="Credit card"/>
    <n v="8.6"/>
    <n v="441.36"/>
    <n v="9"/>
    <n v="1"/>
    <x v="3"/>
    <n v="22.068000000000001"/>
    <b v="0"/>
  </r>
  <r>
    <s v="381-20-0914"/>
    <x v="0"/>
    <x v="0"/>
    <s v="Member"/>
    <s v="Female"/>
    <x v="5"/>
    <n v="5.7"/>
    <x v="43"/>
    <x v="9"/>
    <n v="9.0045000000000002"/>
    <x v="49"/>
    <d v="1899-12-30T15:48:00"/>
    <s v="Credit card"/>
    <n v="5.7"/>
    <n v="180.09"/>
    <n v="12"/>
    <n v="1"/>
    <x v="3"/>
    <n v="9.0045000000000002"/>
    <b v="0"/>
  </r>
  <r>
    <s v="829-49-1914"/>
    <x v="1"/>
    <x v="1"/>
    <s v="Member"/>
    <s v="Female"/>
    <x v="4"/>
    <n v="6.6"/>
    <x v="72"/>
    <x v="3"/>
    <n v="39.155000000000001"/>
    <x v="17"/>
    <d v="1899-12-30T16:24:00"/>
    <s v="Ewallet"/>
    <n v="6.6"/>
    <n v="783.1"/>
    <n v="5"/>
    <n v="3"/>
    <x v="4"/>
    <n v="39.155000000000001"/>
    <b v="0"/>
  </r>
  <r>
    <s v="756-01-7507"/>
    <x v="1"/>
    <x v="1"/>
    <s v="Normal"/>
    <s v="Female"/>
    <x v="0"/>
    <n v="6"/>
    <x v="73"/>
    <x v="1"/>
    <n v="5.0949999999999998"/>
    <x v="46"/>
    <d v="1899-12-30T18:56:00"/>
    <s v="Cash"/>
    <n v="6"/>
    <n v="101.89999999999999"/>
    <n v="22"/>
    <n v="1"/>
    <x v="2"/>
    <n v="5.0949999999999998"/>
    <b v="0"/>
  </r>
  <r>
    <s v="355-53-5943"/>
    <x v="0"/>
    <x v="0"/>
    <s v="Member"/>
    <s v="Female"/>
    <x v="1"/>
    <n v="5.8"/>
    <x v="5"/>
    <x v="2"/>
    <n v="20.652000000000001"/>
    <x v="5"/>
    <d v="1899-12-30T14:36:00"/>
    <s v="Ewallet"/>
    <n v="5.8"/>
    <n v="413.04"/>
    <n v="25"/>
    <n v="2"/>
    <x v="3"/>
    <n v="20.652000000000001"/>
    <b v="0"/>
  </r>
  <r>
    <s v="315-22-5665"/>
    <x v="1"/>
    <x v="1"/>
    <s v="Normal"/>
    <s v="Female"/>
    <x v="2"/>
    <n v="8"/>
    <x v="6"/>
    <x v="3"/>
    <n v="36.78"/>
    <x v="6"/>
    <d v="1899-12-30T11:38:00"/>
    <s v="Ewallet"/>
    <n v="8"/>
    <n v="735.6"/>
    <n v="24"/>
    <n v="2"/>
    <x v="1"/>
    <n v="36.78"/>
    <b v="0"/>
  </r>
  <r>
    <s v="870-72-4431"/>
    <x v="1"/>
    <x v="1"/>
    <s v="Normal"/>
    <s v="Female"/>
    <x v="0"/>
    <n v="5.5"/>
    <x v="74"/>
    <x v="2"/>
    <n v="29.757000000000001"/>
    <x v="16"/>
    <d v="1899-12-30T14:42:00"/>
    <s v="Credit card"/>
    <n v="5.5"/>
    <n v="595.14"/>
    <n v="21"/>
    <n v="1"/>
    <x v="3"/>
    <n v="29.756999999999998"/>
    <b v="0"/>
  </r>
  <r>
    <s v="847-38-7188"/>
    <x v="2"/>
    <x v="2"/>
    <s v="Normal"/>
    <s v="Female"/>
    <x v="4"/>
    <n v="6.4"/>
    <x v="75"/>
    <x v="5"/>
    <n v="14.502000000000001"/>
    <x v="50"/>
    <d v="1899-12-30T19:56:00"/>
    <s v="Ewallet"/>
    <n v="6.4"/>
    <n v="290.04000000000002"/>
    <n v="26"/>
    <n v="1"/>
    <x v="2"/>
    <n v="14.502000000000001"/>
    <b v="0"/>
  </r>
  <r>
    <s v="480-63-2856"/>
    <x v="1"/>
    <x v="1"/>
    <s v="Normal"/>
    <s v="Male"/>
    <x v="4"/>
    <n v="6.6"/>
    <x v="76"/>
    <x v="7"/>
    <n v="7.7"/>
    <x v="51"/>
    <d v="1899-12-30T18:37:00"/>
    <s v="Ewallet"/>
    <n v="6.6"/>
    <n v="154"/>
    <n v="23"/>
    <n v="1"/>
    <x v="2"/>
    <n v="7.7"/>
    <b v="0"/>
  </r>
  <r>
    <s v="787-56-0757"/>
    <x v="1"/>
    <x v="1"/>
    <s v="Member"/>
    <s v="Female"/>
    <x v="4"/>
    <n v="8.3000000000000007"/>
    <x v="77"/>
    <x v="6"/>
    <n v="16.071999999999999"/>
    <x v="52"/>
    <d v="1899-12-30T18:45:00"/>
    <s v="Credit card"/>
    <n v="8.3000000000000007"/>
    <n v="321.44"/>
    <n v="23"/>
    <n v="2"/>
    <x v="2"/>
    <n v="16.071999999999999"/>
    <b v="0"/>
  </r>
  <r>
    <s v="360-39-5055"/>
    <x v="1"/>
    <x v="1"/>
    <s v="Member"/>
    <s v="Male"/>
    <x v="3"/>
    <n v="6.6"/>
    <x v="78"/>
    <x v="1"/>
    <n v="12.227499999999999"/>
    <x v="10"/>
    <d v="1899-12-30T10:17:00"/>
    <s v="Cash"/>
    <n v="6.6"/>
    <n v="244.54999999999998"/>
    <n v="9"/>
    <n v="3"/>
    <x v="1"/>
    <n v="12.227499999999999"/>
    <b v="0"/>
  </r>
  <r>
    <s v="730-50-9884"/>
    <x v="1"/>
    <x v="1"/>
    <s v="Normal"/>
    <s v="Female"/>
    <x v="3"/>
    <n v="4"/>
    <x v="79"/>
    <x v="0"/>
    <n v="29.071000000000002"/>
    <x v="17"/>
    <d v="1899-12-30T14:31:00"/>
    <s v="Ewallet"/>
    <n v="4"/>
    <n v="581.42000000000007"/>
    <n v="5"/>
    <n v="3"/>
    <x v="3"/>
    <n v="29.071000000000005"/>
    <b v="0"/>
  </r>
  <r>
    <s v="362-58-8315"/>
    <x v="1"/>
    <x v="1"/>
    <s v="Normal"/>
    <s v="Male"/>
    <x v="5"/>
    <n v="9.9"/>
    <x v="80"/>
    <x v="1"/>
    <n v="19.13"/>
    <x v="4"/>
    <d v="1899-12-30T10:23:00"/>
    <s v="Cash"/>
    <n v="9.9"/>
    <n v="382.59999999999997"/>
    <n v="25"/>
    <n v="3"/>
    <x v="1"/>
    <n v="19.13"/>
    <b v="0"/>
  </r>
  <r>
    <s v="633-44-8566"/>
    <x v="0"/>
    <x v="0"/>
    <s v="Member"/>
    <s v="Male"/>
    <x v="4"/>
    <n v="7.3"/>
    <x v="81"/>
    <x v="0"/>
    <n v="17.283000000000001"/>
    <x v="36"/>
    <d v="1899-12-30T20:35:00"/>
    <s v="Credit card"/>
    <n v="7.3"/>
    <n v="345.66"/>
    <n v="27"/>
    <n v="3"/>
    <x v="5"/>
    <n v="17.283000000000001"/>
    <b v="0"/>
  </r>
  <r>
    <s v="504-35-8843"/>
    <x v="0"/>
    <x v="0"/>
    <s v="Normal"/>
    <s v="Male"/>
    <x v="3"/>
    <n v="5.7"/>
    <x v="82"/>
    <x v="8"/>
    <n v="2.1234999999999999"/>
    <x v="53"/>
    <d v="1899-12-30T16:57:00"/>
    <s v="Cash"/>
    <n v="5.7"/>
    <n v="42.47"/>
    <n v="2"/>
    <n v="1"/>
    <x v="4"/>
    <n v="2.1234999999999999"/>
    <b v="0"/>
  </r>
  <r>
    <s v="318-68-5053"/>
    <x v="2"/>
    <x v="2"/>
    <s v="Normal"/>
    <s v="Female"/>
    <x v="0"/>
    <n v="6.1"/>
    <x v="83"/>
    <x v="2"/>
    <n v="23.097000000000001"/>
    <x v="30"/>
    <d v="1899-12-30T17:55:00"/>
    <s v="Cash"/>
    <n v="6.1"/>
    <n v="461.93999999999994"/>
    <n v="27"/>
    <n v="2"/>
    <x v="4"/>
    <n v="23.096999999999998"/>
    <b v="0"/>
  </r>
  <r>
    <s v="565-80-5980"/>
    <x v="1"/>
    <x v="1"/>
    <s v="Member"/>
    <s v="Female"/>
    <x v="2"/>
    <n v="7.1"/>
    <x v="84"/>
    <x v="6"/>
    <n v="9.4760000000000009"/>
    <x v="51"/>
    <d v="1899-12-30T10:25:00"/>
    <s v="Cash"/>
    <n v="7.1"/>
    <n v="189.52"/>
    <n v="23"/>
    <n v="1"/>
    <x v="1"/>
    <n v="9.4760000000000009"/>
    <b v="0"/>
  </r>
  <r>
    <s v="225-32-0908"/>
    <x v="1"/>
    <x v="1"/>
    <s v="Normal"/>
    <s v="Female"/>
    <x v="3"/>
    <n v="8.1999999999999993"/>
    <x v="85"/>
    <x v="3"/>
    <n v="22.43"/>
    <x v="50"/>
    <d v="1899-12-30T19:54:00"/>
    <s v="Ewallet"/>
    <n v="8.1999999999999993"/>
    <n v="448.6"/>
    <n v="26"/>
    <n v="1"/>
    <x v="2"/>
    <n v="22.43"/>
    <b v="0"/>
  </r>
  <r>
    <s v="873-51-0671"/>
    <x v="0"/>
    <x v="0"/>
    <s v="Member"/>
    <s v="Female"/>
    <x v="3"/>
    <n v="5.0999999999999996"/>
    <x v="86"/>
    <x v="0"/>
    <n v="7.6929999999999996"/>
    <x v="7"/>
    <d v="1899-12-30T16:42:00"/>
    <s v="Ewallet"/>
    <n v="5.0999999999999996"/>
    <n v="153.86000000000001"/>
    <n v="10"/>
    <n v="1"/>
    <x v="4"/>
    <n v="7.6930000000000005"/>
    <b v="0"/>
  </r>
  <r>
    <s v="152-08-9985"/>
    <x v="2"/>
    <x v="2"/>
    <s v="Member"/>
    <s v="Male"/>
    <x v="0"/>
    <n v="8.6"/>
    <x v="87"/>
    <x v="9"/>
    <n v="28.962"/>
    <x v="38"/>
    <d v="1899-12-30T12:09:00"/>
    <s v="Credit card"/>
    <n v="8.6"/>
    <n v="579.24"/>
    <n v="12"/>
    <n v="3"/>
    <x v="0"/>
    <n v="28.962"/>
    <b v="0"/>
  </r>
  <r>
    <s v="512-91-0811"/>
    <x v="1"/>
    <x v="1"/>
    <s v="Normal"/>
    <s v="Male"/>
    <x v="0"/>
    <n v="6.6"/>
    <x v="88"/>
    <x v="8"/>
    <n v="4.4874999999999998"/>
    <x v="9"/>
    <d v="1899-12-30T20:05:00"/>
    <s v="Credit card"/>
    <n v="6.6"/>
    <n v="89.75"/>
    <n v="6"/>
    <n v="2"/>
    <x v="5"/>
    <n v="4.4874999999999998"/>
    <b v="0"/>
  </r>
  <r>
    <s v="594-34-4444"/>
    <x v="0"/>
    <x v="0"/>
    <s v="Normal"/>
    <s v="Male"/>
    <x v="1"/>
    <n v="7.2"/>
    <x v="89"/>
    <x v="8"/>
    <n v="4.8579999999999997"/>
    <x v="1"/>
    <d v="1899-12-30T20:38:00"/>
    <s v="Ewallet"/>
    <n v="7.2"/>
    <n v="97.16"/>
    <n v="8"/>
    <n v="3"/>
    <x v="5"/>
    <n v="4.8579999999999997"/>
    <b v="0"/>
  </r>
  <r>
    <s v="766-85-7061"/>
    <x v="2"/>
    <x v="2"/>
    <s v="Normal"/>
    <s v="Male"/>
    <x v="0"/>
    <n v="5.0999999999999996"/>
    <x v="90"/>
    <x v="3"/>
    <n v="43.935000000000002"/>
    <x v="12"/>
    <d v="1899-12-30T10:25:00"/>
    <s v="Ewallet"/>
    <n v="5.0999999999999996"/>
    <n v="878.7"/>
    <n v="29"/>
    <n v="3"/>
    <x v="1"/>
    <n v="43.935000000000002"/>
    <b v="0"/>
  </r>
  <r>
    <s v="871-39-9221"/>
    <x v="1"/>
    <x v="1"/>
    <s v="Normal"/>
    <s v="Female"/>
    <x v="1"/>
    <n v="4.0999999999999996"/>
    <x v="91"/>
    <x v="2"/>
    <n v="3.7349999999999999"/>
    <x v="54"/>
    <d v="1899-12-30T13:11:00"/>
    <s v="Cash"/>
    <n v="4.0999999999999996"/>
    <n v="74.699999999999989"/>
    <n v="9"/>
    <n v="2"/>
    <x v="0"/>
    <n v="3.7349999999999994"/>
    <b v="0"/>
  </r>
  <r>
    <s v="865-92-6136"/>
    <x v="0"/>
    <x v="0"/>
    <s v="Normal"/>
    <s v="Male"/>
    <x v="4"/>
    <n v="9.3000000000000007"/>
    <x v="92"/>
    <x v="5"/>
    <n v="7.9124999999999996"/>
    <x v="25"/>
    <d v="1899-12-30T10:16:00"/>
    <s v="Ewallet"/>
    <n v="9.3000000000000007"/>
    <n v="158.25"/>
    <n v="23"/>
    <n v="3"/>
    <x v="1"/>
    <n v="7.9124999999999996"/>
    <b v="0"/>
  </r>
  <r>
    <s v="733-01-9107"/>
    <x v="2"/>
    <x v="2"/>
    <s v="Normal"/>
    <s v="Male"/>
    <x v="2"/>
    <n v="7.4"/>
    <x v="93"/>
    <x v="2"/>
    <n v="24.81"/>
    <x v="17"/>
    <d v="1899-12-30T18:14:00"/>
    <s v="Cash"/>
    <n v="7.4"/>
    <n v="496.20000000000005"/>
    <n v="5"/>
    <n v="3"/>
    <x v="2"/>
    <n v="24.810000000000002"/>
    <b v="0"/>
  </r>
  <r>
    <s v="163-56-7055"/>
    <x v="1"/>
    <x v="1"/>
    <s v="Member"/>
    <s v="Male"/>
    <x v="5"/>
    <n v="4.0999999999999996"/>
    <x v="94"/>
    <x v="8"/>
    <n v="2.4355000000000002"/>
    <x v="55"/>
    <d v="1899-12-30T19:20:00"/>
    <s v="Cash"/>
    <n v="4.0999999999999996"/>
    <n v="48.71"/>
    <n v="26"/>
    <n v="3"/>
    <x v="2"/>
    <n v="2.4355000000000002"/>
    <b v="0"/>
  </r>
  <r>
    <s v="189-98-2939"/>
    <x v="1"/>
    <x v="1"/>
    <s v="Normal"/>
    <s v="Male"/>
    <x v="5"/>
    <n v="7.2"/>
    <x v="95"/>
    <x v="9"/>
    <n v="35.347499999999997"/>
    <x v="56"/>
    <d v="1899-12-30T13:22:00"/>
    <s v="Cash"/>
    <n v="7.2"/>
    <n v="706.94999999999993"/>
    <n v="1"/>
    <n v="3"/>
    <x v="0"/>
    <n v="35.347499999999997"/>
    <b v="0"/>
  </r>
  <r>
    <s v="551-21-3069"/>
    <x v="1"/>
    <x v="1"/>
    <s v="Normal"/>
    <s v="Female"/>
    <x v="1"/>
    <n v="4.9000000000000004"/>
    <x v="96"/>
    <x v="9"/>
    <n v="10.381500000000001"/>
    <x v="57"/>
    <d v="1899-12-30T11:27:00"/>
    <s v="Cash"/>
    <n v="4.9000000000000004"/>
    <n v="207.63"/>
    <n v="1"/>
    <n v="2"/>
    <x v="1"/>
    <n v="10.381499999999999"/>
    <b v="0"/>
  </r>
  <r>
    <s v="212-62-1842"/>
    <x v="0"/>
    <x v="0"/>
    <s v="Normal"/>
    <s v="Male"/>
    <x v="4"/>
    <n v="9.9"/>
    <x v="97"/>
    <x v="2"/>
    <n v="17.478000000000002"/>
    <x v="58"/>
    <d v="1899-12-30T16:44:00"/>
    <s v="Cash"/>
    <n v="9.9"/>
    <n v="349.56"/>
    <n v="28"/>
    <n v="3"/>
    <x v="4"/>
    <n v="17.478000000000002"/>
    <b v="0"/>
  </r>
  <r>
    <s v="716-39-1409"/>
    <x v="2"/>
    <x v="2"/>
    <s v="Normal"/>
    <s v="Male"/>
    <x v="0"/>
    <n v="8"/>
    <x v="98"/>
    <x v="0"/>
    <n v="10.6225"/>
    <x v="32"/>
    <d v="1899-12-30T18:19:00"/>
    <s v="Cash"/>
    <n v="8"/>
    <n v="212.45000000000002"/>
    <n v="19"/>
    <n v="3"/>
    <x v="2"/>
    <n v="10.6225"/>
    <b v="0"/>
  </r>
  <r>
    <s v="704-48-3927"/>
    <x v="0"/>
    <x v="0"/>
    <s v="Member"/>
    <s v="Male"/>
    <x v="1"/>
    <n v="7.3"/>
    <x v="99"/>
    <x v="3"/>
    <n v="44.335000000000001"/>
    <x v="49"/>
    <d v="1899-12-30T14:50:00"/>
    <s v="Ewallet"/>
    <n v="7.3"/>
    <n v="886.7"/>
    <n v="12"/>
    <n v="1"/>
    <x v="3"/>
    <n v="44.335000000000001"/>
    <b v="0"/>
  </r>
  <r>
    <s v="628-34-3388"/>
    <x v="1"/>
    <x v="1"/>
    <s v="Normal"/>
    <s v="Male"/>
    <x v="5"/>
    <n v="7.9"/>
    <x v="100"/>
    <x v="2"/>
    <n v="8.2140000000000004"/>
    <x v="0"/>
    <d v="1899-12-30T20:54:00"/>
    <s v="Credit card"/>
    <n v="7.9"/>
    <n v="164.28"/>
    <n v="5"/>
    <n v="1"/>
    <x v="5"/>
    <n v="8.2140000000000004"/>
    <b v="0"/>
  </r>
  <r>
    <s v="630-74-5166"/>
    <x v="0"/>
    <x v="0"/>
    <s v="Normal"/>
    <s v="Male"/>
    <x v="3"/>
    <n v="7.4"/>
    <x v="101"/>
    <x v="2"/>
    <n v="18.638999999999999"/>
    <x v="20"/>
    <d v="1899-12-30T20:19:00"/>
    <s v="Cash"/>
    <n v="7.4"/>
    <n v="372.78000000000003"/>
    <n v="22"/>
    <n v="3"/>
    <x v="5"/>
    <n v="18.639000000000003"/>
    <b v="0"/>
  </r>
  <r>
    <s v="861-77-0145"/>
    <x v="1"/>
    <x v="1"/>
    <s v="Member"/>
    <s v="Male"/>
    <x v="1"/>
    <n v="9.1999999999999993"/>
    <x v="102"/>
    <x v="3"/>
    <n v="40.984999999999999"/>
    <x v="2"/>
    <d v="1899-12-30T14:30:00"/>
    <s v="Cash"/>
    <n v="9.1999999999999993"/>
    <n v="819.7"/>
    <n v="3"/>
    <n v="3"/>
    <x v="3"/>
    <n v="40.984999999999999"/>
    <b v="0"/>
  </r>
  <r>
    <s v="479-26-8945"/>
    <x v="2"/>
    <x v="2"/>
    <s v="Member"/>
    <s v="Female"/>
    <x v="3"/>
    <n v="4.5999999999999996"/>
    <x v="103"/>
    <x v="4"/>
    <n v="1.649"/>
    <x v="59"/>
    <d v="1899-12-30T11:32:00"/>
    <s v="Ewallet"/>
    <n v="4.5999999999999996"/>
    <n v="32.979999999999997"/>
    <n v="5"/>
    <n v="2"/>
    <x v="1"/>
    <n v="1.6489999999999998"/>
    <b v="0"/>
  </r>
  <r>
    <s v="210-67-5886"/>
    <x v="1"/>
    <x v="1"/>
    <s v="Member"/>
    <s v="Female"/>
    <x v="0"/>
    <n v="7.8"/>
    <x v="104"/>
    <x v="5"/>
    <n v="14.7315"/>
    <x v="59"/>
    <d v="1899-12-30T10:41:00"/>
    <s v="Credit card"/>
    <n v="7.8"/>
    <n v="294.63"/>
    <n v="5"/>
    <n v="2"/>
    <x v="1"/>
    <n v="14.7315"/>
    <b v="0"/>
  </r>
  <r>
    <s v="227-78-1148"/>
    <x v="2"/>
    <x v="2"/>
    <s v="Normal"/>
    <s v="Female"/>
    <x v="5"/>
    <n v="8.4"/>
    <x v="105"/>
    <x v="0"/>
    <n v="25.494"/>
    <x v="39"/>
    <d v="1899-12-30T12:44:00"/>
    <s v="Cash"/>
    <n v="8.4"/>
    <n v="509.88"/>
    <n v="15"/>
    <n v="2"/>
    <x v="0"/>
    <n v="25.494"/>
    <b v="0"/>
  </r>
  <r>
    <s v="645-44-1170"/>
    <x v="0"/>
    <x v="0"/>
    <s v="Member"/>
    <s v="Male"/>
    <x v="2"/>
    <n v="4.3"/>
    <x v="106"/>
    <x v="9"/>
    <n v="26.131499999999999"/>
    <x v="60"/>
    <d v="1899-12-30T20:07:00"/>
    <s v="Ewallet"/>
    <n v="4.3"/>
    <n v="522.63"/>
    <n v="19"/>
    <n v="1"/>
    <x v="5"/>
    <n v="26.131499999999999"/>
    <b v="0"/>
  </r>
  <r>
    <s v="237-01-6122"/>
    <x v="1"/>
    <x v="1"/>
    <s v="Member"/>
    <s v="Female"/>
    <x v="2"/>
    <n v="9.5"/>
    <x v="107"/>
    <x v="9"/>
    <n v="36.355499999999999"/>
    <x v="57"/>
    <d v="1899-12-30T20:31:00"/>
    <s v="Credit card"/>
    <n v="9.5"/>
    <n v="727.11"/>
    <n v="1"/>
    <n v="2"/>
    <x v="5"/>
    <n v="36.355499999999999"/>
    <b v="0"/>
  </r>
  <r>
    <s v="225-98-1496"/>
    <x v="1"/>
    <x v="1"/>
    <s v="Normal"/>
    <s v="Female"/>
    <x v="5"/>
    <n v="7.1"/>
    <x v="108"/>
    <x v="5"/>
    <n v="4.0529999999999999"/>
    <x v="61"/>
    <d v="1899-12-30T13:01:00"/>
    <s v="Credit card"/>
    <n v="7.1"/>
    <n v="81.06"/>
    <n v="2"/>
    <n v="3"/>
    <x v="0"/>
    <n v="4.0529999999999999"/>
    <b v="0"/>
  </r>
  <r>
    <s v="291-32-1427"/>
    <x v="2"/>
    <x v="2"/>
    <s v="Member"/>
    <s v="Male"/>
    <x v="5"/>
    <n v="5.3"/>
    <x v="109"/>
    <x v="1"/>
    <n v="5.4850000000000003"/>
    <x v="17"/>
    <d v="1899-12-30T12:29:00"/>
    <s v="Ewallet"/>
    <n v="5.3"/>
    <n v="109.7"/>
    <n v="5"/>
    <n v="3"/>
    <x v="0"/>
    <n v="5.4850000000000003"/>
    <b v="0"/>
  </r>
  <r>
    <s v="659-65-8956"/>
    <x v="2"/>
    <x v="2"/>
    <s v="Member"/>
    <s v="Male"/>
    <x v="5"/>
    <n v="5.2"/>
    <x v="110"/>
    <x v="8"/>
    <n v="2.5680000000000001"/>
    <x v="62"/>
    <d v="1899-12-30T15:26:00"/>
    <s v="Ewallet"/>
    <n v="5.2"/>
    <n v="51.36"/>
    <n v="16"/>
    <n v="1"/>
    <x v="3"/>
    <n v="2.5680000000000001"/>
    <b v="0"/>
  </r>
  <r>
    <s v="642-32-2990"/>
    <x v="0"/>
    <x v="0"/>
    <s v="Normal"/>
    <s v="Female"/>
    <x v="4"/>
    <n v="6"/>
    <x v="111"/>
    <x v="3"/>
    <n v="5.48"/>
    <x v="27"/>
    <d v="1899-12-30T20:48:00"/>
    <s v="Ewallet"/>
    <n v="6"/>
    <n v="109.60000000000001"/>
    <n v="2"/>
    <n v="2"/>
    <x v="5"/>
    <n v="5.48"/>
    <b v="0"/>
  </r>
  <r>
    <s v="378-24-2715"/>
    <x v="2"/>
    <x v="2"/>
    <s v="Normal"/>
    <s v="Male"/>
    <x v="2"/>
    <n v="4.0999999999999996"/>
    <x v="112"/>
    <x v="4"/>
    <n v="5.3440000000000003"/>
    <x v="37"/>
    <d v="1899-12-30T20:38:00"/>
    <s v="Ewallet"/>
    <n v="4.0999999999999996"/>
    <n v="106.88"/>
    <n v="20"/>
    <n v="1"/>
    <x v="5"/>
    <n v="5.3439999999999994"/>
    <b v="0"/>
  </r>
  <r>
    <s v="638-60-7125"/>
    <x v="0"/>
    <x v="0"/>
    <s v="Normal"/>
    <s v="Female"/>
    <x v="1"/>
    <n v="5.2"/>
    <x v="113"/>
    <x v="7"/>
    <n v="39.823999999999998"/>
    <x v="41"/>
    <d v="1899-12-30T17:03:00"/>
    <s v="Credit card"/>
    <n v="5.2"/>
    <n v="796.48"/>
    <n v="14"/>
    <n v="2"/>
    <x v="4"/>
    <n v="39.823999999999998"/>
    <b v="0"/>
  </r>
  <r>
    <s v="659-36-1684"/>
    <x v="1"/>
    <x v="1"/>
    <s v="Member"/>
    <s v="Male"/>
    <x v="3"/>
    <n v="6.5"/>
    <x v="114"/>
    <x v="0"/>
    <n v="19.992000000000001"/>
    <x v="49"/>
    <d v="1899-12-30T12:02:00"/>
    <s v="Credit card"/>
    <n v="6.5"/>
    <n v="399.84"/>
    <n v="12"/>
    <n v="1"/>
    <x v="0"/>
    <n v="19.991999999999997"/>
    <b v="0"/>
  </r>
  <r>
    <s v="219-22-9386"/>
    <x v="2"/>
    <x v="2"/>
    <s v="Member"/>
    <s v="Male"/>
    <x v="3"/>
    <n v="4.2"/>
    <x v="115"/>
    <x v="9"/>
    <n v="44.981999999999999"/>
    <x v="10"/>
    <d v="1899-12-30T17:26:00"/>
    <s v="Credit card"/>
    <n v="4.2"/>
    <n v="899.64"/>
    <n v="9"/>
    <n v="3"/>
    <x v="4"/>
    <n v="44.981999999999999"/>
    <b v="0"/>
  </r>
  <r>
    <s v="336-78-2147"/>
    <x v="1"/>
    <x v="1"/>
    <s v="Member"/>
    <s v="Male"/>
    <x v="2"/>
    <n v="4.5999999999999996"/>
    <x v="116"/>
    <x v="7"/>
    <n v="25.564"/>
    <x v="42"/>
    <d v="1899-12-30T19:52:00"/>
    <s v="Credit card"/>
    <n v="4.5999999999999996"/>
    <n v="511.28"/>
    <n v="13"/>
    <n v="3"/>
    <x v="2"/>
    <n v="25.564"/>
    <b v="0"/>
  </r>
  <r>
    <s v="268-27-6179"/>
    <x v="2"/>
    <x v="2"/>
    <s v="Member"/>
    <s v="Female"/>
    <x v="5"/>
    <n v="7.3"/>
    <x v="117"/>
    <x v="7"/>
    <n v="22.588000000000001"/>
    <x v="10"/>
    <d v="1899-12-30T14:57:00"/>
    <s v="Ewallet"/>
    <n v="7.3"/>
    <n v="451.76"/>
    <n v="9"/>
    <n v="3"/>
    <x v="3"/>
    <n v="22.588000000000001"/>
    <b v="0"/>
  </r>
  <r>
    <s v="668-90-8900"/>
    <x v="0"/>
    <x v="0"/>
    <s v="Normal"/>
    <s v="Female"/>
    <x v="2"/>
    <n v="4.5"/>
    <x v="118"/>
    <x v="0"/>
    <n v="32.791499999999999"/>
    <x v="21"/>
    <d v="1899-12-30T18:44:00"/>
    <s v="Credit card"/>
    <n v="4.5"/>
    <n v="655.82999999999993"/>
    <n v="10"/>
    <n v="3"/>
    <x v="2"/>
    <n v="32.791499999999999"/>
    <b v="0"/>
  </r>
  <r>
    <s v="870-54-3162"/>
    <x v="0"/>
    <x v="0"/>
    <s v="Normal"/>
    <s v="Female"/>
    <x v="3"/>
    <n v="9"/>
    <x v="119"/>
    <x v="1"/>
    <n v="8.0625"/>
    <x v="63"/>
    <d v="1899-12-30T13:26:00"/>
    <s v="Cash"/>
    <n v="9"/>
    <n v="161.25"/>
    <n v="27"/>
    <n v="1"/>
    <x v="0"/>
    <n v="8.0625"/>
    <b v="0"/>
  </r>
  <r>
    <s v="189-08-9157"/>
    <x v="1"/>
    <x v="1"/>
    <s v="Normal"/>
    <s v="Female"/>
    <x v="5"/>
    <n v="5.9"/>
    <x v="120"/>
    <x v="9"/>
    <n v="14.278499999999999"/>
    <x v="64"/>
    <d v="1899-12-30T16:17:00"/>
    <s v="Credit card"/>
    <n v="5.9"/>
    <n v="285.57"/>
    <n v="8"/>
    <n v="1"/>
    <x v="4"/>
    <n v="14.278499999999999"/>
    <b v="0"/>
  </r>
  <r>
    <s v="663-86-9076"/>
    <x v="1"/>
    <x v="1"/>
    <s v="Member"/>
    <s v="Female"/>
    <x v="4"/>
    <n v="8.5"/>
    <x v="121"/>
    <x v="7"/>
    <n v="27.416"/>
    <x v="64"/>
    <d v="1899-12-30T15:57:00"/>
    <s v="Ewallet"/>
    <n v="8.5"/>
    <n v="548.32000000000005"/>
    <n v="8"/>
    <n v="1"/>
    <x v="3"/>
    <n v="27.416000000000004"/>
    <b v="0"/>
  </r>
  <r>
    <s v="549-84-7482"/>
    <x v="2"/>
    <x v="2"/>
    <s v="Normal"/>
    <s v="Female"/>
    <x v="3"/>
    <n v="7.2"/>
    <x v="122"/>
    <x v="9"/>
    <n v="40.625999999999998"/>
    <x v="3"/>
    <d v="1899-12-30T11:15:00"/>
    <s v="Ewallet"/>
    <n v="7.2"/>
    <n v="812.52"/>
    <n v="8"/>
    <n v="2"/>
    <x v="1"/>
    <n v="40.625999999999998"/>
    <b v="0"/>
  </r>
  <r>
    <s v="191-10-6171"/>
    <x v="2"/>
    <x v="2"/>
    <s v="Normal"/>
    <s v="Female"/>
    <x v="5"/>
    <n v="7.5"/>
    <x v="123"/>
    <x v="0"/>
    <n v="13.867000000000001"/>
    <x v="22"/>
    <d v="1899-12-30T13:18:00"/>
    <s v="Cash"/>
    <n v="7.5"/>
    <n v="277.33999999999997"/>
    <n v="25"/>
    <n v="1"/>
    <x v="0"/>
    <n v="13.866999999999999"/>
    <b v="0"/>
  </r>
  <r>
    <s v="802-70-5316"/>
    <x v="0"/>
    <x v="0"/>
    <s v="Member"/>
    <s v="Female"/>
    <x v="3"/>
    <n v="8.3000000000000007"/>
    <x v="124"/>
    <x v="2"/>
    <n v="27.638999999999999"/>
    <x v="40"/>
    <d v="1899-12-30T20:34:00"/>
    <s v="Cash"/>
    <n v="8.3000000000000007"/>
    <n v="552.78"/>
    <n v="6"/>
    <n v="3"/>
    <x v="5"/>
    <n v="27.638999999999999"/>
    <b v="0"/>
  </r>
  <r>
    <s v="695-51-0018"/>
    <x v="2"/>
    <x v="2"/>
    <s v="Normal"/>
    <s v="Female"/>
    <x v="3"/>
    <n v="7.4"/>
    <x v="125"/>
    <x v="6"/>
    <n v="6.968"/>
    <x v="31"/>
    <d v="1899-12-30T18:36:00"/>
    <s v="Cash"/>
    <n v="7.4"/>
    <n v="139.36000000000001"/>
    <n v="10"/>
    <n v="2"/>
    <x v="2"/>
    <n v="6.9680000000000009"/>
    <b v="0"/>
  </r>
  <r>
    <s v="590-83-4591"/>
    <x v="2"/>
    <x v="2"/>
    <s v="Member"/>
    <s v="Male"/>
    <x v="1"/>
    <n v="8.8000000000000007"/>
    <x v="126"/>
    <x v="2"/>
    <n v="26.234999999999999"/>
    <x v="19"/>
    <d v="1899-12-30T14:40:00"/>
    <s v="Credit card"/>
    <n v="8.8000000000000007"/>
    <n v="524.70000000000005"/>
    <n v="17"/>
    <n v="2"/>
    <x v="3"/>
    <n v="26.235000000000003"/>
    <b v="0"/>
  </r>
  <r>
    <s v="597-78-7908"/>
    <x v="1"/>
    <x v="1"/>
    <s v="Normal"/>
    <s v="Male"/>
    <x v="5"/>
    <n v="6.2"/>
    <x v="127"/>
    <x v="5"/>
    <n v="13.532999999999999"/>
    <x v="65"/>
    <d v="1899-12-30T19:39:00"/>
    <s v="Cash"/>
    <n v="6.2"/>
    <n v="270.65999999999997"/>
    <n v="18"/>
    <n v="2"/>
    <x v="2"/>
    <n v="13.532999999999998"/>
    <b v="0"/>
  </r>
  <r>
    <s v="700-81-1757"/>
    <x v="0"/>
    <x v="0"/>
    <s v="Normal"/>
    <s v="Female"/>
    <x v="1"/>
    <n v="8.8000000000000007"/>
    <x v="128"/>
    <x v="1"/>
    <n v="6.5774999999999997"/>
    <x v="66"/>
    <d v="1899-12-30T20:59:00"/>
    <s v="Credit card"/>
    <n v="8.8000000000000007"/>
    <n v="131.54999999999998"/>
    <n v="18"/>
    <n v="1"/>
    <x v="5"/>
    <n v="6.5774999999999988"/>
    <b v="0"/>
  </r>
  <r>
    <s v="354-39-5160"/>
    <x v="0"/>
    <x v="0"/>
    <s v="Member"/>
    <s v="Female"/>
    <x v="2"/>
    <n v="9.8000000000000007"/>
    <x v="129"/>
    <x v="2"/>
    <n v="10.326000000000001"/>
    <x v="65"/>
    <d v="1899-12-30T15:39:00"/>
    <s v="Cash"/>
    <n v="9.8000000000000007"/>
    <n v="206.52"/>
    <n v="18"/>
    <n v="2"/>
    <x v="3"/>
    <n v="10.326000000000001"/>
    <b v="0"/>
  </r>
  <r>
    <s v="241-72-9525"/>
    <x v="2"/>
    <x v="2"/>
    <s v="Normal"/>
    <s v="Male"/>
    <x v="3"/>
    <n v="8.1999999999999993"/>
    <x v="130"/>
    <x v="3"/>
    <n v="25.954999999999998"/>
    <x v="67"/>
    <d v="1899-12-30T12:21:00"/>
    <s v="Cash"/>
    <n v="8.1999999999999993"/>
    <n v="519.09999999999991"/>
    <n v="16"/>
    <n v="2"/>
    <x v="0"/>
    <n v="25.954999999999995"/>
    <b v="0"/>
  </r>
  <r>
    <s v="575-30-8091"/>
    <x v="0"/>
    <x v="0"/>
    <s v="Normal"/>
    <s v="Male"/>
    <x v="3"/>
    <n v="9.1999999999999993"/>
    <x v="131"/>
    <x v="7"/>
    <n v="29"/>
    <x v="29"/>
    <d v="1899-12-30T19:25:00"/>
    <s v="Ewallet"/>
    <n v="9.1999999999999993"/>
    <n v="580"/>
    <n v="16"/>
    <n v="3"/>
    <x v="2"/>
    <n v="29"/>
    <b v="0"/>
  </r>
  <r>
    <s v="731-81-9469"/>
    <x v="1"/>
    <x v="1"/>
    <s v="Member"/>
    <s v="Female"/>
    <x v="3"/>
    <n v="5.4"/>
    <x v="132"/>
    <x v="3"/>
    <n v="44.9"/>
    <x v="51"/>
    <d v="1899-12-30T13:00:00"/>
    <s v="Credit card"/>
    <n v="5.4"/>
    <n v="898"/>
    <n v="23"/>
    <n v="1"/>
    <x v="0"/>
    <n v="44.9"/>
    <b v="0"/>
  </r>
  <r>
    <s v="280-17-4359"/>
    <x v="1"/>
    <x v="1"/>
    <s v="Member"/>
    <s v="Male"/>
    <x v="0"/>
    <n v="8.1"/>
    <x v="133"/>
    <x v="3"/>
    <n v="45.25"/>
    <x v="22"/>
    <d v="1899-12-30T13:48:00"/>
    <s v="Cash"/>
    <n v="8.1"/>
    <n v="905"/>
    <n v="25"/>
    <n v="1"/>
    <x v="0"/>
    <n v="45.25"/>
    <b v="0"/>
  </r>
  <r>
    <s v="338-65-2210"/>
    <x v="1"/>
    <x v="1"/>
    <s v="Member"/>
    <s v="Female"/>
    <x v="0"/>
    <n v="9.1"/>
    <x v="134"/>
    <x v="3"/>
    <n v="34.299999999999997"/>
    <x v="59"/>
    <d v="1899-12-30T19:57:00"/>
    <s v="Cash"/>
    <n v="9.1"/>
    <n v="686"/>
    <n v="5"/>
    <n v="2"/>
    <x v="2"/>
    <n v="34.299999999999997"/>
    <b v="0"/>
  </r>
  <r>
    <s v="488-25-4221"/>
    <x v="1"/>
    <x v="1"/>
    <s v="Member"/>
    <s v="Female"/>
    <x v="4"/>
    <n v="8.4"/>
    <x v="135"/>
    <x v="8"/>
    <n v="1.5205"/>
    <x v="68"/>
    <d v="1899-12-30T10:36:00"/>
    <s v="Credit card"/>
    <n v="8.4"/>
    <n v="30.41"/>
    <n v="22"/>
    <n v="2"/>
    <x v="1"/>
    <n v="1.5205"/>
    <b v="0"/>
  </r>
  <r>
    <s v="239-10-7476"/>
    <x v="0"/>
    <x v="0"/>
    <s v="Normal"/>
    <s v="Female"/>
    <x v="2"/>
    <n v="8"/>
    <x v="136"/>
    <x v="2"/>
    <n v="23.385000000000002"/>
    <x v="16"/>
    <d v="1899-12-30T16:37:00"/>
    <s v="Ewallet"/>
    <n v="8"/>
    <n v="467.70000000000005"/>
    <n v="21"/>
    <n v="1"/>
    <x v="4"/>
    <n v="23.385000000000002"/>
    <b v="0"/>
  </r>
  <r>
    <s v="458-41-1477"/>
    <x v="1"/>
    <x v="1"/>
    <s v="Normal"/>
    <s v="Female"/>
    <x v="0"/>
    <n v="9.5"/>
    <x v="137"/>
    <x v="2"/>
    <n v="13.878"/>
    <x v="1"/>
    <d v="1899-12-30T17:11:00"/>
    <s v="Credit card"/>
    <n v="9.5"/>
    <n v="277.56"/>
    <n v="8"/>
    <n v="3"/>
    <x v="4"/>
    <n v="13.878"/>
    <b v="0"/>
  </r>
  <r>
    <s v="685-64-1609"/>
    <x v="0"/>
    <x v="0"/>
    <s v="Member"/>
    <s v="Female"/>
    <x v="5"/>
    <n v="9.1999999999999993"/>
    <x v="138"/>
    <x v="3"/>
    <n v="15.07"/>
    <x v="31"/>
    <d v="1899-12-30T12:28:00"/>
    <s v="Ewallet"/>
    <n v="9.1999999999999993"/>
    <n v="301.39999999999998"/>
    <n v="10"/>
    <n v="2"/>
    <x v="0"/>
    <n v="15.069999999999999"/>
    <b v="0"/>
  </r>
  <r>
    <s v="568-90-5112"/>
    <x v="1"/>
    <x v="1"/>
    <s v="Normal"/>
    <s v="Male"/>
    <x v="0"/>
    <n v="5.6"/>
    <x v="139"/>
    <x v="6"/>
    <n v="13.228"/>
    <x v="32"/>
    <d v="1899-12-30T12:46:00"/>
    <s v="Credit card"/>
    <n v="5.6"/>
    <n v="264.56"/>
    <n v="19"/>
    <n v="3"/>
    <x v="0"/>
    <n v="13.228"/>
    <b v="0"/>
  </r>
  <r>
    <s v="262-47-2794"/>
    <x v="2"/>
    <x v="2"/>
    <s v="Member"/>
    <s v="Male"/>
    <x v="2"/>
    <n v="6.2"/>
    <x v="140"/>
    <x v="7"/>
    <n v="28.744"/>
    <x v="40"/>
    <d v="1899-12-30T15:07:00"/>
    <s v="Credit card"/>
    <n v="6.2"/>
    <n v="574.88"/>
    <n v="6"/>
    <n v="3"/>
    <x v="3"/>
    <n v="28.744"/>
    <b v="0"/>
  </r>
  <r>
    <s v="238-49-0436"/>
    <x v="0"/>
    <x v="0"/>
    <s v="Normal"/>
    <s v="Male"/>
    <x v="0"/>
    <n v="4.9000000000000004"/>
    <x v="141"/>
    <x v="7"/>
    <n v="12.984"/>
    <x v="36"/>
    <d v="1899-12-30T13:48:00"/>
    <s v="Credit card"/>
    <n v="4.9000000000000004"/>
    <n v="259.68"/>
    <n v="27"/>
    <n v="3"/>
    <x v="0"/>
    <n v="12.984"/>
    <b v="0"/>
  </r>
  <r>
    <s v="608-96-3517"/>
    <x v="2"/>
    <x v="2"/>
    <s v="Member"/>
    <s v="Female"/>
    <x v="5"/>
    <n v="4.8"/>
    <x v="142"/>
    <x v="6"/>
    <n v="18.308"/>
    <x v="25"/>
    <d v="1899-12-30T19:20:00"/>
    <s v="Credit card"/>
    <n v="4.8"/>
    <n v="366.16"/>
    <n v="23"/>
    <n v="3"/>
    <x v="2"/>
    <n v="18.308"/>
    <b v="0"/>
  </r>
  <r>
    <s v="584-86-7256"/>
    <x v="1"/>
    <x v="1"/>
    <s v="Member"/>
    <s v="Male"/>
    <x v="3"/>
    <n v="7.3"/>
    <x v="21"/>
    <x v="0"/>
    <n v="12.096"/>
    <x v="14"/>
    <d v="1899-12-30T16:07:00"/>
    <s v="Credit card"/>
    <n v="7.3"/>
    <n v="241.92000000000002"/>
    <n v="11"/>
    <n v="3"/>
    <x v="4"/>
    <n v="12.096"/>
    <b v="0"/>
  </r>
  <r>
    <s v="746-94-0204"/>
    <x v="0"/>
    <x v="0"/>
    <s v="Normal"/>
    <s v="Male"/>
    <x v="5"/>
    <n v="7.4"/>
    <x v="143"/>
    <x v="9"/>
    <n v="37.457999999999998"/>
    <x v="69"/>
    <d v="1899-12-30T11:56:00"/>
    <s v="Credit card"/>
    <n v="7.4"/>
    <n v="749.16"/>
    <n v="29"/>
    <n v="1"/>
    <x v="1"/>
    <n v="37.457999999999998"/>
    <b v="0"/>
  </r>
  <r>
    <s v="214-17-6927"/>
    <x v="1"/>
    <x v="1"/>
    <s v="Normal"/>
    <s v="Female"/>
    <x v="4"/>
    <n v="9.9"/>
    <x v="144"/>
    <x v="2"/>
    <n v="4.944"/>
    <x v="11"/>
    <d v="1899-12-30T18:23:00"/>
    <s v="Ewallet"/>
    <n v="9.9"/>
    <n v="98.88"/>
    <n v="7"/>
    <n v="2"/>
    <x v="2"/>
    <n v="4.944"/>
    <b v="0"/>
  </r>
  <r>
    <s v="400-89-4171"/>
    <x v="1"/>
    <x v="1"/>
    <s v="Normal"/>
    <s v="Female"/>
    <x v="3"/>
    <n v="9.3000000000000007"/>
    <x v="145"/>
    <x v="7"/>
    <n v="32.387999999999998"/>
    <x v="23"/>
    <d v="1899-12-30T13:05:00"/>
    <s v="Cash"/>
    <n v="9.3000000000000007"/>
    <n v="647.76"/>
    <n v="28"/>
    <n v="1"/>
    <x v="0"/>
    <n v="32.387999999999998"/>
    <b v="0"/>
  </r>
  <r>
    <s v="782-95-9291"/>
    <x v="0"/>
    <x v="0"/>
    <s v="Member"/>
    <s v="Male"/>
    <x v="4"/>
    <n v="9"/>
    <x v="146"/>
    <x v="1"/>
    <n v="23.072500000000002"/>
    <x v="8"/>
    <d v="1899-12-30T15:55:00"/>
    <s v="Credit card"/>
    <n v="9"/>
    <n v="461.45000000000005"/>
    <n v="20"/>
    <n v="2"/>
    <x v="3"/>
    <n v="23.072500000000002"/>
    <b v="0"/>
  </r>
  <r>
    <s v="279-74-2924"/>
    <x v="2"/>
    <x v="2"/>
    <s v="Member"/>
    <s v="Male"/>
    <x v="1"/>
    <n v="6.1"/>
    <x v="147"/>
    <x v="8"/>
    <n v="3.6084999999999998"/>
    <x v="70"/>
    <d v="1899-12-30T19:40:00"/>
    <s v="Cash"/>
    <n v="6.1"/>
    <n v="72.17"/>
    <n v="4"/>
    <n v="1"/>
    <x v="2"/>
    <n v="3.6085000000000003"/>
    <b v="0"/>
  </r>
  <r>
    <s v="749-81-8133"/>
    <x v="0"/>
    <x v="0"/>
    <s v="Normal"/>
    <s v="Female"/>
    <x v="5"/>
    <n v="6.8"/>
    <x v="148"/>
    <x v="6"/>
    <n v="18.934000000000001"/>
    <x v="14"/>
    <d v="1899-12-30T12:04:00"/>
    <s v="Cash"/>
    <n v="6.8"/>
    <n v="378.68"/>
    <n v="11"/>
    <n v="3"/>
    <x v="0"/>
    <n v="18.934000000000001"/>
    <b v="0"/>
  </r>
  <r>
    <s v="777-67-2495"/>
    <x v="2"/>
    <x v="2"/>
    <s v="Normal"/>
    <s v="Male"/>
    <x v="2"/>
    <n v="8.6999999999999993"/>
    <x v="149"/>
    <x v="5"/>
    <n v="10.345499999999999"/>
    <x v="68"/>
    <d v="1899-12-30T11:26:00"/>
    <s v="Ewallet"/>
    <n v="8.6999999999999993"/>
    <n v="206.91"/>
    <n v="22"/>
    <n v="2"/>
    <x v="1"/>
    <n v="10.345499999999999"/>
    <b v="0"/>
  </r>
  <r>
    <s v="636-98-3364"/>
    <x v="2"/>
    <x v="2"/>
    <s v="Member"/>
    <s v="Female"/>
    <x v="1"/>
    <n v="6.3"/>
    <x v="150"/>
    <x v="5"/>
    <n v="3.9390000000000001"/>
    <x v="61"/>
    <d v="1899-12-30T12:36:00"/>
    <s v="Ewallet"/>
    <n v="6.3"/>
    <n v="78.78"/>
    <n v="2"/>
    <n v="3"/>
    <x v="0"/>
    <n v="3.9390000000000001"/>
    <b v="0"/>
  </r>
  <r>
    <s v="246-55-6923"/>
    <x v="1"/>
    <x v="1"/>
    <s v="Member"/>
    <s v="Female"/>
    <x v="2"/>
    <n v="5.0999999999999996"/>
    <x v="151"/>
    <x v="9"/>
    <n v="16.105499999999999"/>
    <x v="21"/>
    <d v="1899-12-30T15:06:00"/>
    <s v="Credit card"/>
    <n v="5.0999999999999996"/>
    <n v="322.11"/>
    <n v="10"/>
    <n v="3"/>
    <x v="3"/>
    <n v="16.105499999999999"/>
    <b v="0"/>
  </r>
  <r>
    <s v="181-82-6255"/>
    <x v="2"/>
    <x v="2"/>
    <s v="Normal"/>
    <s v="Female"/>
    <x v="2"/>
    <n v="7"/>
    <x v="152"/>
    <x v="2"/>
    <n v="4.9109999999999996"/>
    <x v="3"/>
    <d v="1899-12-30T10:58:00"/>
    <s v="Cash"/>
    <n v="7"/>
    <n v="98.22"/>
    <n v="8"/>
    <n v="2"/>
    <x v="1"/>
    <n v="4.9109999999999996"/>
    <b v="0"/>
  </r>
  <r>
    <s v="838-02-1821"/>
    <x v="1"/>
    <x v="1"/>
    <s v="Member"/>
    <s v="Female"/>
    <x v="2"/>
    <n v="5.2"/>
    <x v="153"/>
    <x v="4"/>
    <n v="1.2729999999999999"/>
    <x v="68"/>
    <d v="1899-12-30T12:10:00"/>
    <s v="Credit card"/>
    <n v="5.2"/>
    <n v="25.46"/>
    <n v="22"/>
    <n v="2"/>
    <x v="0"/>
    <n v="1.2730000000000001"/>
    <b v="0"/>
  </r>
  <r>
    <s v="887-42-0517"/>
    <x v="1"/>
    <x v="1"/>
    <s v="Normal"/>
    <s v="Female"/>
    <x v="3"/>
    <n v="6.6"/>
    <x v="154"/>
    <x v="0"/>
    <n v="29.099"/>
    <x v="7"/>
    <d v="1899-12-30T10:31:00"/>
    <s v="Credit card"/>
    <n v="6.6"/>
    <n v="581.98"/>
    <n v="10"/>
    <n v="1"/>
    <x v="1"/>
    <n v="29.099"/>
    <b v="0"/>
  </r>
  <r>
    <s v="457-12-0244"/>
    <x v="1"/>
    <x v="1"/>
    <s v="Member"/>
    <s v="Female"/>
    <x v="3"/>
    <n v="6.5"/>
    <x v="155"/>
    <x v="2"/>
    <n v="10.566000000000001"/>
    <x v="71"/>
    <d v="1899-12-30T13:49:00"/>
    <s v="Ewallet"/>
    <n v="6.5"/>
    <n v="211.32"/>
    <n v="14"/>
    <n v="3"/>
    <x v="0"/>
    <n v="10.565999999999999"/>
    <b v="0"/>
  </r>
  <r>
    <s v="226-34-0034"/>
    <x v="2"/>
    <x v="2"/>
    <s v="Normal"/>
    <s v="Female"/>
    <x v="1"/>
    <n v="9"/>
    <x v="156"/>
    <x v="6"/>
    <n v="2.7559999999999998"/>
    <x v="7"/>
    <d v="1899-12-30T11:10:00"/>
    <s v="Ewallet"/>
    <n v="9"/>
    <n v="55.12"/>
    <n v="10"/>
    <n v="1"/>
    <x v="1"/>
    <n v="2.7559999999999998"/>
    <b v="0"/>
  </r>
  <r>
    <s v="321-49-7382"/>
    <x v="2"/>
    <x v="2"/>
    <s v="Member"/>
    <s v="Male"/>
    <x v="3"/>
    <n v="5.2"/>
    <x v="157"/>
    <x v="8"/>
    <n v="4.4154999999999998"/>
    <x v="39"/>
    <d v="1899-12-30T17:38:00"/>
    <s v="Credit card"/>
    <n v="5.2"/>
    <n v="88.31"/>
    <n v="15"/>
    <n v="2"/>
    <x v="4"/>
    <n v="4.4154999999999998"/>
    <b v="0"/>
  </r>
  <r>
    <s v="397-25-8725"/>
    <x v="0"/>
    <x v="0"/>
    <s v="Member"/>
    <s v="Female"/>
    <x v="0"/>
    <n v="6.8"/>
    <x v="123"/>
    <x v="9"/>
    <n v="17.829000000000001"/>
    <x v="47"/>
    <d v="1899-12-30T17:54:00"/>
    <s v="Credit card"/>
    <n v="6.8"/>
    <n v="356.58"/>
    <n v="13"/>
    <n v="1"/>
    <x v="4"/>
    <n v="17.829000000000001"/>
    <b v="0"/>
  </r>
  <r>
    <s v="431-66-2305"/>
    <x v="2"/>
    <x v="2"/>
    <s v="Normal"/>
    <s v="Female"/>
    <x v="1"/>
    <n v="7.6"/>
    <x v="158"/>
    <x v="9"/>
    <n v="39.712499999999999"/>
    <x v="39"/>
    <d v="1899-12-30T20:51:00"/>
    <s v="Credit card"/>
    <n v="7.6"/>
    <n v="794.25"/>
    <n v="15"/>
    <n v="2"/>
    <x v="5"/>
    <n v="39.712499999999999"/>
    <b v="0"/>
  </r>
  <r>
    <s v="825-94-5922"/>
    <x v="2"/>
    <x v="2"/>
    <s v="Normal"/>
    <s v="Male"/>
    <x v="3"/>
    <n v="7.2"/>
    <x v="159"/>
    <x v="4"/>
    <n v="2.5310000000000001"/>
    <x v="61"/>
    <d v="1899-12-30T19:26:00"/>
    <s v="Ewallet"/>
    <n v="7.2"/>
    <n v="50.62"/>
    <n v="2"/>
    <n v="3"/>
    <x v="2"/>
    <n v="2.5309999999999997"/>
    <b v="0"/>
  </r>
  <r>
    <s v="641-62-7288"/>
    <x v="2"/>
    <x v="2"/>
    <s v="Normal"/>
    <s v="Male"/>
    <x v="2"/>
    <n v="7.1"/>
    <x v="160"/>
    <x v="2"/>
    <n v="29.975999999999999"/>
    <x v="72"/>
    <d v="1899-12-30T13:33:00"/>
    <s v="Ewallet"/>
    <n v="7.1"/>
    <n v="599.52"/>
    <n v="24"/>
    <n v="3"/>
    <x v="0"/>
    <n v="29.975999999999999"/>
    <b v="0"/>
  </r>
  <r>
    <s v="756-93-1854"/>
    <x v="1"/>
    <x v="1"/>
    <s v="Member"/>
    <s v="Female"/>
    <x v="5"/>
    <n v="9.5"/>
    <x v="161"/>
    <x v="4"/>
    <n v="8.3350000000000009"/>
    <x v="27"/>
    <d v="1899-12-30T14:05:00"/>
    <s v="Credit card"/>
    <n v="9.5"/>
    <n v="166.7"/>
    <n v="2"/>
    <n v="2"/>
    <x v="3"/>
    <n v="8.3349999999999991"/>
    <b v="0"/>
  </r>
  <r>
    <s v="243-55-8457"/>
    <x v="0"/>
    <x v="0"/>
    <s v="Normal"/>
    <s v="Female"/>
    <x v="4"/>
    <n v="5.0999999999999996"/>
    <x v="162"/>
    <x v="3"/>
    <n v="37.22"/>
    <x v="30"/>
    <d v="1899-12-30T11:40:00"/>
    <s v="Ewallet"/>
    <n v="5.0999999999999996"/>
    <n v="744.4"/>
    <n v="27"/>
    <n v="2"/>
    <x v="1"/>
    <n v="37.22"/>
    <b v="0"/>
  </r>
  <r>
    <s v="458-10-8612"/>
    <x v="1"/>
    <x v="1"/>
    <s v="Normal"/>
    <s v="Male"/>
    <x v="0"/>
    <n v="7.6"/>
    <x v="163"/>
    <x v="0"/>
    <n v="22.428000000000001"/>
    <x v="37"/>
    <d v="1899-12-30T12:27:00"/>
    <s v="Ewallet"/>
    <n v="7.6"/>
    <n v="448.56"/>
    <n v="20"/>
    <n v="1"/>
    <x v="0"/>
    <n v="22.428000000000001"/>
    <b v="0"/>
  </r>
  <r>
    <s v="501-61-1753"/>
    <x v="2"/>
    <x v="2"/>
    <s v="Normal"/>
    <s v="Female"/>
    <x v="2"/>
    <n v="9.8000000000000007"/>
    <x v="164"/>
    <x v="2"/>
    <n v="18.945"/>
    <x v="73"/>
    <d v="1899-12-30T20:24:00"/>
    <s v="Ewallet"/>
    <n v="9.8000000000000007"/>
    <n v="378.9"/>
    <n v="3"/>
    <n v="1"/>
    <x v="5"/>
    <n v="18.945"/>
    <b v="0"/>
  </r>
  <r>
    <s v="235-06-8510"/>
    <x v="1"/>
    <x v="1"/>
    <s v="Member"/>
    <s v="Male"/>
    <x v="2"/>
    <n v="5.0999999999999996"/>
    <x v="165"/>
    <x v="5"/>
    <n v="12.858000000000001"/>
    <x v="43"/>
    <d v="1899-12-30T20:59:00"/>
    <s v="Ewallet"/>
    <n v="5.0999999999999996"/>
    <n v="257.15999999999997"/>
    <n v="24"/>
    <n v="1"/>
    <x v="5"/>
    <n v="12.857999999999999"/>
    <b v="0"/>
  </r>
  <r>
    <s v="433-08-7822"/>
    <x v="1"/>
    <x v="1"/>
    <s v="Normal"/>
    <s v="Female"/>
    <x v="0"/>
    <n v="7.5"/>
    <x v="166"/>
    <x v="0"/>
    <n v="27.611499999999999"/>
    <x v="0"/>
    <d v="1899-12-30T19:48:00"/>
    <s v="Ewallet"/>
    <n v="7.5"/>
    <n v="552.23"/>
    <n v="5"/>
    <n v="1"/>
    <x v="2"/>
    <n v="27.611499999999999"/>
    <b v="0"/>
  </r>
  <r>
    <s v="361-85-2571"/>
    <x v="0"/>
    <x v="0"/>
    <s v="Normal"/>
    <s v="Female"/>
    <x v="3"/>
    <n v="7.4"/>
    <x v="65"/>
    <x v="1"/>
    <n v="22.37"/>
    <x v="74"/>
    <d v="1899-12-30T10:18:00"/>
    <s v="Cash"/>
    <n v="7.4"/>
    <n v="447.40000000000003"/>
    <n v="30"/>
    <n v="3"/>
    <x v="1"/>
    <n v="22.37"/>
    <b v="0"/>
  </r>
  <r>
    <s v="852-82-2749"/>
    <x v="0"/>
    <x v="0"/>
    <s v="Normal"/>
    <s v="Male"/>
    <x v="3"/>
    <n v="9.3000000000000007"/>
    <x v="167"/>
    <x v="6"/>
    <n v="12.917999999999999"/>
    <x v="44"/>
    <d v="1899-12-30T13:35:00"/>
    <s v="Ewallet"/>
    <n v="9.3000000000000007"/>
    <n v="258.36"/>
    <n v="6"/>
    <n v="1"/>
    <x v="0"/>
    <n v="12.918000000000001"/>
    <b v="0"/>
  </r>
  <r>
    <s v="873-14-6353"/>
    <x v="0"/>
    <x v="0"/>
    <s v="Member"/>
    <s v="Male"/>
    <x v="4"/>
    <n v="7.1"/>
    <x v="168"/>
    <x v="0"/>
    <n v="8.6869999999999994"/>
    <x v="67"/>
    <d v="1899-12-30T10:33:00"/>
    <s v="Credit card"/>
    <n v="7.1"/>
    <n v="173.74"/>
    <n v="16"/>
    <n v="2"/>
    <x v="1"/>
    <n v="8.6870000000000012"/>
    <b v="0"/>
  </r>
  <r>
    <s v="584-66-4073"/>
    <x v="1"/>
    <x v="1"/>
    <s v="Normal"/>
    <s v="Male"/>
    <x v="5"/>
    <n v="9.6"/>
    <x v="169"/>
    <x v="8"/>
    <n v="2.8250000000000002"/>
    <x v="42"/>
    <d v="1899-12-30T15:45:00"/>
    <s v="Ewallet"/>
    <n v="9.6"/>
    <n v="56.5"/>
    <n v="13"/>
    <n v="3"/>
    <x v="3"/>
    <n v="2.8250000000000002"/>
    <b v="0"/>
  </r>
  <r>
    <s v="544-55-9589"/>
    <x v="2"/>
    <x v="2"/>
    <s v="Member"/>
    <s v="Female"/>
    <x v="1"/>
    <n v="6.2"/>
    <x v="170"/>
    <x v="3"/>
    <n v="10.715"/>
    <x v="23"/>
    <d v="1899-12-30T11:51:00"/>
    <s v="Cash"/>
    <n v="6.2"/>
    <n v="214.3"/>
    <n v="28"/>
    <n v="1"/>
    <x v="1"/>
    <n v="10.715"/>
    <b v="0"/>
  </r>
  <r>
    <s v="166-19-2553"/>
    <x v="0"/>
    <x v="0"/>
    <s v="Member"/>
    <s v="Male"/>
    <x v="3"/>
    <n v="9.9"/>
    <x v="171"/>
    <x v="2"/>
    <n v="26.718"/>
    <x v="66"/>
    <d v="1899-12-30T17:26:00"/>
    <s v="Cash"/>
    <n v="9.9"/>
    <n v="534.36"/>
    <n v="18"/>
    <n v="1"/>
    <x v="4"/>
    <n v="26.718"/>
    <b v="0"/>
  </r>
  <r>
    <s v="737-88-5876"/>
    <x v="0"/>
    <x v="0"/>
    <s v="Member"/>
    <s v="Male"/>
    <x v="2"/>
    <n v="5.9"/>
    <x v="172"/>
    <x v="6"/>
    <n v="4.6580000000000004"/>
    <x v="32"/>
    <d v="1899-12-30T11:52:00"/>
    <s v="Credit card"/>
    <n v="5.9"/>
    <n v="93.16"/>
    <n v="19"/>
    <n v="3"/>
    <x v="1"/>
    <n v="4.6579999999999995"/>
    <b v="0"/>
  </r>
  <r>
    <s v="154-87-7367"/>
    <x v="1"/>
    <x v="1"/>
    <s v="Normal"/>
    <s v="Male"/>
    <x v="2"/>
    <n v="6.3"/>
    <x v="173"/>
    <x v="7"/>
    <n v="26.103999999999999"/>
    <x v="18"/>
    <d v="1899-12-30T14:04:00"/>
    <s v="Ewallet"/>
    <n v="6.3"/>
    <n v="522.08000000000004"/>
    <n v="15"/>
    <n v="3"/>
    <x v="3"/>
    <n v="26.104000000000003"/>
    <b v="0"/>
  </r>
  <r>
    <s v="885-56-0389"/>
    <x v="1"/>
    <x v="1"/>
    <s v="Member"/>
    <s v="Male"/>
    <x v="5"/>
    <n v="4"/>
    <x v="174"/>
    <x v="8"/>
    <n v="2.6175000000000002"/>
    <x v="75"/>
    <d v="1899-12-30T17:49:00"/>
    <s v="Cash"/>
    <n v="4"/>
    <n v="52.35"/>
    <n v="12"/>
    <n v="2"/>
    <x v="4"/>
    <n v="2.6175000000000002"/>
    <b v="0"/>
  </r>
  <r>
    <s v="608-05-3804"/>
    <x v="2"/>
    <x v="2"/>
    <s v="Member"/>
    <s v="Male"/>
    <x v="1"/>
    <n v="6.1"/>
    <x v="175"/>
    <x v="8"/>
    <n v="1.9875"/>
    <x v="5"/>
    <d v="1899-12-30T20:19:00"/>
    <s v="Cash"/>
    <n v="6.1"/>
    <n v="39.75"/>
    <n v="25"/>
    <n v="2"/>
    <x v="5"/>
    <n v="1.9875"/>
    <b v="0"/>
  </r>
  <r>
    <s v="448-61-3783"/>
    <x v="0"/>
    <x v="0"/>
    <s v="Normal"/>
    <s v="Female"/>
    <x v="1"/>
    <n v="4.5"/>
    <x v="176"/>
    <x v="7"/>
    <n v="36.008000000000003"/>
    <x v="76"/>
    <d v="1899-12-30T16:08:00"/>
    <s v="Credit card"/>
    <n v="4.5"/>
    <n v="720.16"/>
    <n v="21"/>
    <n v="3"/>
    <x v="4"/>
    <n v="36.007999999999996"/>
    <b v="0"/>
  </r>
  <r>
    <s v="761-49-0439"/>
    <x v="2"/>
    <x v="2"/>
    <s v="Member"/>
    <s v="Female"/>
    <x v="1"/>
    <n v="8.6"/>
    <x v="177"/>
    <x v="7"/>
    <n v="4.84"/>
    <x v="60"/>
    <d v="1899-12-30T10:17:00"/>
    <s v="Ewallet"/>
    <n v="8.6"/>
    <n v="96.8"/>
    <n v="19"/>
    <n v="1"/>
    <x v="1"/>
    <n v="4.84"/>
    <b v="0"/>
  </r>
  <r>
    <s v="490-95-0021"/>
    <x v="2"/>
    <x v="2"/>
    <s v="Member"/>
    <s v="Female"/>
    <x v="4"/>
    <n v="6"/>
    <x v="178"/>
    <x v="3"/>
    <n v="16.605"/>
    <x v="64"/>
    <d v="1899-12-30T14:25:00"/>
    <s v="Ewallet"/>
    <n v="6"/>
    <n v="332.1"/>
    <n v="8"/>
    <n v="1"/>
    <x v="3"/>
    <n v="16.605"/>
    <b v="0"/>
  </r>
  <r>
    <s v="115-38-7388"/>
    <x v="1"/>
    <x v="1"/>
    <s v="Member"/>
    <s v="Female"/>
    <x v="5"/>
    <n v="9.5"/>
    <x v="179"/>
    <x v="7"/>
    <n v="4.0720000000000001"/>
    <x v="74"/>
    <d v="1899-12-30T12:51:00"/>
    <s v="Credit card"/>
    <n v="9.5"/>
    <n v="81.44"/>
    <n v="30"/>
    <n v="3"/>
    <x v="0"/>
    <n v="4.0720000000000001"/>
    <b v="0"/>
  </r>
  <r>
    <s v="291-55-6563"/>
    <x v="0"/>
    <x v="0"/>
    <s v="Member"/>
    <s v="Female"/>
    <x v="2"/>
    <n v="7.5"/>
    <x v="129"/>
    <x v="2"/>
    <n v="10.326000000000001"/>
    <x v="74"/>
    <d v="1899-12-30T12:45:00"/>
    <s v="Ewallet"/>
    <n v="7.5"/>
    <n v="206.52"/>
    <n v="30"/>
    <n v="3"/>
    <x v="0"/>
    <n v="10.326000000000001"/>
    <b v="0"/>
  </r>
  <r>
    <s v="548-48-3156"/>
    <x v="0"/>
    <x v="0"/>
    <s v="Member"/>
    <s v="Female"/>
    <x v="4"/>
    <n v="7.6"/>
    <x v="180"/>
    <x v="4"/>
    <n v="8.3339999999999996"/>
    <x v="32"/>
    <d v="1899-12-30T13:37:00"/>
    <s v="Cash"/>
    <n v="7.6"/>
    <n v="166.68"/>
    <n v="19"/>
    <n v="3"/>
    <x v="0"/>
    <n v="8.3339999999999996"/>
    <b v="0"/>
  </r>
  <r>
    <s v="460-93-5834"/>
    <x v="0"/>
    <x v="0"/>
    <s v="Normal"/>
    <s v="Male"/>
    <x v="3"/>
    <n v="5"/>
    <x v="181"/>
    <x v="0"/>
    <n v="15.952999999999999"/>
    <x v="47"/>
    <d v="1899-12-30T10:03:00"/>
    <s v="Cash"/>
    <n v="5"/>
    <n v="319.06"/>
    <n v="13"/>
    <n v="1"/>
    <x v="1"/>
    <n v="15.952999999999999"/>
    <b v="0"/>
  </r>
  <r>
    <s v="325-89-4209"/>
    <x v="0"/>
    <x v="0"/>
    <s v="Member"/>
    <s v="Male"/>
    <x v="4"/>
    <n v="6.7"/>
    <x v="182"/>
    <x v="8"/>
    <n v="4.3949999999999996"/>
    <x v="59"/>
    <d v="1899-12-30T19:42:00"/>
    <s v="Ewallet"/>
    <n v="6.7"/>
    <n v="87.9"/>
    <n v="5"/>
    <n v="2"/>
    <x v="2"/>
    <n v="4.3950000000000005"/>
    <b v="0"/>
  </r>
  <r>
    <s v="884-80-6021"/>
    <x v="0"/>
    <x v="0"/>
    <s v="Member"/>
    <s v="Female"/>
    <x v="1"/>
    <n v="9.5"/>
    <x v="183"/>
    <x v="3"/>
    <n v="36.734999999999999"/>
    <x v="25"/>
    <d v="1899-12-30T13:14:00"/>
    <s v="Ewallet"/>
    <n v="9.5"/>
    <n v="734.7"/>
    <n v="23"/>
    <n v="3"/>
    <x v="0"/>
    <n v="36.734999999999999"/>
    <b v="0"/>
  </r>
  <r>
    <s v="137-74-8729"/>
    <x v="1"/>
    <x v="1"/>
    <s v="Normal"/>
    <s v="Female"/>
    <x v="5"/>
    <n v="6.8"/>
    <x v="184"/>
    <x v="7"/>
    <n v="4.8760000000000003"/>
    <x v="42"/>
    <d v="1899-12-30T12:47:00"/>
    <s v="Ewallet"/>
    <n v="6.8"/>
    <n v="97.52"/>
    <n v="13"/>
    <n v="3"/>
    <x v="0"/>
    <n v="4.8759999999999994"/>
    <b v="0"/>
  </r>
  <r>
    <s v="880-46-5796"/>
    <x v="0"/>
    <x v="0"/>
    <s v="Member"/>
    <s v="Male"/>
    <x v="3"/>
    <n v="5.6"/>
    <x v="185"/>
    <x v="3"/>
    <n v="38.46"/>
    <x v="77"/>
    <d v="1899-12-30T19:53:00"/>
    <s v="Ewallet"/>
    <n v="5.6"/>
    <n v="769.2"/>
    <n v="17"/>
    <n v="3"/>
    <x v="2"/>
    <n v="38.46"/>
    <b v="0"/>
  </r>
  <r>
    <s v="389-70-2397"/>
    <x v="1"/>
    <x v="1"/>
    <s v="Normal"/>
    <s v="Female"/>
    <x v="0"/>
    <n v="7.2"/>
    <x v="186"/>
    <x v="1"/>
    <n v="20.914999999999999"/>
    <x v="78"/>
    <d v="1899-12-30T10:26:00"/>
    <s v="Cash"/>
    <n v="7.2"/>
    <n v="418.29999999999995"/>
    <n v="21"/>
    <n v="2"/>
    <x v="1"/>
    <n v="20.914999999999999"/>
    <b v="0"/>
  </r>
  <r>
    <s v="114-35-5271"/>
    <x v="2"/>
    <x v="2"/>
    <s v="Normal"/>
    <s v="Female"/>
    <x v="1"/>
    <n v="8.1"/>
    <x v="187"/>
    <x v="7"/>
    <n v="23.164000000000001"/>
    <x v="11"/>
    <d v="1899-12-30T15:06:00"/>
    <s v="Cash"/>
    <n v="8.1"/>
    <n v="463.28"/>
    <n v="7"/>
    <n v="2"/>
    <x v="3"/>
    <n v="23.163999999999998"/>
    <b v="0"/>
  </r>
  <r>
    <s v="607-76-6216"/>
    <x v="1"/>
    <x v="1"/>
    <s v="Member"/>
    <s v="Female"/>
    <x v="5"/>
    <n v="8.6"/>
    <x v="188"/>
    <x v="1"/>
    <n v="23.122499999999999"/>
    <x v="61"/>
    <d v="1899-12-30T16:35:00"/>
    <s v="Credit card"/>
    <n v="8.6"/>
    <n v="462.45"/>
    <n v="2"/>
    <n v="3"/>
    <x v="4"/>
    <n v="23.122499999999999"/>
    <b v="0"/>
  </r>
  <r>
    <s v="715-20-1673"/>
    <x v="2"/>
    <x v="2"/>
    <s v="Normal"/>
    <s v="Male"/>
    <x v="1"/>
    <n v="9.4"/>
    <x v="189"/>
    <x v="1"/>
    <n v="7.0949999999999998"/>
    <x v="40"/>
    <d v="1899-12-30T20:57:00"/>
    <s v="Cash"/>
    <n v="9.4"/>
    <n v="141.9"/>
    <n v="6"/>
    <n v="3"/>
    <x v="5"/>
    <n v="7.0950000000000006"/>
    <b v="0"/>
  </r>
  <r>
    <s v="811-35-1094"/>
    <x v="2"/>
    <x v="2"/>
    <s v="Member"/>
    <s v="Male"/>
    <x v="1"/>
    <n v="8.9"/>
    <x v="190"/>
    <x v="2"/>
    <n v="15.135"/>
    <x v="9"/>
    <d v="1899-12-30T15:16:00"/>
    <s v="Credit card"/>
    <n v="8.9"/>
    <n v="302.70000000000005"/>
    <n v="6"/>
    <n v="2"/>
    <x v="3"/>
    <n v="15.135000000000002"/>
    <b v="0"/>
  </r>
  <r>
    <s v="699-88-1972"/>
    <x v="2"/>
    <x v="2"/>
    <s v="Normal"/>
    <s v="Male"/>
    <x v="0"/>
    <n v="4.2"/>
    <x v="191"/>
    <x v="7"/>
    <n v="39.664000000000001"/>
    <x v="23"/>
    <d v="1899-12-30T17:47:00"/>
    <s v="Credit card"/>
    <n v="4.2"/>
    <n v="793.28"/>
    <n v="28"/>
    <n v="1"/>
    <x v="4"/>
    <n v="39.664000000000001"/>
    <b v="0"/>
  </r>
  <r>
    <s v="781-84-8059"/>
    <x v="1"/>
    <x v="1"/>
    <s v="Normal"/>
    <s v="Male"/>
    <x v="5"/>
    <n v="5"/>
    <x v="192"/>
    <x v="0"/>
    <n v="21.259"/>
    <x v="66"/>
    <d v="1899-12-30T16:23:00"/>
    <s v="Ewallet"/>
    <n v="5"/>
    <n v="425.18"/>
    <n v="18"/>
    <n v="1"/>
    <x v="4"/>
    <n v="21.259"/>
    <b v="0"/>
  </r>
  <r>
    <s v="409-49-6995"/>
    <x v="1"/>
    <x v="1"/>
    <s v="Member"/>
    <s v="Female"/>
    <x v="4"/>
    <n v="8.8000000000000007"/>
    <x v="193"/>
    <x v="2"/>
    <n v="14.180999999999999"/>
    <x v="59"/>
    <d v="1899-12-30T10:17:00"/>
    <s v="Cash"/>
    <n v="8.8000000000000007"/>
    <n v="283.62"/>
    <n v="5"/>
    <n v="2"/>
    <x v="1"/>
    <n v="14.181000000000001"/>
    <b v="0"/>
  </r>
  <r>
    <s v="725-54-0677"/>
    <x v="1"/>
    <x v="1"/>
    <s v="Member"/>
    <s v="Male"/>
    <x v="0"/>
    <n v="5.3"/>
    <x v="194"/>
    <x v="0"/>
    <n v="29.96"/>
    <x v="61"/>
    <d v="1899-12-30T13:50:00"/>
    <s v="Cash"/>
    <n v="5.3"/>
    <n v="599.19999999999993"/>
    <n v="2"/>
    <n v="3"/>
    <x v="0"/>
    <n v="29.959999999999997"/>
    <b v="0"/>
  </r>
  <r>
    <s v="146-09-5432"/>
    <x v="0"/>
    <x v="0"/>
    <s v="Member"/>
    <s v="Male"/>
    <x v="4"/>
    <n v="4.5999999999999996"/>
    <x v="195"/>
    <x v="9"/>
    <n v="15.768000000000001"/>
    <x v="54"/>
    <d v="1899-12-30T19:17:00"/>
    <s v="Ewallet"/>
    <n v="4.5999999999999996"/>
    <n v="315.36"/>
    <n v="9"/>
    <n v="2"/>
    <x v="2"/>
    <n v="15.768000000000001"/>
    <b v="0"/>
  </r>
  <r>
    <s v="377-79-7592"/>
    <x v="1"/>
    <x v="1"/>
    <s v="Member"/>
    <s v="Female"/>
    <x v="1"/>
    <n v="7.5"/>
    <x v="196"/>
    <x v="9"/>
    <n v="20.178000000000001"/>
    <x v="79"/>
    <d v="1899-12-30T14:00:00"/>
    <s v="Credit card"/>
    <n v="7.5"/>
    <n v="403.56000000000006"/>
    <n v="14"/>
    <n v="1"/>
    <x v="3"/>
    <n v="20.178000000000004"/>
    <b v="0"/>
  </r>
  <r>
    <s v="509-10-0516"/>
    <x v="2"/>
    <x v="2"/>
    <s v="Normal"/>
    <s v="Male"/>
    <x v="2"/>
    <n v="5.0999999999999996"/>
    <x v="197"/>
    <x v="6"/>
    <n v="9.1940000000000008"/>
    <x v="54"/>
    <d v="1899-12-30T12:02:00"/>
    <s v="Ewallet"/>
    <n v="5.0999999999999996"/>
    <n v="183.88"/>
    <n v="9"/>
    <n v="2"/>
    <x v="0"/>
    <n v="9.1939999999999991"/>
    <b v="0"/>
  </r>
  <r>
    <s v="595-94-9924"/>
    <x v="0"/>
    <x v="0"/>
    <s v="Member"/>
    <s v="Female"/>
    <x v="0"/>
    <n v="4.2"/>
    <x v="198"/>
    <x v="1"/>
    <n v="6.9325000000000001"/>
    <x v="55"/>
    <d v="1899-12-30T20:21:00"/>
    <s v="Credit card"/>
    <n v="4.2"/>
    <n v="138.65"/>
    <n v="26"/>
    <n v="3"/>
    <x v="5"/>
    <n v="6.9325000000000001"/>
    <b v="0"/>
  </r>
  <r>
    <s v="865-41-9075"/>
    <x v="0"/>
    <x v="0"/>
    <s v="Normal"/>
    <s v="Male"/>
    <x v="4"/>
    <n v="8.1"/>
    <x v="199"/>
    <x v="0"/>
    <n v="4.0354999999999999"/>
    <x v="23"/>
    <d v="1899-12-30T17:35:00"/>
    <s v="Cash"/>
    <n v="8.1"/>
    <n v="80.709999999999994"/>
    <n v="28"/>
    <n v="1"/>
    <x v="4"/>
    <n v="4.0354999999999999"/>
    <b v="0"/>
  </r>
  <r>
    <s v="545-07-8534"/>
    <x v="1"/>
    <x v="1"/>
    <s v="Normal"/>
    <s v="Female"/>
    <x v="0"/>
    <n v="6"/>
    <x v="200"/>
    <x v="4"/>
    <n v="5.8319999999999999"/>
    <x v="41"/>
    <d v="1899-12-30T12:42:00"/>
    <s v="Ewallet"/>
    <n v="6"/>
    <n v="116.64"/>
    <n v="14"/>
    <n v="2"/>
    <x v="0"/>
    <n v="5.8319999999999999"/>
    <b v="0"/>
  </r>
  <r>
    <s v="118-62-1812"/>
    <x v="1"/>
    <x v="1"/>
    <s v="Member"/>
    <s v="Female"/>
    <x v="2"/>
    <n v="7.9"/>
    <x v="201"/>
    <x v="6"/>
    <n v="15.676"/>
    <x v="72"/>
    <d v="1899-12-30T17:56:00"/>
    <s v="Cash"/>
    <n v="7.9"/>
    <n v="313.52"/>
    <n v="24"/>
    <n v="3"/>
    <x v="4"/>
    <n v="15.675999999999998"/>
    <b v="0"/>
  </r>
  <r>
    <s v="450-42-3339"/>
    <x v="1"/>
    <x v="1"/>
    <s v="Normal"/>
    <s v="Male"/>
    <x v="0"/>
    <n v="8.8000000000000007"/>
    <x v="202"/>
    <x v="3"/>
    <n v="42.305"/>
    <x v="54"/>
    <d v="1899-12-30T18:58:00"/>
    <s v="Credit card"/>
    <n v="8.8000000000000007"/>
    <n v="846.1"/>
    <n v="9"/>
    <n v="2"/>
    <x v="2"/>
    <n v="42.305"/>
    <b v="0"/>
  </r>
  <r>
    <s v="851-98-3555"/>
    <x v="2"/>
    <x v="2"/>
    <s v="Normal"/>
    <s v="Female"/>
    <x v="0"/>
    <n v="6.6"/>
    <x v="203"/>
    <x v="1"/>
    <n v="20.72"/>
    <x v="72"/>
    <d v="1899-12-30T14:08:00"/>
    <s v="Credit card"/>
    <n v="6.6"/>
    <n v="414.4"/>
    <n v="24"/>
    <n v="3"/>
    <x v="3"/>
    <n v="20.72"/>
    <b v="0"/>
  </r>
  <r>
    <s v="186-71-5196"/>
    <x v="0"/>
    <x v="0"/>
    <s v="Member"/>
    <s v="Female"/>
    <x v="4"/>
    <n v="6.2"/>
    <x v="204"/>
    <x v="4"/>
    <n v="7.9539999999999997"/>
    <x v="36"/>
    <d v="1899-12-30T16:30:00"/>
    <s v="Ewallet"/>
    <n v="6.2"/>
    <n v="159.08000000000001"/>
    <n v="27"/>
    <n v="3"/>
    <x v="4"/>
    <n v="7.9540000000000006"/>
    <b v="0"/>
  </r>
  <r>
    <s v="624-01-8356"/>
    <x v="2"/>
    <x v="2"/>
    <s v="Normal"/>
    <s v="Female"/>
    <x v="2"/>
    <n v="4.2"/>
    <x v="205"/>
    <x v="3"/>
    <n v="24.504999999999999"/>
    <x v="63"/>
    <d v="1899-12-30T10:44:00"/>
    <s v="Credit card"/>
    <n v="4.2"/>
    <n v="490.09999999999997"/>
    <n v="27"/>
    <n v="1"/>
    <x v="1"/>
    <n v="24.504999999999999"/>
    <b v="0"/>
  </r>
  <r>
    <s v="313-66-9943"/>
    <x v="2"/>
    <x v="2"/>
    <s v="Member"/>
    <s v="Female"/>
    <x v="4"/>
    <n v="7.3"/>
    <x v="206"/>
    <x v="5"/>
    <n v="4.3724999999999996"/>
    <x v="36"/>
    <d v="1899-12-30T20:29:00"/>
    <s v="Credit card"/>
    <n v="7.3"/>
    <n v="87.449999999999989"/>
    <n v="27"/>
    <n v="3"/>
    <x v="5"/>
    <n v="4.3724999999999996"/>
    <b v="0"/>
  </r>
  <r>
    <s v="151-27-8496"/>
    <x v="1"/>
    <x v="1"/>
    <s v="Normal"/>
    <s v="Female"/>
    <x v="1"/>
    <n v="8.6"/>
    <x v="207"/>
    <x v="6"/>
    <n v="11.226000000000001"/>
    <x v="60"/>
    <d v="1899-12-30T11:43:00"/>
    <s v="Ewallet"/>
    <n v="8.6"/>
    <n v="224.52"/>
    <n v="19"/>
    <n v="1"/>
    <x v="1"/>
    <n v="11.226000000000001"/>
    <b v="0"/>
  </r>
  <r>
    <s v="453-33-6436"/>
    <x v="0"/>
    <x v="0"/>
    <s v="Normal"/>
    <s v="Female"/>
    <x v="2"/>
    <n v="6.8"/>
    <x v="208"/>
    <x v="7"/>
    <n v="37.247999999999998"/>
    <x v="11"/>
    <d v="1899-12-30T10:09:00"/>
    <s v="Cash"/>
    <n v="6.8"/>
    <n v="744.96"/>
    <n v="7"/>
    <n v="2"/>
    <x v="1"/>
    <n v="37.248000000000005"/>
    <b v="0"/>
  </r>
  <r>
    <s v="522-57-8364"/>
    <x v="0"/>
    <x v="0"/>
    <s v="Member"/>
    <s v="Male"/>
    <x v="5"/>
    <n v="7.6"/>
    <x v="209"/>
    <x v="7"/>
    <n v="20.536000000000001"/>
    <x v="80"/>
    <d v="1899-12-30T10:00:00"/>
    <s v="Ewallet"/>
    <n v="7.6"/>
    <n v="410.72"/>
    <n v="31"/>
    <n v="1"/>
    <x v="1"/>
    <n v="20.536000000000001"/>
    <b v="0"/>
  </r>
  <r>
    <s v="459-45-2396"/>
    <x v="0"/>
    <x v="0"/>
    <s v="Member"/>
    <s v="Female"/>
    <x v="4"/>
    <n v="5.8"/>
    <x v="210"/>
    <x v="5"/>
    <n v="14.94"/>
    <x v="5"/>
    <d v="1899-12-30T18:45:00"/>
    <s v="Cash"/>
    <n v="5.8"/>
    <n v="298.79999999999995"/>
    <n v="25"/>
    <n v="2"/>
    <x v="2"/>
    <n v="14.939999999999998"/>
    <b v="0"/>
  </r>
  <r>
    <s v="717-96-4189"/>
    <x v="1"/>
    <x v="1"/>
    <s v="Normal"/>
    <s v="Female"/>
    <x v="1"/>
    <n v="4.0999999999999996"/>
    <x v="211"/>
    <x v="2"/>
    <n v="10.647"/>
    <x v="27"/>
    <d v="1899-12-30T12:40:00"/>
    <s v="Cash"/>
    <n v="4.0999999999999996"/>
    <n v="212.94"/>
    <n v="2"/>
    <n v="2"/>
    <x v="0"/>
    <n v="10.647"/>
    <b v="0"/>
  </r>
  <r>
    <s v="722-13-2115"/>
    <x v="1"/>
    <x v="1"/>
    <s v="Member"/>
    <s v="Male"/>
    <x v="3"/>
    <n v="9.3000000000000007"/>
    <x v="212"/>
    <x v="8"/>
    <n v="2.1425000000000001"/>
    <x v="71"/>
    <d v="1899-12-30T15:36:00"/>
    <s v="Credit card"/>
    <n v="9.3000000000000007"/>
    <n v="42.85"/>
    <n v="14"/>
    <n v="3"/>
    <x v="3"/>
    <n v="2.1425000000000001"/>
    <b v="0"/>
  </r>
  <r>
    <s v="749-81-8133"/>
    <x v="0"/>
    <x v="0"/>
    <s v="Normal"/>
    <s v="Female"/>
    <x v="5"/>
    <n v="6.8"/>
    <x v="148"/>
    <x v="6"/>
    <n v="18.934000000000001"/>
    <x v="14"/>
    <d v="1899-12-30T12:04:00"/>
    <s v="Cash"/>
    <n v="6.8"/>
    <n v="378.68"/>
    <n v="11"/>
    <n v="3"/>
    <x v="0"/>
    <n v="18.934000000000001"/>
    <b v="0"/>
  </r>
  <r>
    <s v="131-70-8179"/>
    <x v="0"/>
    <x v="0"/>
    <s v="Member"/>
    <s v="Female"/>
    <x v="0"/>
    <n v="4.2"/>
    <x v="213"/>
    <x v="5"/>
    <n v="13.813499999999999"/>
    <x v="19"/>
    <d v="1899-12-30T16:27:00"/>
    <s v="Cash"/>
    <n v="4.2"/>
    <n v="276.27"/>
    <n v="17"/>
    <n v="2"/>
    <x v="4"/>
    <n v="13.813499999999999"/>
    <b v="0"/>
  </r>
  <r>
    <s v="500-02-2261"/>
    <x v="1"/>
    <x v="1"/>
    <s v="Normal"/>
    <s v="Female"/>
    <x v="4"/>
    <n v="5.9"/>
    <x v="214"/>
    <x v="2"/>
    <n v="17.187000000000001"/>
    <x v="76"/>
    <d v="1899-12-30T17:04:00"/>
    <s v="Ewallet"/>
    <n v="5.9"/>
    <n v="343.74"/>
    <n v="21"/>
    <n v="3"/>
    <x v="4"/>
    <n v="17.187000000000001"/>
    <b v="0"/>
  </r>
  <r>
    <s v="307-85-2293"/>
    <x v="2"/>
    <x v="2"/>
    <s v="Normal"/>
    <s v="Male"/>
    <x v="2"/>
    <n v="9.6999999999999993"/>
    <x v="215"/>
    <x v="1"/>
    <n v="12.57"/>
    <x v="34"/>
    <d v="1899-12-30T13:58:00"/>
    <s v="Ewallet"/>
    <n v="9.6999999999999993"/>
    <n v="251.4"/>
    <n v="7"/>
    <n v="3"/>
    <x v="0"/>
    <n v="12.57"/>
    <b v="0"/>
  </r>
  <r>
    <s v="743-04-1105"/>
    <x v="2"/>
    <x v="2"/>
    <s v="Member"/>
    <s v="Male"/>
    <x v="0"/>
    <n v="6"/>
    <x v="216"/>
    <x v="9"/>
    <n v="43.749000000000002"/>
    <x v="74"/>
    <d v="1899-12-30T14:43:00"/>
    <s v="Ewallet"/>
    <n v="6"/>
    <n v="874.98"/>
    <n v="30"/>
    <n v="3"/>
    <x v="3"/>
    <n v="43.749000000000002"/>
    <b v="0"/>
  </r>
  <r>
    <s v="423-57-2993"/>
    <x v="2"/>
    <x v="2"/>
    <s v="Normal"/>
    <s v="Male"/>
    <x v="3"/>
    <n v="10"/>
    <x v="217"/>
    <x v="2"/>
    <n v="28.016999999999999"/>
    <x v="36"/>
    <d v="1899-12-30T19:18:00"/>
    <s v="Ewallet"/>
    <n v="10"/>
    <n v="560.34"/>
    <n v="27"/>
    <n v="3"/>
    <x v="2"/>
    <n v="28.017000000000003"/>
    <b v="0"/>
  </r>
  <r>
    <s v="894-41-5205"/>
    <x v="1"/>
    <x v="1"/>
    <s v="Normal"/>
    <s v="Female"/>
    <x v="4"/>
    <n v="8.3000000000000007"/>
    <x v="218"/>
    <x v="7"/>
    <n v="17.271999999999998"/>
    <x v="60"/>
    <d v="1899-12-30T19:39:00"/>
    <s v="Credit card"/>
    <n v="8.3000000000000007"/>
    <n v="345.44"/>
    <n v="19"/>
    <n v="1"/>
    <x v="2"/>
    <n v="17.271999999999998"/>
    <b v="0"/>
  </r>
  <r>
    <s v="275-28-0149"/>
    <x v="0"/>
    <x v="0"/>
    <s v="Normal"/>
    <s v="Male"/>
    <x v="3"/>
    <n v="6"/>
    <x v="219"/>
    <x v="8"/>
    <n v="3.1844999999999999"/>
    <x v="5"/>
    <d v="1899-12-30T16:21:00"/>
    <s v="Cash"/>
    <n v="6"/>
    <n v="63.69"/>
    <n v="25"/>
    <n v="2"/>
    <x v="4"/>
    <n v="3.1844999999999999"/>
    <b v="0"/>
  </r>
  <r>
    <s v="101-17-6199"/>
    <x v="0"/>
    <x v="0"/>
    <s v="Normal"/>
    <s v="Male"/>
    <x v="4"/>
    <n v="7"/>
    <x v="220"/>
    <x v="0"/>
    <n v="16.026499999999999"/>
    <x v="42"/>
    <d v="1899-12-30T19:44:00"/>
    <s v="Credit card"/>
    <n v="7"/>
    <n v="320.52999999999997"/>
    <n v="13"/>
    <n v="3"/>
    <x v="2"/>
    <n v="16.026499999999999"/>
    <b v="0"/>
  </r>
  <r>
    <s v="423-80-0988"/>
    <x v="1"/>
    <x v="1"/>
    <s v="Normal"/>
    <s v="Male"/>
    <x v="3"/>
    <n v="6.5"/>
    <x v="221"/>
    <x v="4"/>
    <n v="7.64"/>
    <x v="81"/>
    <d v="1899-12-30T19:42:00"/>
    <s v="Ewallet"/>
    <n v="6.5"/>
    <n v="152.80000000000001"/>
    <n v="30"/>
    <n v="1"/>
    <x v="2"/>
    <n v="7.6400000000000006"/>
    <b v="0"/>
  </r>
  <r>
    <s v="548-46-9322"/>
    <x v="2"/>
    <x v="2"/>
    <s v="Normal"/>
    <s v="Male"/>
    <x v="4"/>
    <n v="5.9"/>
    <x v="222"/>
    <x v="3"/>
    <n v="19.95"/>
    <x v="8"/>
    <d v="1899-12-30T15:24:00"/>
    <s v="Credit card"/>
    <n v="5.9"/>
    <n v="399"/>
    <n v="20"/>
    <n v="2"/>
    <x v="3"/>
    <n v="19.95"/>
    <b v="0"/>
  </r>
  <r>
    <s v="505-02-0892"/>
    <x v="2"/>
    <x v="2"/>
    <s v="Member"/>
    <s v="Male"/>
    <x v="0"/>
    <n v="5.6"/>
    <x v="223"/>
    <x v="7"/>
    <n v="17.027999999999999"/>
    <x v="5"/>
    <d v="1899-12-30T14:12:00"/>
    <s v="Ewallet"/>
    <n v="5.6"/>
    <n v="340.56"/>
    <n v="25"/>
    <n v="2"/>
    <x v="3"/>
    <n v="17.027999999999999"/>
    <b v="0"/>
  </r>
  <r>
    <s v="234-65-2137"/>
    <x v="1"/>
    <x v="1"/>
    <s v="Normal"/>
    <s v="Male"/>
    <x v="2"/>
    <n v="4.8"/>
    <x v="224"/>
    <x v="3"/>
    <n v="47.79"/>
    <x v="62"/>
    <d v="1899-12-30T13:32:00"/>
    <s v="Cash"/>
    <n v="4.8"/>
    <n v="955.8"/>
    <n v="16"/>
    <n v="1"/>
    <x v="0"/>
    <n v="47.79"/>
    <b v="0"/>
  </r>
  <r>
    <s v="687-47-8271"/>
    <x v="0"/>
    <x v="0"/>
    <s v="Normal"/>
    <s v="Male"/>
    <x v="5"/>
    <n v="8.6999999999999993"/>
    <x v="225"/>
    <x v="3"/>
    <n v="49.49"/>
    <x v="3"/>
    <d v="1899-12-30T16:20:00"/>
    <s v="Credit card"/>
    <n v="8.6999999999999993"/>
    <n v="989.80000000000007"/>
    <n v="8"/>
    <n v="2"/>
    <x v="4"/>
    <n v="49.49"/>
    <b v="0"/>
  </r>
  <r>
    <s v="796-32-9050"/>
    <x v="0"/>
    <x v="0"/>
    <s v="Normal"/>
    <s v="Male"/>
    <x v="4"/>
    <n v="6.5"/>
    <x v="226"/>
    <x v="2"/>
    <n v="15.384"/>
    <x v="60"/>
    <d v="1899-12-30T16:31:00"/>
    <s v="Cash"/>
    <n v="6.5"/>
    <n v="307.68"/>
    <n v="19"/>
    <n v="1"/>
    <x v="4"/>
    <n v="15.384"/>
    <b v="0"/>
  </r>
  <r>
    <s v="105-31-1824"/>
    <x v="0"/>
    <x v="0"/>
    <s v="Member"/>
    <s v="Male"/>
    <x v="3"/>
    <n v="8.5"/>
    <x v="227"/>
    <x v="0"/>
    <n v="24.332000000000001"/>
    <x v="57"/>
    <d v="1899-12-30T15:10:00"/>
    <s v="Credit card"/>
    <n v="8.5"/>
    <n v="486.64"/>
    <n v="1"/>
    <n v="2"/>
    <x v="3"/>
    <n v="24.332000000000001"/>
    <b v="0"/>
  </r>
  <r>
    <s v="249-42-3782"/>
    <x v="0"/>
    <x v="0"/>
    <s v="Normal"/>
    <s v="Male"/>
    <x v="0"/>
    <n v="5.5"/>
    <x v="228"/>
    <x v="1"/>
    <n v="17.502500000000001"/>
    <x v="73"/>
    <d v="1899-12-30T11:36:00"/>
    <s v="Ewallet"/>
    <n v="5.5"/>
    <n v="350.05"/>
    <n v="3"/>
    <n v="1"/>
    <x v="1"/>
    <n v="17.502500000000001"/>
    <b v="0"/>
  </r>
  <r>
    <s v="733-33-4967"/>
    <x v="1"/>
    <x v="1"/>
    <s v="Normal"/>
    <s v="Male"/>
    <x v="1"/>
    <n v="6.3"/>
    <x v="229"/>
    <x v="7"/>
    <n v="8.34"/>
    <x v="2"/>
    <d v="1899-12-30T19:17:00"/>
    <s v="Cash"/>
    <n v="6.3"/>
    <n v="166.8"/>
    <n v="3"/>
    <n v="3"/>
    <x v="2"/>
    <n v="8.34"/>
    <b v="0"/>
  </r>
  <r>
    <s v="608-27-6295"/>
    <x v="2"/>
    <x v="2"/>
    <s v="Member"/>
    <s v="Male"/>
    <x v="1"/>
    <n v="9.8000000000000007"/>
    <x v="230"/>
    <x v="2"/>
    <n v="15.867000000000001"/>
    <x v="60"/>
    <d v="1899-12-30T17:34:00"/>
    <s v="Credit card"/>
    <n v="9.8000000000000007"/>
    <n v="317.34000000000003"/>
    <n v="19"/>
    <n v="1"/>
    <x v="4"/>
    <n v="15.867000000000001"/>
    <b v="0"/>
  </r>
  <r>
    <s v="414-12-7047"/>
    <x v="2"/>
    <x v="2"/>
    <s v="Normal"/>
    <s v="Male"/>
    <x v="4"/>
    <n v="8.6999999999999993"/>
    <x v="231"/>
    <x v="7"/>
    <n v="7.9160000000000004"/>
    <x v="66"/>
    <d v="1899-12-30T12:04:00"/>
    <s v="Ewallet"/>
    <n v="8.6999999999999993"/>
    <n v="158.32"/>
    <n v="18"/>
    <n v="1"/>
    <x v="0"/>
    <n v="7.9159999999999995"/>
    <b v="0"/>
  </r>
  <r>
    <s v="827-26-2100"/>
    <x v="0"/>
    <x v="0"/>
    <s v="Member"/>
    <s v="Male"/>
    <x v="2"/>
    <n v="8.8000000000000007"/>
    <x v="232"/>
    <x v="9"/>
    <n v="15.228"/>
    <x v="76"/>
    <d v="1899-12-30T16:21:00"/>
    <s v="Ewallet"/>
    <n v="8.8000000000000007"/>
    <n v="304.56000000000006"/>
    <n v="21"/>
    <n v="3"/>
    <x v="4"/>
    <n v="15.228000000000003"/>
    <b v="0"/>
  </r>
  <r>
    <s v="175-54-2529"/>
    <x v="0"/>
    <x v="0"/>
    <s v="Member"/>
    <s v="Male"/>
    <x v="4"/>
    <n v="9.6"/>
    <x v="233"/>
    <x v="7"/>
    <n v="8.8680000000000003"/>
    <x v="2"/>
    <d v="1899-12-30T17:01:00"/>
    <s v="Credit card"/>
    <n v="9.6"/>
    <n v="177.36"/>
    <n v="3"/>
    <n v="3"/>
    <x v="4"/>
    <n v="8.8680000000000003"/>
    <b v="0"/>
  </r>
  <r>
    <s v="139-52-2867"/>
    <x v="1"/>
    <x v="1"/>
    <s v="Normal"/>
    <s v="Female"/>
    <x v="5"/>
    <n v="4.8"/>
    <x v="234"/>
    <x v="0"/>
    <n v="7.8784999999999998"/>
    <x v="82"/>
    <d v="1899-12-30T10:50:00"/>
    <s v="Credit card"/>
    <n v="4.8"/>
    <n v="157.57000000000002"/>
    <n v="13"/>
    <n v="2"/>
    <x v="1"/>
    <n v="7.8785000000000007"/>
    <b v="0"/>
  </r>
  <r>
    <s v="407-63-8975"/>
    <x v="0"/>
    <x v="0"/>
    <s v="Normal"/>
    <s v="Male"/>
    <x v="4"/>
    <n v="4.4000000000000004"/>
    <x v="235"/>
    <x v="2"/>
    <n v="22.164000000000001"/>
    <x v="25"/>
    <d v="1899-12-30T19:16:00"/>
    <s v="Ewallet"/>
    <n v="4.4000000000000004"/>
    <n v="443.28"/>
    <n v="23"/>
    <n v="3"/>
    <x v="2"/>
    <n v="22.163999999999998"/>
    <b v="0"/>
  </r>
  <r>
    <s v="342-65-4817"/>
    <x v="1"/>
    <x v="1"/>
    <s v="Member"/>
    <s v="Male"/>
    <x v="0"/>
    <n v="9.9"/>
    <x v="236"/>
    <x v="5"/>
    <n v="13.02"/>
    <x v="23"/>
    <d v="1899-12-30T16:47:00"/>
    <s v="Ewallet"/>
    <n v="9.9"/>
    <n v="260.39999999999998"/>
    <n v="28"/>
    <n v="1"/>
    <x v="4"/>
    <n v="13.02"/>
    <b v="0"/>
  </r>
  <r>
    <s v="130-98-8941"/>
    <x v="1"/>
    <x v="1"/>
    <s v="Normal"/>
    <s v="Male"/>
    <x v="5"/>
    <n v="5.7"/>
    <x v="237"/>
    <x v="0"/>
    <n v="22.491"/>
    <x v="54"/>
    <d v="1899-12-30T10:00:00"/>
    <s v="Cash"/>
    <n v="5.7"/>
    <n v="449.82000000000005"/>
    <n v="9"/>
    <n v="2"/>
    <x v="1"/>
    <n v="22.491000000000003"/>
    <b v="0"/>
  </r>
  <r>
    <s v="434-83-9547"/>
    <x v="1"/>
    <x v="1"/>
    <s v="Member"/>
    <s v="Male"/>
    <x v="4"/>
    <n v="7.7"/>
    <x v="238"/>
    <x v="7"/>
    <n v="15.388"/>
    <x v="51"/>
    <d v="1899-12-30T11:51:00"/>
    <s v="Cash"/>
    <n v="7.7"/>
    <n v="307.76"/>
    <n v="23"/>
    <n v="1"/>
    <x v="1"/>
    <n v="15.388"/>
    <b v="0"/>
  </r>
  <r>
    <s v="851-28-6367"/>
    <x v="0"/>
    <x v="0"/>
    <s v="Member"/>
    <s v="Male"/>
    <x v="3"/>
    <n v="8"/>
    <x v="239"/>
    <x v="3"/>
    <n v="7.75"/>
    <x v="25"/>
    <d v="1899-12-30T10:55:00"/>
    <s v="Ewallet"/>
    <n v="8"/>
    <n v="155"/>
    <n v="23"/>
    <n v="3"/>
    <x v="1"/>
    <n v="7.75"/>
    <b v="0"/>
  </r>
  <r>
    <s v="824-88-3614"/>
    <x v="1"/>
    <x v="1"/>
    <s v="Normal"/>
    <s v="Male"/>
    <x v="0"/>
    <n v="5.7"/>
    <x v="240"/>
    <x v="7"/>
    <n v="13.724"/>
    <x v="22"/>
    <d v="1899-12-30T15:00:00"/>
    <s v="Ewallet"/>
    <n v="5.7"/>
    <n v="274.48"/>
    <n v="25"/>
    <n v="1"/>
    <x v="3"/>
    <n v="13.724"/>
    <b v="0"/>
  </r>
  <r>
    <s v="586-25-0848"/>
    <x v="0"/>
    <x v="0"/>
    <s v="Normal"/>
    <s v="Female"/>
    <x v="3"/>
    <n v="6.7"/>
    <x v="241"/>
    <x v="0"/>
    <n v="4.319"/>
    <x v="28"/>
    <d v="1899-12-30T11:19:00"/>
    <s v="Credit card"/>
    <n v="6.7"/>
    <n v="86.38"/>
    <n v="4"/>
    <n v="3"/>
    <x v="1"/>
    <n v="4.319"/>
    <b v="0"/>
  </r>
  <r>
    <s v="895-66-0685"/>
    <x v="2"/>
    <x v="2"/>
    <s v="Member"/>
    <s v="Male"/>
    <x v="4"/>
    <n v="8"/>
    <x v="242"/>
    <x v="5"/>
    <n v="2.7120000000000002"/>
    <x v="17"/>
    <d v="1899-12-30T19:46:00"/>
    <s v="Ewallet"/>
    <n v="8"/>
    <n v="54.239999999999995"/>
    <n v="5"/>
    <n v="3"/>
    <x v="2"/>
    <n v="2.7119999999999997"/>
    <b v="0"/>
  </r>
  <r>
    <s v="305-14-0245"/>
    <x v="2"/>
    <x v="2"/>
    <s v="Member"/>
    <s v="Female"/>
    <x v="2"/>
    <n v="7.5"/>
    <x v="243"/>
    <x v="7"/>
    <n v="37.795999999999999"/>
    <x v="2"/>
    <d v="1899-12-30T19:00:00"/>
    <s v="Ewallet"/>
    <n v="7.5"/>
    <n v="755.92"/>
    <n v="3"/>
    <n v="3"/>
    <x v="2"/>
    <n v="37.795999999999999"/>
    <b v="0"/>
  </r>
  <r>
    <s v="732-04-5373"/>
    <x v="2"/>
    <x v="2"/>
    <s v="Member"/>
    <s v="Male"/>
    <x v="2"/>
    <n v="7"/>
    <x v="244"/>
    <x v="6"/>
    <n v="9.2940000000000005"/>
    <x v="3"/>
    <d v="1899-12-30T10:53:00"/>
    <s v="Cash"/>
    <n v="7"/>
    <n v="185.88"/>
    <n v="8"/>
    <n v="2"/>
    <x v="1"/>
    <n v="9.2940000000000005"/>
    <b v="0"/>
  </r>
  <r>
    <s v="400-60-7251"/>
    <x v="0"/>
    <x v="0"/>
    <s v="Normal"/>
    <s v="Male"/>
    <x v="2"/>
    <n v="9.9"/>
    <x v="245"/>
    <x v="8"/>
    <n v="3.7035"/>
    <x v="31"/>
    <d v="1899-12-30T12:50:00"/>
    <s v="Ewallet"/>
    <n v="9.9"/>
    <n v="74.069999999999993"/>
    <n v="10"/>
    <n v="2"/>
    <x v="0"/>
    <n v="3.7034999999999996"/>
    <b v="0"/>
  </r>
  <r>
    <s v="593-65-1552"/>
    <x v="1"/>
    <x v="1"/>
    <s v="Normal"/>
    <s v="Female"/>
    <x v="2"/>
    <n v="5.9"/>
    <x v="246"/>
    <x v="6"/>
    <n v="13.962"/>
    <x v="23"/>
    <d v="1899-12-30T20:50:00"/>
    <s v="Credit card"/>
    <n v="5.9"/>
    <n v="279.24"/>
    <n v="28"/>
    <n v="1"/>
    <x v="5"/>
    <n v="13.962"/>
    <b v="0"/>
  </r>
  <r>
    <s v="284-34-9626"/>
    <x v="2"/>
    <x v="2"/>
    <s v="Normal"/>
    <s v="Female"/>
    <x v="2"/>
    <n v="7.2"/>
    <x v="247"/>
    <x v="5"/>
    <n v="11.555999999999999"/>
    <x v="45"/>
    <d v="1899-12-30T10:39:00"/>
    <s v="Credit card"/>
    <n v="7.2"/>
    <n v="231.12"/>
    <n v="11"/>
    <n v="2"/>
    <x v="1"/>
    <n v="11.556000000000001"/>
    <b v="0"/>
  </r>
  <r>
    <s v="437-58-8131"/>
    <x v="2"/>
    <x v="2"/>
    <s v="Normal"/>
    <s v="Female"/>
    <x v="5"/>
    <n v="4.5999999999999996"/>
    <x v="248"/>
    <x v="4"/>
    <n v="7.3520000000000003"/>
    <x v="13"/>
    <d v="1899-12-30T13:41:00"/>
    <s v="Ewallet"/>
    <n v="4.5999999999999996"/>
    <n v="147.04"/>
    <n v="15"/>
    <n v="1"/>
    <x v="0"/>
    <n v="7.3519999999999994"/>
    <b v="0"/>
  </r>
  <r>
    <s v="286-43-6208"/>
    <x v="1"/>
    <x v="1"/>
    <s v="Normal"/>
    <s v="Female"/>
    <x v="4"/>
    <n v="9.1999999999999993"/>
    <x v="249"/>
    <x v="9"/>
    <n v="39.51"/>
    <x v="29"/>
    <d v="1899-12-30T19:08:00"/>
    <s v="Cash"/>
    <n v="9.1999999999999993"/>
    <n v="790.19999999999993"/>
    <n v="16"/>
    <n v="3"/>
    <x v="2"/>
    <n v="39.51"/>
    <b v="0"/>
  </r>
  <r>
    <s v="641-43-2399"/>
    <x v="2"/>
    <x v="2"/>
    <s v="Normal"/>
    <s v="Male"/>
    <x v="2"/>
    <n v="5.7"/>
    <x v="250"/>
    <x v="6"/>
    <n v="5.1100000000000003"/>
    <x v="50"/>
    <d v="1899-12-30T20:23:00"/>
    <s v="Ewallet"/>
    <n v="5.7"/>
    <n v="102.2"/>
    <n v="26"/>
    <n v="1"/>
    <x v="5"/>
    <n v="5.1100000000000003"/>
    <b v="0"/>
  </r>
  <r>
    <s v="831-07-6050"/>
    <x v="0"/>
    <x v="0"/>
    <s v="Normal"/>
    <s v="Male"/>
    <x v="1"/>
    <n v="9.9"/>
    <x v="251"/>
    <x v="1"/>
    <n v="8.1775000000000002"/>
    <x v="32"/>
    <d v="1899-12-30T11:30:00"/>
    <s v="Credit card"/>
    <n v="9.9"/>
    <n v="163.55000000000001"/>
    <n v="19"/>
    <n v="3"/>
    <x v="1"/>
    <n v="8.1775000000000002"/>
    <b v="0"/>
  </r>
  <r>
    <s v="556-86-3144"/>
    <x v="1"/>
    <x v="1"/>
    <s v="Member"/>
    <s v="Female"/>
    <x v="5"/>
    <n v="5"/>
    <x v="252"/>
    <x v="8"/>
    <n v="3.7145000000000001"/>
    <x v="47"/>
    <d v="1899-12-30T19:30:00"/>
    <s v="Cash"/>
    <n v="5"/>
    <n v="74.290000000000006"/>
    <n v="13"/>
    <n v="1"/>
    <x v="2"/>
    <n v="3.7145000000000001"/>
    <b v="0"/>
  </r>
  <r>
    <s v="848-24-9445"/>
    <x v="1"/>
    <x v="1"/>
    <s v="Member"/>
    <s v="Male"/>
    <x v="0"/>
    <n v="4.9000000000000004"/>
    <x v="253"/>
    <x v="4"/>
    <n v="4.37"/>
    <x v="55"/>
    <d v="1899-12-30T18:03:00"/>
    <s v="Cash"/>
    <n v="4.9000000000000004"/>
    <n v="87.4"/>
    <n v="26"/>
    <n v="3"/>
    <x v="2"/>
    <n v="4.37"/>
    <b v="0"/>
  </r>
  <r>
    <s v="856-22-8149"/>
    <x v="0"/>
    <x v="0"/>
    <s v="Normal"/>
    <s v="Female"/>
    <x v="2"/>
    <n v="6.1"/>
    <x v="254"/>
    <x v="8"/>
    <n v="1.2645"/>
    <x v="25"/>
    <d v="1899-12-30T10:13:00"/>
    <s v="Ewallet"/>
    <n v="6.1"/>
    <n v="25.29"/>
    <n v="23"/>
    <n v="3"/>
    <x v="1"/>
    <n v="1.2645"/>
    <b v="0"/>
  </r>
  <r>
    <s v="699-01-4164"/>
    <x v="1"/>
    <x v="1"/>
    <s v="Normal"/>
    <s v="Male"/>
    <x v="0"/>
    <n v="8.1999999999999993"/>
    <x v="255"/>
    <x v="6"/>
    <n v="8.3000000000000007"/>
    <x v="38"/>
    <d v="1899-12-30T19:58:00"/>
    <s v="Credit card"/>
    <n v="8.1999999999999993"/>
    <n v="166"/>
    <n v="12"/>
    <n v="3"/>
    <x v="2"/>
    <n v="8.3000000000000007"/>
    <b v="0"/>
  </r>
  <r>
    <s v="420-11-4919"/>
    <x v="1"/>
    <x v="1"/>
    <s v="Member"/>
    <s v="Female"/>
    <x v="4"/>
    <n v="5.5"/>
    <x v="256"/>
    <x v="1"/>
    <n v="17.8475"/>
    <x v="19"/>
    <d v="1899-12-30T19:57:00"/>
    <s v="Credit card"/>
    <n v="5.5"/>
    <n v="356.95"/>
    <n v="17"/>
    <n v="2"/>
    <x v="2"/>
    <n v="17.8475"/>
    <b v="0"/>
  </r>
  <r>
    <s v="606-80-4905"/>
    <x v="1"/>
    <x v="1"/>
    <s v="Member"/>
    <s v="Female"/>
    <x v="3"/>
    <n v="6.8"/>
    <x v="257"/>
    <x v="2"/>
    <n v="5.7450000000000001"/>
    <x v="69"/>
    <d v="1899-12-30T10:01:00"/>
    <s v="Credit card"/>
    <n v="6.8"/>
    <n v="114.89999999999999"/>
    <n v="29"/>
    <n v="1"/>
    <x v="1"/>
    <n v="5.7449999999999992"/>
    <b v="0"/>
  </r>
  <r>
    <s v="542-41-0513"/>
    <x v="2"/>
    <x v="2"/>
    <s v="Member"/>
    <s v="Female"/>
    <x v="1"/>
    <n v="6.6"/>
    <x v="258"/>
    <x v="6"/>
    <n v="11.497999999999999"/>
    <x v="18"/>
    <d v="1899-12-30T11:57:00"/>
    <s v="Cash"/>
    <n v="6.6"/>
    <n v="229.96"/>
    <n v="15"/>
    <n v="3"/>
    <x v="1"/>
    <n v="11.498000000000001"/>
    <b v="0"/>
  </r>
  <r>
    <s v="426-39-2418"/>
    <x v="1"/>
    <x v="1"/>
    <s v="Normal"/>
    <s v="Male"/>
    <x v="1"/>
    <n v="9.8000000000000007"/>
    <x v="259"/>
    <x v="0"/>
    <n v="21.493500000000001"/>
    <x v="79"/>
    <d v="1899-12-30T10:02:00"/>
    <s v="Cash"/>
    <n v="9.8000000000000007"/>
    <n v="429.87"/>
    <n v="14"/>
    <n v="1"/>
    <x v="1"/>
    <n v="21.493500000000001"/>
    <b v="0"/>
  </r>
  <r>
    <s v="875-46-5808"/>
    <x v="2"/>
    <x v="2"/>
    <s v="Member"/>
    <s v="Male"/>
    <x v="0"/>
    <n v="8.6999999999999993"/>
    <x v="260"/>
    <x v="3"/>
    <n v="12.95"/>
    <x v="9"/>
    <d v="1899-12-30T14:51:00"/>
    <s v="Ewallet"/>
    <n v="8.6999999999999993"/>
    <n v="259"/>
    <n v="6"/>
    <n v="2"/>
    <x v="3"/>
    <n v="12.95"/>
    <b v="0"/>
  </r>
  <r>
    <s v="394-43-4238"/>
    <x v="2"/>
    <x v="2"/>
    <s v="Member"/>
    <s v="Male"/>
    <x v="2"/>
    <n v="5.4"/>
    <x v="261"/>
    <x v="1"/>
    <n v="4.4424999999999999"/>
    <x v="39"/>
    <d v="1899-12-30T12:42:00"/>
    <s v="Credit card"/>
    <n v="5.4"/>
    <n v="88.85"/>
    <n v="15"/>
    <n v="2"/>
    <x v="0"/>
    <n v="4.4424999999999999"/>
    <b v="0"/>
  </r>
  <r>
    <s v="749-24-1565"/>
    <x v="0"/>
    <x v="0"/>
    <s v="Normal"/>
    <s v="Female"/>
    <x v="0"/>
    <n v="7.9"/>
    <x v="262"/>
    <x v="9"/>
    <n v="10.3635"/>
    <x v="73"/>
    <d v="1899-12-30T12:02:00"/>
    <s v="Ewallet"/>
    <n v="7.9"/>
    <n v="207.27"/>
    <n v="3"/>
    <n v="1"/>
    <x v="0"/>
    <n v="10.3635"/>
    <b v="0"/>
  </r>
  <r>
    <s v="672-51-8681"/>
    <x v="1"/>
    <x v="1"/>
    <s v="Member"/>
    <s v="Female"/>
    <x v="1"/>
    <n v="9.6999999999999993"/>
    <x v="263"/>
    <x v="9"/>
    <n v="29.9925"/>
    <x v="70"/>
    <d v="1899-12-30T18:19:00"/>
    <s v="Credit card"/>
    <n v="9.6999999999999993"/>
    <n v="599.85"/>
    <n v="4"/>
    <n v="1"/>
    <x v="2"/>
    <n v="29.9925"/>
    <b v="0"/>
  </r>
  <r>
    <s v="263-87-5680"/>
    <x v="1"/>
    <x v="1"/>
    <s v="Member"/>
    <s v="Female"/>
    <x v="2"/>
    <n v="7.8"/>
    <x v="264"/>
    <x v="3"/>
    <n v="14.265000000000001"/>
    <x v="83"/>
    <d v="1899-12-30T17:38:00"/>
    <s v="Ewallet"/>
    <n v="7.8"/>
    <n v="285.3"/>
    <n v="18"/>
    <n v="3"/>
    <x v="4"/>
    <n v="14.265000000000001"/>
    <b v="0"/>
  </r>
  <r>
    <s v="573-58-9734"/>
    <x v="2"/>
    <x v="2"/>
    <s v="Normal"/>
    <s v="Female"/>
    <x v="5"/>
    <n v="5.0999999999999996"/>
    <x v="265"/>
    <x v="5"/>
    <n v="4.5555000000000003"/>
    <x v="58"/>
    <d v="1899-12-30T13:41:00"/>
    <s v="Ewallet"/>
    <n v="5.0999999999999996"/>
    <n v="91.11"/>
    <n v="28"/>
    <n v="3"/>
    <x v="0"/>
    <n v="4.5555000000000003"/>
    <b v="0"/>
  </r>
  <r>
    <s v="817-69-8206"/>
    <x v="2"/>
    <x v="2"/>
    <s v="Normal"/>
    <s v="Female"/>
    <x v="1"/>
    <n v="6.5"/>
    <x v="266"/>
    <x v="9"/>
    <n v="44.878500000000003"/>
    <x v="61"/>
    <d v="1899-12-30T19:42:00"/>
    <s v="Credit card"/>
    <n v="6.5"/>
    <n v="897.57"/>
    <n v="2"/>
    <n v="3"/>
    <x v="2"/>
    <n v="44.878500000000003"/>
    <b v="0"/>
  </r>
  <r>
    <s v="888-02-0338"/>
    <x v="0"/>
    <x v="0"/>
    <s v="Normal"/>
    <s v="Male"/>
    <x v="1"/>
    <n v="5.9"/>
    <x v="267"/>
    <x v="9"/>
    <n v="11.8035"/>
    <x v="22"/>
    <d v="1899-12-30T20:24:00"/>
    <s v="Ewallet"/>
    <n v="5.9"/>
    <n v="236.07"/>
    <n v="25"/>
    <n v="1"/>
    <x v="5"/>
    <n v="11.8035"/>
    <b v="0"/>
  </r>
  <r>
    <s v="677-11-0152"/>
    <x v="1"/>
    <x v="1"/>
    <s v="Normal"/>
    <s v="Female"/>
    <x v="4"/>
    <n v="8.8000000000000007"/>
    <x v="268"/>
    <x v="9"/>
    <n v="41.966999999999999"/>
    <x v="62"/>
    <d v="1899-12-30T18:08:00"/>
    <s v="Cash"/>
    <n v="8.8000000000000007"/>
    <n v="839.34"/>
    <n v="16"/>
    <n v="1"/>
    <x v="2"/>
    <n v="41.966999999999999"/>
    <b v="0"/>
  </r>
  <r>
    <s v="142-63-6033"/>
    <x v="2"/>
    <x v="2"/>
    <s v="Normal"/>
    <s v="Male"/>
    <x v="2"/>
    <n v="4.9000000000000004"/>
    <x v="269"/>
    <x v="1"/>
    <n v="23.09"/>
    <x v="84"/>
    <d v="1899-12-30T19:17:00"/>
    <s v="Ewallet"/>
    <n v="4.9000000000000004"/>
    <n v="461.8"/>
    <n v="20"/>
    <n v="3"/>
    <x v="2"/>
    <n v="23.09"/>
    <b v="0"/>
  </r>
  <r>
    <s v="656-16-1063"/>
    <x v="2"/>
    <x v="2"/>
    <s v="Normal"/>
    <s v="Male"/>
    <x v="3"/>
    <n v="4.4000000000000004"/>
    <x v="270"/>
    <x v="5"/>
    <n v="6.9630000000000001"/>
    <x v="70"/>
    <d v="1899-12-30T13:24:00"/>
    <s v="Credit card"/>
    <n v="4.4000000000000004"/>
    <n v="139.26"/>
    <n v="4"/>
    <n v="1"/>
    <x v="0"/>
    <n v="6.9629999999999992"/>
    <b v="0"/>
  </r>
  <r>
    <s v="891-58-8335"/>
    <x v="2"/>
    <x v="2"/>
    <s v="Member"/>
    <s v="Female"/>
    <x v="3"/>
    <n v="6.5"/>
    <x v="271"/>
    <x v="0"/>
    <n v="10.3635"/>
    <x v="14"/>
    <d v="1899-12-30T15:53:00"/>
    <s v="Cash"/>
    <n v="6.5"/>
    <n v="207.26999999999998"/>
    <n v="11"/>
    <n v="3"/>
    <x v="3"/>
    <n v="10.363499999999998"/>
    <b v="0"/>
  </r>
  <r>
    <s v="802-43-8934"/>
    <x v="0"/>
    <x v="0"/>
    <s v="Normal"/>
    <s v="Male"/>
    <x v="2"/>
    <n v="8.3000000000000007"/>
    <x v="272"/>
    <x v="8"/>
    <n v="0.91400000000000003"/>
    <x v="20"/>
    <d v="1899-12-30T15:05:00"/>
    <s v="Credit card"/>
    <n v="8.3000000000000007"/>
    <n v="18.28"/>
    <n v="22"/>
    <n v="3"/>
    <x v="3"/>
    <n v="0.91400000000000003"/>
    <b v="0"/>
  </r>
  <r>
    <s v="560-30-5617"/>
    <x v="2"/>
    <x v="2"/>
    <s v="Normal"/>
    <s v="Female"/>
    <x v="3"/>
    <n v="8.5"/>
    <x v="273"/>
    <x v="1"/>
    <n v="6.1924999999999999"/>
    <x v="72"/>
    <d v="1899-12-30T18:27:00"/>
    <s v="Cash"/>
    <n v="8.5"/>
    <n v="123.85"/>
    <n v="24"/>
    <n v="3"/>
    <x v="2"/>
    <n v="6.1924999999999999"/>
    <b v="0"/>
  </r>
  <r>
    <s v="319-74-2561"/>
    <x v="0"/>
    <x v="0"/>
    <s v="Member"/>
    <s v="Female"/>
    <x v="1"/>
    <n v="5.5"/>
    <x v="274"/>
    <x v="5"/>
    <n v="14.196"/>
    <x v="78"/>
    <d v="1899-12-30T16:55:00"/>
    <s v="Cash"/>
    <n v="5.5"/>
    <n v="283.92"/>
    <n v="21"/>
    <n v="2"/>
    <x v="4"/>
    <n v="14.196000000000002"/>
    <b v="0"/>
  </r>
  <r>
    <s v="549-03-9315"/>
    <x v="2"/>
    <x v="2"/>
    <s v="Normal"/>
    <s v="Male"/>
    <x v="5"/>
    <n v="8.6999999999999993"/>
    <x v="275"/>
    <x v="7"/>
    <n v="37.948"/>
    <x v="75"/>
    <d v="1899-12-30T12:58:00"/>
    <s v="Ewallet"/>
    <n v="8.6999999999999993"/>
    <n v="758.96"/>
    <n v="12"/>
    <n v="2"/>
    <x v="0"/>
    <n v="37.948"/>
    <b v="0"/>
  </r>
  <r>
    <s v="790-29-1172"/>
    <x v="2"/>
    <x v="2"/>
    <s v="Normal"/>
    <s v="Female"/>
    <x v="4"/>
    <n v="7.9"/>
    <x v="276"/>
    <x v="5"/>
    <n v="8.6010000000000009"/>
    <x v="21"/>
    <d v="1899-12-30T18:59:00"/>
    <s v="Credit card"/>
    <n v="7.9"/>
    <n v="172.02"/>
    <n v="10"/>
    <n v="3"/>
    <x v="2"/>
    <n v="8.6010000000000009"/>
    <b v="0"/>
  </r>
  <r>
    <s v="239-36-3640"/>
    <x v="2"/>
    <x v="2"/>
    <s v="Normal"/>
    <s v="Male"/>
    <x v="1"/>
    <n v="6.1"/>
    <x v="277"/>
    <x v="2"/>
    <n v="13.605"/>
    <x v="80"/>
    <d v="1899-12-30T13:44:00"/>
    <s v="Ewallet"/>
    <n v="6.1"/>
    <n v="272.10000000000002"/>
    <n v="31"/>
    <n v="1"/>
    <x v="0"/>
    <n v="13.605"/>
    <b v="0"/>
  </r>
  <r>
    <s v="468-01-2051"/>
    <x v="2"/>
    <x v="2"/>
    <s v="Normal"/>
    <s v="Male"/>
    <x v="4"/>
    <n v="5.4"/>
    <x v="278"/>
    <x v="0"/>
    <n v="21.728000000000002"/>
    <x v="40"/>
    <d v="1899-12-30T13:46:00"/>
    <s v="Ewallet"/>
    <n v="5.4"/>
    <n v="434.56"/>
    <n v="6"/>
    <n v="3"/>
    <x v="0"/>
    <n v="21.728000000000002"/>
    <b v="0"/>
  </r>
  <r>
    <s v="389-25-3394"/>
    <x v="1"/>
    <x v="1"/>
    <s v="Normal"/>
    <s v="Male"/>
    <x v="1"/>
    <n v="9.4"/>
    <x v="279"/>
    <x v="1"/>
    <n v="2.9525000000000001"/>
    <x v="19"/>
    <d v="1899-12-30T18:06:00"/>
    <s v="Cash"/>
    <n v="9.4"/>
    <n v="59.050000000000004"/>
    <n v="17"/>
    <n v="2"/>
    <x v="2"/>
    <n v="2.9525000000000001"/>
    <b v="0"/>
  </r>
  <r>
    <s v="279-62-1445"/>
    <x v="1"/>
    <x v="1"/>
    <s v="Member"/>
    <s v="Female"/>
    <x v="5"/>
    <n v="8.1999999999999993"/>
    <x v="280"/>
    <x v="8"/>
    <n v="0.627"/>
    <x v="78"/>
    <d v="1899-12-30T12:38:00"/>
    <s v="Cash"/>
    <n v="8.1999999999999993"/>
    <n v="12.54"/>
    <n v="21"/>
    <n v="2"/>
    <x v="0"/>
    <n v="0.627"/>
    <b v="0"/>
  </r>
  <r>
    <s v="213-72-6612"/>
    <x v="0"/>
    <x v="0"/>
    <s v="Normal"/>
    <s v="Male"/>
    <x v="4"/>
    <n v="6.2"/>
    <x v="281"/>
    <x v="4"/>
    <n v="4.3250000000000002"/>
    <x v="84"/>
    <d v="1899-12-30T15:56:00"/>
    <s v="Cash"/>
    <n v="6.2"/>
    <n v="86.5"/>
    <n v="20"/>
    <n v="3"/>
    <x v="3"/>
    <n v="4.3250000000000002"/>
    <b v="0"/>
  </r>
  <r>
    <s v="746-68-6593"/>
    <x v="1"/>
    <x v="1"/>
    <s v="Member"/>
    <s v="Female"/>
    <x v="3"/>
    <n v="9.6999999999999993"/>
    <x v="282"/>
    <x v="4"/>
    <n v="8.7159999999999993"/>
    <x v="85"/>
    <d v="1899-12-30T14:29:00"/>
    <s v="Credit card"/>
    <n v="9.6999999999999993"/>
    <n v="174.32"/>
    <n v="11"/>
    <n v="1"/>
    <x v="3"/>
    <n v="8.7159999999999993"/>
    <b v="0"/>
  </r>
  <r>
    <s v="836-82-5858"/>
    <x v="2"/>
    <x v="2"/>
    <s v="Member"/>
    <s v="Male"/>
    <x v="0"/>
    <n v="4"/>
    <x v="283"/>
    <x v="9"/>
    <n v="31.2165"/>
    <x v="50"/>
    <d v="1899-12-30T19:14:00"/>
    <s v="Ewallet"/>
    <n v="4"/>
    <n v="624.33000000000004"/>
    <n v="26"/>
    <n v="1"/>
    <x v="2"/>
    <n v="31.216500000000003"/>
    <b v="0"/>
  </r>
  <r>
    <s v="466-61-5506"/>
    <x v="2"/>
    <x v="2"/>
    <s v="Member"/>
    <s v="Female"/>
    <x v="1"/>
    <n v="5.3"/>
    <x v="284"/>
    <x v="2"/>
    <n v="27.21"/>
    <x v="86"/>
    <d v="1899-12-30T10:52:00"/>
    <s v="Cash"/>
    <n v="5.3"/>
    <n v="544.20000000000005"/>
    <n v="26"/>
    <n v="2"/>
    <x v="1"/>
    <n v="27.21"/>
    <b v="0"/>
  </r>
  <r>
    <s v="721-86-6247"/>
    <x v="0"/>
    <x v="0"/>
    <s v="Normal"/>
    <s v="Female"/>
    <x v="2"/>
    <n v="7.4"/>
    <x v="285"/>
    <x v="7"/>
    <n v="25.367999999999999"/>
    <x v="14"/>
    <d v="1899-12-30T12:55:00"/>
    <s v="Ewallet"/>
    <n v="7.4"/>
    <n v="507.36"/>
    <n v="11"/>
    <n v="3"/>
    <x v="0"/>
    <n v="25.368000000000002"/>
    <b v="0"/>
  </r>
  <r>
    <s v="289-65-5721"/>
    <x v="2"/>
    <x v="2"/>
    <s v="Normal"/>
    <s v="Female"/>
    <x v="5"/>
    <n v="6.5"/>
    <x v="286"/>
    <x v="4"/>
    <n v="8.1370000000000005"/>
    <x v="50"/>
    <d v="1899-12-30T19:28:00"/>
    <s v="Cash"/>
    <n v="6.5"/>
    <n v="162.74"/>
    <n v="26"/>
    <n v="1"/>
    <x v="2"/>
    <n v="8.1370000000000005"/>
    <b v="0"/>
  </r>
  <r>
    <s v="545-46-3100"/>
    <x v="2"/>
    <x v="2"/>
    <s v="Member"/>
    <s v="Female"/>
    <x v="1"/>
    <n v="8.6999999999999993"/>
    <x v="287"/>
    <x v="5"/>
    <n v="1.5885"/>
    <x v="38"/>
    <d v="1899-12-30T13:52:00"/>
    <s v="Credit card"/>
    <n v="8.6999999999999993"/>
    <n v="31.77"/>
    <n v="12"/>
    <n v="3"/>
    <x v="0"/>
    <n v="1.5885"/>
    <b v="0"/>
  </r>
  <r>
    <s v="418-02-5978"/>
    <x v="2"/>
    <x v="2"/>
    <s v="Normal"/>
    <s v="Female"/>
    <x v="0"/>
    <n v="8"/>
    <x v="288"/>
    <x v="9"/>
    <n v="37.840499999999999"/>
    <x v="45"/>
    <d v="1899-12-30T10:54:00"/>
    <s v="Cash"/>
    <n v="8"/>
    <n v="756.81000000000006"/>
    <n v="11"/>
    <n v="2"/>
    <x v="1"/>
    <n v="37.840500000000006"/>
    <b v="0"/>
  </r>
  <r>
    <s v="269-04-5750"/>
    <x v="2"/>
    <x v="2"/>
    <s v="Member"/>
    <s v="Male"/>
    <x v="5"/>
    <n v="6.7"/>
    <x v="289"/>
    <x v="6"/>
    <n v="14.763999999999999"/>
    <x v="78"/>
    <d v="1899-12-30T18:31:00"/>
    <s v="Cash"/>
    <n v="6.7"/>
    <n v="295.27999999999997"/>
    <n v="21"/>
    <n v="2"/>
    <x v="2"/>
    <n v="14.763999999999999"/>
    <b v="0"/>
  </r>
  <r>
    <s v="157-13-5295"/>
    <x v="0"/>
    <x v="0"/>
    <s v="Member"/>
    <s v="Male"/>
    <x v="0"/>
    <n v="6.5"/>
    <x v="290"/>
    <x v="3"/>
    <n v="25.97"/>
    <x v="10"/>
    <d v="1899-12-30T18:24:00"/>
    <s v="Ewallet"/>
    <n v="6.5"/>
    <n v="519.4"/>
    <n v="9"/>
    <n v="3"/>
    <x v="2"/>
    <n v="25.97"/>
    <b v="0"/>
  </r>
  <r>
    <s v="645-78-8093"/>
    <x v="0"/>
    <x v="0"/>
    <s v="Normal"/>
    <s v="Female"/>
    <x v="3"/>
    <n v="4.0999999999999996"/>
    <x v="291"/>
    <x v="4"/>
    <n v="9.3140000000000001"/>
    <x v="37"/>
    <d v="1899-12-30T18:09:00"/>
    <s v="Ewallet"/>
    <n v="4.0999999999999996"/>
    <n v="186.28"/>
    <n v="20"/>
    <n v="1"/>
    <x v="2"/>
    <n v="9.3140000000000001"/>
    <b v="0"/>
  </r>
  <r>
    <s v="211-30-9270"/>
    <x v="1"/>
    <x v="1"/>
    <s v="Normal"/>
    <s v="Male"/>
    <x v="0"/>
    <n v="4.9000000000000004"/>
    <x v="292"/>
    <x v="1"/>
    <n v="4.3525"/>
    <x v="23"/>
    <d v="1899-12-30T15:16:00"/>
    <s v="Credit card"/>
    <n v="4.9000000000000004"/>
    <n v="87.05"/>
    <n v="28"/>
    <n v="1"/>
    <x v="3"/>
    <n v="4.3525"/>
    <b v="0"/>
  </r>
  <r>
    <s v="755-12-3214"/>
    <x v="1"/>
    <x v="1"/>
    <s v="Member"/>
    <s v="Female"/>
    <x v="5"/>
    <n v="8.6"/>
    <x v="293"/>
    <x v="1"/>
    <n v="11.055"/>
    <x v="17"/>
    <d v="1899-12-30T17:07:00"/>
    <s v="Credit card"/>
    <n v="8.6"/>
    <n v="221.1"/>
    <n v="5"/>
    <n v="3"/>
    <x v="4"/>
    <n v="11.055"/>
    <b v="0"/>
  </r>
  <r>
    <s v="346-84-3103"/>
    <x v="2"/>
    <x v="2"/>
    <s v="Member"/>
    <s v="Female"/>
    <x v="1"/>
    <n v="4.3"/>
    <x v="294"/>
    <x v="1"/>
    <n v="3.3050000000000002"/>
    <x v="61"/>
    <d v="1899-12-30T19:26:00"/>
    <s v="Cash"/>
    <n v="4.3"/>
    <n v="66.100000000000009"/>
    <n v="2"/>
    <n v="3"/>
    <x v="2"/>
    <n v="3.3050000000000006"/>
    <b v="0"/>
  </r>
  <r>
    <s v="478-06-7835"/>
    <x v="0"/>
    <x v="0"/>
    <s v="Normal"/>
    <s v="Male"/>
    <x v="5"/>
    <n v="4.9000000000000004"/>
    <x v="295"/>
    <x v="8"/>
    <n v="4.4844999999999997"/>
    <x v="85"/>
    <d v="1899-12-30T11:20:00"/>
    <s v="Ewallet"/>
    <n v="4.9000000000000004"/>
    <n v="89.69"/>
    <n v="11"/>
    <n v="1"/>
    <x v="1"/>
    <n v="4.4844999999999997"/>
    <b v="0"/>
  </r>
  <r>
    <s v="540-11-4336"/>
    <x v="0"/>
    <x v="0"/>
    <s v="Normal"/>
    <s v="Male"/>
    <x v="4"/>
    <n v="5.6"/>
    <x v="296"/>
    <x v="9"/>
    <n v="11.223000000000001"/>
    <x v="85"/>
    <d v="1899-12-30T16:49:00"/>
    <s v="Credit card"/>
    <n v="5.6"/>
    <n v="224.46"/>
    <n v="11"/>
    <n v="1"/>
    <x v="4"/>
    <n v="11.223000000000001"/>
    <b v="0"/>
  </r>
  <r>
    <s v="448-81-5016"/>
    <x v="0"/>
    <x v="0"/>
    <s v="Normal"/>
    <s v="Male"/>
    <x v="0"/>
    <n v="5.8"/>
    <x v="297"/>
    <x v="4"/>
    <n v="5.9770000000000003"/>
    <x v="14"/>
    <d v="1899-12-30T12:01:00"/>
    <s v="Credit card"/>
    <n v="5.8"/>
    <n v="119.54"/>
    <n v="11"/>
    <n v="3"/>
    <x v="0"/>
    <n v="5.9770000000000003"/>
    <b v="0"/>
  </r>
  <r>
    <s v="142-72-4741"/>
    <x v="1"/>
    <x v="1"/>
    <s v="Member"/>
    <s v="Male"/>
    <x v="5"/>
    <n v="6"/>
    <x v="298"/>
    <x v="4"/>
    <n v="9.32"/>
    <x v="35"/>
    <d v="1899-12-30T18:37:00"/>
    <s v="Credit card"/>
    <n v="6"/>
    <n v="186.4"/>
    <n v="28"/>
    <n v="2"/>
    <x v="2"/>
    <n v="9.32"/>
    <b v="0"/>
  </r>
  <r>
    <s v="217-58-1179"/>
    <x v="0"/>
    <x v="0"/>
    <s v="Member"/>
    <s v="Male"/>
    <x v="2"/>
    <n v="4.2"/>
    <x v="299"/>
    <x v="6"/>
    <n v="12.53"/>
    <x v="0"/>
    <d v="1899-12-30T11:25:00"/>
    <s v="Cash"/>
    <n v="4.2"/>
    <n v="250.6"/>
    <n v="5"/>
    <n v="1"/>
    <x v="1"/>
    <n v="12.53"/>
    <b v="0"/>
  </r>
  <r>
    <s v="376-02-8238"/>
    <x v="2"/>
    <x v="2"/>
    <s v="Normal"/>
    <s v="Male"/>
    <x v="2"/>
    <n v="8.3000000000000007"/>
    <x v="300"/>
    <x v="7"/>
    <n v="37.548000000000002"/>
    <x v="27"/>
    <d v="1899-12-30T18:42:00"/>
    <s v="Credit card"/>
    <n v="8.3000000000000007"/>
    <n v="750.96"/>
    <n v="2"/>
    <n v="2"/>
    <x v="2"/>
    <n v="37.548000000000002"/>
    <b v="0"/>
  </r>
  <r>
    <s v="530-90-9855"/>
    <x v="0"/>
    <x v="0"/>
    <s v="Member"/>
    <s v="Male"/>
    <x v="2"/>
    <n v="5.7"/>
    <x v="301"/>
    <x v="7"/>
    <n v="19.036000000000001"/>
    <x v="15"/>
    <d v="1899-12-30T14:47:00"/>
    <s v="Cash"/>
    <n v="5.7"/>
    <n v="380.72"/>
    <n v="1"/>
    <n v="1"/>
    <x v="3"/>
    <n v="19.036000000000001"/>
    <b v="0"/>
  </r>
  <r>
    <s v="866-05-7563"/>
    <x v="2"/>
    <x v="2"/>
    <s v="Member"/>
    <s v="Female"/>
    <x v="1"/>
    <n v="4.8"/>
    <x v="302"/>
    <x v="5"/>
    <n v="12.21"/>
    <x v="54"/>
    <d v="1899-12-30T19:43:00"/>
    <s v="Cash"/>
    <n v="4.8"/>
    <n v="244.20000000000002"/>
    <n v="9"/>
    <n v="2"/>
    <x v="2"/>
    <n v="12.21"/>
    <b v="0"/>
  </r>
  <r>
    <s v="604-70-6476"/>
    <x v="0"/>
    <x v="0"/>
    <s v="Member"/>
    <s v="Male"/>
    <x v="5"/>
    <n v="6.8"/>
    <x v="303"/>
    <x v="1"/>
    <n v="4.4850000000000003"/>
    <x v="51"/>
    <d v="1899-12-30T14:04:00"/>
    <s v="Ewallet"/>
    <n v="6.8"/>
    <n v="89.7"/>
    <n v="23"/>
    <n v="1"/>
    <x v="3"/>
    <n v="4.4850000000000003"/>
    <b v="0"/>
  </r>
  <r>
    <s v="799-71-1548"/>
    <x v="0"/>
    <x v="0"/>
    <s v="Member"/>
    <s v="Male"/>
    <x v="1"/>
    <n v="8.8000000000000007"/>
    <x v="304"/>
    <x v="6"/>
    <n v="15.544"/>
    <x v="24"/>
    <d v="1899-12-30T16:11:00"/>
    <s v="Credit card"/>
    <n v="8.8000000000000007"/>
    <n v="310.88"/>
    <n v="7"/>
    <n v="1"/>
    <x v="4"/>
    <n v="15.544"/>
    <b v="0"/>
  </r>
  <r>
    <s v="785-13-7708"/>
    <x v="2"/>
    <x v="2"/>
    <s v="Normal"/>
    <s v="Male"/>
    <x v="4"/>
    <n v="4.2"/>
    <x v="305"/>
    <x v="0"/>
    <n v="25.571000000000002"/>
    <x v="79"/>
    <d v="1899-12-30T19:06:00"/>
    <s v="Credit card"/>
    <n v="4.2"/>
    <n v="511.42"/>
    <n v="14"/>
    <n v="1"/>
    <x v="2"/>
    <n v="25.571000000000002"/>
    <b v="0"/>
  </r>
  <r>
    <s v="845-51-0542"/>
    <x v="2"/>
    <x v="2"/>
    <s v="Member"/>
    <s v="Male"/>
    <x v="4"/>
    <n v="6.4"/>
    <x v="306"/>
    <x v="9"/>
    <n v="20.947500000000002"/>
    <x v="27"/>
    <d v="1899-12-30T15:34:00"/>
    <s v="Ewallet"/>
    <n v="6.4"/>
    <n v="418.95"/>
    <n v="2"/>
    <n v="2"/>
    <x v="3"/>
    <n v="20.947499999999998"/>
    <b v="0"/>
  </r>
  <r>
    <s v="662-47-5456"/>
    <x v="1"/>
    <x v="1"/>
    <s v="Member"/>
    <s v="Male"/>
    <x v="5"/>
    <n v="8.4"/>
    <x v="307"/>
    <x v="3"/>
    <n v="17.594999999999999"/>
    <x v="77"/>
    <d v="1899-12-30T19:06:00"/>
    <s v="Credit card"/>
    <n v="8.4"/>
    <n v="351.9"/>
    <n v="17"/>
    <n v="3"/>
    <x v="2"/>
    <n v="17.594999999999999"/>
    <b v="0"/>
  </r>
  <r>
    <s v="883-17-4236"/>
    <x v="1"/>
    <x v="1"/>
    <s v="Normal"/>
    <s v="Female"/>
    <x v="3"/>
    <n v="7.2"/>
    <x v="308"/>
    <x v="4"/>
    <n v="1.4390000000000001"/>
    <x v="61"/>
    <d v="1899-12-30T19:44:00"/>
    <s v="Credit card"/>
    <n v="7.2"/>
    <n v="28.78"/>
    <n v="2"/>
    <n v="3"/>
    <x v="2"/>
    <n v="1.4390000000000001"/>
    <b v="0"/>
  </r>
  <r>
    <s v="290-68-2984"/>
    <x v="0"/>
    <x v="0"/>
    <s v="Normal"/>
    <s v="Male"/>
    <x v="2"/>
    <n v="5.2"/>
    <x v="309"/>
    <x v="6"/>
    <n v="4.75"/>
    <x v="29"/>
    <d v="1899-12-30T11:22:00"/>
    <s v="Cash"/>
    <n v="5.2"/>
    <n v="95"/>
    <n v="16"/>
    <n v="3"/>
    <x v="1"/>
    <n v="4.75"/>
    <b v="0"/>
  </r>
  <r>
    <s v="704-11-6354"/>
    <x v="0"/>
    <x v="0"/>
    <s v="Member"/>
    <s v="Male"/>
    <x v="2"/>
    <n v="8.9"/>
    <x v="310"/>
    <x v="7"/>
    <n v="23.56"/>
    <x v="44"/>
    <d v="1899-12-30T11:23:00"/>
    <s v="Cash"/>
    <n v="8.9"/>
    <n v="471.2"/>
    <n v="6"/>
    <n v="1"/>
    <x v="1"/>
    <n v="23.56"/>
    <b v="0"/>
  </r>
  <r>
    <s v="110-48-7033"/>
    <x v="2"/>
    <x v="2"/>
    <s v="Member"/>
    <s v="Male"/>
    <x v="5"/>
    <n v="9"/>
    <x v="311"/>
    <x v="6"/>
    <n v="6.524"/>
    <x v="69"/>
    <d v="1899-12-30T14:12:00"/>
    <s v="Cash"/>
    <n v="9"/>
    <n v="130.47999999999999"/>
    <n v="29"/>
    <n v="1"/>
    <x v="3"/>
    <n v="6.5239999999999991"/>
    <b v="0"/>
  </r>
  <r>
    <s v="366-93-0948"/>
    <x v="0"/>
    <x v="0"/>
    <s v="Member"/>
    <s v="Male"/>
    <x v="1"/>
    <n v="9.6999999999999993"/>
    <x v="312"/>
    <x v="8"/>
    <n v="3.3174999999999999"/>
    <x v="80"/>
    <d v="1899-12-30T10:46:00"/>
    <s v="Credit card"/>
    <n v="9.6999999999999993"/>
    <n v="66.349999999999994"/>
    <n v="31"/>
    <n v="1"/>
    <x v="1"/>
    <n v="3.3174999999999999"/>
    <b v="0"/>
  </r>
  <r>
    <s v="729-09-9681"/>
    <x v="0"/>
    <x v="0"/>
    <s v="Member"/>
    <s v="Male"/>
    <x v="2"/>
    <n v="8.6999999999999993"/>
    <x v="313"/>
    <x v="2"/>
    <n v="7.7729999999999997"/>
    <x v="59"/>
    <d v="1899-12-30T10:16:00"/>
    <s v="Ewallet"/>
    <n v="8.6999999999999993"/>
    <n v="155.46"/>
    <n v="5"/>
    <n v="2"/>
    <x v="1"/>
    <n v="7.7730000000000006"/>
    <b v="0"/>
  </r>
  <r>
    <s v="151-16-1484"/>
    <x v="0"/>
    <x v="0"/>
    <s v="Member"/>
    <s v="Male"/>
    <x v="1"/>
    <n v="6.5"/>
    <x v="119"/>
    <x v="6"/>
    <n v="6.45"/>
    <x v="82"/>
    <d v="1899-12-30T12:38:00"/>
    <s v="Ewallet"/>
    <n v="6.5"/>
    <n v="129"/>
    <n v="13"/>
    <n v="2"/>
    <x v="0"/>
    <n v="6.45"/>
    <b v="0"/>
  </r>
  <r>
    <s v="380-94-4661"/>
    <x v="1"/>
    <x v="1"/>
    <s v="Member"/>
    <s v="Male"/>
    <x v="1"/>
    <n v="6.9"/>
    <x v="314"/>
    <x v="6"/>
    <n v="13.188000000000001"/>
    <x v="11"/>
    <d v="1899-12-30T13:05:00"/>
    <s v="Credit card"/>
    <n v="6.9"/>
    <n v="263.76"/>
    <n v="7"/>
    <n v="2"/>
    <x v="0"/>
    <n v="13.187999999999999"/>
    <b v="0"/>
  </r>
  <r>
    <s v="850-41-9669"/>
    <x v="0"/>
    <x v="0"/>
    <s v="Normal"/>
    <s v="Female"/>
    <x v="1"/>
    <n v="6.2"/>
    <x v="315"/>
    <x v="9"/>
    <n v="33.777000000000001"/>
    <x v="32"/>
    <d v="1899-12-30T13:25:00"/>
    <s v="Ewallet"/>
    <n v="6.2"/>
    <n v="675.54"/>
    <n v="19"/>
    <n v="3"/>
    <x v="0"/>
    <n v="33.777000000000001"/>
    <b v="0"/>
  </r>
  <r>
    <s v="821-07-3596"/>
    <x v="1"/>
    <x v="1"/>
    <s v="Normal"/>
    <s v="Female"/>
    <x v="5"/>
    <n v="5.6"/>
    <x v="316"/>
    <x v="6"/>
    <n v="3.29"/>
    <x v="34"/>
    <d v="1899-12-30T14:53:00"/>
    <s v="Ewallet"/>
    <n v="5.6"/>
    <n v="65.8"/>
    <n v="7"/>
    <n v="3"/>
    <x v="3"/>
    <n v="3.29"/>
    <b v="0"/>
  </r>
  <r>
    <s v="655-85-5130"/>
    <x v="2"/>
    <x v="2"/>
    <s v="Member"/>
    <s v="Female"/>
    <x v="5"/>
    <n v="5.7"/>
    <x v="317"/>
    <x v="6"/>
    <n v="7.66"/>
    <x v="42"/>
    <d v="1899-12-30T19:22:00"/>
    <s v="Cash"/>
    <n v="5.7"/>
    <n v="153.19999999999999"/>
    <n v="13"/>
    <n v="3"/>
    <x v="2"/>
    <n v="7.6599999999999993"/>
    <b v="0"/>
  </r>
  <r>
    <s v="447-15-7839"/>
    <x v="0"/>
    <x v="0"/>
    <s v="Member"/>
    <s v="Female"/>
    <x v="3"/>
    <n v="4.2"/>
    <x v="318"/>
    <x v="3"/>
    <n v="11.12"/>
    <x v="54"/>
    <d v="1899-12-30T11:00:00"/>
    <s v="Cash"/>
    <n v="4.2"/>
    <n v="222.39999999999998"/>
    <n v="9"/>
    <n v="2"/>
    <x v="1"/>
    <n v="11.12"/>
    <b v="0"/>
  </r>
  <r>
    <s v="154-74-7179"/>
    <x v="2"/>
    <x v="2"/>
    <s v="Normal"/>
    <s v="Male"/>
    <x v="3"/>
    <n v="7.9"/>
    <x v="319"/>
    <x v="8"/>
    <n v="2.7225000000000001"/>
    <x v="86"/>
    <d v="1899-12-30T19:24:00"/>
    <s v="Ewallet"/>
    <n v="7.9"/>
    <n v="54.45"/>
    <n v="26"/>
    <n v="2"/>
    <x v="2"/>
    <n v="2.7225000000000001"/>
    <b v="0"/>
  </r>
  <r>
    <s v="253-12-6086"/>
    <x v="0"/>
    <x v="0"/>
    <s v="Member"/>
    <s v="Female"/>
    <x v="3"/>
    <n v="8.6999999999999993"/>
    <x v="320"/>
    <x v="0"/>
    <n v="34.44"/>
    <x v="38"/>
    <d v="1899-12-30T12:43:00"/>
    <s v="Credit card"/>
    <n v="8.6999999999999993"/>
    <n v="688.80000000000007"/>
    <n v="12"/>
    <n v="3"/>
    <x v="0"/>
    <n v="34.440000000000005"/>
    <b v="0"/>
  </r>
  <r>
    <s v="808-65-0703"/>
    <x v="1"/>
    <x v="1"/>
    <s v="Normal"/>
    <s v="Male"/>
    <x v="2"/>
    <n v="6.9"/>
    <x v="321"/>
    <x v="6"/>
    <n v="7.0940000000000003"/>
    <x v="71"/>
    <d v="1899-12-30T17:22:00"/>
    <s v="Credit card"/>
    <n v="6.9"/>
    <n v="141.88"/>
    <n v="14"/>
    <n v="3"/>
    <x v="4"/>
    <n v="7.0939999999999994"/>
    <b v="0"/>
  </r>
  <r>
    <s v="571-94-0759"/>
    <x v="2"/>
    <x v="2"/>
    <s v="Member"/>
    <s v="Female"/>
    <x v="4"/>
    <n v="9.5"/>
    <x v="322"/>
    <x v="3"/>
    <n v="37.299999999999997"/>
    <x v="64"/>
    <d v="1899-12-30T20:55:00"/>
    <s v="Cash"/>
    <n v="9.5"/>
    <n v="746"/>
    <n v="8"/>
    <n v="1"/>
    <x v="5"/>
    <n v="37.299999999999997"/>
    <b v="0"/>
  </r>
  <r>
    <s v="144-51-6085"/>
    <x v="0"/>
    <x v="0"/>
    <s v="Member"/>
    <s v="Male"/>
    <x v="2"/>
    <n v="4.4000000000000004"/>
    <x v="323"/>
    <x v="6"/>
    <n v="14.148"/>
    <x v="0"/>
    <d v="1899-12-30T16:05:00"/>
    <s v="Credit card"/>
    <n v="4.4000000000000004"/>
    <n v="282.95999999999998"/>
    <n v="5"/>
    <n v="1"/>
    <x v="4"/>
    <n v="14.148"/>
    <b v="0"/>
  </r>
  <r>
    <s v="731-14-2199"/>
    <x v="0"/>
    <x v="0"/>
    <s v="Member"/>
    <s v="Female"/>
    <x v="2"/>
    <n v="7"/>
    <x v="324"/>
    <x v="3"/>
    <n v="17.77"/>
    <x v="70"/>
    <d v="1899-12-30T13:34:00"/>
    <s v="Ewallet"/>
    <n v="7"/>
    <n v="355.4"/>
    <n v="4"/>
    <n v="1"/>
    <x v="0"/>
    <n v="17.77"/>
    <b v="0"/>
  </r>
  <r>
    <s v="783-09-1637"/>
    <x v="2"/>
    <x v="2"/>
    <s v="Normal"/>
    <s v="Female"/>
    <x v="3"/>
    <n v="6.3"/>
    <x v="325"/>
    <x v="1"/>
    <n v="16.857500000000002"/>
    <x v="40"/>
    <d v="1899-12-30T18:13:00"/>
    <s v="Ewallet"/>
    <n v="6.3"/>
    <n v="337.15000000000003"/>
    <n v="6"/>
    <n v="3"/>
    <x v="2"/>
    <n v="16.857500000000002"/>
    <b v="0"/>
  </r>
  <r>
    <s v="687-15-1097"/>
    <x v="1"/>
    <x v="1"/>
    <s v="Member"/>
    <s v="Female"/>
    <x v="0"/>
    <n v="9.6999999999999993"/>
    <x v="326"/>
    <x v="4"/>
    <n v="2.1120000000000001"/>
    <x v="73"/>
    <d v="1899-12-30T19:17:00"/>
    <s v="Cash"/>
    <n v="9.6999999999999993"/>
    <n v="42.24"/>
    <n v="3"/>
    <n v="1"/>
    <x v="2"/>
    <n v="2.1120000000000001"/>
    <b v="0"/>
  </r>
  <r>
    <s v="126-54-1082"/>
    <x v="0"/>
    <x v="0"/>
    <s v="Member"/>
    <s v="Female"/>
    <x v="2"/>
    <n v="8.8000000000000007"/>
    <x v="327"/>
    <x v="9"/>
    <n v="9.6929999999999996"/>
    <x v="24"/>
    <d v="1899-12-30T11:44:00"/>
    <s v="Credit card"/>
    <n v="8.8000000000000007"/>
    <n v="193.85999999999999"/>
    <n v="7"/>
    <n v="1"/>
    <x v="1"/>
    <n v="9.6929999999999996"/>
    <b v="0"/>
  </r>
  <r>
    <s v="633-91-1052"/>
    <x v="0"/>
    <x v="0"/>
    <s v="Normal"/>
    <s v="Female"/>
    <x v="2"/>
    <n v="5.0999999999999996"/>
    <x v="328"/>
    <x v="4"/>
    <n v="1.2030000000000001"/>
    <x v="63"/>
    <d v="1899-12-30T15:51:00"/>
    <s v="Cash"/>
    <n v="5.0999999999999996"/>
    <n v="24.06"/>
    <n v="27"/>
    <n v="1"/>
    <x v="3"/>
    <n v="1.2029999999999998"/>
    <b v="0"/>
  </r>
  <r>
    <s v="477-24-6490"/>
    <x v="2"/>
    <x v="2"/>
    <s v="Normal"/>
    <s v="Female"/>
    <x v="0"/>
    <n v="7.9"/>
    <x v="329"/>
    <x v="2"/>
    <n v="29.913"/>
    <x v="86"/>
    <d v="1899-12-30T16:52:00"/>
    <s v="Ewallet"/>
    <n v="7.9"/>
    <n v="598.26"/>
    <n v="26"/>
    <n v="2"/>
    <x v="4"/>
    <n v="29.913"/>
    <b v="0"/>
  </r>
  <r>
    <s v="566-19-5475"/>
    <x v="2"/>
    <x v="2"/>
    <s v="Normal"/>
    <s v="Male"/>
    <x v="5"/>
    <n v="6.2"/>
    <x v="330"/>
    <x v="0"/>
    <n v="16.7895"/>
    <x v="24"/>
    <d v="1899-12-30T20:52:00"/>
    <s v="Cash"/>
    <n v="6.2"/>
    <n v="335.78999999999996"/>
    <n v="7"/>
    <n v="1"/>
    <x v="5"/>
    <n v="16.789499999999997"/>
    <b v="0"/>
  </r>
  <r>
    <s v="526-86-8552"/>
    <x v="1"/>
    <x v="1"/>
    <s v="Member"/>
    <s v="Female"/>
    <x v="2"/>
    <n v="7.1"/>
    <x v="331"/>
    <x v="3"/>
    <n v="10.91"/>
    <x v="24"/>
    <d v="1899-12-30T17:36:00"/>
    <s v="Cash"/>
    <n v="7.1"/>
    <n v="218.2"/>
    <n v="7"/>
    <n v="1"/>
    <x v="4"/>
    <n v="10.91"/>
    <b v="0"/>
  </r>
  <r>
    <s v="376-56-3573"/>
    <x v="1"/>
    <x v="1"/>
    <s v="Normal"/>
    <s v="Female"/>
    <x v="5"/>
    <n v="6.4"/>
    <x v="332"/>
    <x v="6"/>
    <n v="19.084"/>
    <x v="27"/>
    <d v="1899-12-30T13:23:00"/>
    <s v="Ewallet"/>
    <n v="6.4"/>
    <n v="381.68"/>
    <n v="2"/>
    <n v="2"/>
    <x v="0"/>
    <n v="19.084"/>
    <b v="0"/>
  </r>
  <r>
    <s v="537-72-0426"/>
    <x v="1"/>
    <x v="1"/>
    <s v="Member"/>
    <s v="Male"/>
    <x v="5"/>
    <n v="5.7"/>
    <x v="333"/>
    <x v="3"/>
    <n v="35.494999999999997"/>
    <x v="84"/>
    <d v="1899-12-30T16:28:00"/>
    <s v="Cash"/>
    <n v="5.7"/>
    <n v="709.9"/>
    <n v="20"/>
    <n v="3"/>
    <x v="4"/>
    <n v="35.494999999999997"/>
    <b v="0"/>
  </r>
  <r>
    <s v="828-61-5674"/>
    <x v="0"/>
    <x v="0"/>
    <s v="Member"/>
    <s v="Male"/>
    <x v="3"/>
    <n v="9.6"/>
    <x v="334"/>
    <x v="3"/>
    <n v="22.01"/>
    <x v="84"/>
    <d v="1899-12-30T19:57:00"/>
    <s v="Credit card"/>
    <n v="9.6"/>
    <n v="440.20000000000005"/>
    <n v="20"/>
    <n v="3"/>
    <x v="2"/>
    <n v="22.01"/>
    <b v="0"/>
  </r>
  <r>
    <s v="136-08-6195"/>
    <x v="0"/>
    <x v="0"/>
    <s v="Normal"/>
    <s v="Female"/>
    <x v="2"/>
    <n v="6.4"/>
    <x v="335"/>
    <x v="7"/>
    <n v="27.984000000000002"/>
    <x v="39"/>
    <d v="1899-12-30T17:01:00"/>
    <s v="Credit card"/>
    <n v="6.4"/>
    <n v="559.67999999999995"/>
    <n v="15"/>
    <n v="2"/>
    <x v="4"/>
    <n v="27.983999999999998"/>
    <b v="0"/>
  </r>
  <r>
    <s v="523-38-0215"/>
    <x v="1"/>
    <x v="1"/>
    <s v="Normal"/>
    <s v="Male"/>
    <x v="2"/>
    <n v="7.9"/>
    <x v="336"/>
    <x v="8"/>
    <n v="1.85"/>
    <x v="40"/>
    <d v="1899-12-30T13:29:00"/>
    <s v="Credit card"/>
    <n v="7.9"/>
    <n v="37"/>
    <n v="6"/>
    <n v="3"/>
    <x v="0"/>
    <n v="1.85"/>
    <b v="0"/>
  </r>
  <r>
    <s v="490-29-1201"/>
    <x v="0"/>
    <x v="0"/>
    <s v="Normal"/>
    <s v="Female"/>
    <x v="3"/>
    <n v="6.5"/>
    <x v="337"/>
    <x v="8"/>
    <n v="0.76700000000000002"/>
    <x v="44"/>
    <d v="1899-12-30T11:09:00"/>
    <s v="Cash"/>
    <n v="6.5"/>
    <n v="15.34"/>
    <n v="6"/>
    <n v="1"/>
    <x v="1"/>
    <n v="0.76700000000000002"/>
    <b v="0"/>
  </r>
  <r>
    <s v="667-92-0055"/>
    <x v="0"/>
    <x v="0"/>
    <s v="Member"/>
    <s v="Male"/>
    <x v="0"/>
    <n v="8.5"/>
    <x v="338"/>
    <x v="2"/>
    <n v="29.949000000000002"/>
    <x v="28"/>
    <d v="1899-12-30T15:02:00"/>
    <s v="Ewallet"/>
    <n v="8.5"/>
    <n v="598.98"/>
    <n v="4"/>
    <n v="3"/>
    <x v="3"/>
    <n v="29.949000000000002"/>
    <b v="0"/>
  </r>
  <r>
    <s v="565-17-3836"/>
    <x v="0"/>
    <x v="0"/>
    <s v="Member"/>
    <s v="Female"/>
    <x v="0"/>
    <n v="9.1"/>
    <x v="339"/>
    <x v="6"/>
    <n v="9.5340000000000007"/>
    <x v="38"/>
    <d v="1899-12-30T14:21:00"/>
    <s v="Cash"/>
    <n v="9.1"/>
    <n v="190.68"/>
    <n v="12"/>
    <n v="3"/>
    <x v="3"/>
    <n v="9.5340000000000007"/>
    <b v="0"/>
  </r>
  <r>
    <s v="498-41-1961"/>
    <x v="2"/>
    <x v="2"/>
    <s v="Normal"/>
    <s v="Male"/>
    <x v="0"/>
    <n v="7.6"/>
    <x v="340"/>
    <x v="1"/>
    <n v="16.670000000000002"/>
    <x v="8"/>
    <d v="1899-12-30T18:01:00"/>
    <s v="Cash"/>
    <n v="7.6"/>
    <n v="333.40000000000003"/>
    <n v="20"/>
    <n v="2"/>
    <x v="2"/>
    <n v="16.670000000000002"/>
    <b v="0"/>
  </r>
  <r>
    <s v="593-95-4461"/>
    <x v="1"/>
    <x v="1"/>
    <s v="Member"/>
    <s v="Male"/>
    <x v="2"/>
    <n v="6.9"/>
    <x v="341"/>
    <x v="8"/>
    <n v="3.7429999999999999"/>
    <x v="72"/>
    <d v="1899-12-30T14:49:00"/>
    <s v="Cash"/>
    <n v="6.9"/>
    <n v="74.86"/>
    <n v="24"/>
    <n v="3"/>
    <x v="3"/>
    <n v="3.7429999999999999"/>
    <b v="0"/>
  </r>
  <r>
    <s v="226-71-3580"/>
    <x v="1"/>
    <x v="1"/>
    <s v="Normal"/>
    <s v="Female"/>
    <x v="3"/>
    <n v="9.5"/>
    <x v="309"/>
    <x v="9"/>
    <n v="10.6875"/>
    <x v="80"/>
    <d v="1899-12-30T12:02:00"/>
    <s v="Cash"/>
    <n v="9.5"/>
    <n v="213.75"/>
    <n v="31"/>
    <n v="1"/>
    <x v="0"/>
    <n v="10.6875"/>
    <b v="0"/>
  </r>
  <r>
    <s v="283-79-9594"/>
    <x v="2"/>
    <x v="2"/>
    <s v="Normal"/>
    <s v="Female"/>
    <x v="4"/>
    <n v="5.2"/>
    <x v="342"/>
    <x v="0"/>
    <n v="16.9785"/>
    <x v="22"/>
    <d v="1899-12-30T13:30:00"/>
    <s v="Credit card"/>
    <n v="5.2"/>
    <n v="339.57"/>
    <n v="25"/>
    <n v="1"/>
    <x v="0"/>
    <n v="16.9785"/>
    <b v="0"/>
  </r>
  <r>
    <s v="430-60-3493"/>
    <x v="0"/>
    <x v="0"/>
    <s v="Member"/>
    <s v="Female"/>
    <x v="2"/>
    <n v="4.2"/>
    <x v="343"/>
    <x v="0"/>
    <n v="33.207999999999998"/>
    <x v="33"/>
    <d v="1899-12-30T14:38:00"/>
    <s v="Cash"/>
    <n v="4.2"/>
    <n v="664.16"/>
    <n v="3"/>
    <n v="2"/>
    <x v="3"/>
    <n v="33.207999999999998"/>
    <b v="0"/>
  </r>
  <r>
    <s v="139-20-0155"/>
    <x v="2"/>
    <x v="2"/>
    <s v="Member"/>
    <s v="Male"/>
    <x v="1"/>
    <n v="7"/>
    <x v="17"/>
    <x v="3"/>
    <n v="20.149999999999999"/>
    <x v="43"/>
    <d v="1899-12-30T17:37:00"/>
    <s v="Credit card"/>
    <n v="7"/>
    <n v="403"/>
    <n v="24"/>
    <n v="1"/>
    <x v="4"/>
    <n v="20.149999999999999"/>
    <b v="0"/>
  </r>
  <r>
    <s v="558-80-4082"/>
    <x v="1"/>
    <x v="1"/>
    <s v="Normal"/>
    <s v="Male"/>
    <x v="1"/>
    <n v="6"/>
    <x v="344"/>
    <x v="0"/>
    <n v="9.7475000000000005"/>
    <x v="71"/>
    <d v="1899-12-30T17:20:00"/>
    <s v="Ewallet"/>
    <n v="6"/>
    <n v="194.95000000000002"/>
    <n v="14"/>
    <n v="3"/>
    <x v="4"/>
    <n v="9.7475000000000005"/>
    <b v="0"/>
  </r>
  <r>
    <s v="278-97-7759"/>
    <x v="0"/>
    <x v="0"/>
    <s v="Member"/>
    <s v="Female"/>
    <x v="1"/>
    <n v="4.7"/>
    <x v="345"/>
    <x v="8"/>
    <n v="3.1240000000000001"/>
    <x v="65"/>
    <d v="1899-12-30T20:29:00"/>
    <s v="Cash"/>
    <n v="4.7"/>
    <n v="62.48"/>
    <n v="18"/>
    <n v="2"/>
    <x v="5"/>
    <n v="3.1239999999999997"/>
    <b v="0"/>
  </r>
  <r>
    <s v="316-68-6352"/>
    <x v="0"/>
    <x v="0"/>
    <s v="Member"/>
    <s v="Female"/>
    <x v="4"/>
    <n v="7.1"/>
    <x v="346"/>
    <x v="4"/>
    <n v="3.6360000000000001"/>
    <x v="16"/>
    <d v="1899-12-30T10:00:00"/>
    <s v="Cash"/>
    <n v="7.1"/>
    <n v="72.72"/>
    <n v="21"/>
    <n v="1"/>
    <x v="1"/>
    <n v="3.6360000000000001"/>
    <b v="0"/>
  </r>
  <r>
    <s v="585-03-5943"/>
    <x v="2"/>
    <x v="2"/>
    <s v="Normal"/>
    <s v="Male"/>
    <x v="0"/>
    <n v="5.9"/>
    <x v="347"/>
    <x v="3"/>
    <n v="9.0549999999999997"/>
    <x v="42"/>
    <d v="1899-12-30T11:46:00"/>
    <s v="Ewallet"/>
    <n v="5.9"/>
    <n v="181.1"/>
    <n v="13"/>
    <n v="3"/>
    <x v="1"/>
    <n v="9.0549999999999997"/>
    <b v="0"/>
  </r>
  <r>
    <s v="211-05-0490"/>
    <x v="1"/>
    <x v="1"/>
    <s v="Member"/>
    <s v="Female"/>
    <x v="1"/>
    <n v="7.5"/>
    <x v="348"/>
    <x v="1"/>
    <n v="12.98"/>
    <x v="2"/>
    <d v="1899-12-30T13:42:00"/>
    <s v="Cash"/>
    <n v="7.5"/>
    <n v="259.60000000000002"/>
    <n v="3"/>
    <n v="3"/>
    <x v="0"/>
    <n v="12.98"/>
    <b v="0"/>
  </r>
  <r>
    <s v="727-75-6477"/>
    <x v="1"/>
    <x v="1"/>
    <s v="Normal"/>
    <s v="Male"/>
    <x v="1"/>
    <n v="6.4"/>
    <x v="349"/>
    <x v="6"/>
    <n v="5.7679999999999998"/>
    <x v="12"/>
    <d v="1899-12-30T14:44:00"/>
    <s v="Cash"/>
    <n v="6.4"/>
    <n v="115.36"/>
    <n v="29"/>
    <n v="3"/>
    <x v="3"/>
    <n v="5.7679999999999998"/>
    <b v="0"/>
  </r>
  <r>
    <s v="744-02-5987"/>
    <x v="0"/>
    <x v="0"/>
    <s v="Member"/>
    <s v="Male"/>
    <x v="2"/>
    <n v="5.8"/>
    <x v="201"/>
    <x v="2"/>
    <n v="23.513999999999999"/>
    <x v="7"/>
    <d v="1899-12-30T14:16:00"/>
    <s v="Ewallet"/>
    <n v="5.8"/>
    <n v="470.28"/>
    <n v="10"/>
    <n v="1"/>
    <x v="3"/>
    <n v="23.513999999999999"/>
    <b v="0"/>
  </r>
  <r>
    <s v="307-83-9164"/>
    <x v="0"/>
    <x v="0"/>
    <s v="Member"/>
    <s v="Male"/>
    <x v="2"/>
    <n v="4.5"/>
    <x v="350"/>
    <x v="6"/>
    <n v="12.002000000000001"/>
    <x v="22"/>
    <d v="1899-12-30T15:54:00"/>
    <s v="Cash"/>
    <n v="4.5"/>
    <n v="240.04"/>
    <n v="25"/>
    <n v="1"/>
    <x v="3"/>
    <n v="12.001999999999999"/>
    <b v="0"/>
  </r>
  <r>
    <s v="779-06-0012"/>
    <x v="1"/>
    <x v="1"/>
    <s v="Member"/>
    <s v="Female"/>
    <x v="2"/>
    <n v="7.7"/>
    <x v="351"/>
    <x v="8"/>
    <n v="4.4305000000000003"/>
    <x v="60"/>
    <d v="1899-12-30T10:21:00"/>
    <s v="Cash"/>
    <n v="7.7"/>
    <n v="88.61"/>
    <n v="19"/>
    <n v="1"/>
    <x v="1"/>
    <n v="4.4305000000000003"/>
    <b v="0"/>
  </r>
  <r>
    <s v="446-47-6729"/>
    <x v="1"/>
    <x v="1"/>
    <s v="Normal"/>
    <s v="Male"/>
    <x v="5"/>
    <n v="6.7"/>
    <x v="352"/>
    <x v="4"/>
    <n v="9.9819999999999993"/>
    <x v="53"/>
    <d v="1899-12-30T18:09:00"/>
    <s v="Credit card"/>
    <n v="6.7"/>
    <n v="199.64"/>
    <n v="2"/>
    <n v="1"/>
    <x v="2"/>
    <n v="9.9819999999999993"/>
    <b v="0"/>
  </r>
  <r>
    <s v="573-10-3877"/>
    <x v="2"/>
    <x v="2"/>
    <s v="Member"/>
    <s v="Male"/>
    <x v="0"/>
    <n v="4.7"/>
    <x v="353"/>
    <x v="8"/>
    <n v="1.9504999999999999"/>
    <x v="38"/>
    <d v="1899-12-30T16:46:00"/>
    <s v="Credit card"/>
    <n v="4.7"/>
    <n v="39.01"/>
    <n v="12"/>
    <n v="3"/>
    <x v="4"/>
    <n v="1.9504999999999999"/>
    <b v="0"/>
  </r>
  <r>
    <s v="735-06-4124"/>
    <x v="1"/>
    <x v="1"/>
    <s v="Normal"/>
    <s v="Male"/>
    <x v="4"/>
    <n v="4.4000000000000004"/>
    <x v="354"/>
    <x v="8"/>
    <n v="2.4304999999999999"/>
    <x v="5"/>
    <d v="1899-12-30T15:31:00"/>
    <s v="Cash"/>
    <n v="4.4000000000000004"/>
    <n v="48.61"/>
    <n v="25"/>
    <n v="2"/>
    <x v="3"/>
    <n v="2.4304999999999999"/>
    <b v="0"/>
  </r>
  <r>
    <s v="439-54-7422"/>
    <x v="0"/>
    <x v="0"/>
    <s v="Normal"/>
    <s v="Female"/>
    <x v="1"/>
    <n v="4.7"/>
    <x v="355"/>
    <x v="6"/>
    <n v="10.238"/>
    <x v="83"/>
    <d v="1899-12-30T17:15:00"/>
    <s v="Credit card"/>
    <n v="4.7"/>
    <n v="204.76"/>
    <n v="18"/>
    <n v="3"/>
    <x v="4"/>
    <n v="10.238"/>
    <b v="0"/>
  </r>
  <r>
    <s v="396-90-2219"/>
    <x v="2"/>
    <x v="2"/>
    <s v="Normal"/>
    <s v="Female"/>
    <x v="1"/>
    <n v="8.6"/>
    <x v="356"/>
    <x v="7"/>
    <n v="5.984"/>
    <x v="52"/>
    <d v="1899-12-30T12:29:00"/>
    <s v="Cash"/>
    <n v="8.6"/>
    <n v="119.68"/>
    <n v="23"/>
    <n v="2"/>
    <x v="0"/>
    <n v="5.984"/>
    <b v="0"/>
  </r>
  <r>
    <s v="411-77-0180"/>
    <x v="0"/>
    <x v="0"/>
    <s v="Member"/>
    <s v="Male"/>
    <x v="1"/>
    <n v="4.3"/>
    <x v="357"/>
    <x v="0"/>
    <n v="25.27"/>
    <x v="55"/>
    <d v="1899-12-30T20:14:00"/>
    <s v="Ewallet"/>
    <n v="4.3"/>
    <n v="505.40000000000003"/>
    <n v="26"/>
    <n v="3"/>
    <x v="5"/>
    <n v="25.270000000000003"/>
    <b v="0"/>
  </r>
  <r>
    <s v="286-01-5402"/>
    <x v="0"/>
    <x v="0"/>
    <s v="Normal"/>
    <s v="Female"/>
    <x v="3"/>
    <n v="9.6"/>
    <x v="358"/>
    <x v="0"/>
    <n v="14.080500000000001"/>
    <x v="74"/>
    <d v="1899-12-30T13:22:00"/>
    <s v="Cash"/>
    <n v="9.6"/>
    <n v="281.60999999999996"/>
    <n v="30"/>
    <n v="3"/>
    <x v="0"/>
    <n v="14.080499999999997"/>
    <b v="0"/>
  </r>
  <r>
    <s v="803-17-8013"/>
    <x v="0"/>
    <x v="0"/>
    <s v="Member"/>
    <s v="Female"/>
    <x v="2"/>
    <n v="4.0999999999999996"/>
    <x v="359"/>
    <x v="7"/>
    <n v="35.515999999999998"/>
    <x v="19"/>
    <d v="1899-12-30T17:09:00"/>
    <s v="Cash"/>
    <n v="4.0999999999999996"/>
    <n v="710.32"/>
    <n v="17"/>
    <n v="2"/>
    <x v="4"/>
    <n v="35.516000000000005"/>
    <b v="0"/>
  </r>
  <r>
    <s v="512-98-1403"/>
    <x v="0"/>
    <x v="0"/>
    <s v="Member"/>
    <s v="Female"/>
    <x v="1"/>
    <n v="4.7"/>
    <x v="360"/>
    <x v="5"/>
    <n v="3.972"/>
    <x v="76"/>
    <d v="1899-12-30T10:40:00"/>
    <s v="Ewallet"/>
    <n v="4.7"/>
    <n v="79.44"/>
    <n v="21"/>
    <n v="3"/>
    <x v="1"/>
    <n v="3.972"/>
    <b v="0"/>
  </r>
  <r>
    <s v="848-42-2560"/>
    <x v="0"/>
    <x v="0"/>
    <s v="Normal"/>
    <s v="Female"/>
    <x v="5"/>
    <n v="7.8"/>
    <x v="361"/>
    <x v="4"/>
    <n v="8.1910000000000007"/>
    <x v="17"/>
    <d v="1899-12-30T17:43:00"/>
    <s v="Cash"/>
    <n v="7.8"/>
    <n v="163.82"/>
    <n v="5"/>
    <n v="3"/>
    <x v="4"/>
    <n v="8.1909999999999989"/>
    <b v="0"/>
  </r>
  <r>
    <s v="532-59-7201"/>
    <x v="2"/>
    <x v="2"/>
    <s v="Member"/>
    <s v="Male"/>
    <x v="3"/>
    <n v="5.5"/>
    <x v="362"/>
    <x v="2"/>
    <n v="23.978999999999999"/>
    <x v="80"/>
    <d v="1899-12-30T14:04:00"/>
    <s v="Cash"/>
    <n v="5.5"/>
    <n v="479.58000000000004"/>
    <n v="31"/>
    <n v="1"/>
    <x v="3"/>
    <n v="23.979000000000003"/>
    <b v="0"/>
  </r>
  <r>
    <s v="181-94-6432"/>
    <x v="1"/>
    <x v="1"/>
    <s v="Member"/>
    <s v="Male"/>
    <x v="5"/>
    <n v="9.6999999999999993"/>
    <x v="363"/>
    <x v="4"/>
    <n v="6.9329999999999998"/>
    <x v="59"/>
    <d v="1899-12-30T19:05:00"/>
    <s v="Ewallet"/>
    <n v="9.6999999999999993"/>
    <n v="138.66"/>
    <n v="5"/>
    <n v="2"/>
    <x v="2"/>
    <n v="6.9329999999999998"/>
    <b v="0"/>
  </r>
  <r>
    <s v="870-76-1733"/>
    <x v="0"/>
    <x v="0"/>
    <s v="Member"/>
    <s v="Female"/>
    <x v="4"/>
    <n v="4.4000000000000004"/>
    <x v="364"/>
    <x v="1"/>
    <n v="3.5575000000000001"/>
    <x v="57"/>
    <d v="1899-12-30T10:08:00"/>
    <s v="Credit card"/>
    <n v="4.4000000000000004"/>
    <n v="71.150000000000006"/>
    <n v="1"/>
    <n v="2"/>
    <x v="1"/>
    <n v="3.5575000000000001"/>
    <b v="0"/>
  </r>
  <r>
    <s v="423-64-4619"/>
    <x v="0"/>
    <x v="0"/>
    <s v="Member"/>
    <s v="Female"/>
    <x v="0"/>
    <n v="5"/>
    <x v="365"/>
    <x v="9"/>
    <n v="6.9974999999999996"/>
    <x v="34"/>
    <d v="1899-12-30T13:12:00"/>
    <s v="Cash"/>
    <n v="5"/>
    <n v="139.95000000000002"/>
    <n v="7"/>
    <n v="3"/>
    <x v="0"/>
    <n v="6.9975000000000005"/>
    <b v="0"/>
  </r>
  <r>
    <s v="227-07-4446"/>
    <x v="1"/>
    <x v="1"/>
    <s v="Member"/>
    <s v="Female"/>
    <x v="1"/>
    <n v="4.4000000000000004"/>
    <x v="366"/>
    <x v="3"/>
    <n v="39.064999999999998"/>
    <x v="31"/>
    <d v="1899-12-30T20:51:00"/>
    <s v="Cash"/>
    <n v="4.4000000000000004"/>
    <n v="781.3"/>
    <n v="10"/>
    <n v="2"/>
    <x v="5"/>
    <n v="39.064999999999998"/>
    <b v="0"/>
  </r>
  <r>
    <s v="174-36-3675"/>
    <x v="1"/>
    <x v="1"/>
    <s v="Member"/>
    <s v="Male"/>
    <x v="4"/>
    <n v="5.2"/>
    <x v="367"/>
    <x v="4"/>
    <n v="9.9369999999999994"/>
    <x v="41"/>
    <d v="1899-12-30T17:29:00"/>
    <s v="Cash"/>
    <n v="5.2"/>
    <n v="198.74"/>
    <n v="14"/>
    <n v="2"/>
    <x v="4"/>
    <n v="9.9370000000000012"/>
    <b v="0"/>
  </r>
  <r>
    <s v="428-83-5800"/>
    <x v="1"/>
    <x v="1"/>
    <s v="Member"/>
    <s v="Female"/>
    <x v="4"/>
    <n v="7.3"/>
    <x v="368"/>
    <x v="5"/>
    <n v="3.1619999999999999"/>
    <x v="54"/>
    <d v="1899-12-30T10:25:00"/>
    <s v="Cash"/>
    <n v="7.3"/>
    <n v="63.239999999999995"/>
    <n v="9"/>
    <n v="2"/>
    <x v="1"/>
    <n v="3.1619999999999999"/>
    <b v="0"/>
  </r>
  <r>
    <s v="603-07-0961"/>
    <x v="1"/>
    <x v="1"/>
    <s v="Member"/>
    <s v="Male"/>
    <x v="1"/>
    <n v="4.9000000000000004"/>
    <x v="369"/>
    <x v="1"/>
    <n v="18.697500000000002"/>
    <x v="7"/>
    <d v="1899-12-30T11:34:00"/>
    <s v="Cash"/>
    <n v="4.9000000000000004"/>
    <n v="373.95000000000005"/>
    <n v="10"/>
    <n v="1"/>
    <x v="1"/>
    <n v="18.697500000000002"/>
    <b v="0"/>
  </r>
  <r>
    <s v="704-20-4138"/>
    <x v="1"/>
    <x v="1"/>
    <s v="Member"/>
    <s v="Female"/>
    <x v="0"/>
    <n v="8.1"/>
    <x v="370"/>
    <x v="0"/>
    <n v="10.384499999999999"/>
    <x v="14"/>
    <d v="1899-12-30T18:58:00"/>
    <s v="Credit card"/>
    <n v="8.1"/>
    <n v="207.69"/>
    <n v="11"/>
    <n v="3"/>
    <x v="2"/>
    <n v="10.384499999999999"/>
    <b v="0"/>
  </r>
  <r>
    <s v="787-15-1757"/>
    <x v="1"/>
    <x v="1"/>
    <s v="Member"/>
    <s v="Male"/>
    <x v="0"/>
    <n v="8.4"/>
    <x v="371"/>
    <x v="6"/>
    <n v="8.8140000000000001"/>
    <x v="65"/>
    <d v="1899-12-30T16:28:00"/>
    <s v="Ewallet"/>
    <n v="8.4"/>
    <n v="176.28"/>
    <n v="18"/>
    <n v="2"/>
    <x v="4"/>
    <n v="8.8140000000000001"/>
    <b v="0"/>
  </r>
  <r>
    <s v="649-11-3678"/>
    <x v="1"/>
    <x v="1"/>
    <s v="Normal"/>
    <s v="Female"/>
    <x v="4"/>
    <n v="5.5"/>
    <x v="372"/>
    <x v="9"/>
    <n v="10.3185"/>
    <x v="86"/>
    <d v="1899-12-30T20:26:00"/>
    <s v="Cash"/>
    <n v="5.5"/>
    <n v="206.37"/>
    <n v="26"/>
    <n v="2"/>
    <x v="5"/>
    <n v="10.3185"/>
    <b v="0"/>
  </r>
  <r>
    <s v="622-20-1945"/>
    <x v="1"/>
    <x v="1"/>
    <s v="Normal"/>
    <s v="Female"/>
    <x v="0"/>
    <n v="8.4"/>
    <x v="373"/>
    <x v="8"/>
    <n v="1.9710000000000001"/>
    <x v="66"/>
    <d v="1899-12-30T15:08:00"/>
    <s v="Cash"/>
    <n v="8.4"/>
    <n v="39.42"/>
    <n v="18"/>
    <n v="1"/>
    <x v="3"/>
    <n v="1.9710000000000001"/>
    <b v="0"/>
  </r>
  <r>
    <s v="372-94-8041"/>
    <x v="0"/>
    <x v="0"/>
    <s v="Normal"/>
    <s v="Male"/>
    <x v="0"/>
    <n v="9.8000000000000007"/>
    <x v="374"/>
    <x v="2"/>
    <n v="4.5780000000000003"/>
    <x v="39"/>
    <d v="1899-12-30T18:03:00"/>
    <s v="Ewallet"/>
    <n v="9.8000000000000007"/>
    <n v="91.56"/>
    <n v="15"/>
    <n v="2"/>
    <x v="2"/>
    <n v="4.5780000000000003"/>
    <b v="0"/>
  </r>
  <r>
    <s v="563-91-7120"/>
    <x v="0"/>
    <x v="0"/>
    <s v="Normal"/>
    <s v="Female"/>
    <x v="5"/>
    <n v="6.7"/>
    <x v="375"/>
    <x v="1"/>
    <n v="15.442500000000001"/>
    <x v="1"/>
    <d v="1899-12-30T13:21:00"/>
    <s v="Cash"/>
    <n v="6.7"/>
    <n v="308.85000000000002"/>
    <n v="8"/>
    <n v="3"/>
    <x v="0"/>
    <n v="15.442500000000001"/>
    <b v="0"/>
  </r>
  <r>
    <s v="746-54-5508"/>
    <x v="0"/>
    <x v="0"/>
    <s v="Normal"/>
    <s v="Male"/>
    <x v="2"/>
    <n v="9.4"/>
    <x v="376"/>
    <x v="2"/>
    <n v="6.4560000000000004"/>
    <x v="26"/>
    <d v="1899-12-30T12:48:00"/>
    <s v="Credit card"/>
    <n v="9.4"/>
    <n v="129.12"/>
    <n v="17"/>
    <n v="1"/>
    <x v="0"/>
    <n v="6.4560000000000004"/>
    <b v="0"/>
  </r>
  <r>
    <s v="276-54-0879"/>
    <x v="2"/>
    <x v="2"/>
    <s v="Normal"/>
    <s v="Male"/>
    <x v="3"/>
    <n v="6.4"/>
    <x v="377"/>
    <x v="6"/>
    <n v="19.547999999999998"/>
    <x v="38"/>
    <d v="1899-12-30T19:53:00"/>
    <s v="Ewallet"/>
    <n v="6.4"/>
    <n v="390.96"/>
    <n v="12"/>
    <n v="3"/>
    <x v="2"/>
    <n v="19.547999999999998"/>
    <b v="0"/>
  </r>
  <r>
    <s v="815-11-1168"/>
    <x v="0"/>
    <x v="0"/>
    <s v="Member"/>
    <s v="Male"/>
    <x v="4"/>
    <n v="5.4"/>
    <x v="378"/>
    <x v="1"/>
    <n v="24.945"/>
    <x v="10"/>
    <d v="1899-12-30T19:09:00"/>
    <s v="Cash"/>
    <n v="5.4"/>
    <n v="498.9"/>
    <n v="9"/>
    <n v="3"/>
    <x v="2"/>
    <n v="24.945"/>
    <b v="0"/>
  </r>
  <r>
    <s v="719-76-3868"/>
    <x v="1"/>
    <x v="1"/>
    <s v="Member"/>
    <s v="Male"/>
    <x v="4"/>
    <n v="8.6"/>
    <x v="379"/>
    <x v="6"/>
    <n v="18.852"/>
    <x v="38"/>
    <d v="1899-12-30T16:30:00"/>
    <s v="Cash"/>
    <n v="8.6"/>
    <n v="377.04"/>
    <n v="12"/>
    <n v="3"/>
    <x v="4"/>
    <n v="18.852"/>
    <b v="0"/>
  </r>
  <r>
    <s v="730-61-8757"/>
    <x v="2"/>
    <x v="2"/>
    <s v="Member"/>
    <s v="Male"/>
    <x v="0"/>
    <n v="4"/>
    <x v="380"/>
    <x v="6"/>
    <n v="10.226000000000001"/>
    <x v="22"/>
    <d v="1899-12-30T10:11:00"/>
    <s v="Credit card"/>
    <n v="4"/>
    <n v="204.52"/>
    <n v="25"/>
    <n v="1"/>
    <x v="1"/>
    <n v="10.226000000000001"/>
    <b v="0"/>
  </r>
  <r>
    <s v="340-66-0321"/>
    <x v="0"/>
    <x v="0"/>
    <s v="Member"/>
    <s v="Male"/>
    <x v="1"/>
    <n v="7.6"/>
    <x v="346"/>
    <x v="6"/>
    <n v="7.2720000000000002"/>
    <x v="4"/>
    <d v="1899-12-30T13:07:00"/>
    <s v="Cash"/>
    <n v="7.6"/>
    <n v="145.44"/>
    <n v="25"/>
    <n v="3"/>
    <x v="0"/>
    <n v="7.2720000000000002"/>
    <b v="0"/>
  </r>
  <r>
    <s v="868-81-1752"/>
    <x v="2"/>
    <x v="2"/>
    <s v="Normal"/>
    <s v="Male"/>
    <x v="2"/>
    <n v="6.8"/>
    <x v="381"/>
    <x v="9"/>
    <n v="9.9090000000000007"/>
    <x v="11"/>
    <d v="1899-12-30T18:48:00"/>
    <s v="Cash"/>
    <n v="6.8"/>
    <n v="198.18"/>
    <n v="7"/>
    <n v="2"/>
    <x v="2"/>
    <n v="9.9090000000000007"/>
    <b v="0"/>
  </r>
  <r>
    <s v="634-97-8956"/>
    <x v="0"/>
    <x v="0"/>
    <s v="Normal"/>
    <s v="Male"/>
    <x v="4"/>
    <n v="9.1"/>
    <x v="382"/>
    <x v="5"/>
    <n v="4.9349999999999996"/>
    <x v="19"/>
    <d v="1899-12-30T17:27:00"/>
    <s v="Credit card"/>
    <n v="9.1"/>
    <n v="98.699999999999989"/>
    <n v="17"/>
    <n v="2"/>
    <x v="4"/>
    <n v="4.9349999999999996"/>
    <b v="0"/>
  </r>
  <r>
    <s v="566-71-1091"/>
    <x v="0"/>
    <x v="0"/>
    <s v="Normal"/>
    <s v="Male"/>
    <x v="5"/>
    <n v="5.5"/>
    <x v="383"/>
    <x v="1"/>
    <n v="19.254999999999999"/>
    <x v="33"/>
    <d v="1899-12-30T15:59:00"/>
    <s v="Cash"/>
    <n v="5.5"/>
    <n v="385.09999999999997"/>
    <n v="3"/>
    <n v="2"/>
    <x v="3"/>
    <n v="19.254999999999999"/>
    <b v="0"/>
  </r>
  <r>
    <s v="442-48-3607"/>
    <x v="0"/>
    <x v="0"/>
    <s v="Member"/>
    <s v="Male"/>
    <x v="4"/>
    <n v="7.9"/>
    <x v="384"/>
    <x v="4"/>
    <n v="2.3479999999999999"/>
    <x v="71"/>
    <d v="1899-12-30T11:21:00"/>
    <s v="Credit card"/>
    <n v="7.9"/>
    <n v="46.96"/>
    <n v="14"/>
    <n v="3"/>
    <x v="1"/>
    <n v="2.3479999999999999"/>
    <b v="0"/>
  </r>
  <r>
    <s v="835-16-0096"/>
    <x v="1"/>
    <x v="1"/>
    <s v="Member"/>
    <s v="Male"/>
    <x v="3"/>
    <n v="8.5"/>
    <x v="385"/>
    <x v="1"/>
    <n v="3.6749999999999998"/>
    <x v="72"/>
    <d v="1899-12-30T13:48:00"/>
    <s v="Ewallet"/>
    <n v="8.5"/>
    <n v="73.5"/>
    <n v="24"/>
    <n v="3"/>
    <x v="0"/>
    <n v="3.6749999999999998"/>
    <b v="0"/>
  </r>
  <r>
    <s v="527-09-6272"/>
    <x v="0"/>
    <x v="0"/>
    <s v="Member"/>
    <s v="Female"/>
    <x v="1"/>
    <n v="9.1"/>
    <x v="386"/>
    <x v="1"/>
    <n v="7.1124999999999998"/>
    <x v="76"/>
    <d v="1899-12-30T10:17:00"/>
    <s v="Credit card"/>
    <n v="9.1"/>
    <n v="142.25"/>
    <n v="21"/>
    <n v="3"/>
    <x v="1"/>
    <n v="7.1124999999999998"/>
    <b v="0"/>
  </r>
  <r>
    <s v="898-04-2717"/>
    <x v="0"/>
    <x v="0"/>
    <s v="Normal"/>
    <s v="Male"/>
    <x v="5"/>
    <n v="7.5"/>
    <x v="221"/>
    <x v="9"/>
    <n v="34.380000000000003"/>
    <x v="32"/>
    <d v="1899-12-30T15:49:00"/>
    <s v="Ewallet"/>
    <n v="7.5"/>
    <n v="687.6"/>
    <n v="19"/>
    <n v="3"/>
    <x v="3"/>
    <n v="34.380000000000003"/>
    <b v="0"/>
  </r>
  <r>
    <s v="692-27-8933"/>
    <x v="2"/>
    <x v="2"/>
    <s v="Normal"/>
    <s v="Female"/>
    <x v="3"/>
    <n v="5.2"/>
    <x v="387"/>
    <x v="2"/>
    <n v="17.385000000000002"/>
    <x v="6"/>
    <d v="1899-12-30T13:02:00"/>
    <s v="Cash"/>
    <n v="5.2"/>
    <n v="347.70000000000005"/>
    <n v="24"/>
    <n v="2"/>
    <x v="0"/>
    <n v="17.385000000000002"/>
    <b v="0"/>
  </r>
  <r>
    <s v="633-09-3463"/>
    <x v="1"/>
    <x v="1"/>
    <s v="Normal"/>
    <s v="Female"/>
    <x v="1"/>
    <n v="9.5"/>
    <x v="388"/>
    <x v="5"/>
    <n v="7.1475"/>
    <x v="58"/>
    <d v="1899-12-30T12:58:00"/>
    <s v="Credit card"/>
    <n v="9.5"/>
    <n v="142.94999999999999"/>
    <n v="28"/>
    <n v="3"/>
    <x v="0"/>
    <n v="7.1474999999999991"/>
    <b v="0"/>
  </r>
  <r>
    <s v="374-17-3652"/>
    <x v="2"/>
    <x v="2"/>
    <s v="Member"/>
    <s v="Female"/>
    <x v="4"/>
    <n v="8.9"/>
    <x v="389"/>
    <x v="9"/>
    <n v="19.268999999999998"/>
    <x v="59"/>
    <d v="1899-12-30T15:26:00"/>
    <s v="Credit card"/>
    <n v="8.9"/>
    <n v="385.38"/>
    <n v="5"/>
    <n v="2"/>
    <x v="3"/>
    <n v="19.268999999999998"/>
    <b v="0"/>
  </r>
  <r>
    <s v="378-07-7001"/>
    <x v="2"/>
    <x v="2"/>
    <s v="Member"/>
    <s v="Male"/>
    <x v="1"/>
    <n v="7.8"/>
    <x v="390"/>
    <x v="5"/>
    <n v="7.2134999999999998"/>
    <x v="31"/>
    <d v="1899-12-30T18:23:00"/>
    <s v="Credit card"/>
    <n v="7.8"/>
    <n v="144.27000000000001"/>
    <n v="10"/>
    <n v="2"/>
    <x v="2"/>
    <n v="7.2135000000000007"/>
    <b v="0"/>
  </r>
  <r>
    <s v="433-75-6987"/>
    <x v="2"/>
    <x v="2"/>
    <s v="Member"/>
    <s v="Female"/>
    <x v="0"/>
    <n v="8.9"/>
    <x v="391"/>
    <x v="0"/>
    <n v="19.589500000000001"/>
    <x v="17"/>
    <d v="1899-12-30T19:06:00"/>
    <s v="Ewallet"/>
    <n v="8.9"/>
    <n v="391.78999999999996"/>
    <n v="5"/>
    <n v="3"/>
    <x v="2"/>
    <n v="19.589499999999997"/>
    <b v="0"/>
  </r>
  <r>
    <s v="873-95-4984"/>
    <x v="2"/>
    <x v="2"/>
    <s v="Member"/>
    <s v="Female"/>
    <x v="0"/>
    <n v="7.7"/>
    <x v="392"/>
    <x v="0"/>
    <n v="26.914999999999999"/>
    <x v="39"/>
    <d v="1899-12-30T20:21:00"/>
    <s v="Cash"/>
    <n v="7.7"/>
    <n v="538.30000000000007"/>
    <n v="15"/>
    <n v="2"/>
    <x v="5"/>
    <n v="26.915000000000003"/>
    <b v="0"/>
  </r>
  <r>
    <s v="416-13-5917"/>
    <x v="1"/>
    <x v="1"/>
    <s v="Normal"/>
    <s v="Female"/>
    <x v="4"/>
    <n v="9.3000000000000007"/>
    <x v="393"/>
    <x v="1"/>
    <n v="24.2575"/>
    <x v="81"/>
    <d v="1899-12-30T16:24:00"/>
    <s v="Ewallet"/>
    <n v="9.3000000000000007"/>
    <n v="485.15"/>
    <n v="30"/>
    <n v="1"/>
    <x v="4"/>
    <n v="24.2575"/>
    <b v="0"/>
  </r>
  <r>
    <s v="150-89-8043"/>
    <x v="0"/>
    <x v="0"/>
    <s v="Normal"/>
    <s v="Male"/>
    <x v="3"/>
    <n v="6.2"/>
    <x v="394"/>
    <x v="5"/>
    <n v="6.6974999999999998"/>
    <x v="41"/>
    <d v="1899-12-30T15:04:00"/>
    <s v="Cash"/>
    <n v="6.2"/>
    <n v="133.94999999999999"/>
    <n v="14"/>
    <n v="2"/>
    <x v="3"/>
    <n v="6.6974999999999998"/>
    <b v="0"/>
  </r>
  <r>
    <s v="135-84-8019"/>
    <x v="0"/>
    <x v="0"/>
    <s v="Normal"/>
    <s v="Female"/>
    <x v="5"/>
    <n v="7.6"/>
    <x v="395"/>
    <x v="9"/>
    <n v="35.0685"/>
    <x v="30"/>
    <d v="1899-12-30T16:10:00"/>
    <s v="Ewallet"/>
    <n v="7.6"/>
    <n v="701.37000000000012"/>
    <n v="27"/>
    <n v="2"/>
    <x v="4"/>
    <n v="35.068500000000007"/>
    <b v="0"/>
  </r>
  <r>
    <s v="441-94-7118"/>
    <x v="0"/>
    <x v="0"/>
    <s v="Member"/>
    <s v="Male"/>
    <x v="1"/>
    <n v="7.3"/>
    <x v="396"/>
    <x v="8"/>
    <n v="3.5975000000000001"/>
    <x v="87"/>
    <d v="1899-12-30T12:14:00"/>
    <s v="Cash"/>
    <n v="7.3"/>
    <n v="71.95"/>
    <n v="4"/>
    <n v="2"/>
    <x v="0"/>
    <n v="3.5975000000000001"/>
    <b v="0"/>
  </r>
  <r>
    <s v="725-96-3778"/>
    <x v="1"/>
    <x v="1"/>
    <s v="Member"/>
    <s v="Female"/>
    <x v="2"/>
    <n v="4.7"/>
    <x v="397"/>
    <x v="7"/>
    <n v="35.700000000000003"/>
    <x v="37"/>
    <d v="1899-12-30T10:13:00"/>
    <s v="Cash"/>
    <n v="4.7"/>
    <n v="714"/>
    <n v="20"/>
    <n v="1"/>
    <x v="1"/>
    <n v="35.700000000000003"/>
    <b v="0"/>
  </r>
  <r>
    <s v="531-80-1784"/>
    <x v="0"/>
    <x v="0"/>
    <s v="Normal"/>
    <s v="Male"/>
    <x v="1"/>
    <n v="5.0999999999999996"/>
    <x v="398"/>
    <x v="0"/>
    <n v="9.1069999999999993"/>
    <x v="58"/>
    <d v="1899-12-30T17:38:00"/>
    <s v="Cash"/>
    <n v="5.0999999999999996"/>
    <n v="182.14"/>
    <n v="28"/>
    <n v="3"/>
    <x v="4"/>
    <n v="9.1069999999999993"/>
    <b v="0"/>
  </r>
  <r>
    <s v="400-45-1220"/>
    <x v="2"/>
    <x v="2"/>
    <s v="Normal"/>
    <s v="Female"/>
    <x v="0"/>
    <n v="4.8"/>
    <x v="399"/>
    <x v="3"/>
    <n v="6.75"/>
    <x v="30"/>
    <d v="1899-12-30T11:06:00"/>
    <s v="Credit card"/>
    <n v="4.8"/>
    <n v="135"/>
    <n v="27"/>
    <n v="2"/>
    <x v="1"/>
    <n v="6.75"/>
    <b v="0"/>
  </r>
  <r>
    <s v="860-79-0874"/>
    <x v="1"/>
    <x v="1"/>
    <s v="Member"/>
    <s v="Female"/>
    <x v="5"/>
    <n v="6.6"/>
    <x v="400"/>
    <x v="3"/>
    <n v="49.65"/>
    <x v="39"/>
    <d v="1899-12-30T14:53:00"/>
    <s v="Credit card"/>
    <n v="6.6"/>
    <n v="993"/>
    <n v="15"/>
    <n v="2"/>
    <x v="3"/>
    <n v="49.65"/>
    <b v="0"/>
  </r>
  <r>
    <s v="834-61-8124"/>
    <x v="0"/>
    <x v="0"/>
    <s v="Normal"/>
    <s v="Male"/>
    <x v="1"/>
    <n v="5.5"/>
    <x v="401"/>
    <x v="0"/>
    <n v="18.0915"/>
    <x v="50"/>
    <d v="1899-12-30T18:22:00"/>
    <s v="Cash"/>
    <n v="5.5"/>
    <n v="361.83"/>
    <n v="26"/>
    <n v="1"/>
    <x v="2"/>
    <n v="18.0915"/>
    <b v="0"/>
  </r>
  <r>
    <s v="115-99-4379"/>
    <x v="2"/>
    <x v="2"/>
    <s v="Member"/>
    <s v="Female"/>
    <x v="5"/>
    <n v="8.5"/>
    <x v="402"/>
    <x v="0"/>
    <n v="19.1555"/>
    <x v="71"/>
    <d v="1899-12-30T19:02:00"/>
    <s v="Credit card"/>
    <n v="8.5"/>
    <n v="383.10999999999996"/>
    <n v="14"/>
    <n v="3"/>
    <x v="2"/>
    <n v="19.155499999999996"/>
    <b v="0"/>
  </r>
  <r>
    <s v="565-67-6697"/>
    <x v="2"/>
    <x v="2"/>
    <s v="Member"/>
    <s v="Male"/>
    <x v="2"/>
    <n v="4.8"/>
    <x v="403"/>
    <x v="9"/>
    <n v="12.15"/>
    <x v="61"/>
    <d v="1899-12-30T14:16:00"/>
    <s v="Cash"/>
    <n v="4.8"/>
    <n v="243"/>
    <n v="2"/>
    <n v="3"/>
    <x v="3"/>
    <n v="12.15"/>
    <b v="0"/>
  </r>
  <r>
    <s v="320-49-6392"/>
    <x v="1"/>
    <x v="1"/>
    <s v="Normal"/>
    <s v="Female"/>
    <x v="1"/>
    <n v="8.4"/>
    <x v="404"/>
    <x v="8"/>
    <n v="1.512"/>
    <x v="28"/>
    <d v="1899-12-30T15:44:00"/>
    <s v="Cash"/>
    <n v="8.4"/>
    <n v="30.24"/>
    <n v="4"/>
    <n v="3"/>
    <x v="3"/>
    <n v="1.512"/>
    <b v="0"/>
  </r>
  <r>
    <s v="889-04-9723"/>
    <x v="2"/>
    <x v="2"/>
    <s v="Member"/>
    <s v="Female"/>
    <x v="4"/>
    <n v="7.8"/>
    <x v="405"/>
    <x v="6"/>
    <n v="17.827999999999999"/>
    <x v="24"/>
    <d v="1899-12-30T12:20:00"/>
    <s v="Credit card"/>
    <n v="7.8"/>
    <n v="356.56"/>
    <n v="7"/>
    <n v="1"/>
    <x v="0"/>
    <n v="17.827999999999999"/>
    <b v="0"/>
  </r>
  <r>
    <s v="632-90-0281"/>
    <x v="1"/>
    <x v="1"/>
    <s v="Normal"/>
    <s v="Female"/>
    <x v="5"/>
    <n v="9.3000000000000007"/>
    <x v="406"/>
    <x v="3"/>
    <n v="18.774999999999999"/>
    <x v="1"/>
    <d v="1899-12-30T20:01:00"/>
    <s v="Credit card"/>
    <n v="9.3000000000000007"/>
    <n v="375.5"/>
    <n v="8"/>
    <n v="3"/>
    <x v="5"/>
    <n v="18.774999999999999"/>
    <b v="0"/>
  </r>
  <r>
    <s v="554-42-2417"/>
    <x v="1"/>
    <x v="1"/>
    <s v="Normal"/>
    <s v="Female"/>
    <x v="3"/>
    <n v="5.2"/>
    <x v="407"/>
    <x v="3"/>
    <n v="47.72"/>
    <x v="48"/>
    <d v="1899-12-30T13:45:00"/>
    <s v="Cash"/>
    <n v="5.2"/>
    <n v="954.4"/>
    <n v="9"/>
    <n v="1"/>
    <x v="0"/>
    <n v="47.72"/>
    <b v="0"/>
  </r>
  <r>
    <s v="453-63-6187"/>
    <x v="2"/>
    <x v="2"/>
    <s v="Normal"/>
    <s v="Male"/>
    <x v="1"/>
    <n v="6.5"/>
    <x v="408"/>
    <x v="5"/>
    <n v="4.125"/>
    <x v="56"/>
    <d v="1899-12-30T15:40:00"/>
    <s v="Ewallet"/>
    <n v="6.5"/>
    <n v="82.5"/>
    <n v="1"/>
    <n v="3"/>
    <x v="3"/>
    <n v="4.125"/>
    <b v="0"/>
  </r>
  <r>
    <s v="578-80-7669"/>
    <x v="2"/>
    <x v="2"/>
    <s v="Normal"/>
    <s v="Male"/>
    <x v="3"/>
    <n v="5.6"/>
    <x v="409"/>
    <x v="8"/>
    <n v="3.7484999999999999"/>
    <x v="29"/>
    <d v="1899-12-30T16:58:00"/>
    <s v="Cash"/>
    <n v="5.6"/>
    <n v="74.97"/>
    <n v="16"/>
    <n v="3"/>
    <x v="4"/>
    <n v="3.7484999999999999"/>
    <b v="0"/>
  </r>
  <r>
    <s v="612-36-5536"/>
    <x v="0"/>
    <x v="0"/>
    <s v="Member"/>
    <s v="Male"/>
    <x v="4"/>
    <n v="7.4"/>
    <x v="410"/>
    <x v="7"/>
    <n v="32.384"/>
    <x v="19"/>
    <d v="1899-12-30T11:12:00"/>
    <s v="Credit card"/>
    <n v="7.4"/>
    <n v="647.67999999999995"/>
    <n v="17"/>
    <n v="2"/>
    <x v="1"/>
    <n v="32.384"/>
    <b v="0"/>
  </r>
  <r>
    <s v="605-72-4132"/>
    <x v="1"/>
    <x v="1"/>
    <s v="Normal"/>
    <s v="Female"/>
    <x v="4"/>
    <n v="9.1"/>
    <x v="411"/>
    <x v="7"/>
    <n v="37.787999999999997"/>
    <x v="30"/>
    <d v="1899-12-30T15:12:00"/>
    <s v="Cash"/>
    <n v="9.1"/>
    <n v="755.76"/>
    <n v="27"/>
    <n v="2"/>
    <x v="3"/>
    <n v="37.787999999999997"/>
    <b v="0"/>
  </r>
  <r>
    <s v="471-41-2823"/>
    <x v="1"/>
    <x v="1"/>
    <s v="Normal"/>
    <s v="Male"/>
    <x v="4"/>
    <n v="8"/>
    <x v="412"/>
    <x v="4"/>
    <n v="9.9789999999999992"/>
    <x v="34"/>
    <d v="1899-12-30T20:37:00"/>
    <s v="Ewallet"/>
    <n v="8"/>
    <n v="199.58"/>
    <n v="7"/>
    <n v="3"/>
    <x v="5"/>
    <n v="9.979000000000001"/>
    <b v="0"/>
  </r>
  <r>
    <s v="462-67-9126"/>
    <x v="0"/>
    <x v="0"/>
    <s v="Normal"/>
    <s v="Male"/>
    <x v="2"/>
    <n v="7.2"/>
    <x v="413"/>
    <x v="2"/>
    <n v="21.966000000000001"/>
    <x v="16"/>
    <d v="1899-12-30T17:44:00"/>
    <s v="Cash"/>
    <n v="7.2"/>
    <n v="439.32"/>
    <n v="21"/>
    <n v="1"/>
    <x v="4"/>
    <n v="21.966000000000001"/>
    <b v="0"/>
  </r>
  <r>
    <s v="272-27-9238"/>
    <x v="1"/>
    <x v="1"/>
    <s v="Normal"/>
    <s v="Female"/>
    <x v="4"/>
    <n v="7.1"/>
    <x v="414"/>
    <x v="6"/>
    <n v="8.2479999999999993"/>
    <x v="88"/>
    <d v="1899-12-30T16:23:00"/>
    <s v="Cash"/>
    <n v="7.1"/>
    <n v="164.96"/>
    <n v="19"/>
    <n v="2"/>
    <x v="4"/>
    <n v="8.2480000000000011"/>
    <b v="0"/>
  </r>
  <r>
    <s v="834-25-9262"/>
    <x v="1"/>
    <x v="1"/>
    <s v="Normal"/>
    <s v="Female"/>
    <x v="5"/>
    <n v="9.1"/>
    <x v="415"/>
    <x v="6"/>
    <n v="16.335999999999999"/>
    <x v="44"/>
    <d v="1899-12-30T12:12:00"/>
    <s v="Cash"/>
    <n v="9.1"/>
    <n v="326.72000000000003"/>
    <n v="6"/>
    <n v="1"/>
    <x v="0"/>
    <n v="16.336000000000002"/>
    <b v="0"/>
  </r>
  <r>
    <s v="122-61-9553"/>
    <x v="1"/>
    <x v="1"/>
    <s v="Normal"/>
    <s v="Female"/>
    <x v="1"/>
    <n v="5.6"/>
    <x v="416"/>
    <x v="9"/>
    <n v="23.094000000000001"/>
    <x v="71"/>
    <d v="1899-12-30T19:33:00"/>
    <s v="Cash"/>
    <n v="5.6"/>
    <n v="461.88"/>
    <n v="14"/>
    <n v="3"/>
    <x v="2"/>
    <n v="23.094000000000001"/>
    <b v="0"/>
  </r>
  <r>
    <s v="468-88-0009"/>
    <x v="0"/>
    <x v="0"/>
    <s v="Member"/>
    <s v="Male"/>
    <x v="2"/>
    <n v="6"/>
    <x v="314"/>
    <x v="6"/>
    <n v="13.188000000000001"/>
    <x v="72"/>
    <d v="1899-12-30T10:29:00"/>
    <s v="Cash"/>
    <n v="6"/>
    <n v="263.76"/>
    <n v="24"/>
    <n v="3"/>
    <x v="1"/>
    <n v="13.187999999999999"/>
    <b v="0"/>
  </r>
  <r>
    <s v="613-59-9758"/>
    <x v="1"/>
    <x v="1"/>
    <s v="Normal"/>
    <s v="Female"/>
    <x v="3"/>
    <n v="5.4"/>
    <x v="417"/>
    <x v="3"/>
    <n v="7.18"/>
    <x v="63"/>
    <d v="1899-12-30T14:28:00"/>
    <s v="Cash"/>
    <n v="5.4"/>
    <n v="143.6"/>
    <n v="27"/>
    <n v="1"/>
    <x v="3"/>
    <n v="7.18"/>
    <b v="0"/>
  </r>
  <r>
    <s v="254-31-0042"/>
    <x v="0"/>
    <x v="0"/>
    <s v="Member"/>
    <s v="Male"/>
    <x v="1"/>
    <n v="7.8"/>
    <x v="418"/>
    <x v="9"/>
    <n v="9.6750000000000007"/>
    <x v="40"/>
    <d v="1899-12-30T12:46:00"/>
    <s v="Credit card"/>
    <n v="7.8"/>
    <n v="193.5"/>
    <n v="6"/>
    <n v="3"/>
    <x v="0"/>
    <n v="9.6750000000000007"/>
    <b v="0"/>
  </r>
  <r>
    <s v="201-86-2184"/>
    <x v="2"/>
    <x v="2"/>
    <s v="Member"/>
    <s v="Female"/>
    <x v="1"/>
    <n v="9.9"/>
    <x v="150"/>
    <x v="0"/>
    <n v="9.1910000000000007"/>
    <x v="27"/>
    <d v="1899-12-30T19:40:00"/>
    <s v="Cash"/>
    <n v="9.9"/>
    <n v="183.82000000000002"/>
    <n v="2"/>
    <n v="2"/>
    <x v="2"/>
    <n v="9.1910000000000007"/>
    <b v="0"/>
  </r>
  <r>
    <s v="261-12-8671"/>
    <x v="2"/>
    <x v="2"/>
    <s v="Normal"/>
    <s v="Female"/>
    <x v="5"/>
    <n v="4.9000000000000004"/>
    <x v="419"/>
    <x v="4"/>
    <n v="6.0960000000000001"/>
    <x v="22"/>
    <d v="1899-12-30T19:39:00"/>
    <s v="Credit card"/>
    <n v="4.9000000000000004"/>
    <n v="121.92"/>
    <n v="25"/>
    <n v="1"/>
    <x v="2"/>
    <n v="6.0960000000000001"/>
    <b v="0"/>
  </r>
  <r>
    <s v="730-70-9830"/>
    <x v="1"/>
    <x v="1"/>
    <s v="Normal"/>
    <s v="Female"/>
    <x v="2"/>
    <n v="5.2"/>
    <x v="420"/>
    <x v="2"/>
    <n v="21.033000000000001"/>
    <x v="71"/>
    <d v="1899-12-30T17:54:00"/>
    <s v="Ewallet"/>
    <n v="5.2"/>
    <n v="420.65999999999997"/>
    <n v="14"/>
    <n v="3"/>
    <x v="4"/>
    <n v="21.032999999999998"/>
    <b v="0"/>
  </r>
  <r>
    <s v="382-25-8917"/>
    <x v="1"/>
    <x v="1"/>
    <s v="Normal"/>
    <s v="Male"/>
    <x v="5"/>
    <n v="8.9"/>
    <x v="421"/>
    <x v="2"/>
    <n v="12.624000000000001"/>
    <x v="69"/>
    <d v="1899-12-30T12:25:00"/>
    <s v="Cash"/>
    <n v="8.9"/>
    <n v="252.48"/>
    <n v="29"/>
    <n v="1"/>
    <x v="0"/>
    <n v="12.623999999999999"/>
    <b v="0"/>
  </r>
  <r>
    <s v="422-29-8786"/>
    <x v="0"/>
    <x v="0"/>
    <s v="Normal"/>
    <s v="Female"/>
    <x v="2"/>
    <n v="9.1"/>
    <x v="422"/>
    <x v="1"/>
    <n v="16.772500000000001"/>
    <x v="73"/>
    <d v="1899-12-30T16:47:00"/>
    <s v="Credit card"/>
    <n v="9.1"/>
    <n v="335.45000000000005"/>
    <n v="3"/>
    <n v="1"/>
    <x v="4"/>
    <n v="16.772500000000001"/>
    <b v="0"/>
  </r>
  <r>
    <s v="667-23-5919"/>
    <x v="0"/>
    <x v="0"/>
    <s v="Member"/>
    <s v="Female"/>
    <x v="5"/>
    <n v="7"/>
    <x v="423"/>
    <x v="1"/>
    <n v="24.175000000000001"/>
    <x v="79"/>
    <d v="1899-12-30T12:52:00"/>
    <s v="Ewallet"/>
    <n v="7"/>
    <n v="483.5"/>
    <n v="14"/>
    <n v="1"/>
    <x v="0"/>
    <n v="24.175000000000001"/>
    <b v="0"/>
  </r>
  <r>
    <s v="843-01-4703"/>
    <x v="2"/>
    <x v="2"/>
    <s v="Member"/>
    <s v="Female"/>
    <x v="2"/>
    <n v="9.6"/>
    <x v="424"/>
    <x v="9"/>
    <n v="15.921000000000001"/>
    <x v="0"/>
    <d v="1899-12-30T19:50:00"/>
    <s v="Credit card"/>
    <n v="9.6"/>
    <n v="318.42"/>
    <n v="5"/>
    <n v="1"/>
    <x v="2"/>
    <n v="15.921000000000001"/>
    <b v="0"/>
  </r>
  <r>
    <s v="743-88-1662"/>
    <x v="1"/>
    <x v="1"/>
    <s v="Normal"/>
    <s v="Male"/>
    <x v="3"/>
    <n v="8.6999999999999993"/>
    <x v="425"/>
    <x v="0"/>
    <n v="33.421499999999995"/>
    <x v="68"/>
    <d v="1899-12-30T18:17:00"/>
    <s v="Ewallet"/>
    <n v="8.6999999999999993"/>
    <n v="668.43"/>
    <n v="22"/>
    <n v="2"/>
    <x v="2"/>
    <n v="33.421499999999995"/>
    <b v="0"/>
  </r>
  <r>
    <s v="595-86-2894"/>
    <x v="1"/>
    <x v="1"/>
    <s v="Member"/>
    <s v="Male"/>
    <x v="5"/>
    <n v="9.4"/>
    <x v="426"/>
    <x v="6"/>
    <n v="19.396000000000001"/>
    <x v="9"/>
    <d v="1899-12-30T17:20:00"/>
    <s v="Ewallet"/>
    <n v="9.4"/>
    <n v="387.92"/>
    <n v="6"/>
    <n v="2"/>
    <x v="4"/>
    <n v="19.396000000000001"/>
    <b v="0"/>
  </r>
  <r>
    <s v="182-69-8360"/>
    <x v="2"/>
    <x v="2"/>
    <s v="Normal"/>
    <s v="Female"/>
    <x v="1"/>
    <n v="4"/>
    <x v="427"/>
    <x v="6"/>
    <n v="4.7299999999999995"/>
    <x v="81"/>
    <d v="1899-12-30T13:32:00"/>
    <s v="Credit card"/>
    <n v="4"/>
    <n v="94.6"/>
    <n v="30"/>
    <n v="1"/>
    <x v="0"/>
    <n v="4.7299999999999995"/>
    <b v="0"/>
  </r>
  <r>
    <s v="289-15-7034"/>
    <x v="0"/>
    <x v="0"/>
    <s v="Member"/>
    <s v="Male"/>
    <x v="3"/>
    <n v="7.5"/>
    <x v="428"/>
    <x v="6"/>
    <n v="16.466000000000001"/>
    <x v="85"/>
    <d v="1899-12-30T10:37:00"/>
    <s v="Credit card"/>
    <n v="7.5"/>
    <n v="329.32"/>
    <n v="11"/>
    <n v="1"/>
    <x v="1"/>
    <n v="16.466000000000001"/>
    <b v="0"/>
  </r>
  <r>
    <s v="462-78-5240"/>
    <x v="1"/>
    <x v="1"/>
    <s v="Normal"/>
    <s v="Female"/>
    <x v="1"/>
    <n v="4.2"/>
    <x v="429"/>
    <x v="4"/>
    <n v="2.661"/>
    <x v="32"/>
    <d v="1899-12-30T14:35:00"/>
    <s v="Cash"/>
    <n v="4.2"/>
    <n v="53.22"/>
    <n v="19"/>
    <n v="3"/>
    <x v="3"/>
    <n v="2.661"/>
    <b v="0"/>
  </r>
  <r>
    <s v="868-52-7573"/>
    <x v="2"/>
    <x v="2"/>
    <s v="Normal"/>
    <s v="Female"/>
    <x v="4"/>
    <n v="9.9"/>
    <x v="430"/>
    <x v="1"/>
    <n v="24.922499999999999"/>
    <x v="79"/>
    <d v="1899-12-30T12:09:00"/>
    <s v="Cash"/>
    <n v="9.9"/>
    <n v="498.45"/>
    <n v="14"/>
    <n v="1"/>
    <x v="0"/>
    <n v="24.922499999999999"/>
    <b v="0"/>
  </r>
  <r>
    <s v="153-58-4872"/>
    <x v="1"/>
    <x v="1"/>
    <s v="Member"/>
    <s v="Female"/>
    <x v="4"/>
    <n v="4.2"/>
    <x v="431"/>
    <x v="6"/>
    <n v="14.978"/>
    <x v="56"/>
    <d v="1899-12-30T15:32:00"/>
    <s v="Ewallet"/>
    <n v="4.2"/>
    <n v="299.56"/>
    <n v="1"/>
    <n v="3"/>
    <x v="3"/>
    <n v="14.978"/>
    <b v="0"/>
  </r>
  <r>
    <s v="662-72-2873"/>
    <x v="0"/>
    <x v="0"/>
    <s v="Normal"/>
    <s v="Female"/>
    <x v="4"/>
    <n v="9.9"/>
    <x v="432"/>
    <x v="1"/>
    <n v="10.234999999999999"/>
    <x v="44"/>
    <d v="1899-12-30T13:58:00"/>
    <s v="Ewallet"/>
    <n v="9.9"/>
    <n v="204.7"/>
    <n v="6"/>
    <n v="1"/>
    <x v="0"/>
    <n v="10.234999999999999"/>
    <b v="0"/>
  </r>
  <r>
    <s v="525-88-7307"/>
    <x v="2"/>
    <x v="2"/>
    <s v="Member"/>
    <s v="Male"/>
    <x v="3"/>
    <n v="5.8"/>
    <x v="433"/>
    <x v="8"/>
    <n v="3.7909999999999995"/>
    <x v="80"/>
    <d v="1899-12-30T13:19:00"/>
    <s v="Cash"/>
    <n v="5.8"/>
    <n v="75.819999999999993"/>
    <n v="31"/>
    <n v="1"/>
    <x v="0"/>
    <n v="3.7909999999999995"/>
    <b v="0"/>
  </r>
  <r>
    <s v="689-16-9784"/>
    <x v="1"/>
    <x v="1"/>
    <s v="Normal"/>
    <s v="Male"/>
    <x v="4"/>
    <n v="6"/>
    <x v="434"/>
    <x v="2"/>
    <n v="14.031000000000001"/>
    <x v="14"/>
    <d v="1899-12-30T13:37:00"/>
    <s v="Cash"/>
    <n v="6"/>
    <n v="280.62"/>
    <n v="11"/>
    <n v="3"/>
    <x v="0"/>
    <n v="14.031000000000001"/>
    <b v="0"/>
  </r>
  <r>
    <s v="725-56-0833"/>
    <x v="0"/>
    <x v="0"/>
    <s v="Normal"/>
    <s v="Female"/>
    <x v="0"/>
    <n v="10"/>
    <x v="435"/>
    <x v="3"/>
    <n v="16.16"/>
    <x v="8"/>
    <d v="1899-12-30T16:49:00"/>
    <s v="Credit card"/>
    <n v="10"/>
    <n v="323.2"/>
    <n v="20"/>
    <n v="2"/>
    <x v="4"/>
    <n v="16.16"/>
    <b v="0"/>
  </r>
  <r>
    <s v="394-41-0748"/>
    <x v="1"/>
    <x v="1"/>
    <s v="Member"/>
    <s v="Female"/>
    <x v="5"/>
    <n v="9.5"/>
    <x v="436"/>
    <x v="9"/>
    <n v="24.331499999999998"/>
    <x v="63"/>
    <d v="1899-12-30T14:55:00"/>
    <s v="Ewallet"/>
    <n v="9.5"/>
    <n v="486.63"/>
    <n v="27"/>
    <n v="1"/>
    <x v="3"/>
    <n v="24.331499999999998"/>
    <b v="0"/>
  </r>
  <r>
    <s v="596-42-3999"/>
    <x v="2"/>
    <x v="2"/>
    <s v="Normal"/>
    <s v="Male"/>
    <x v="4"/>
    <n v="6.6"/>
    <x v="437"/>
    <x v="0"/>
    <n v="6.3769999999999998"/>
    <x v="21"/>
    <d v="1899-12-30T14:04:00"/>
    <s v="Credit card"/>
    <n v="6.6"/>
    <n v="127.53999999999999"/>
    <n v="10"/>
    <n v="3"/>
    <x v="3"/>
    <n v="6.3769999999999998"/>
    <b v="0"/>
  </r>
  <r>
    <s v="541-89-9860"/>
    <x v="1"/>
    <x v="1"/>
    <s v="Member"/>
    <s v="Female"/>
    <x v="5"/>
    <n v="8.1"/>
    <x v="438"/>
    <x v="5"/>
    <n v="12.071999999999999"/>
    <x v="39"/>
    <d v="1899-12-30T12:31:00"/>
    <s v="Cash"/>
    <n v="8.1"/>
    <n v="241.44"/>
    <n v="15"/>
    <n v="2"/>
    <x v="0"/>
    <n v="12.071999999999999"/>
    <b v="0"/>
  </r>
  <r>
    <s v="173-82-9529"/>
    <x v="2"/>
    <x v="2"/>
    <s v="Normal"/>
    <s v="Female"/>
    <x v="5"/>
    <n v="9.6999999999999993"/>
    <x v="439"/>
    <x v="3"/>
    <n v="18.975000000000001"/>
    <x v="50"/>
    <d v="1899-12-30T14:51:00"/>
    <s v="Cash"/>
    <n v="9.6999999999999993"/>
    <n v="379.5"/>
    <n v="26"/>
    <n v="1"/>
    <x v="3"/>
    <n v="18.975000000000001"/>
    <b v="0"/>
  </r>
  <r>
    <s v="563-36-9814"/>
    <x v="0"/>
    <x v="0"/>
    <s v="Member"/>
    <s v="Male"/>
    <x v="1"/>
    <n v="7.2"/>
    <x v="440"/>
    <x v="8"/>
    <n v="3.8409999999999997"/>
    <x v="82"/>
    <d v="1899-12-30T18:27:00"/>
    <s v="Ewallet"/>
    <n v="7.2"/>
    <n v="76.819999999999993"/>
    <n v="13"/>
    <n v="2"/>
    <x v="2"/>
    <n v="3.8409999999999997"/>
    <b v="0"/>
  </r>
  <r>
    <s v="308-47-4913"/>
    <x v="0"/>
    <x v="0"/>
    <s v="Member"/>
    <s v="Female"/>
    <x v="3"/>
    <n v="6.2"/>
    <x v="441"/>
    <x v="3"/>
    <n v="26.130000000000003"/>
    <x v="10"/>
    <d v="1899-12-30T12:45:00"/>
    <s v="Credit card"/>
    <n v="6.2"/>
    <n v="522.6"/>
    <n v="9"/>
    <n v="3"/>
    <x v="0"/>
    <n v="26.130000000000003"/>
    <b v="0"/>
  </r>
  <r>
    <s v="885-17-6250"/>
    <x v="0"/>
    <x v="0"/>
    <s v="Normal"/>
    <s v="Female"/>
    <x v="0"/>
    <n v="7.3"/>
    <x v="442"/>
    <x v="8"/>
    <n v="3.9869999999999997"/>
    <x v="40"/>
    <d v="1899-12-30T10:36:00"/>
    <s v="Ewallet"/>
    <n v="7.3"/>
    <n v="79.739999999999995"/>
    <n v="6"/>
    <n v="3"/>
    <x v="1"/>
    <n v="3.9869999999999997"/>
    <b v="0"/>
  </r>
  <r>
    <s v="726-27-2396"/>
    <x v="0"/>
    <x v="0"/>
    <s v="Normal"/>
    <s v="Female"/>
    <x v="0"/>
    <n v="4.3"/>
    <x v="443"/>
    <x v="1"/>
    <n v="19.375"/>
    <x v="43"/>
    <d v="1899-12-30T20:36:00"/>
    <s v="Ewallet"/>
    <n v="4.3"/>
    <n v="387.5"/>
    <n v="24"/>
    <n v="1"/>
    <x v="5"/>
    <n v="19.375"/>
    <b v="0"/>
  </r>
  <r>
    <s v="316-01-3952"/>
    <x v="0"/>
    <x v="0"/>
    <s v="Normal"/>
    <s v="Female"/>
    <x v="4"/>
    <n v="4.5999999999999996"/>
    <x v="444"/>
    <x v="1"/>
    <n v="13.567500000000001"/>
    <x v="42"/>
    <d v="1899-12-30T14:16:00"/>
    <s v="Ewallet"/>
    <n v="4.5999999999999996"/>
    <n v="271.35000000000002"/>
    <n v="13"/>
    <n v="3"/>
    <x v="3"/>
    <n v="13.567500000000001"/>
    <b v="0"/>
  </r>
  <r>
    <s v="760-54-1821"/>
    <x v="2"/>
    <x v="2"/>
    <s v="Normal"/>
    <s v="Male"/>
    <x v="2"/>
    <n v="5.8"/>
    <x v="445"/>
    <x v="9"/>
    <n v="6.1154999999999999"/>
    <x v="18"/>
    <d v="1899-12-30T10:26:00"/>
    <s v="Cash"/>
    <n v="5.8"/>
    <n v="122.31"/>
    <n v="15"/>
    <n v="3"/>
    <x v="1"/>
    <n v="6.1154999999999999"/>
    <b v="0"/>
  </r>
  <r>
    <s v="793-10-3222"/>
    <x v="2"/>
    <x v="2"/>
    <s v="Member"/>
    <s v="Female"/>
    <x v="0"/>
    <n v="8.3000000000000007"/>
    <x v="446"/>
    <x v="2"/>
    <n v="12.318"/>
    <x v="17"/>
    <d v="1899-12-30T13:30:00"/>
    <s v="Credit card"/>
    <n v="8.3000000000000007"/>
    <n v="246.36"/>
    <n v="5"/>
    <n v="3"/>
    <x v="0"/>
    <n v="12.318000000000001"/>
    <b v="0"/>
  </r>
  <r>
    <s v="346-12-3257"/>
    <x v="2"/>
    <x v="2"/>
    <s v="Member"/>
    <s v="Male"/>
    <x v="1"/>
    <n v="8"/>
    <x v="447"/>
    <x v="9"/>
    <n v="8.6579999999999995"/>
    <x v="28"/>
    <d v="1899-12-30T16:28:00"/>
    <s v="Cash"/>
    <n v="8"/>
    <n v="173.16"/>
    <n v="4"/>
    <n v="3"/>
    <x v="4"/>
    <n v="8.6579999999999995"/>
    <b v="0"/>
  </r>
  <r>
    <s v="110-05-6330"/>
    <x v="1"/>
    <x v="1"/>
    <s v="Normal"/>
    <s v="Female"/>
    <x v="4"/>
    <n v="9.4"/>
    <x v="448"/>
    <x v="2"/>
    <n v="11.829000000000001"/>
    <x v="4"/>
    <d v="1899-12-30T20:18:00"/>
    <s v="Credit card"/>
    <n v="9.4"/>
    <n v="236.57999999999998"/>
    <n v="25"/>
    <n v="3"/>
    <x v="5"/>
    <n v="11.828999999999999"/>
    <b v="0"/>
  </r>
  <r>
    <s v="651-61-0874"/>
    <x v="1"/>
    <x v="1"/>
    <s v="Normal"/>
    <s v="Male"/>
    <x v="2"/>
    <n v="6.2"/>
    <x v="449"/>
    <x v="6"/>
    <n v="9.2439999999999998"/>
    <x v="38"/>
    <d v="1899-12-30T20:04:00"/>
    <s v="Credit card"/>
    <n v="6.2"/>
    <n v="184.88"/>
    <n v="12"/>
    <n v="3"/>
    <x v="5"/>
    <n v="9.2439999999999998"/>
    <b v="0"/>
  </r>
  <r>
    <s v="236-86-3015"/>
    <x v="1"/>
    <x v="1"/>
    <s v="Member"/>
    <s v="Male"/>
    <x v="2"/>
    <n v="9.8000000000000007"/>
    <x v="450"/>
    <x v="8"/>
    <n v="0.69899999999999995"/>
    <x v="87"/>
    <d v="1899-12-30T13:38:00"/>
    <s v="Ewallet"/>
    <n v="9.8000000000000007"/>
    <n v="13.98"/>
    <n v="4"/>
    <n v="2"/>
    <x v="0"/>
    <n v="0.69900000000000007"/>
    <b v="0"/>
  </r>
  <r>
    <s v="831-64-0259"/>
    <x v="2"/>
    <x v="2"/>
    <s v="Normal"/>
    <s v="Female"/>
    <x v="5"/>
    <n v="9.6"/>
    <x v="175"/>
    <x v="1"/>
    <n v="9.9375"/>
    <x v="68"/>
    <d v="1899-12-30T10:43:00"/>
    <s v="Ewallet"/>
    <n v="9.6"/>
    <n v="198.75"/>
    <n v="22"/>
    <n v="2"/>
    <x v="1"/>
    <n v="9.9375"/>
    <b v="0"/>
  </r>
  <r>
    <s v="587-03-7455"/>
    <x v="1"/>
    <x v="1"/>
    <s v="Member"/>
    <s v="Female"/>
    <x v="5"/>
    <n v="4.9000000000000004"/>
    <x v="451"/>
    <x v="0"/>
    <n v="34.226500000000001"/>
    <x v="67"/>
    <d v="1899-12-30T17:30:00"/>
    <s v="Ewallet"/>
    <n v="4.9000000000000004"/>
    <n v="684.53000000000009"/>
    <n v="16"/>
    <n v="2"/>
    <x v="4"/>
    <n v="34.226500000000001"/>
    <b v="0"/>
  </r>
  <r>
    <s v="882-40-4577"/>
    <x v="0"/>
    <x v="0"/>
    <s v="Member"/>
    <s v="Male"/>
    <x v="3"/>
    <n v="8"/>
    <x v="452"/>
    <x v="6"/>
    <n v="13.452"/>
    <x v="60"/>
    <d v="1899-12-30T15:28:00"/>
    <s v="Credit card"/>
    <n v="8"/>
    <n v="269.04000000000002"/>
    <n v="19"/>
    <n v="1"/>
    <x v="3"/>
    <n v="13.452000000000002"/>
    <b v="0"/>
  </r>
  <r>
    <s v="732-67-5346"/>
    <x v="0"/>
    <x v="0"/>
    <s v="Normal"/>
    <s v="Male"/>
    <x v="4"/>
    <n v="7.8"/>
    <x v="453"/>
    <x v="1"/>
    <n v="3.4474999999999998"/>
    <x v="85"/>
    <d v="1899-12-30T19:07:00"/>
    <s v="Credit card"/>
    <n v="7.8"/>
    <n v="68.949999999999989"/>
    <n v="11"/>
    <n v="1"/>
    <x v="2"/>
    <n v="3.4474999999999993"/>
    <b v="0"/>
  </r>
  <r>
    <s v="725-32-9708"/>
    <x v="2"/>
    <x v="2"/>
    <s v="Member"/>
    <s v="Female"/>
    <x v="5"/>
    <n v="4.0999999999999996"/>
    <x v="454"/>
    <x v="6"/>
    <n v="13.742000000000001"/>
    <x v="70"/>
    <d v="1899-12-30T19:01:00"/>
    <s v="Cash"/>
    <n v="4.0999999999999996"/>
    <n v="274.83999999999997"/>
    <n v="4"/>
    <n v="1"/>
    <x v="2"/>
    <n v="13.741999999999999"/>
    <b v="0"/>
  </r>
  <r>
    <s v="256-08-8343"/>
    <x v="0"/>
    <x v="0"/>
    <s v="Normal"/>
    <s v="Female"/>
    <x v="2"/>
    <n v="5.5"/>
    <x v="455"/>
    <x v="6"/>
    <n v="11.305999999999999"/>
    <x v="28"/>
    <d v="1899-12-30T19:48:00"/>
    <s v="Ewallet"/>
    <n v="5.5"/>
    <n v="226.12"/>
    <n v="4"/>
    <n v="3"/>
    <x v="2"/>
    <n v="11.306000000000001"/>
    <b v="0"/>
  </r>
  <r>
    <s v="372-26-1506"/>
    <x v="1"/>
    <x v="1"/>
    <s v="Normal"/>
    <s v="Female"/>
    <x v="5"/>
    <n v="5.4"/>
    <x v="456"/>
    <x v="1"/>
    <n v="5.9550000000000001"/>
    <x v="23"/>
    <d v="1899-12-30T19:24:00"/>
    <s v="Ewallet"/>
    <n v="5.4"/>
    <n v="119.1"/>
    <n v="28"/>
    <n v="1"/>
    <x v="2"/>
    <n v="5.9550000000000001"/>
    <b v="0"/>
  </r>
  <r>
    <s v="244-08-0162"/>
    <x v="2"/>
    <x v="2"/>
    <s v="Normal"/>
    <s v="Female"/>
    <x v="0"/>
    <n v="5.0999999999999996"/>
    <x v="457"/>
    <x v="3"/>
    <n v="17.105"/>
    <x v="53"/>
    <d v="1899-12-30T13:00:00"/>
    <s v="Cash"/>
    <n v="5.0999999999999996"/>
    <n v="342.1"/>
    <n v="2"/>
    <n v="1"/>
    <x v="0"/>
    <n v="17.105"/>
    <b v="0"/>
  </r>
  <r>
    <s v="569-71-4390"/>
    <x v="2"/>
    <x v="2"/>
    <s v="Normal"/>
    <s v="Male"/>
    <x v="3"/>
    <n v="6.9"/>
    <x v="458"/>
    <x v="4"/>
    <n v="2.1869999999999998"/>
    <x v="22"/>
    <d v="1899-12-30T14:29:00"/>
    <s v="Ewallet"/>
    <n v="6.9"/>
    <n v="43.74"/>
    <n v="25"/>
    <n v="1"/>
    <x v="3"/>
    <n v="2.1870000000000003"/>
    <b v="0"/>
  </r>
  <r>
    <s v="132-23-6451"/>
    <x v="0"/>
    <x v="0"/>
    <s v="Member"/>
    <s v="Male"/>
    <x v="0"/>
    <n v="7.8"/>
    <x v="459"/>
    <x v="1"/>
    <n v="5.2424999999999997"/>
    <x v="70"/>
    <d v="1899-12-30T13:21:00"/>
    <s v="Cash"/>
    <n v="7.8"/>
    <n v="104.85"/>
    <n v="4"/>
    <n v="1"/>
    <x v="0"/>
    <n v="5.2424999999999997"/>
    <b v="0"/>
  </r>
  <r>
    <s v="696-90-2548"/>
    <x v="0"/>
    <x v="0"/>
    <s v="Normal"/>
    <s v="Male"/>
    <x v="3"/>
    <n v="6.6"/>
    <x v="460"/>
    <x v="5"/>
    <n v="3.8759999999999999"/>
    <x v="21"/>
    <d v="1899-12-30T18:55:00"/>
    <s v="Ewallet"/>
    <n v="6.6"/>
    <n v="77.52"/>
    <n v="10"/>
    <n v="3"/>
    <x v="2"/>
    <n v="3.8759999999999999"/>
    <b v="0"/>
  </r>
  <r>
    <s v="472-15-9636"/>
    <x v="0"/>
    <x v="0"/>
    <s v="Normal"/>
    <s v="Male"/>
    <x v="2"/>
    <n v="9.1999999999999993"/>
    <x v="461"/>
    <x v="7"/>
    <n v="20.372"/>
    <x v="20"/>
    <d v="1899-12-30T19:36:00"/>
    <s v="Ewallet"/>
    <n v="9.1999999999999993"/>
    <n v="407.44"/>
    <n v="22"/>
    <n v="3"/>
    <x v="2"/>
    <n v="20.372"/>
    <b v="0"/>
  </r>
  <r>
    <s v="268-03-6164"/>
    <x v="2"/>
    <x v="2"/>
    <s v="Normal"/>
    <s v="Male"/>
    <x v="0"/>
    <n v="7.8"/>
    <x v="462"/>
    <x v="8"/>
    <n v="4.8055000000000003"/>
    <x v="22"/>
    <d v="1899-12-30T16:28:00"/>
    <s v="Ewallet"/>
    <n v="7.8"/>
    <n v="96.11"/>
    <n v="25"/>
    <n v="1"/>
    <x v="4"/>
    <n v="4.8055000000000003"/>
    <b v="0"/>
  </r>
  <r>
    <s v="750-57-9686"/>
    <x v="1"/>
    <x v="1"/>
    <s v="Normal"/>
    <s v="Female"/>
    <x v="2"/>
    <n v="8.6999999999999993"/>
    <x v="463"/>
    <x v="6"/>
    <n v="9.0760000000000005"/>
    <x v="64"/>
    <d v="1899-12-30T13:48:00"/>
    <s v="Credit card"/>
    <n v="8.6999999999999993"/>
    <n v="181.52"/>
    <n v="8"/>
    <n v="1"/>
    <x v="0"/>
    <n v="9.0760000000000005"/>
    <b v="0"/>
  </r>
  <r>
    <s v="186-09-3669"/>
    <x v="1"/>
    <x v="1"/>
    <s v="Member"/>
    <s v="Female"/>
    <x v="0"/>
    <n v="9.1999999999999993"/>
    <x v="464"/>
    <x v="8"/>
    <n v="4.0754999999999999"/>
    <x v="46"/>
    <d v="1899-12-30T10:57:00"/>
    <s v="Ewallet"/>
    <n v="9.1999999999999993"/>
    <n v="81.510000000000005"/>
    <n v="22"/>
    <n v="1"/>
    <x v="1"/>
    <n v="4.0754999999999999"/>
    <b v="0"/>
  </r>
  <r>
    <s v="848-07-1692"/>
    <x v="2"/>
    <x v="2"/>
    <s v="Normal"/>
    <s v="Female"/>
    <x v="0"/>
    <n v="8.3000000000000007"/>
    <x v="465"/>
    <x v="4"/>
    <n v="5.7220000000000004"/>
    <x v="49"/>
    <d v="1899-12-30T17:13:00"/>
    <s v="Ewallet"/>
    <n v="8.3000000000000007"/>
    <n v="114.44"/>
    <n v="12"/>
    <n v="1"/>
    <x v="4"/>
    <n v="5.7219999999999995"/>
    <b v="0"/>
  </r>
  <r>
    <s v="745-71-3520"/>
    <x v="0"/>
    <x v="0"/>
    <s v="Member"/>
    <s v="Female"/>
    <x v="1"/>
    <n v="8.1999999999999993"/>
    <x v="466"/>
    <x v="0"/>
    <n v="8.827"/>
    <x v="87"/>
    <d v="1899-12-30T10:23:00"/>
    <s v="Cash"/>
    <n v="8.1999999999999993"/>
    <n v="176.54"/>
    <n v="4"/>
    <n v="2"/>
    <x v="1"/>
    <n v="8.827"/>
    <b v="0"/>
  </r>
  <r>
    <s v="266-76-6436"/>
    <x v="1"/>
    <x v="1"/>
    <s v="Member"/>
    <s v="Female"/>
    <x v="4"/>
    <n v="7.5"/>
    <x v="467"/>
    <x v="5"/>
    <n v="5.79"/>
    <x v="58"/>
    <d v="1899-12-30T13:57:00"/>
    <s v="Ewallet"/>
    <n v="7.5"/>
    <n v="115.80000000000001"/>
    <n v="28"/>
    <n v="3"/>
    <x v="0"/>
    <n v="5.7900000000000009"/>
    <b v="0"/>
  </r>
  <r>
    <s v="740-22-2500"/>
    <x v="1"/>
    <x v="1"/>
    <s v="Normal"/>
    <s v="Female"/>
    <x v="1"/>
    <n v="9.8000000000000007"/>
    <x v="468"/>
    <x v="5"/>
    <n v="12.6075"/>
    <x v="51"/>
    <d v="1899-12-30T13:29:00"/>
    <s v="Cash"/>
    <n v="9.8000000000000007"/>
    <n v="252.14999999999998"/>
    <n v="23"/>
    <n v="1"/>
    <x v="0"/>
    <n v="12.607499999999998"/>
    <b v="0"/>
  </r>
  <r>
    <s v="271-88-8734"/>
    <x v="1"/>
    <x v="1"/>
    <s v="Member"/>
    <s v="Female"/>
    <x v="5"/>
    <n v="8.6999999999999993"/>
    <x v="469"/>
    <x v="3"/>
    <n v="48.604999999999997"/>
    <x v="3"/>
    <d v="1899-12-30T13:00:00"/>
    <s v="Credit card"/>
    <n v="8.6999999999999993"/>
    <n v="972.09999999999991"/>
    <n v="8"/>
    <n v="2"/>
    <x v="0"/>
    <n v="48.604999999999997"/>
    <b v="0"/>
  </r>
  <r>
    <s v="301-81-8610"/>
    <x v="2"/>
    <x v="2"/>
    <s v="Member"/>
    <s v="Male"/>
    <x v="5"/>
    <n v="6.7"/>
    <x v="470"/>
    <x v="7"/>
    <n v="10.167999999999999"/>
    <x v="32"/>
    <d v="1899-12-30T19:42:00"/>
    <s v="Credit card"/>
    <n v="6.7"/>
    <n v="203.36"/>
    <n v="19"/>
    <n v="3"/>
    <x v="2"/>
    <n v="10.168000000000001"/>
    <b v="0"/>
  </r>
  <r>
    <s v="489-64-4354"/>
    <x v="1"/>
    <x v="1"/>
    <s v="Normal"/>
    <s v="Male"/>
    <x v="5"/>
    <n v="5"/>
    <x v="471"/>
    <x v="8"/>
    <n v="0.81399999999999995"/>
    <x v="10"/>
    <d v="1899-12-30T15:36:00"/>
    <s v="Cash"/>
    <n v="5"/>
    <n v="16.28"/>
    <n v="9"/>
    <n v="3"/>
    <x v="3"/>
    <n v="0.81400000000000006"/>
    <b v="0"/>
  </r>
  <r>
    <s v="198-84-7132"/>
    <x v="2"/>
    <x v="2"/>
    <s v="Member"/>
    <s v="Male"/>
    <x v="5"/>
    <n v="7"/>
    <x v="472"/>
    <x v="9"/>
    <n v="18.2745"/>
    <x v="53"/>
    <d v="1899-12-30T13:40:00"/>
    <s v="Cash"/>
    <n v="7"/>
    <n v="365.49"/>
    <n v="2"/>
    <n v="1"/>
    <x v="0"/>
    <n v="18.2745"/>
    <b v="0"/>
  </r>
  <r>
    <s v="269-10-8440"/>
    <x v="0"/>
    <x v="0"/>
    <s v="Member"/>
    <s v="Male"/>
    <x v="0"/>
    <n v="8.9"/>
    <x v="473"/>
    <x v="0"/>
    <n v="18.609500000000001"/>
    <x v="16"/>
    <d v="1899-12-30T18:01:00"/>
    <s v="Cash"/>
    <n v="8.9"/>
    <n v="372.19"/>
    <n v="21"/>
    <n v="1"/>
    <x v="2"/>
    <n v="18.609500000000001"/>
    <b v="0"/>
  </r>
  <r>
    <s v="650-98-6268"/>
    <x v="2"/>
    <x v="2"/>
    <s v="Member"/>
    <s v="Female"/>
    <x v="4"/>
    <n v="8"/>
    <x v="474"/>
    <x v="5"/>
    <n v="3.1305000000000001"/>
    <x v="84"/>
    <d v="1899-12-30T13:53:00"/>
    <s v="Credit card"/>
    <n v="8"/>
    <n v="62.61"/>
    <n v="20"/>
    <n v="3"/>
    <x v="0"/>
    <n v="3.1305000000000001"/>
    <b v="0"/>
  </r>
  <r>
    <s v="741-73-3559"/>
    <x v="2"/>
    <x v="2"/>
    <s v="Normal"/>
    <s v="Male"/>
    <x v="3"/>
    <n v="6.9"/>
    <x v="475"/>
    <x v="1"/>
    <n v="16.817499999999999"/>
    <x v="30"/>
    <d v="1899-12-30T17:27:00"/>
    <s v="Cash"/>
    <n v="6.9"/>
    <n v="336.34999999999997"/>
    <n v="27"/>
    <n v="2"/>
    <x v="4"/>
    <n v="16.817499999999999"/>
    <b v="0"/>
  </r>
  <r>
    <s v="325-77-6186"/>
    <x v="0"/>
    <x v="0"/>
    <s v="Member"/>
    <s v="Female"/>
    <x v="2"/>
    <n v="7.3"/>
    <x v="476"/>
    <x v="3"/>
    <n v="45.325000000000003"/>
    <x v="1"/>
    <d v="1899-12-30T10:53:00"/>
    <s v="Ewallet"/>
    <n v="7.3"/>
    <n v="906.5"/>
    <n v="8"/>
    <n v="3"/>
    <x v="1"/>
    <n v="45.325000000000003"/>
    <b v="0"/>
  </r>
  <r>
    <s v="286-75-7818"/>
    <x v="2"/>
    <x v="2"/>
    <s v="Normal"/>
    <s v="Male"/>
    <x v="5"/>
    <n v="6.9"/>
    <x v="477"/>
    <x v="4"/>
    <n v="6.9080000000000004"/>
    <x v="80"/>
    <d v="1899-12-30T19:48:00"/>
    <s v="Credit card"/>
    <n v="6.9"/>
    <n v="138.16"/>
    <n v="31"/>
    <n v="1"/>
    <x v="2"/>
    <n v="6.9079999999999995"/>
    <b v="0"/>
  </r>
  <r>
    <s v="574-57-9721"/>
    <x v="1"/>
    <x v="1"/>
    <s v="Normal"/>
    <s v="Male"/>
    <x v="4"/>
    <n v="5.7"/>
    <x v="478"/>
    <x v="4"/>
    <n v="4.327"/>
    <x v="1"/>
    <d v="1899-12-30T16:53:00"/>
    <s v="Ewallet"/>
    <n v="5.7"/>
    <n v="86.54"/>
    <n v="8"/>
    <n v="3"/>
    <x v="4"/>
    <n v="4.327"/>
    <b v="0"/>
  </r>
  <r>
    <s v="459-50-7686"/>
    <x v="0"/>
    <x v="0"/>
    <s v="Normal"/>
    <s v="Female"/>
    <x v="1"/>
    <n v="6.4"/>
    <x v="479"/>
    <x v="2"/>
    <n v="7.0380000000000003"/>
    <x v="47"/>
    <d v="1899-12-30T19:14:00"/>
    <s v="Ewallet"/>
    <n v="6.4"/>
    <n v="140.76"/>
    <n v="13"/>
    <n v="1"/>
    <x v="2"/>
    <n v="7.0379999999999994"/>
    <b v="0"/>
  </r>
  <r>
    <s v="616-87-0016"/>
    <x v="2"/>
    <x v="2"/>
    <s v="Normal"/>
    <s v="Male"/>
    <x v="5"/>
    <n v="9.6"/>
    <x v="480"/>
    <x v="0"/>
    <n v="33.439"/>
    <x v="10"/>
    <d v="1899-12-30T14:36:00"/>
    <s v="Credit card"/>
    <n v="9.6"/>
    <n v="668.78000000000009"/>
    <n v="9"/>
    <n v="3"/>
    <x v="3"/>
    <n v="33.439000000000007"/>
    <b v="0"/>
  </r>
  <r>
    <s v="837-55-7229"/>
    <x v="2"/>
    <x v="2"/>
    <s v="Normal"/>
    <s v="Female"/>
    <x v="5"/>
    <n v="6.8"/>
    <x v="481"/>
    <x v="8"/>
    <n v="2.3719999999999999"/>
    <x v="68"/>
    <d v="1899-12-30T18:19:00"/>
    <s v="Credit card"/>
    <n v="6.8"/>
    <n v="47.44"/>
    <n v="22"/>
    <n v="2"/>
    <x v="2"/>
    <n v="2.3719999999999999"/>
    <b v="0"/>
  </r>
  <r>
    <s v="751-69-0068"/>
    <x v="1"/>
    <x v="1"/>
    <s v="Normal"/>
    <s v="Male"/>
    <x v="3"/>
    <n v="9"/>
    <x v="482"/>
    <x v="9"/>
    <n v="44.658000000000001"/>
    <x v="32"/>
    <d v="1899-12-30T19:09:00"/>
    <s v="Ewallet"/>
    <n v="9"/>
    <n v="893.16"/>
    <n v="19"/>
    <n v="3"/>
    <x v="2"/>
    <n v="44.658000000000001"/>
    <b v="0"/>
  </r>
  <r>
    <s v="257-73-1380"/>
    <x v="1"/>
    <x v="1"/>
    <s v="Member"/>
    <s v="Male"/>
    <x v="3"/>
    <n v="9.6"/>
    <x v="483"/>
    <x v="6"/>
    <n v="16.585999999999999"/>
    <x v="37"/>
    <d v="1899-12-30T16:51:00"/>
    <s v="Ewallet"/>
    <n v="9.6"/>
    <n v="331.72"/>
    <n v="20"/>
    <n v="1"/>
    <x v="4"/>
    <n v="16.586000000000002"/>
    <b v="0"/>
  </r>
  <r>
    <s v="345-08-4992"/>
    <x v="0"/>
    <x v="0"/>
    <s v="Normal"/>
    <s v="Male"/>
    <x v="2"/>
    <n v="7.7"/>
    <x v="484"/>
    <x v="2"/>
    <n v="10.196999999999999"/>
    <x v="1"/>
    <d v="1899-12-30T15:37:00"/>
    <s v="Credit card"/>
    <n v="7.7"/>
    <n v="203.94"/>
    <n v="8"/>
    <n v="3"/>
    <x v="3"/>
    <n v="10.196999999999999"/>
    <b v="0"/>
  </r>
  <r>
    <s v="549-96-4200"/>
    <x v="1"/>
    <x v="1"/>
    <s v="Member"/>
    <s v="Male"/>
    <x v="4"/>
    <n v="7"/>
    <x v="485"/>
    <x v="6"/>
    <n v="3.4079999999999999"/>
    <x v="1"/>
    <d v="1899-12-30T20:15:00"/>
    <s v="Ewallet"/>
    <n v="7"/>
    <n v="68.16"/>
    <n v="8"/>
    <n v="3"/>
    <x v="5"/>
    <n v="3.4079999999999999"/>
    <b v="0"/>
  </r>
  <r>
    <s v="810-60-6344"/>
    <x v="1"/>
    <x v="1"/>
    <s v="Normal"/>
    <s v="Female"/>
    <x v="1"/>
    <n v="6.5"/>
    <x v="486"/>
    <x v="7"/>
    <n v="16.344000000000001"/>
    <x v="11"/>
    <d v="1899-12-30T14:38:00"/>
    <s v="Credit card"/>
    <n v="6.5"/>
    <n v="326.88"/>
    <n v="7"/>
    <n v="2"/>
    <x v="3"/>
    <n v="16.344000000000001"/>
    <b v="0"/>
  </r>
  <r>
    <s v="450-28-2866"/>
    <x v="1"/>
    <x v="1"/>
    <s v="Member"/>
    <s v="Male"/>
    <x v="4"/>
    <n v="8.1"/>
    <x v="487"/>
    <x v="1"/>
    <n v="4.3600000000000003"/>
    <x v="13"/>
    <d v="1899-12-30T19:25:00"/>
    <s v="Cash"/>
    <n v="8.1"/>
    <n v="87.2"/>
    <n v="15"/>
    <n v="1"/>
    <x v="2"/>
    <n v="4.3600000000000003"/>
    <b v="0"/>
  </r>
  <r>
    <s v="394-30-3170"/>
    <x v="2"/>
    <x v="2"/>
    <s v="Member"/>
    <s v="Female"/>
    <x v="3"/>
    <n v="4.3"/>
    <x v="488"/>
    <x v="7"/>
    <n v="35.372"/>
    <x v="20"/>
    <d v="1899-12-30T19:35:00"/>
    <s v="Credit card"/>
    <n v="4.3"/>
    <n v="707.44"/>
    <n v="22"/>
    <n v="3"/>
    <x v="2"/>
    <n v="35.372"/>
    <b v="0"/>
  </r>
  <r>
    <s v="138-17-5109"/>
    <x v="0"/>
    <x v="0"/>
    <s v="Member"/>
    <s v="Female"/>
    <x v="2"/>
    <n v="6.5"/>
    <x v="489"/>
    <x v="9"/>
    <n v="40.144500000000001"/>
    <x v="13"/>
    <d v="1899-12-30T15:42:00"/>
    <s v="Credit card"/>
    <n v="6.5"/>
    <n v="802.89"/>
    <n v="15"/>
    <n v="1"/>
    <x v="3"/>
    <n v="40.144500000000001"/>
    <b v="0"/>
  </r>
  <r>
    <s v="192-98-7397"/>
    <x v="1"/>
    <x v="1"/>
    <s v="Normal"/>
    <s v="Male"/>
    <x v="5"/>
    <n v="9.5"/>
    <x v="490"/>
    <x v="8"/>
    <n v="0.63900000000000001"/>
    <x v="64"/>
    <d v="1899-12-30T14:11:00"/>
    <s v="Ewallet"/>
    <n v="9.5"/>
    <n v="12.78"/>
    <n v="8"/>
    <n v="1"/>
    <x v="3"/>
    <n v="0.63900000000000001"/>
    <b v="0"/>
  </r>
  <r>
    <s v="301-11-9629"/>
    <x v="0"/>
    <x v="0"/>
    <s v="Normal"/>
    <s v="Female"/>
    <x v="3"/>
    <n v="9.6999999999999993"/>
    <x v="491"/>
    <x v="0"/>
    <n v="6.6849999999999996"/>
    <x v="13"/>
    <d v="1899-12-30T10:43:00"/>
    <s v="Cash"/>
    <n v="9.6999999999999993"/>
    <n v="133.70000000000002"/>
    <n v="15"/>
    <n v="1"/>
    <x v="1"/>
    <n v="6.6850000000000005"/>
    <b v="0"/>
  </r>
  <r>
    <s v="390-80-5128"/>
    <x v="2"/>
    <x v="2"/>
    <s v="Member"/>
    <s v="Female"/>
    <x v="0"/>
    <n v="9.5"/>
    <x v="257"/>
    <x v="8"/>
    <n v="0.95750000000000002"/>
    <x v="23"/>
    <d v="1899-12-30T17:58:00"/>
    <s v="Credit card"/>
    <n v="9.5"/>
    <n v="19.149999999999999"/>
    <n v="28"/>
    <n v="1"/>
    <x v="4"/>
    <n v="0.95749999999999991"/>
    <b v="0"/>
  </r>
  <r>
    <s v="235-46-8343"/>
    <x v="1"/>
    <x v="1"/>
    <s v="Member"/>
    <s v="Male"/>
    <x v="4"/>
    <n v="8.9"/>
    <x v="492"/>
    <x v="3"/>
    <n v="13.83"/>
    <x v="41"/>
    <d v="1899-12-30T11:26:00"/>
    <s v="Credit card"/>
    <n v="8.9"/>
    <n v="276.60000000000002"/>
    <n v="14"/>
    <n v="2"/>
    <x v="1"/>
    <n v="13.830000000000002"/>
    <b v="0"/>
  </r>
  <r>
    <s v="453-12-7053"/>
    <x v="1"/>
    <x v="1"/>
    <s v="Normal"/>
    <s v="Male"/>
    <x v="5"/>
    <n v="6.5"/>
    <x v="493"/>
    <x v="5"/>
    <n v="6.8609999999999998"/>
    <x v="21"/>
    <d v="1899-12-30T17:38:00"/>
    <s v="Credit card"/>
    <n v="6.5"/>
    <n v="137.22"/>
    <n v="10"/>
    <n v="3"/>
    <x v="4"/>
    <n v="6.8609999999999998"/>
    <b v="0"/>
  </r>
  <r>
    <s v="296-11-7041"/>
    <x v="2"/>
    <x v="2"/>
    <s v="Member"/>
    <s v="Female"/>
    <x v="0"/>
    <n v="5.3"/>
    <x v="494"/>
    <x v="8"/>
    <n v="1.3534999999999999"/>
    <x v="49"/>
    <d v="1899-12-30T20:07:00"/>
    <s v="Credit card"/>
    <n v="5.3"/>
    <n v="27.07"/>
    <n v="12"/>
    <n v="1"/>
    <x v="5"/>
    <n v="1.3534999999999999"/>
    <b v="0"/>
  </r>
  <r>
    <s v="449-27-2918"/>
    <x v="2"/>
    <x v="2"/>
    <s v="Member"/>
    <s v="Female"/>
    <x v="3"/>
    <n v="9.6"/>
    <x v="495"/>
    <x v="8"/>
    <n v="1.956"/>
    <x v="55"/>
    <d v="1899-12-30T11:02:00"/>
    <s v="Credit card"/>
    <n v="9.6"/>
    <n v="39.119999999999997"/>
    <n v="26"/>
    <n v="3"/>
    <x v="1"/>
    <n v="1.956"/>
    <b v="0"/>
  </r>
  <r>
    <s v="891-01-7034"/>
    <x v="2"/>
    <x v="2"/>
    <s v="Normal"/>
    <s v="Female"/>
    <x v="1"/>
    <n v="6.7"/>
    <x v="496"/>
    <x v="2"/>
    <n v="22.413"/>
    <x v="15"/>
    <d v="1899-12-30T19:07:00"/>
    <s v="Cash"/>
    <n v="6.7"/>
    <n v="448.26"/>
    <n v="1"/>
    <n v="1"/>
    <x v="2"/>
    <n v="22.413"/>
    <b v="0"/>
  </r>
  <r>
    <s v="744-09-5786"/>
    <x v="2"/>
    <x v="2"/>
    <s v="Normal"/>
    <s v="Male"/>
    <x v="1"/>
    <n v="7.6"/>
    <x v="497"/>
    <x v="2"/>
    <n v="6.6029999999999998"/>
    <x v="53"/>
    <d v="1899-12-30T18:50:00"/>
    <s v="Cash"/>
    <n v="7.6"/>
    <n v="132.06"/>
    <n v="2"/>
    <n v="1"/>
    <x v="2"/>
    <n v="6.6029999999999998"/>
    <b v="0"/>
  </r>
  <r>
    <s v="727-17-0390"/>
    <x v="0"/>
    <x v="0"/>
    <s v="Normal"/>
    <s v="Female"/>
    <x v="4"/>
    <n v="4.8"/>
    <x v="498"/>
    <x v="1"/>
    <n v="15.9025"/>
    <x v="29"/>
    <d v="1899-12-30T12:43:00"/>
    <s v="Ewallet"/>
    <n v="4.8"/>
    <n v="318.05"/>
    <n v="16"/>
    <n v="3"/>
    <x v="0"/>
    <n v="15.9025"/>
    <b v="0"/>
  </r>
  <r>
    <s v="568-88-3448"/>
    <x v="0"/>
    <x v="0"/>
    <s v="Normal"/>
    <s v="Male"/>
    <x v="0"/>
    <n v="5.5"/>
    <x v="499"/>
    <x v="8"/>
    <n v="1.25"/>
    <x v="2"/>
    <d v="1899-12-30T15:09:00"/>
    <s v="Ewallet"/>
    <n v="5.5"/>
    <n v="25"/>
    <n v="3"/>
    <n v="3"/>
    <x v="3"/>
    <n v="1.25"/>
    <b v="0"/>
  </r>
  <r>
    <s v="187-83-5490"/>
    <x v="0"/>
    <x v="0"/>
    <s v="Member"/>
    <s v="Male"/>
    <x v="1"/>
    <n v="4.7"/>
    <x v="500"/>
    <x v="6"/>
    <n v="4.1539999999999999"/>
    <x v="80"/>
    <d v="1899-12-30T13:47:00"/>
    <s v="Cash"/>
    <n v="4.7"/>
    <n v="83.08"/>
    <n v="31"/>
    <n v="1"/>
    <x v="0"/>
    <n v="4.1539999999999999"/>
    <b v="0"/>
  </r>
  <r>
    <s v="767-54-1907"/>
    <x v="2"/>
    <x v="2"/>
    <s v="Member"/>
    <s v="Female"/>
    <x v="5"/>
    <n v="6.9"/>
    <x v="501"/>
    <x v="1"/>
    <n v="7.39"/>
    <x v="82"/>
    <d v="1899-12-30T16:59:00"/>
    <s v="Cash"/>
    <n v="6.9"/>
    <n v="147.79999999999998"/>
    <n v="13"/>
    <n v="2"/>
    <x v="4"/>
    <n v="7.3899999999999988"/>
    <b v="0"/>
  </r>
  <r>
    <s v="710-46-4433"/>
    <x v="2"/>
    <x v="2"/>
    <s v="Member"/>
    <s v="Female"/>
    <x v="4"/>
    <n v="4.5"/>
    <x v="502"/>
    <x v="9"/>
    <n v="34.83"/>
    <x v="39"/>
    <d v="1899-12-30T14:15:00"/>
    <s v="Credit card"/>
    <n v="4.5"/>
    <n v="696.6"/>
    <n v="15"/>
    <n v="2"/>
    <x v="3"/>
    <n v="34.83"/>
    <b v="0"/>
  </r>
  <r>
    <s v="533-33-5337"/>
    <x v="2"/>
    <x v="2"/>
    <s v="Normal"/>
    <s v="Male"/>
    <x v="1"/>
    <n v="6.2"/>
    <x v="503"/>
    <x v="3"/>
    <n v="39.695"/>
    <x v="11"/>
    <d v="1899-12-30T20:24:00"/>
    <s v="Cash"/>
    <n v="6.2"/>
    <n v="793.9"/>
    <n v="7"/>
    <n v="2"/>
    <x v="5"/>
    <n v="39.695"/>
    <b v="0"/>
  </r>
  <r>
    <s v="325-90-8763"/>
    <x v="1"/>
    <x v="1"/>
    <s v="Member"/>
    <s v="Female"/>
    <x v="1"/>
    <n v="7.6"/>
    <x v="504"/>
    <x v="3"/>
    <n v="23.285"/>
    <x v="63"/>
    <d v="1899-12-30T13:58:00"/>
    <s v="Cash"/>
    <n v="7.6"/>
    <n v="465.7"/>
    <n v="27"/>
    <n v="1"/>
    <x v="0"/>
    <n v="23.285"/>
    <b v="0"/>
  </r>
  <r>
    <s v="729-46-7422"/>
    <x v="1"/>
    <x v="1"/>
    <s v="Normal"/>
    <s v="Male"/>
    <x v="4"/>
    <n v="7.9"/>
    <x v="505"/>
    <x v="8"/>
    <n v="1.7945"/>
    <x v="52"/>
    <d v="1899-12-30T16:52:00"/>
    <s v="Credit card"/>
    <n v="7.9"/>
    <n v="35.89"/>
    <n v="23"/>
    <n v="2"/>
    <x v="4"/>
    <n v="1.7945"/>
    <b v="0"/>
  </r>
  <r>
    <s v="639-76-1242"/>
    <x v="1"/>
    <x v="1"/>
    <s v="Normal"/>
    <s v="Male"/>
    <x v="4"/>
    <n v="4.5"/>
    <x v="506"/>
    <x v="1"/>
    <n v="10.130000000000001"/>
    <x v="33"/>
    <d v="1899-12-30T15:19:00"/>
    <s v="Cash"/>
    <n v="4.5"/>
    <n v="202.60000000000002"/>
    <n v="3"/>
    <n v="2"/>
    <x v="3"/>
    <n v="10.130000000000001"/>
    <b v="0"/>
  </r>
  <r>
    <s v="234-03-4040"/>
    <x v="2"/>
    <x v="2"/>
    <s v="Member"/>
    <s v="Female"/>
    <x v="4"/>
    <n v="8.6999999999999993"/>
    <x v="507"/>
    <x v="3"/>
    <n v="36.524999999999999"/>
    <x v="2"/>
    <d v="1899-12-30T12:25:00"/>
    <s v="Credit card"/>
    <n v="8.6999999999999993"/>
    <n v="730.5"/>
    <n v="3"/>
    <n v="3"/>
    <x v="0"/>
    <n v="36.524999999999999"/>
    <b v="0"/>
  </r>
  <r>
    <s v="326-71-2155"/>
    <x v="1"/>
    <x v="1"/>
    <s v="Normal"/>
    <s v="Female"/>
    <x v="3"/>
    <n v="6.1"/>
    <x v="508"/>
    <x v="6"/>
    <n v="14.79"/>
    <x v="33"/>
    <d v="1899-12-30T10:02:00"/>
    <s v="Cash"/>
    <n v="6.1"/>
    <n v="295.8"/>
    <n v="3"/>
    <n v="2"/>
    <x v="1"/>
    <n v="14.790000000000001"/>
    <b v="0"/>
  </r>
  <r>
    <s v="320-32-8842"/>
    <x v="1"/>
    <x v="1"/>
    <s v="Member"/>
    <s v="Female"/>
    <x v="4"/>
    <n v="6.4"/>
    <x v="509"/>
    <x v="8"/>
    <n v="1.131"/>
    <x v="77"/>
    <d v="1899-12-30T18:58:00"/>
    <s v="Cash"/>
    <n v="6.4"/>
    <n v="22.62"/>
    <n v="17"/>
    <n v="3"/>
    <x v="2"/>
    <n v="1.131"/>
    <b v="0"/>
  </r>
  <r>
    <s v="470-32-9057"/>
    <x v="0"/>
    <x v="0"/>
    <s v="Member"/>
    <s v="Male"/>
    <x v="4"/>
    <n v="9.1"/>
    <x v="209"/>
    <x v="1"/>
    <n v="12.835000000000001"/>
    <x v="58"/>
    <d v="1899-12-30T15:31:00"/>
    <s v="Credit card"/>
    <n v="9.1"/>
    <n v="256.70000000000005"/>
    <n v="28"/>
    <n v="3"/>
    <x v="3"/>
    <n v="12.835000000000003"/>
    <b v="0"/>
  </r>
  <r>
    <s v="878-30-2331"/>
    <x v="1"/>
    <x v="1"/>
    <s v="Member"/>
    <s v="Female"/>
    <x v="3"/>
    <n v="7.1"/>
    <x v="510"/>
    <x v="3"/>
    <n v="27.274999999999999"/>
    <x v="61"/>
    <d v="1899-12-30T11:22:00"/>
    <s v="Credit card"/>
    <n v="7.1"/>
    <n v="545.5"/>
    <n v="2"/>
    <n v="3"/>
    <x v="1"/>
    <n v="27.274999999999999"/>
    <b v="0"/>
  </r>
  <r>
    <s v="440-59-5691"/>
    <x v="1"/>
    <x v="1"/>
    <s v="Member"/>
    <s v="Female"/>
    <x v="0"/>
    <n v="7.7"/>
    <x v="511"/>
    <x v="0"/>
    <n v="13.0025"/>
    <x v="3"/>
    <d v="1899-12-30T13:12:00"/>
    <s v="Credit card"/>
    <n v="7.7"/>
    <n v="260.05"/>
    <n v="8"/>
    <n v="2"/>
    <x v="0"/>
    <n v="13.002500000000001"/>
    <b v="0"/>
  </r>
  <r>
    <s v="554-53-3790"/>
    <x v="2"/>
    <x v="2"/>
    <s v="Normal"/>
    <s v="Male"/>
    <x v="3"/>
    <n v="4.5"/>
    <x v="512"/>
    <x v="2"/>
    <n v="11.106"/>
    <x v="20"/>
    <d v="1899-12-30T18:33:00"/>
    <s v="Cash"/>
    <n v="4.5"/>
    <n v="222.12"/>
    <n v="22"/>
    <n v="3"/>
    <x v="2"/>
    <n v="11.106"/>
    <b v="0"/>
  </r>
  <r>
    <s v="746-19-0921"/>
    <x v="1"/>
    <x v="1"/>
    <s v="Normal"/>
    <s v="Male"/>
    <x v="4"/>
    <n v="7.2"/>
    <x v="513"/>
    <x v="8"/>
    <n v="1.079"/>
    <x v="54"/>
    <d v="1899-12-30T10:02:00"/>
    <s v="Ewallet"/>
    <n v="7.2"/>
    <n v="21.58"/>
    <n v="9"/>
    <n v="2"/>
    <x v="1"/>
    <n v="1.079"/>
    <b v="0"/>
  </r>
  <r>
    <s v="233-34-0817"/>
    <x v="1"/>
    <x v="1"/>
    <s v="Member"/>
    <s v="Female"/>
    <x v="1"/>
    <n v="8.4"/>
    <x v="514"/>
    <x v="8"/>
    <n v="4.9420000000000002"/>
    <x v="39"/>
    <d v="1899-12-30T11:21:00"/>
    <s v="Cash"/>
    <n v="8.4"/>
    <n v="98.84"/>
    <n v="15"/>
    <n v="2"/>
    <x v="1"/>
    <n v="4.9420000000000002"/>
    <b v="0"/>
  </r>
  <r>
    <s v="767-05-1286"/>
    <x v="1"/>
    <x v="1"/>
    <s v="Member"/>
    <s v="Female"/>
    <x v="2"/>
    <n v="5.4"/>
    <x v="515"/>
    <x v="2"/>
    <n v="25.131"/>
    <x v="51"/>
    <d v="1899-12-30T12:10:00"/>
    <s v="Ewallet"/>
    <n v="5.4"/>
    <n v="502.62"/>
    <n v="23"/>
    <n v="1"/>
    <x v="0"/>
    <n v="25.131"/>
    <b v="0"/>
  </r>
  <r>
    <s v="340-21-9136"/>
    <x v="0"/>
    <x v="0"/>
    <s v="Member"/>
    <s v="Female"/>
    <x v="3"/>
    <n v="9.6999999999999993"/>
    <x v="516"/>
    <x v="6"/>
    <n v="8.01"/>
    <x v="22"/>
    <d v="1899-12-30T11:40:00"/>
    <s v="Cash"/>
    <n v="9.6999999999999993"/>
    <n v="160.19999999999999"/>
    <n v="25"/>
    <n v="1"/>
    <x v="1"/>
    <n v="8.01"/>
    <b v="0"/>
  </r>
  <r>
    <s v="405-31-3305"/>
    <x v="0"/>
    <x v="0"/>
    <s v="Member"/>
    <s v="Male"/>
    <x v="5"/>
    <n v="5.5"/>
    <x v="517"/>
    <x v="3"/>
    <n v="21.565000000000001"/>
    <x v="27"/>
    <d v="1899-12-30T18:31:00"/>
    <s v="Credit card"/>
    <n v="5.5"/>
    <n v="431.3"/>
    <n v="2"/>
    <n v="2"/>
    <x v="2"/>
    <n v="21.565000000000001"/>
    <b v="0"/>
  </r>
  <r>
    <s v="731-59-7531"/>
    <x v="2"/>
    <x v="2"/>
    <s v="Member"/>
    <s v="Male"/>
    <x v="0"/>
    <n v="4.5999999999999996"/>
    <x v="518"/>
    <x v="7"/>
    <n v="29.027999999999999"/>
    <x v="74"/>
    <d v="1899-12-30T17:58:00"/>
    <s v="Cash"/>
    <n v="4.5999999999999996"/>
    <n v="580.55999999999995"/>
    <n v="30"/>
    <n v="3"/>
    <x v="4"/>
    <n v="29.027999999999999"/>
    <b v="0"/>
  </r>
  <r>
    <s v="676-39-6028"/>
    <x v="0"/>
    <x v="0"/>
    <s v="Member"/>
    <s v="Female"/>
    <x v="1"/>
    <n v="6.6"/>
    <x v="519"/>
    <x v="1"/>
    <n v="16.11"/>
    <x v="74"/>
    <d v="1899-12-30T17:04:00"/>
    <s v="Cash"/>
    <n v="6.6"/>
    <n v="322.2"/>
    <n v="30"/>
    <n v="3"/>
    <x v="4"/>
    <n v="16.11"/>
    <b v="0"/>
  </r>
  <r>
    <s v="502-05-1910"/>
    <x v="0"/>
    <x v="0"/>
    <s v="Normal"/>
    <s v="Male"/>
    <x v="0"/>
    <n v="6.3"/>
    <x v="520"/>
    <x v="5"/>
    <n v="9.777000000000001"/>
    <x v="5"/>
    <d v="1899-12-30T20:35:00"/>
    <s v="Credit card"/>
    <n v="6.3"/>
    <n v="195.54000000000002"/>
    <n v="25"/>
    <n v="2"/>
    <x v="5"/>
    <n v="9.777000000000001"/>
    <b v="0"/>
  </r>
  <r>
    <s v="485-30-8700"/>
    <x v="0"/>
    <x v="0"/>
    <s v="Normal"/>
    <s v="Female"/>
    <x v="3"/>
    <n v="4.2"/>
    <x v="521"/>
    <x v="1"/>
    <n v="8.3149999999999995"/>
    <x v="83"/>
    <d v="1899-12-30T16:10:00"/>
    <s v="Credit card"/>
    <n v="4.2"/>
    <n v="166.29999999999998"/>
    <n v="18"/>
    <n v="3"/>
    <x v="4"/>
    <n v="8.3149999999999995"/>
    <b v="0"/>
  </r>
  <r>
    <s v="598-47-9715"/>
    <x v="1"/>
    <x v="1"/>
    <s v="Normal"/>
    <s v="Male"/>
    <x v="1"/>
    <n v="4.4000000000000004"/>
    <x v="522"/>
    <x v="6"/>
    <n v="16.814"/>
    <x v="34"/>
    <d v="1899-12-30T16:54:00"/>
    <s v="Ewallet"/>
    <n v="4.4000000000000004"/>
    <n v="336.28"/>
    <n v="7"/>
    <n v="3"/>
    <x v="4"/>
    <n v="16.814"/>
    <b v="0"/>
  </r>
  <r>
    <s v="701-69-8742"/>
    <x v="2"/>
    <x v="2"/>
    <s v="Normal"/>
    <s v="Male"/>
    <x v="3"/>
    <n v="6.7"/>
    <x v="523"/>
    <x v="3"/>
    <n v="17.184999999999999"/>
    <x v="29"/>
    <d v="1899-12-30T10:11:00"/>
    <s v="Ewallet"/>
    <n v="6.7"/>
    <n v="343.7"/>
    <n v="16"/>
    <n v="3"/>
    <x v="1"/>
    <n v="17.184999999999999"/>
    <b v="0"/>
  </r>
  <r>
    <s v="575-67-1508"/>
    <x v="0"/>
    <x v="0"/>
    <s v="Normal"/>
    <s v="Male"/>
    <x v="1"/>
    <n v="6.7"/>
    <x v="467"/>
    <x v="8"/>
    <n v="1.9300000000000002"/>
    <x v="69"/>
    <d v="1899-12-30T11:26:00"/>
    <s v="Ewallet"/>
    <n v="6.7"/>
    <n v="38.6"/>
    <n v="29"/>
    <n v="1"/>
    <x v="1"/>
    <n v="1.9300000000000002"/>
    <b v="0"/>
  </r>
  <r>
    <s v="541-08-3113"/>
    <x v="1"/>
    <x v="1"/>
    <s v="Normal"/>
    <s v="Male"/>
    <x v="4"/>
    <n v="8.4"/>
    <x v="524"/>
    <x v="7"/>
    <n v="26.387999999999998"/>
    <x v="27"/>
    <d v="1899-12-30T20:29:00"/>
    <s v="Cash"/>
    <n v="8.4"/>
    <n v="527.76"/>
    <n v="2"/>
    <n v="2"/>
    <x v="5"/>
    <n v="26.387999999999998"/>
    <b v="0"/>
  </r>
  <r>
    <s v="246-11-3901"/>
    <x v="1"/>
    <x v="1"/>
    <s v="Normal"/>
    <s v="Female"/>
    <x v="1"/>
    <n v="6.2"/>
    <x v="525"/>
    <x v="3"/>
    <n v="16.399999999999999"/>
    <x v="39"/>
    <d v="1899-12-30T12:12:00"/>
    <s v="Cash"/>
    <n v="6.2"/>
    <n v="328"/>
    <n v="15"/>
    <n v="2"/>
    <x v="0"/>
    <n v="16.399999999999999"/>
    <b v="0"/>
  </r>
  <r>
    <s v="674-15-9296"/>
    <x v="0"/>
    <x v="0"/>
    <s v="Normal"/>
    <s v="Male"/>
    <x v="3"/>
    <n v="5"/>
    <x v="526"/>
    <x v="1"/>
    <n v="9.2850000000000001"/>
    <x v="64"/>
    <d v="1899-12-30T13:05:00"/>
    <s v="Ewallet"/>
    <n v="5"/>
    <n v="185.7"/>
    <n v="8"/>
    <n v="1"/>
    <x v="0"/>
    <n v="9.2850000000000001"/>
    <b v="0"/>
  </r>
  <r>
    <s v="305-18-3552"/>
    <x v="2"/>
    <x v="2"/>
    <s v="Member"/>
    <s v="Male"/>
    <x v="2"/>
    <n v="6"/>
    <x v="527"/>
    <x v="3"/>
    <n v="30.19"/>
    <x v="75"/>
    <d v="1899-12-30T16:19:00"/>
    <s v="Cash"/>
    <n v="6"/>
    <n v="603.80000000000007"/>
    <n v="12"/>
    <n v="2"/>
    <x v="4"/>
    <n v="30.190000000000005"/>
    <b v="0"/>
  </r>
  <r>
    <s v="493-65-6248"/>
    <x v="1"/>
    <x v="1"/>
    <s v="Member"/>
    <s v="Female"/>
    <x v="3"/>
    <n v="7"/>
    <x v="528"/>
    <x v="3"/>
    <n v="18.489999999999998"/>
    <x v="15"/>
    <d v="1899-12-30T19:48:00"/>
    <s v="Credit card"/>
    <n v="7"/>
    <n v="369.79999999999995"/>
    <n v="1"/>
    <n v="1"/>
    <x v="2"/>
    <n v="18.489999999999998"/>
    <b v="0"/>
  </r>
  <r>
    <s v="438-01-4015"/>
    <x v="2"/>
    <x v="2"/>
    <s v="Member"/>
    <s v="Female"/>
    <x v="3"/>
    <n v="6.6"/>
    <x v="529"/>
    <x v="6"/>
    <n v="9.8979999999999997"/>
    <x v="76"/>
    <d v="1899-12-30T15:25:00"/>
    <s v="Ewallet"/>
    <n v="6.6"/>
    <n v="197.96"/>
    <n v="21"/>
    <n v="3"/>
    <x v="3"/>
    <n v="9.8979999999999997"/>
    <b v="0"/>
  </r>
  <r>
    <s v="709-58-4068"/>
    <x v="2"/>
    <x v="2"/>
    <s v="Normal"/>
    <s v="Female"/>
    <x v="5"/>
    <n v="7.3"/>
    <x v="530"/>
    <x v="3"/>
    <n v="20.545000000000002"/>
    <x v="35"/>
    <d v="1899-12-30T14:42:00"/>
    <s v="Cash"/>
    <n v="7.3"/>
    <n v="410.90000000000003"/>
    <n v="28"/>
    <n v="2"/>
    <x v="3"/>
    <n v="20.545000000000002"/>
    <b v="0"/>
  </r>
  <r>
    <s v="795-49-7276"/>
    <x v="0"/>
    <x v="0"/>
    <s v="Normal"/>
    <s v="Male"/>
    <x v="5"/>
    <n v="8.3000000000000007"/>
    <x v="511"/>
    <x v="6"/>
    <n v="7.43"/>
    <x v="25"/>
    <d v="1899-12-30T18:59:00"/>
    <s v="Ewallet"/>
    <n v="8.3000000000000007"/>
    <n v="148.6"/>
    <n v="23"/>
    <n v="3"/>
    <x v="2"/>
    <n v="7.43"/>
    <b v="0"/>
  </r>
  <r>
    <s v="556-72-8512"/>
    <x v="1"/>
    <x v="1"/>
    <s v="Normal"/>
    <s v="Male"/>
    <x v="2"/>
    <n v="4.3"/>
    <x v="531"/>
    <x v="8"/>
    <n v="1.1479999999999999"/>
    <x v="81"/>
    <d v="1899-12-30T20:47:00"/>
    <s v="Cash"/>
    <n v="4.3"/>
    <n v="22.96"/>
    <n v="30"/>
    <n v="1"/>
    <x v="5"/>
    <n v="1.1480000000000001"/>
    <b v="0"/>
  </r>
  <r>
    <s v="627-95-3243"/>
    <x v="2"/>
    <x v="2"/>
    <s v="Member"/>
    <s v="Female"/>
    <x v="2"/>
    <n v="9.8000000000000007"/>
    <x v="532"/>
    <x v="9"/>
    <n v="34.956000000000003"/>
    <x v="87"/>
    <d v="1899-12-30T13:21:00"/>
    <s v="Ewallet"/>
    <n v="9.8000000000000007"/>
    <n v="699.12000000000012"/>
    <n v="4"/>
    <n v="2"/>
    <x v="0"/>
    <n v="34.956000000000003"/>
    <b v="0"/>
  </r>
  <r>
    <s v="686-41-0932"/>
    <x v="2"/>
    <x v="2"/>
    <s v="Normal"/>
    <s v="Female"/>
    <x v="5"/>
    <n v="8.1999999999999993"/>
    <x v="533"/>
    <x v="4"/>
    <n v="3.47"/>
    <x v="42"/>
    <d v="1899-12-30T19:48:00"/>
    <s v="Ewallet"/>
    <n v="8.1999999999999993"/>
    <n v="69.400000000000006"/>
    <n v="13"/>
    <n v="3"/>
    <x v="2"/>
    <n v="3.47"/>
    <b v="0"/>
  </r>
  <r>
    <s v="510-09-5628"/>
    <x v="0"/>
    <x v="0"/>
    <s v="Member"/>
    <s v="Female"/>
    <x v="5"/>
    <n v="7.2"/>
    <x v="534"/>
    <x v="3"/>
    <n v="9.83"/>
    <x v="18"/>
    <d v="1899-12-30T18:20:00"/>
    <s v="Credit card"/>
    <n v="7.2"/>
    <n v="196.6"/>
    <n v="15"/>
    <n v="3"/>
    <x v="2"/>
    <n v="9.83"/>
    <b v="0"/>
  </r>
  <r>
    <s v="608-04-3797"/>
    <x v="2"/>
    <x v="2"/>
    <s v="Member"/>
    <s v="Female"/>
    <x v="0"/>
    <n v="8.6999999999999993"/>
    <x v="535"/>
    <x v="7"/>
    <n v="10.128"/>
    <x v="17"/>
    <d v="1899-12-30T20:24:00"/>
    <s v="Ewallet"/>
    <n v="8.6999999999999993"/>
    <n v="202.56"/>
    <n v="5"/>
    <n v="3"/>
    <x v="5"/>
    <n v="10.128"/>
    <b v="0"/>
  </r>
  <r>
    <s v="148-82-2527"/>
    <x v="1"/>
    <x v="1"/>
    <s v="Member"/>
    <s v="Female"/>
    <x v="2"/>
    <n v="8.4"/>
    <x v="536"/>
    <x v="3"/>
    <n v="6.06"/>
    <x v="17"/>
    <d v="1899-12-30T13:44:00"/>
    <s v="Credit card"/>
    <n v="8.4"/>
    <n v="121.19999999999999"/>
    <n v="5"/>
    <n v="3"/>
    <x v="0"/>
    <n v="6.06"/>
    <b v="0"/>
  </r>
  <r>
    <s v="437-53-3084"/>
    <x v="2"/>
    <x v="2"/>
    <s v="Normal"/>
    <s v="Male"/>
    <x v="5"/>
    <n v="7.1"/>
    <x v="537"/>
    <x v="4"/>
    <n v="9.9890000000000008"/>
    <x v="86"/>
    <d v="1899-12-30T11:48:00"/>
    <s v="Ewallet"/>
    <n v="7.1"/>
    <n v="199.78"/>
    <n v="26"/>
    <n v="2"/>
    <x v="1"/>
    <n v="9.9890000000000008"/>
    <b v="0"/>
  </r>
  <r>
    <s v="632-32-4574"/>
    <x v="2"/>
    <x v="2"/>
    <s v="Normal"/>
    <s v="Male"/>
    <x v="3"/>
    <n v="5.5"/>
    <x v="538"/>
    <x v="7"/>
    <n v="30.367999999999999"/>
    <x v="84"/>
    <d v="1899-12-30T14:14:00"/>
    <s v="Cash"/>
    <n v="5.5"/>
    <n v="607.36"/>
    <n v="20"/>
    <n v="3"/>
    <x v="3"/>
    <n v="30.368000000000002"/>
    <b v="0"/>
  </r>
  <r>
    <s v="556-97-7101"/>
    <x v="1"/>
    <x v="1"/>
    <s v="Normal"/>
    <s v="Female"/>
    <x v="1"/>
    <n v="8.5"/>
    <x v="539"/>
    <x v="4"/>
    <n v="6.3220000000000001"/>
    <x v="15"/>
    <d v="1899-12-30T15:51:00"/>
    <s v="Cash"/>
    <n v="8.5"/>
    <n v="126.44"/>
    <n v="1"/>
    <n v="1"/>
    <x v="3"/>
    <n v="6.3220000000000001"/>
    <b v="0"/>
  </r>
  <r>
    <s v="862-59-8517"/>
    <x v="1"/>
    <x v="1"/>
    <s v="Normal"/>
    <s v="Female"/>
    <x v="4"/>
    <n v="6.2"/>
    <x v="540"/>
    <x v="2"/>
    <n v="27.071999999999999"/>
    <x v="63"/>
    <d v="1899-12-30T11:17:00"/>
    <s v="Cash"/>
    <n v="6.2"/>
    <n v="541.43999999999994"/>
    <n v="27"/>
    <n v="1"/>
    <x v="1"/>
    <n v="27.071999999999996"/>
    <b v="0"/>
  </r>
  <r>
    <s v="401-18-8016"/>
    <x v="2"/>
    <x v="2"/>
    <s v="Member"/>
    <s v="Female"/>
    <x v="3"/>
    <n v="8.9"/>
    <x v="541"/>
    <x v="8"/>
    <n v="4.9065000000000003"/>
    <x v="16"/>
    <d v="1899-12-30T17:36:00"/>
    <s v="Cash"/>
    <n v="8.9"/>
    <n v="98.13"/>
    <n v="21"/>
    <n v="1"/>
    <x v="4"/>
    <n v="4.9064999999999994"/>
    <b v="0"/>
  </r>
  <r>
    <s v="420-18-8989"/>
    <x v="0"/>
    <x v="0"/>
    <s v="Member"/>
    <s v="Female"/>
    <x v="3"/>
    <n v="9.6"/>
    <x v="542"/>
    <x v="7"/>
    <n v="20.608000000000001"/>
    <x v="27"/>
    <d v="1899-12-30T15:47:00"/>
    <s v="Cash"/>
    <n v="9.6"/>
    <n v="412.16"/>
    <n v="2"/>
    <n v="2"/>
    <x v="3"/>
    <n v="20.608000000000001"/>
    <b v="0"/>
  </r>
  <r>
    <s v="277-63-2961"/>
    <x v="2"/>
    <x v="2"/>
    <s v="Member"/>
    <s v="Male"/>
    <x v="3"/>
    <n v="5.4"/>
    <x v="543"/>
    <x v="8"/>
    <n v="3.6985000000000001"/>
    <x v="33"/>
    <d v="1899-12-30T15:53:00"/>
    <s v="Credit card"/>
    <n v="5.4"/>
    <n v="73.97"/>
    <n v="3"/>
    <n v="2"/>
    <x v="3"/>
    <n v="3.6985000000000001"/>
    <b v="0"/>
  </r>
  <r>
    <s v="573-98-8548"/>
    <x v="1"/>
    <x v="1"/>
    <s v="Member"/>
    <s v="Female"/>
    <x v="5"/>
    <n v="9.1"/>
    <x v="544"/>
    <x v="8"/>
    <n v="1.595"/>
    <x v="0"/>
    <d v="1899-12-30T12:40:00"/>
    <s v="Ewallet"/>
    <n v="9.1"/>
    <n v="31.9"/>
    <n v="5"/>
    <n v="1"/>
    <x v="0"/>
    <n v="1.595"/>
    <b v="0"/>
  </r>
  <r>
    <s v="620-02-2046"/>
    <x v="1"/>
    <x v="1"/>
    <s v="Normal"/>
    <s v="Male"/>
    <x v="2"/>
    <n v="9"/>
    <x v="545"/>
    <x v="4"/>
    <n v="6.94"/>
    <x v="63"/>
    <d v="1899-12-30T19:48:00"/>
    <s v="Ewallet"/>
    <n v="9"/>
    <n v="138.80000000000001"/>
    <n v="27"/>
    <n v="1"/>
    <x v="2"/>
    <n v="6.94"/>
    <b v="0"/>
  </r>
  <r>
    <s v="282-35-2475"/>
    <x v="2"/>
    <x v="2"/>
    <s v="Normal"/>
    <s v="Female"/>
    <x v="3"/>
    <n v="6.3"/>
    <x v="546"/>
    <x v="4"/>
    <n v="9.3309999999999995"/>
    <x v="4"/>
    <d v="1899-12-30T17:53:00"/>
    <s v="Cash"/>
    <n v="6.3"/>
    <n v="186.62"/>
    <n v="25"/>
    <n v="3"/>
    <x v="4"/>
    <n v="9.3309999999999995"/>
    <b v="0"/>
  </r>
  <r>
    <s v="511-54-3087"/>
    <x v="2"/>
    <x v="2"/>
    <s v="Normal"/>
    <s v="Male"/>
    <x v="3"/>
    <n v="9.5"/>
    <x v="547"/>
    <x v="8"/>
    <n v="4.4225000000000003"/>
    <x v="5"/>
    <d v="1899-12-30T16:36:00"/>
    <s v="Credit card"/>
    <n v="9.5"/>
    <n v="88.45"/>
    <n v="25"/>
    <n v="2"/>
    <x v="4"/>
    <n v="4.4225000000000003"/>
    <b v="0"/>
  </r>
  <r>
    <s v="726-29-6793"/>
    <x v="0"/>
    <x v="0"/>
    <s v="Member"/>
    <s v="Male"/>
    <x v="1"/>
    <n v="9.8000000000000007"/>
    <x v="548"/>
    <x v="7"/>
    <n v="9.6720000000000006"/>
    <x v="23"/>
    <d v="1899-12-30T20:54:00"/>
    <s v="Ewallet"/>
    <n v="9.8000000000000007"/>
    <n v="193.44"/>
    <n v="28"/>
    <n v="1"/>
    <x v="5"/>
    <n v="9.6720000000000006"/>
    <b v="0"/>
  </r>
  <r>
    <s v="387-49-4215"/>
    <x v="2"/>
    <x v="2"/>
    <s v="Member"/>
    <s v="Female"/>
    <x v="3"/>
    <n v="6.7"/>
    <x v="549"/>
    <x v="5"/>
    <n v="7.2750000000000004"/>
    <x v="64"/>
    <d v="1899-12-30T12:50:00"/>
    <s v="Cash"/>
    <n v="6.7"/>
    <n v="145.5"/>
    <n v="8"/>
    <n v="1"/>
    <x v="0"/>
    <n v="7.2750000000000004"/>
    <b v="0"/>
  </r>
  <r>
    <s v="862-17-9201"/>
    <x v="2"/>
    <x v="2"/>
    <s v="Normal"/>
    <s v="Female"/>
    <x v="4"/>
    <n v="7.7"/>
    <x v="468"/>
    <x v="2"/>
    <n v="25.215"/>
    <x v="69"/>
    <d v="1899-12-30T10:48:00"/>
    <s v="Credit card"/>
    <n v="7.7"/>
    <n v="504.29999999999995"/>
    <n v="29"/>
    <n v="1"/>
    <x v="1"/>
    <n v="25.214999999999996"/>
    <b v="0"/>
  </r>
  <r>
    <s v="291-21-5991"/>
    <x v="2"/>
    <x v="2"/>
    <s v="Member"/>
    <s v="Male"/>
    <x v="0"/>
    <n v="7"/>
    <x v="550"/>
    <x v="1"/>
    <n v="15.3225"/>
    <x v="12"/>
    <d v="1899-12-30T14:28:00"/>
    <s v="Cash"/>
    <n v="7"/>
    <n v="306.45"/>
    <n v="29"/>
    <n v="3"/>
    <x v="3"/>
    <n v="15.3225"/>
    <b v="0"/>
  </r>
  <r>
    <s v="602-80-9671"/>
    <x v="1"/>
    <x v="1"/>
    <s v="Member"/>
    <s v="Female"/>
    <x v="2"/>
    <n v="5.0999999999999996"/>
    <x v="551"/>
    <x v="2"/>
    <n v="4.7850000000000001"/>
    <x v="54"/>
    <d v="1899-12-30T17:15:00"/>
    <s v="Credit card"/>
    <n v="5.0999999999999996"/>
    <n v="95.699999999999989"/>
    <n v="9"/>
    <n v="2"/>
    <x v="4"/>
    <n v="4.7849999999999993"/>
    <b v="0"/>
  </r>
  <r>
    <s v="347-72-6115"/>
    <x v="2"/>
    <x v="2"/>
    <s v="Member"/>
    <s v="Female"/>
    <x v="3"/>
    <n v="6.2"/>
    <x v="552"/>
    <x v="0"/>
    <n v="31.759"/>
    <x v="62"/>
    <d v="1899-12-30T18:03:00"/>
    <s v="Credit card"/>
    <n v="6.2"/>
    <n v="635.17999999999995"/>
    <n v="16"/>
    <n v="1"/>
    <x v="2"/>
    <n v="31.758999999999997"/>
    <b v="0"/>
  </r>
  <r>
    <s v="209-61-0206"/>
    <x v="0"/>
    <x v="0"/>
    <s v="Normal"/>
    <s v="Female"/>
    <x v="2"/>
    <n v="6.1"/>
    <x v="553"/>
    <x v="1"/>
    <n v="10.727499999999999"/>
    <x v="0"/>
    <d v="1899-12-30T17:29:00"/>
    <s v="Ewallet"/>
    <n v="6.1"/>
    <n v="214.54999999999998"/>
    <n v="5"/>
    <n v="1"/>
    <x v="4"/>
    <n v="10.727499999999999"/>
    <b v="0"/>
  </r>
  <r>
    <s v="595-27-4851"/>
    <x v="0"/>
    <x v="0"/>
    <s v="Normal"/>
    <s v="Female"/>
    <x v="5"/>
    <n v="9.3000000000000007"/>
    <x v="554"/>
    <x v="0"/>
    <n v="18.998000000000001"/>
    <x v="63"/>
    <d v="1899-12-30T18:05:00"/>
    <s v="Ewallet"/>
    <n v="9.3000000000000007"/>
    <n v="379.96000000000004"/>
    <n v="27"/>
    <n v="1"/>
    <x v="2"/>
    <n v="18.998000000000001"/>
    <b v="0"/>
  </r>
  <r>
    <s v="189-52-0236"/>
    <x v="0"/>
    <x v="0"/>
    <s v="Normal"/>
    <s v="Male"/>
    <x v="1"/>
    <n v="7.6"/>
    <x v="555"/>
    <x v="0"/>
    <n v="34.842500000000001"/>
    <x v="71"/>
    <d v="1899-12-30T12:07:00"/>
    <s v="Cash"/>
    <n v="7.6"/>
    <n v="696.85"/>
    <n v="14"/>
    <n v="3"/>
    <x v="0"/>
    <n v="34.842500000000001"/>
    <b v="0"/>
  </r>
  <r>
    <s v="503-07-0930"/>
    <x v="1"/>
    <x v="1"/>
    <s v="Member"/>
    <s v="Male"/>
    <x v="3"/>
    <n v="8.1999999999999993"/>
    <x v="556"/>
    <x v="0"/>
    <n v="20.436499999999999"/>
    <x v="52"/>
    <d v="1899-12-30T19:49:00"/>
    <s v="Credit card"/>
    <n v="8.1999999999999993"/>
    <n v="408.73"/>
    <n v="23"/>
    <n v="2"/>
    <x v="2"/>
    <n v="20.436500000000002"/>
    <b v="0"/>
  </r>
  <r>
    <s v="413-20-6708"/>
    <x v="1"/>
    <x v="1"/>
    <s v="Member"/>
    <s v="Female"/>
    <x v="5"/>
    <n v="8.5"/>
    <x v="557"/>
    <x v="8"/>
    <n v="2.5735000000000001"/>
    <x v="83"/>
    <d v="1899-12-30T15:52:00"/>
    <s v="Ewallet"/>
    <n v="8.5"/>
    <n v="51.47"/>
    <n v="18"/>
    <n v="3"/>
    <x v="3"/>
    <n v="2.5735000000000001"/>
    <b v="0"/>
  </r>
  <r>
    <s v="425-85-2085"/>
    <x v="2"/>
    <x v="2"/>
    <s v="Member"/>
    <s v="Male"/>
    <x v="0"/>
    <n v="9.8000000000000007"/>
    <x v="558"/>
    <x v="1"/>
    <n v="13.715"/>
    <x v="12"/>
    <d v="1899-12-30T16:48:00"/>
    <s v="Ewallet"/>
    <n v="9.8000000000000007"/>
    <n v="274.3"/>
    <n v="29"/>
    <n v="3"/>
    <x v="4"/>
    <n v="13.715"/>
    <b v="0"/>
  </r>
  <r>
    <s v="521-18-7827"/>
    <x v="1"/>
    <x v="1"/>
    <s v="Member"/>
    <s v="Male"/>
    <x v="2"/>
    <n v="8.6999999999999993"/>
    <x v="559"/>
    <x v="1"/>
    <n v="9.8475000000000001"/>
    <x v="46"/>
    <d v="1899-12-30T20:46:00"/>
    <s v="Credit card"/>
    <n v="8.6999999999999993"/>
    <n v="196.95"/>
    <n v="22"/>
    <n v="1"/>
    <x v="5"/>
    <n v="9.8475000000000001"/>
    <b v="0"/>
  </r>
  <r>
    <s v="220-28-1851"/>
    <x v="0"/>
    <x v="0"/>
    <s v="Normal"/>
    <s v="Male"/>
    <x v="2"/>
    <n v="9.6999999999999993"/>
    <x v="560"/>
    <x v="4"/>
    <n v="3.4729999999999999"/>
    <x v="56"/>
    <d v="1899-12-30T18:14:00"/>
    <s v="Ewallet"/>
    <n v="9.6999999999999993"/>
    <n v="69.459999999999994"/>
    <n v="1"/>
    <n v="3"/>
    <x v="2"/>
    <n v="3.4729999999999999"/>
    <b v="0"/>
  </r>
  <r>
    <s v="600-38-9738"/>
    <x v="1"/>
    <x v="1"/>
    <s v="Member"/>
    <s v="Male"/>
    <x v="3"/>
    <n v="4.3"/>
    <x v="561"/>
    <x v="1"/>
    <n v="17.98"/>
    <x v="26"/>
    <d v="1899-12-30T15:05:00"/>
    <s v="Credit card"/>
    <n v="4.3"/>
    <n v="359.6"/>
    <n v="17"/>
    <n v="1"/>
    <x v="3"/>
    <n v="17.98"/>
    <b v="0"/>
  </r>
  <r>
    <s v="734-91-1155"/>
    <x v="2"/>
    <x v="2"/>
    <s v="Normal"/>
    <s v="Female"/>
    <x v="1"/>
    <n v="7.7"/>
    <x v="562"/>
    <x v="5"/>
    <n v="6.8564999999999996"/>
    <x v="55"/>
    <d v="1899-12-30T10:34:00"/>
    <s v="Credit card"/>
    <n v="7.7"/>
    <n v="137.13"/>
    <n v="26"/>
    <n v="3"/>
    <x v="1"/>
    <n v="6.8564999999999996"/>
    <b v="0"/>
  </r>
  <r>
    <s v="451-28-5717"/>
    <x v="1"/>
    <x v="1"/>
    <s v="Member"/>
    <s v="Female"/>
    <x v="2"/>
    <n v="7.3"/>
    <x v="563"/>
    <x v="2"/>
    <n v="24.951000000000001"/>
    <x v="84"/>
    <d v="1899-12-30T11:23:00"/>
    <s v="Cash"/>
    <n v="7.3"/>
    <n v="499.02"/>
    <n v="20"/>
    <n v="3"/>
    <x v="1"/>
    <n v="24.951000000000001"/>
    <b v="0"/>
  </r>
  <r>
    <s v="609-81-8548"/>
    <x v="0"/>
    <x v="0"/>
    <s v="Member"/>
    <s v="Female"/>
    <x v="2"/>
    <n v="5.9"/>
    <x v="564"/>
    <x v="2"/>
    <n v="11.231999999999999"/>
    <x v="9"/>
    <d v="1899-12-30T13:55:00"/>
    <s v="Credit card"/>
    <n v="5.9"/>
    <n v="224.64"/>
    <n v="6"/>
    <n v="2"/>
    <x v="0"/>
    <n v="11.231999999999999"/>
    <b v="0"/>
  </r>
  <r>
    <s v="133-14-7229"/>
    <x v="1"/>
    <x v="1"/>
    <s v="Normal"/>
    <s v="Male"/>
    <x v="0"/>
    <n v="5"/>
    <x v="565"/>
    <x v="4"/>
    <n v="6.2869999999999999"/>
    <x v="15"/>
    <d v="1899-12-30T11:43:00"/>
    <s v="Cash"/>
    <n v="5"/>
    <n v="125.74"/>
    <n v="1"/>
    <n v="1"/>
    <x v="1"/>
    <n v="6.2869999999999999"/>
    <b v="0"/>
  </r>
  <r>
    <s v="534-01-4457"/>
    <x v="0"/>
    <x v="0"/>
    <s v="Normal"/>
    <s v="Male"/>
    <x v="4"/>
    <n v="8"/>
    <x v="566"/>
    <x v="2"/>
    <n v="24.513000000000002"/>
    <x v="63"/>
    <d v="1899-12-30T14:36:00"/>
    <s v="Credit card"/>
    <n v="8"/>
    <n v="490.26"/>
    <n v="27"/>
    <n v="1"/>
    <x v="3"/>
    <n v="24.512999999999998"/>
    <b v="0"/>
  </r>
  <r>
    <s v="719-89-8991"/>
    <x v="0"/>
    <x v="0"/>
    <s v="Member"/>
    <s v="Female"/>
    <x v="3"/>
    <n v="7.1"/>
    <x v="567"/>
    <x v="1"/>
    <n v="22.852499999999999"/>
    <x v="5"/>
    <d v="1899-12-30T16:03:00"/>
    <s v="Ewallet"/>
    <n v="7.1"/>
    <n v="457.04999999999995"/>
    <n v="25"/>
    <n v="2"/>
    <x v="4"/>
    <n v="22.852499999999999"/>
    <b v="0"/>
  </r>
  <r>
    <s v="286-62-6248"/>
    <x v="2"/>
    <x v="2"/>
    <s v="Normal"/>
    <s v="Male"/>
    <x v="5"/>
    <n v="9"/>
    <x v="568"/>
    <x v="6"/>
    <n v="7.8419999999999996"/>
    <x v="62"/>
    <d v="1899-12-30T20:03:00"/>
    <s v="Credit card"/>
    <n v="9"/>
    <n v="156.84"/>
    <n v="16"/>
    <n v="1"/>
    <x v="5"/>
    <n v="7.8420000000000005"/>
    <b v="0"/>
  </r>
  <r>
    <s v="339-38-9982"/>
    <x v="2"/>
    <x v="2"/>
    <s v="Member"/>
    <s v="Male"/>
    <x v="5"/>
    <n v="6.7"/>
    <x v="569"/>
    <x v="4"/>
    <n v="5.9859999999999998"/>
    <x v="47"/>
    <d v="1899-12-30T14:55:00"/>
    <s v="Ewallet"/>
    <n v="6.7"/>
    <n v="119.72"/>
    <n v="13"/>
    <n v="1"/>
    <x v="3"/>
    <n v="5.9859999999999998"/>
    <b v="0"/>
  </r>
  <r>
    <s v="827-44-5872"/>
    <x v="2"/>
    <x v="2"/>
    <s v="Member"/>
    <s v="Female"/>
    <x v="4"/>
    <n v="6.1"/>
    <x v="570"/>
    <x v="3"/>
    <n v="27.18"/>
    <x v="11"/>
    <d v="1899-12-30T11:28:00"/>
    <s v="Credit card"/>
    <n v="6.1"/>
    <n v="543.6"/>
    <n v="7"/>
    <n v="2"/>
    <x v="1"/>
    <n v="27.18"/>
    <b v="0"/>
  </r>
  <r>
    <s v="827-77-7633"/>
    <x v="0"/>
    <x v="0"/>
    <s v="Normal"/>
    <s v="Male"/>
    <x v="3"/>
    <n v="9.3000000000000007"/>
    <x v="571"/>
    <x v="9"/>
    <n v="44.140500000000003"/>
    <x v="19"/>
    <d v="1899-12-30T19:41:00"/>
    <s v="Cash"/>
    <n v="9.3000000000000007"/>
    <n v="882.81000000000006"/>
    <n v="17"/>
    <n v="2"/>
    <x v="2"/>
    <n v="44.140500000000003"/>
    <b v="0"/>
  </r>
  <r>
    <s v="287-83-1405"/>
    <x v="0"/>
    <x v="0"/>
    <s v="Normal"/>
    <s v="Male"/>
    <x v="0"/>
    <n v="7"/>
    <x v="572"/>
    <x v="2"/>
    <n v="7.6289999999999996"/>
    <x v="75"/>
    <d v="1899-12-30T19:01:00"/>
    <s v="Ewallet"/>
    <n v="7"/>
    <n v="152.57999999999998"/>
    <n v="12"/>
    <n v="2"/>
    <x v="2"/>
    <n v="7.6289999999999996"/>
    <b v="0"/>
  </r>
  <r>
    <s v="435-13-4908"/>
    <x v="0"/>
    <x v="0"/>
    <s v="Member"/>
    <s v="Male"/>
    <x v="5"/>
    <n v="7.2"/>
    <x v="573"/>
    <x v="7"/>
    <n v="34.671999999999997"/>
    <x v="43"/>
    <d v="1899-12-30T18:04:00"/>
    <s v="Credit card"/>
    <n v="7.2"/>
    <n v="693.44"/>
    <n v="24"/>
    <n v="1"/>
    <x v="2"/>
    <n v="34.672000000000004"/>
    <b v="0"/>
  </r>
  <r>
    <s v="857-67-9057"/>
    <x v="2"/>
    <x v="2"/>
    <s v="Normal"/>
    <s v="Male"/>
    <x v="1"/>
    <n v="8.1999999999999993"/>
    <x v="574"/>
    <x v="3"/>
    <n v="11.475"/>
    <x v="9"/>
    <d v="1899-12-30T19:20:00"/>
    <s v="Ewallet"/>
    <n v="8.1999999999999993"/>
    <n v="229.5"/>
    <n v="6"/>
    <n v="2"/>
    <x v="2"/>
    <n v="11.475"/>
    <b v="0"/>
  </r>
  <r>
    <s v="236-27-1144"/>
    <x v="1"/>
    <x v="1"/>
    <s v="Normal"/>
    <s v="Female"/>
    <x v="4"/>
    <n v="8.4"/>
    <x v="575"/>
    <x v="9"/>
    <n v="7.3395000000000001"/>
    <x v="55"/>
    <d v="1899-12-30T10:31:00"/>
    <s v="Ewallet"/>
    <n v="8.4"/>
    <n v="146.79"/>
    <n v="26"/>
    <n v="3"/>
    <x v="1"/>
    <n v="7.3394999999999992"/>
    <b v="0"/>
  </r>
  <r>
    <s v="892-05-6689"/>
    <x v="0"/>
    <x v="0"/>
    <s v="Normal"/>
    <s v="Female"/>
    <x v="2"/>
    <n v="6.2"/>
    <x v="576"/>
    <x v="1"/>
    <n v="7.08"/>
    <x v="14"/>
    <d v="1899-12-30T13:28:00"/>
    <s v="Ewallet"/>
    <n v="6.2"/>
    <n v="141.6"/>
    <n v="11"/>
    <n v="3"/>
    <x v="0"/>
    <n v="7.08"/>
    <b v="0"/>
  </r>
  <r>
    <s v="583-41-4548"/>
    <x v="1"/>
    <x v="1"/>
    <s v="Normal"/>
    <s v="Male"/>
    <x v="2"/>
    <n v="7.4"/>
    <x v="577"/>
    <x v="0"/>
    <n v="5.8345000000000002"/>
    <x v="11"/>
    <d v="1899-12-30T11:36:00"/>
    <s v="Ewallet"/>
    <n v="7.4"/>
    <n v="116.69000000000001"/>
    <n v="7"/>
    <n v="2"/>
    <x v="1"/>
    <n v="5.8345000000000002"/>
    <b v="0"/>
  </r>
  <r>
    <s v="339-12-4827"/>
    <x v="2"/>
    <x v="2"/>
    <s v="Member"/>
    <s v="Female"/>
    <x v="5"/>
    <n v="5"/>
    <x v="578"/>
    <x v="8"/>
    <n v="3.698"/>
    <x v="0"/>
    <d v="1899-12-30T11:32:00"/>
    <s v="Credit card"/>
    <n v="5"/>
    <n v="73.959999999999994"/>
    <n v="5"/>
    <n v="1"/>
    <x v="1"/>
    <n v="3.6979999999999995"/>
    <b v="0"/>
  </r>
  <r>
    <s v="643-38-7867"/>
    <x v="0"/>
    <x v="0"/>
    <s v="Normal"/>
    <s v="Male"/>
    <x v="2"/>
    <n v="6.9"/>
    <x v="579"/>
    <x v="8"/>
    <n v="4.8970000000000002"/>
    <x v="34"/>
    <d v="1899-12-30T11:44:00"/>
    <s v="Ewallet"/>
    <n v="6.9"/>
    <n v="97.94"/>
    <n v="7"/>
    <n v="3"/>
    <x v="1"/>
    <n v="4.8970000000000002"/>
    <b v="0"/>
  </r>
  <r>
    <s v="308-81-0538"/>
    <x v="0"/>
    <x v="0"/>
    <s v="Normal"/>
    <s v="Female"/>
    <x v="5"/>
    <n v="4.9000000000000004"/>
    <x v="507"/>
    <x v="6"/>
    <n v="14.61"/>
    <x v="5"/>
    <d v="1899-12-30T17:16:00"/>
    <s v="Credit card"/>
    <n v="4.9000000000000004"/>
    <n v="292.2"/>
    <n v="25"/>
    <n v="2"/>
    <x v="4"/>
    <n v="14.61"/>
    <b v="0"/>
  </r>
  <r>
    <s v="358-88-9262"/>
    <x v="1"/>
    <x v="1"/>
    <s v="Member"/>
    <s v="Female"/>
    <x v="4"/>
    <n v="5.0999999999999996"/>
    <x v="580"/>
    <x v="2"/>
    <n v="26.244"/>
    <x v="57"/>
    <d v="1899-12-30T18:43:00"/>
    <s v="Ewallet"/>
    <n v="5.0999999999999996"/>
    <n v="524.88"/>
    <n v="1"/>
    <n v="2"/>
    <x v="2"/>
    <n v="26.244"/>
    <b v="0"/>
  </r>
  <r>
    <s v="460-35-4390"/>
    <x v="0"/>
    <x v="0"/>
    <s v="Normal"/>
    <s v="Male"/>
    <x v="2"/>
    <n v="9.1"/>
    <x v="581"/>
    <x v="5"/>
    <n v="4.6020000000000003"/>
    <x v="46"/>
    <d v="1899-12-30T11:00:00"/>
    <s v="Ewallet"/>
    <n v="9.1"/>
    <n v="92.039999999999992"/>
    <n v="22"/>
    <n v="1"/>
    <x v="1"/>
    <n v="4.6019999999999994"/>
    <b v="0"/>
  </r>
  <r>
    <s v="343-87-0864"/>
    <x v="1"/>
    <x v="1"/>
    <s v="Member"/>
    <s v="Male"/>
    <x v="0"/>
    <n v="7.1"/>
    <x v="582"/>
    <x v="8"/>
    <n v="3.794"/>
    <x v="73"/>
    <d v="1899-12-30T10:30:00"/>
    <s v="Credit card"/>
    <n v="7.1"/>
    <n v="75.88"/>
    <n v="3"/>
    <n v="1"/>
    <x v="1"/>
    <n v="3.7939999999999996"/>
    <b v="0"/>
  </r>
  <r>
    <s v="173-50-1108"/>
    <x v="2"/>
    <x v="2"/>
    <s v="Member"/>
    <s v="Female"/>
    <x v="3"/>
    <n v="5"/>
    <x v="583"/>
    <x v="6"/>
    <n v="4.0359999999999996"/>
    <x v="82"/>
    <d v="1899-12-30T12:14:00"/>
    <s v="Credit card"/>
    <n v="5"/>
    <n v="80.72"/>
    <n v="13"/>
    <n v="2"/>
    <x v="0"/>
    <n v="4.0359999999999996"/>
    <b v="0"/>
  </r>
  <r>
    <s v="243-47-2663"/>
    <x v="1"/>
    <x v="1"/>
    <s v="Member"/>
    <s v="Male"/>
    <x v="1"/>
    <n v="5.5"/>
    <x v="584"/>
    <x v="2"/>
    <n v="5.6310000000000002"/>
    <x v="23"/>
    <d v="1899-12-30T16:43:00"/>
    <s v="Credit card"/>
    <n v="5.5"/>
    <n v="112.62"/>
    <n v="28"/>
    <n v="1"/>
    <x v="4"/>
    <n v="5.6310000000000002"/>
    <b v="0"/>
  </r>
  <r>
    <s v="841-18-8232"/>
    <x v="2"/>
    <x v="2"/>
    <s v="Normal"/>
    <s v="Female"/>
    <x v="4"/>
    <n v="9.1999999999999993"/>
    <x v="585"/>
    <x v="8"/>
    <n v="3.56"/>
    <x v="0"/>
    <d v="1899-12-30T20:40:00"/>
    <s v="Credit card"/>
    <n v="9.1999999999999993"/>
    <n v="71.2"/>
    <n v="5"/>
    <n v="1"/>
    <x v="5"/>
    <n v="3.56"/>
    <b v="0"/>
  </r>
  <r>
    <s v="701-23-5550"/>
    <x v="2"/>
    <x v="2"/>
    <s v="Member"/>
    <s v="Male"/>
    <x v="2"/>
    <n v="4.9000000000000004"/>
    <x v="586"/>
    <x v="6"/>
    <n v="7.7619999999999996"/>
    <x v="32"/>
    <d v="1899-12-30T13:40:00"/>
    <s v="Ewallet"/>
    <n v="4.9000000000000004"/>
    <n v="155.24"/>
    <n v="19"/>
    <n v="3"/>
    <x v="0"/>
    <n v="7.7620000000000005"/>
    <b v="0"/>
  </r>
  <r>
    <s v="647-50-1224"/>
    <x v="0"/>
    <x v="0"/>
    <s v="Normal"/>
    <s v="Female"/>
    <x v="5"/>
    <n v="8.9"/>
    <x v="587"/>
    <x v="3"/>
    <n v="14.71"/>
    <x v="49"/>
    <d v="1899-12-30T16:23:00"/>
    <s v="Ewallet"/>
    <n v="8.9"/>
    <n v="294.20000000000005"/>
    <n v="12"/>
    <n v="1"/>
    <x v="4"/>
    <n v="14.710000000000003"/>
    <b v="0"/>
  </r>
  <r>
    <s v="541-48-8554"/>
    <x v="0"/>
    <x v="0"/>
    <s v="Normal"/>
    <s v="Male"/>
    <x v="3"/>
    <n v="6"/>
    <x v="588"/>
    <x v="9"/>
    <n v="27.427499999999998"/>
    <x v="24"/>
    <d v="1899-12-30T12:08:00"/>
    <s v="Credit card"/>
    <n v="6"/>
    <n v="548.55000000000007"/>
    <n v="7"/>
    <n v="1"/>
    <x v="0"/>
    <n v="27.427500000000002"/>
    <b v="0"/>
  </r>
  <r>
    <s v="539-21-7227"/>
    <x v="2"/>
    <x v="2"/>
    <s v="Normal"/>
    <s v="Female"/>
    <x v="3"/>
    <n v="4.2"/>
    <x v="589"/>
    <x v="1"/>
    <n v="12.885"/>
    <x v="50"/>
    <d v="1899-12-30T17:45:00"/>
    <s v="Cash"/>
    <n v="4.2"/>
    <n v="257.7"/>
    <n v="26"/>
    <n v="1"/>
    <x v="4"/>
    <n v="12.885"/>
    <b v="0"/>
  </r>
  <r>
    <s v="213-32-1216"/>
    <x v="0"/>
    <x v="0"/>
    <s v="Normal"/>
    <s v="Female"/>
    <x v="1"/>
    <n v="7.3"/>
    <x v="590"/>
    <x v="2"/>
    <n v="19.818000000000001"/>
    <x v="51"/>
    <d v="1899-12-30T10:28:00"/>
    <s v="Cash"/>
    <n v="7.3"/>
    <n v="396.36"/>
    <n v="23"/>
    <n v="1"/>
    <x v="1"/>
    <n v="19.818000000000001"/>
    <b v="0"/>
  </r>
  <r>
    <s v="747-58-7183"/>
    <x v="2"/>
    <x v="2"/>
    <s v="Normal"/>
    <s v="Male"/>
    <x v="5"/>
    <n v="6.5"/>
    <x v="591"/>
    <x v="5"/>
    <n v="8.5905000000000005"/>
    <x v="54"/>
    <d v="1899-12-30T20:31:00"/>
    <s v="Ewallet"/>
    <n v="6.5"/>
    <n v="171.81"/>
    <n v="9"/>
    <n v="2"/>
    <x v="5"/>
    <n v="8.5905000000000005"/>
    <b v="0"/>
  </r>
  <r>
    <s v="582-52-8065"/>
    <x v="2"/>
    <x v="2"/>
    <s v="Normal"/>
    <s v="Female"/>
    <x v="5"/>
    <n v="8.9"/>
    <x v="592"/>
    <x v="9"/>
    <n v="24.439499999999999"/>
    <x v="68"/>
    <d v="1899-12-30T10:49:00"/>
    <s v="Cash"/>
    <n v="8.9"/>
    <n v="488.79"/>
    <n v="22"/>
    <n v="2"/>
    <x v="1"/>
    <n v="24.439500000000002"/>
    <b v="0"/>
  </r>
  <r>
    <s v="210-57-1719"/>
    <x v="2"/>
    <x v="2"/>
    <s v="Normal"/>
    <s v="Female"/>
    <x v="0"/>
    <n v="9.6999999999999993"/>
    <x v="593"/>
    <x v="9"/>
    <n v="26.207999999999998"/>
    <x v="59"/>
    <d v="1899-12-30T12:34:00"/>
    <s v="Cash"/>
    <n v="9.6999999999999993"/>
    <n v="524.16"/>
    <n v="5"/>
    <n v="2"/>
    <x v="0"/>
    <n v="26.207999999999998"/>
    <b v="0"/>
  </r>
  <r>
    <s v="399-69-4630"/>
    <x v="1"/>
    <x v="1"/>
    <s v="Normal"/>
    <s v="Male"/>
    <x v="1"/>
    <n v="8.6"/>
    <x v="594"/>
    <x v="2"/>
    <n v="6.6630000000000003"/>
    <x v="34"/>
    <d v="1899-12-30T10:23:00"/>
    <s v="Credit card"/>
    <n v="8.6"/>
    <n v="133.26"/>
    <n v="7"/>
    <n v="3"/>
    <x v="1"/>
    <n v="6.6629999999999994"/>
    <b v="0"/>
  </r>
  <r>
    <s v="134-75-2619"/>
    <x v="0"/>
    <x v="0"/>
    <s v="Member"/>
    <s v="Male"/>
    <x v="1"/>
    <n v="6.9"/>
    <x v="595"/>
    <x v="0"/>
    <n v="6.7619999999999996"/>
    <x v="4"/>
    <d v="1899-12-30T18:51:00"/>
    <s v="Cash"/>
    <n v="6.9"/>
    <n v="135.24"/>
    <n v="25"/>
    <n v="3"/>
    <x v="2"/>
    <n v="6.7620000000000005"/>
    <b v="0"/>
  </r>
  <r>
    <s v="356-44-8813"/>
    <x v="2"/>
    <x v="2"/>
    <s v="Normal"/>
    <s v="Male"/>
    <x v="2"/>
    <n v="7.7"/>
    <x v="596"/>
    <x v="5"/>
    <n v="5.6219999999999999"/>
    <x v="37"/>
    <d v="1899-12-30T13:45:00"/>
    <s v="Credit card"/>
    <n v="7.7"/>
    <n v="112.44"/>
    <n v="20"/>
    <n v="1"/>
    <x v="0"/>
    <n v="5.6219999999999999"/>
    <b v="0"/>
  </r>
  <r>
    <s v="198-66-9832"/>
    <x v="2"/>
    <x v="2"/>
    <s v="Member"/>
    <s v="Female"/>
    <x v="5"/>
    <n v="9.5"/>
    <x v="597"/>
    <x v="4"/>
    <n v="7.2039999999999997"/>
    <x v="87"/>
    <d v="1899-12-30T19:38:00"/>
    <s v="Cash"/>
    <n v="9.5"/>
    <n v="144.08000000000001"/>
    <n v="4"/>
    <n v="2"/>
    <x v="2"/>
    <n v="7.2040000000000006"/>
    <b v="0"/>
  </r>
  <r>
    <s v="283-26-5248"/>
    <x v="1"/>
    <x v="1"/>
    <s v="Member"/>
    <s v="Female"/>
    <x v="4"/>
    <n v="4.5"/>
    <x v="598"/>
    <x v="3"/>
    <n v="49.26"/>
    <x v="81"/>
    <d v="1899-12-30T20:23:00"/>
    <s v="Ewallet"/>
    <n v="4.5"/>
    <n v="985.19999999999993"/>
    <n v="30"/>
    <n v="1"/>
    <x v="5"/>
    <n v="49.26"/>
    <b v="0"/>
  </r>
  <r>
    <s v="712-39-0363"/>
    <x v="0"/>
    <x v="0"/>
    <s v="Member"/>
    <s v="Male"/>
    <x v="4"/>
    <n v="5.6"/>
    <x v="599"/>
    <x v="2"/>
    <n v="12.497999999999999"/>
    <x v="53"/>
    <d v="1899-12-30T15:24:00"/>
    <s v="Ewallet"/>
    <n v="5.6"/>
    <n v="249.95999999999998"/>
    <n v="2"/>
    <n v="1"/>
    <x v="3"/>
    <n v="12.497999999999999"/>
    <b v="0"/>
  </r>
  <r>
    <s v="218-59-9410"/>
    <x v="0"/>
    <x v="0"/>
    <s v="Member"/>
    <s v="Female"/>
    <x v="2"/>
    <n v="8.1999999999999993"/>
    <x v="600"/>
    <x v="5"/>
    <n v="10.863"/>
    <x v="12"/>
    <d v="1899-12-30T16:54:00"/>
    <s v="Ewallet"/>
    <n v="8.1999999999999993"/>
    <n v="217.26"/>
    <n v="29"/>
    <n v="3"/>
    <x v="4"/>
    <n v="10.863"/>
    <b v="0"/>
  </r>
  <r>
    <s v="174-75-0888"/>
    <x v="2"/>
    <x v="2"/>
    <s v="Normal"/>
    <s v="Male"/>
    <x v="1"/>
    <n v="7.3"/>
    <x v="513"/>
    <x v="9"/>
    <n v="9.7110000000000003"/>
    <x v="71"/>
    <d v="1899-12-30T12:32:00"/>
    <s v="Cash"/>
    <n v="7.3"/>
    <n v="194.21999999999997"/>
    <n v="14"/>
    <n v="3"/>
    <x v="0"/>
    <n v="9.7109999999999985"/>
    <b v="0"/>
  </r>
  <r>
    <s v="866-99-7614"/>
    <x v="1"/>
    <x v="1"/>
    <s v="Normal"/>
    <s v="Male"/>
    <x v="4"/>
    <n v="4.4000000000000004"/>
    <x v="601"/>
    <x v="3"/>
    <n v="44.6"/>
    <x v="45"/>
    <d v="1899-12-30T15:42:00"/>
    <s v="Credit card"/>
    <n v="4.4000000000000004"/>
    <n v="892"/>
    <n v="11"/>
    <n v="2"/>
    <x v="3"/>
    <n v="44.6"/>
    <b v="0"/>
  </r>
  <r>
    <s v="134-54-4720"/>
    <x v="2"/>
    <x v="2"/>
    <s v="Normal"/>
    <s v="Female"/>
    <x v="1"/>
    <n v="5.7"/>
    <x v="602"/>
    <x v="7"/>
    <n v="16.968"/>
    <x v="81"/>
    <d v="1899-12-30T13:58:00"/>
    <s v="Ewallet"/>
    <n v="5.7"/>
    <n v="339.36"/>
    <n v="30"/>
    <n v="1"/>
    <x v="0"/>
    <n v="16.968"/>
    <b v="0"/>
  </r>
  <r>
    <s v="760-90-2357"/>
    <x v="0"/>
    <x v="0"/>
    <s v="Member"/>
    <s v="Male"/>
    <x v="1"/>
    <n v="5"/>
    <x v="603"/>
    <x v="2"/>
    <n v="22.353000000000002"/>
    <x v="84"/>
    <d v="1899-12-30T15:08:00"/>
    <s v="Ewallet"/>
    <n v="5"/>
    <n v="447.06000000000006"/>
    <n v="20"/>
    <n v="3"/>
    <x v="3"/>
    <n v="22.353000000000002"/>
    <b v="0"/>
  </r>
  <r>
    <s v="514-37-2845"/>
    <x v="2"/>
    <x v="2"/>
    <s v="Normal"/>
    <s v="Male"/>
    <x v="5"/>
    <n v="9"/>
    <x v="604"/>
    <x v="4"/>
    <n v="9.9250000000000007"/>
    <x v="84"/>
    <d v="1899-12-30T13:02:00"/>
    <s v="Cash"/>
    <n v="9"/>
    <n v="198.5"/>
    <n v="20"/>
    <n v="3"/>
    <x v="0"/>
    <n v="9.9250000000000007"/>
    <b v="0"/>
  </r>
  <r>
    <s v="698-98-5964"/>
    <x v="0"/>
    <x v="0"/>
    <s v="Normal"/>
    <s v="Female"/>
    <x v="4"/>
    <n v="6.3"/>
    <x v="605"/>
    <x v="3"/>
    <n v="40.604999999999997"/>
    <x v="26"/>
    <d v="1899-12-30T13:01:00"/>
    <s v="Credit card"/>
    <n v="6.3"/>
    <n v="812.09999999999991"/>
    <n v="17"/>
    <n v="1"/>
    <x v="0"/>
    <n v="40.604999999999997"/>
    <b v="0"/>
  </r>
  <r>
    <s v="718-57-9773"/>
    <x v="1"/>
    <x v="1"/>
    <s v="Normal"/>
    <s v="Female"/>
    <x v="3"/>
    <n v="9.4"/>
    <x v="606"/>
    <x v="3"/>
    <n v="24.664999999999999"/>
    <x v="33"/>
    <d v="1899-12-30T16:40:00"/>
    <s v="Credit card"/>
    <n v="9.4"/>
    <n v="493.29999999999995"/>
    <n v="3"/>
    <n v="2"/>
    <x v="4"/>
    <n v="24.664999999999999"/>
    <b v="0"/>
  </r>
  <r>
    <s v="651-88-7328"/>
    <x v="0"/>
    <x v="0"/>
    <s v="Normal"/>
    <s v="Female"/>
    <x v="5"/>
    <n v="7.7"/>
    <x v="607"/>
    <x v="9"/>
    <n v="29.582999999999998"/>
    <x v="15"/>
    <d v="1899-12-30T13:55:00"/>
    <s v="Cash"/>
    <n v="7.7"/>
    <n v="591.66"/>
    <n v="1"/>
    <n v="1"/>
    <x v="0"/>
    <n v="29.582999999999998"/>
    <b v="0"/>
  </r>
  <r>
    <s v="241-11-2261"/>
    <x v="2"/>
    <x v="2"/>
    <s v="Normal"/>
    <s v="Female"/>
    <x v="5"/>
    <n v="5.5"/>
    <x v="608"/>
    <x v="0"/>
    <n v="27.951000000000001"/>
    <x v="7"/>
    <d v="1899-12-30T10:33:00"/>
    <s v="Credit card"/>
    <n v="5.5"/>
    <n v="559.02"/>
    <n v="10"/>
    <n v="1"/>
    <x v="1"/>
    <n v="27.951000000000001"/>
    <b v="0"/>
  </r>
  <r>
    <s v="408-26-9866"/>
    <x v="1"/>
    <x v="1"/>
    <s v="Normal"/>
    <s v="Female"/>
    <x v="3"/>
    <n v="4.0999999999999996"/>
    <x v="609"/>
    <x v="0"/>
    <n v="25.893000000000001"/>
    <x v="61"/>
    <d v="1899-12-30T16:42:00"/>
    <s v="Ewallet"/>
    <n v="4.0999999999999996"/>
    <n v="517.86"/>
    <n v="2"/>
    <n v="3"/>
    <x v="4"/>
    <n v="25.893000000000001"/>
    <b v="0"/>
  </r>
  <r>
    <s v="834-83-1826"/>
    <x v="2"/>
    <x v="2"/>
    <s v="Member"/>
    <s v="Female"/>
    <x v="2"/>
    <n v="7.6"/>
    <x v="610"/>
    <x v="1"/>
    <n v="20.51"/>
    <x v="5"/>
    <d v="1899-12-30T17:16:00"/>
    <s v="Credit card"/>
    <n v="7.6"/>
    <n v="410.20000000000005"/>
    <n v="25"/>
    <n v="2"/>
    <x v="4"/>
    <n v="20.51"/>
    <b v="0"/>
  </r>
  <r>
    <s v="343-61-3544"/>
    <x v="2"/>
    <x v="2"/>
    <s v="Member"/>
    <s v="Male"/>
    <x v="3"/>
    <n v="8.6"/>
    <x v="611"/>
    <x v="3"/>
    <n v="13.335000000000001"/>
    <x v="69"/>
    <d v="1899-12-30T11:48:00"/>
    <s v="Cash"/>
    <n v="8.6"/>
    <n v="266.70000000000005"/>
    <n v="29"/>
    <n v="1"/>
    <x v="1"/>
    <n v="13.335000000000003"/>
    <b v="0"/>
  </r>
  <r>
    <s v="239-48-4278"/>
    <x v="0"/>
    <x v="0"/>
    <s v="Member"/>
    <s v="Male"/>
    <x v="4"/>
    <n v="8.3000000000000007"/>
    <x v="612"/>
    <x v="0"/>
    <n v="3.5455000000000001"/>
    <x v="21"/>
    <d v="1899-12-30T19:35:00"/>
    <s v="Ewallet"/>
    <n v="8.3000000000000007"/>
    <n v="70.910000000000011"/>
    <n v="10"/>
    <n v="3"/>
    <x v="2"/>
    <n v="3.5455000000000005"/>
    <b v="0"/>
  </r>
  <r>
    <s v="355-34-6244"/>
    <x v="2"/>
    <x v="2"/>
    <s v="Normal"/>
    <s v="Male"/>
    <x v="4"/>
    <n v="8.1"/>
    <x v="613"/>
    <x v="4"/>
    <n v="7.2389999999999999"/>
    <x v="47"/>
    <d v="1899-12-30T19:55:00"/>
    <s v="Credit card"/>
    <n v="8.1"/>
    <n v="144.78"/>
    <n v="13"/>
    <n v="1"/>
    <x v="2"/>
    <n v="7.2389999999999999"/>
    <b v="0"/>
  </r>
  <r>
    <s v="550-84-8664"/>
    <x v="0"/>
    <x v="0"/>
    <s v="Normal"/>
    <s v="Male"/>
    <x v="3"/>
    <n v="8.6"/>
    <x v="614"/>
    <x v="1"/>
    <n v="21.477499999999999"/>
    <x v="20"/>
    <d v="1899-12-30T14:33:00"/>
    <s v="Credit card"/>
    <n v="8.6"/>
    <n v="429.54999999999995"/>
    <n v="22"/>
    <n v="3"/>
    <x v="3"/>
    <n v="21.477499999999999"/>
    <b v="0"/>
  </r>
  <r>
    <s v="339-96-8318"/>
    <x v="2"/>
    <x v="2"/>
    <s v="Member"/>
    <s v="Male"/>
    <x v="5"/>
    <n v="6.3"/>
    <x v="615"/>
    <x v="0"/>
    <n v="28.458500000000001"/>
    <x v="56"/>
    <d v="1899-12-30T19:49:00"/>
    <s v="Ewallet"/>
    <n v="6.3"/>
    <n v="569.17000000000007"/>
    <n v="1"/>
    <n v="3"/>
    <x v="2"/>
    <n v="28.458500000000004"/>
    <b v="0"/>
  </r>
  <r>
    <s v="458-61-0011"/>
    <x v="2"/>
    <x v="2"/>
    <s v="Normal"/>
    <s v="Male"/>
    <x v="4"/>
    <n v="5.8"/>
    <x v="616"/>
    <x v="6"/>
    <n v="12.06"/>
    <x v="8"/>
    <d v="1899-12-30T18:43:00"/>
    <s v="Cash"/>
    <n v="5.8"/>
    <n v="241.2"/>
    <n v="20"/>
    <n v="2"/>
    <x v="2"/>
    <n v="12.059999999999999"/>
    <b v="0"/>
  </r>
  <r>
    <s v="592-34-6155"/>
    <x v="1"/>
    <x v="1"/>
    <s v="Normal"/>
    <s v="Male"/>
    <x v="4"/>
    <n v="6.2"/>
    <x v="617"/>
    <x v="6"/>
    <n v="6.3540000000000001"/>
    <x v="79"/>
    <d v="1899-12-30T14:43:00"/>
    <s v="Ewallet"/>
    <n v="6.2"/>
    <n v="127.08"/>
    <n v="14"/>
    <n v="1"/>
    <x v="3"/>
    <n v="6.3540000000000001"/>
    <b v="0"/>
  </r>
  <r>
    <s v="797-88-0493"/>
    <x v="0"/>
    <x v="0"/>
    <s v="Normal"/>
    <s v="Female"/>
    <x v="0"/>
    <n v="7.7"/>
    <x v="618"/>
    <x v="6"/>
    <n v="12.853999999999999"/>
    <x v="55"/>
    <d v="1899-12-30T13:54:00"/>
    <s v="Cash"/>
    <n v="7.7"/>
    <n v="257.08"/>
    <n v="26"/>
    <n v="3"/>
    <x v="0"/>
    <n v="12.853999999999999"/>
    <b v="0"/>
  </r>
  <r>
    <s v="207-73-1363"/>
    <x v="2"/>
    <x v="2"/>
    <s v="Normal"/>
    <s v="Male"/>
    <x v="0"/>
    <n v="8.1"/>
    <x v="619"/>
    <x v="4"/>
    <n v="6.9509999999999996"/>
    <x v="56"/>
    <d v="1899-12-30T12:15:00"/>
    <s v="Ewallet"/>
    <n v="8.1"/>
    <n v="139.02000000000001"/>
    <n v="1"/>
    <n v="3"/>
    <x v="0"/>
    <n v="6.9510000000000005"/>
    <b v="0"/>
  </r>
  <r>
    <s v="390-31-6381"/>
    <x v="1"/>
    <x v="1"/>
    <s v="Normal"/>
    <s v="Male"/>
    <x v="4"/>
    <n v="7.3"/>
    <x v="620"/>
    <x v="5"/>
    <n v="4.0830000000000002"/>
    <x v="24"/>
    <d v="1899-12-30T12:37:00"/>
    <s v="Cash"/>
    <n v="7.3"/>
    <n v="81.66"/>
    <n v="7"/>
    <n v="1"/>
    <x v="0"/>
    <n v="4.0830000000000002"/>
    <b v="0"/>
  </r>
  <r>
    <s v="443-82-0585"/>
    <x v="0"/>
    <x v="0"/>
    <s v="Member"/>
    <s v="Female"/>
    <x v="0"/>
    <n v="8.4"/>
    <x v="532"/>
    <x v="6"/>
    <n v="15.536"/>
    <x v="57"/>
    <d v="1899-12-30T19:54:00"/>
    <s v="Cash"/>
    <n v="8.4"/>
    <n v="310.72000000000003"/>
    <n v="1"/>
    <n v="2"/>
    <x v="2"/>
    <n v="15.536000000000001"/>
    <b v="0"/>
  </r>
  <r>
    <s v="339-18-7061"/>
    <x v="1"/>
    <x v="1"/>
    <s v="Member"/>
    <s v="Female"/>
    <x v="5"/>
    <n v="8"/>
    <x v="621"/>
    <x v="4"/>
    <n v="9.298"/>
    <x v="82"/>
    <d v="1899-12-30T15:06:00"/>
    <s v="Credit card"/>
    <n v="8"/>
    <n v="185.96"/>
    <n v="13"/>
    <n v="2"/>
    <x v="3"/>
    <n v="9.298"/>
    <b v="0"/>
  </r>
  <r>
    <s v="359-90-3665"/>
    <x v="2"/>
    <x v="2"/>
    <s v="Member"/>
    <s v="Female"/>
    <x v="5"/>
    <n v="9.5"/>
    <x v="242"/>
    <x v="6"/>
    <n v="3.6160000000000001"/>
    <x v="79"/>
    <d v="1899-12-30T18:03:00"/>
    <s v="Credit card"/>
    <n v="9.5"/>
    <n v="72.319999999999993"/>
    <n v="14"/>
    <n v="1"/>
    <x v="2"/>
    <n v="3.6159999999999997"/>
    <b v="0"/>
  </r>
  <r>
    <s v="375-72-3056"/>
    <x v="2"/>
    <x v="2"/>
    <s v="Normal"/>
    <s v="Male"/>
    <x v="3"/>
    <n v="7"/>
    <x v="622"/>
    <x v="5"/>
    <n v="9.4589999999999996"/>
    <x v="60"/>
    <d v="1899-12-30T15:58:00"/>
    <s v="Ewallet"/>
    <n v="7"/>
    <n v="189.18"/>
    <n v="19"/>
    <n v="1"/>
    <x v="3"/>
    <n v="9.4589999999999996"/>
    <b v="0"/>
  </r>
  <r>
    <s v="127-47-6963"/>
    <x v="0"/>
    <x v="0"/>
    <s v="Normal"/>
    <s v="Male"/>
    <x v="0"/>
    <n v="9.8000000000000007"/>
    <x v="623"/>
    <x v="6"/>
    <n v="10.342000000000001"/>
    <x v="10"/>
    <d v="1899-12-30T13:53:00"/>
    <s v="Credit card"/>
    <n v="9.8000000000000007"/>
    <n v="206.84"/>
    <n v="9"/>
    <n v="3"/>
    <x v="0"/>
    <n v="10.342000000000001"/>
    <b v="0"/>
  </r>
  <r>
    <s v="278-86-2735"/>
    <x v="0"/>
    <x v="0"/>
    <s v="Normal"/>
    <s v="Female"/>
    <x v="4"/>
    <n v="9.1999999999999993"/>
    <x v="624"/>
    <x v="5"/>
    <n v="7.851"/>
    <x v="36"/>
    <d v="1899-12-30T14:03:00"/>
    <s v="Cash"/>
    <n v="9.1999999999999993"/>
    <n v="157.02000000000001"/>
    <n v="27"/>
    <n v="3"/>
    <x v="3"/>
    <n v="7.8510000000000009"/>
    <b v="0"/>
  </r>
  <r>
    <s v="695-28-6250"/>
    <x v="0"/>
    <x v="0"/>
    <s v="Normal"/>
    <s v="Female"/>
    <x v="3"/>
    <n v="7.7"/>
    <x v="625"/>
    <x v="1"/>
    <n v="10.765000000000001"/>
    <x v="87"/>
    <d v="1899-12-30T16:38:00"/>
    <s v="Ewallet"/>
    <n v="7.7"/>
    <n v="215.3"/>
    <n v="4"/>
    <n v="2"/>
    <x v="4"/>
    <n v="10.765000000000001"/>
    <b v="0"/>
  </r>
  <r>
    <s v="379-17-6588"/>
    <x v="1"/>
    <x v="1"/>
    <s v="Normal"/>
    <s v="Male"/>
    <x v="5"/>
    <n v="5.3"/>
    <x v="626"/>
    <x v="3"/>
    <n v="29.805"/>
    <x v="71"/>
    <d v="1899-12-30T11:07:00"/>
    <s v="Cash"/>
    <n v="5.3"/>
    <n v="596.1"/>
    <n v="14"/>
    <n v="3"/>
    <x v="1"/>
    <n v="29.805"/>
    <b v="0"/>
  </r>
  <r>
    <s v="227-50-3718"/>
    <x v="0"/>
    <x v="0"/>
    <s v="Normal"/>
    <s v="Male"/>
    <x v="0"/>
    <n v="4.4000000000000004"/>
    <x v="627"/>
    <x v="1"/>
    <n v="3.6549999999999998"/>
    <x v="28"/>
    <d v="1899-12-30T12:23:00"/>
    <s v="Cash"/>
    <n v="4.4000000000000004"/>
    <n v="73.099999999999994"/>
    <n v="4"/>
    <n v="3"/>
    <x v="0"/>
    <n v="3.6549999999999998"/>
    <b v="0"/>
  </r>
  <r>
    <s v="302-15-2162"/>
    <x v="1"/>
    <x v="1"/>
    <s v="Member"/>
    <s v="Male"/>
    <x v="0"/>
    <n v="4.3"/>
    <x v="628"/>
    <x v="2"/>
    <n v="13.959"/>
    <x v="2"/>
    <d v="1899-12-30T10:54:00"/>
    <s v="Credit card"/>
    <n v="4.3"/>
    <n v="279.18"/>
    <n v="3"/>
    <n v="3"/>
    <x v="1"/>
    <n v="13.959"/>
    <b v="0"/>
  </r>
  <r>
    <s v="788-07-8452"/>
    <x v="1"/>
    <x v="1"/>
    <s v="Member"/>
    <s v="Female"/>
    <x v="2"/>
    <n v="9.4"/>
    <x v="629"/>
    <x v="0"/>
    <n v="8.484"/>
    <x v="63"/>
    <d v="1899-12-30T17:38:00"/>
    <s v="Ewallet"/>
    <n v="9.4"/>
    <n v="169.67999999999998"/>
    <n v="27"/>
    <n v="1"/>
    <x v="4"/>
    <n v="8.4839999999999982"/>
    <b v="0"/>
  </r>
  <r>
    <s v="560-49-6611"/>
    <x v="0"/>
    <x v="0"/>
    <s v="Member"/>
    <s v="Female"/>
    <x v="3"/>
    <n v="9.8000000000000007"/>
    <x v="181"/>
    <x v="8"/>
    <n v="2.2789999999999999"/>
    <x v="11"/>
    <d v="1899-12-30T14:13:00"/>
    <s v="Cash"/>
    <n v="9.8000000000000007"/>
    <n v="45.58"/>
    <n v="7"/>
    <n v="2"/>
    <x v="3"/>
    <n v="2.2789999999999999"/>
    <b v="0"/>
  </r>
  <r>
    <s v="880-35-0356"/>
    <x v="0"/>
    <x v="0"/>
    <s v="Member"/>
    <s v="Female"/>
    <x v="3"/>
    <n v="4.8"/>
    <x v="630"/>
    <x v="5"/>
    <n v="11.28"/>
    <x v="59"/>
    <d v="1899-12-30T11:51:00"/>
    <s v="Ewallet"/>
    <n v="4.8"/>
    <n v="225.60000000000002"/>
    <n v="5"/>
    <n v="2"/>
    <x v="1"/>
    <n v="11.280000000000001"/>
    <b v="0"/>
  </r>
  <r>
    <s v="585-11-6748"/>
    <x v="2"/>
    <x v="2"/>
    <s v="Member"/>
    <s v="Male"/>
    <x v="3"/>
    <n v="5.3"/>
    <x v="631"/>
    <x v="5"/>
    <n v="14.52"/>
    <x v="18"/>
    <d v="1899-12-30T13:05:00"/>
    <s v="Cash"/>
    <n v="5.3"/>
    <n v="290.39999999999998"/>
    <n v="15"/>
    <n v="3"/>
    <x v="0"/>
    <n v="14.52"/>
    <b v="0"/>
  </r>
  <r>
    <s v="470-31-3286"/>
    <x v="2"/>
    <x v="2"/>
    <s v="Normal"/>
    <s v="Male"/>
    <x v="0"/>
    <n v="8.6999999999999993"/>
    <x v="632"/>
    <x v="5"/>
    <n v="2.2229999999999999"/>
    <x v="56"/>
    <d v="1899-12-30T11:30:00"/>
    <s v="Credit card"/>
    <n v="8.6999999999999993"/>
    <n v="44.46"/>
    <n v="1"/>
    <n v="3"/>
    <x v="1"/>
    <n v="2.2229999999999999"/>
    <b v="0"/>
  </r>
  <r>
    <s v="152-68-2907"/>
    <x v="0"/>
    <x v="0"/>
    <s v="Normal"/>
    <s v="Male"/>
    <x v="4"/>
    <n v="9.5"/>
    <x v="633"/>
    <x v="5"/>
    <n v="7.83"/>
    <x v="39"/>
    <d v="1899-12-30T13:30:00"/>
    <s v="Credit card"/>
    <n v="9.5"/>
    <n v="156.60000000000002"/>
    <n v="15"/>
    <n v="2"/>
    <x v="0"/>
    <n v="7.830000000000001"/>
    <b v="0"/>
  </r>
  <r>
    <s v="123-35-4896"/>
    <x v="1"/>
    <x v="1"/>
    <s v="Normal"/>
    <s v="Female"/>
    <x v="3"/>
    <n v="5.3"/>
    <x v="634"/>
    <x v="9"/>
    <n v="20.997"/>
    <x v="19"/>
    <d v="1899-12-30T19:11:00"/>
    <s v="Ewallet"/>
    <n v="5.3"/>
    <n v="419.93999999999994"/>
    <n v="17"/>
    <n v="2"/>
    <x v="2"/>
    <n v="20.996999999999996"/>
    <b v="0"/>
  </r>
  <r>
    <s v="258-69-7810"/>
    <x v="1"/>
    <x v="1"/>
    <s v="Normal"/>
    <s v="Female"/>
    <x v="5"/>
    <n v="9.1999999999999993"/>
    <x v="635"/>
    <x v="1"/>
    <n v="9.2125000000000004"/>
    <x v="50"/>
    <d v="1899-12-30T18:53:00"/>
    <s v="Cash"/>
    <n v="9.1999999999999993"/>
    <n v="184.25"/>
    <n v="26"/>
    <n v="1"/>
    <x v="2"/>
    <n v="9.2125000000000004"/>
    <b v="0"/>
  </r>
  <r>
    <s v="334-64-2006"/>
    <x v="0"/>
    <x v="0"/>
    <s v="Member"/>
    <s v="Female"/>
    <x v="2"/>
    <n v="9.6"/>
    <x v="636"/>
    <x v="4"/>
    <n v="7.032"/>
    <x v="72"/>
    <d v="1899-12-30T14:22:00"/>
    <s v="Ewallet"/>
    <n v="9.6"/>
    <n v="140.63999999999999"/>
    <n v="24"/>
    <n v="3"/>
    <x v="3"/>
    <n v="7.0319999999999991"/>
    <b v="0"/>
  </r>
  <r>
    <s v="219-61-4139"/>
    <x v="1"/>
    <x v="1"/>
    <s v="Normal"/>
    <s v="Male"/>
    <x v="1"/>
    <n v="6.4"/>
    <x v="637"/>
    <x v="8"/>
    <n v="4.1539999999999999"/>
    <x v="51"/>
    <d v="1899-12-30T17:16:00"/>
    <s v="Ewallet"/>
    <n v="6.4"/>
    <n v="83.08"/>
    <n v="23"/>
    <n v="1"/>
    <x v="4"/>
    <n v="4.1539999999999999"/>
    <b v="0"/>
  </r>
  <r>
    <s v="881-41-7302"/>
    <x v="1"/>
    <x v="1"/>
    <s v="Normal"/>
    <s v="Female"/>
    <x v="5"/>
    <n v="4.5"/>
    <x v="638"/>
    <x v="8"/>
    <n v="3.2494999999999998"/>
    <x v="50"/>
    <d v="1899-12-30T10:06:00"/>
    <s v="Credit card"/>
    <n v="4.5"/>
    <n v="64.989999999999995"/>
    <n v="26"/>
    <n v="1"/>
    <x v="1"/>
    <n v="3.2494999999999998"/>
    <b v="0"/>
  </r>
  <r>
    <s v="373-09-4567"/>
    <x v="1"/>
    <x v="1"/>
    <s v="Normal"/>
    <s v="Male"/>
    <x v="4"/>
    <n v="6.9"/>
    <x v="639"/>
    <x v="3"/>
    <n v="38.78"/>
    <x v="71"/>
    <d v="1899-12-30T20:35:00"/>
    <s v="Ewallet"/>
    <n v="6.9"/>
    <n v="775.6"/>
    <n v="14"/>
    <n v="3"/>
    <x v="5"/>
    <n v="38.78"/>
    <b v="0"/>
  </r>
  <r>
    <s v="642-30-6693"/>
    <x v="2"/>
    <x v="2"/>
    <s v="Normal"/>
    <s v="Female"/>
    <x v="3"/>
    <n v="7.8"/>
    <x v="640"/>
    <x v="2"/>
    <n v="16.353000000000002"/>
    <x v="77"/>
    <d v="1899-12-30T13:54:00"/>
    <s v="Ewallet"/>
    <n v="7.8"/>
    <n v="327.06"/>
    <n v="17"/>
    <n v="3"/>
    <x v="0"/>
    <n v="16.353000000000002"/>
    <b v="0"/>
  </r>
  <r>
    <s v="484-22-8230"/>
    <x v="1"/>
    <x v="1"/>
    <s v="Member"/>
    <s v="Female"/>
    <x v="5"/>
    <n v="4.5"/>
    <x v="641"/>
    <x v="0"/>
    <n v="18.1615"/>
    <x v="64"/>
    <d v="1899-12-30T20:08:00"/>
    <s v="Cash"/>
    <n v="4.5"/>
    <n v="363.23"/>
    <n v="8"/>
    <n v="1"/>
    <x v="5"/>
    <n v="18.1615"/>
    <b v="0"/>
  </r>
  <r>
    <s v="830-58-2383"/>
    <x v="2"/>
    <x v="2"/>
    <s v="Normal"/>
    <s v="Male"/>
    <x v="2"/>
    <n v="8.6"/>
    <x v="642"/>
    <x v="6"/>
    <n v="6.35"/>
    <x v="3"/>
    <d v="1899-12-30T15:26:00"/>
    <s v="Cash"/>
    <n v="8.6"/>
    <n v="127"/>
    <n v="8"/>
    <n v="2"/>
    <x v="3"/>
    <n v="6.35"/>
    <b v="0"/>
  </r>
  <r>
    <s v="559-98-9873"/>
    <x v="0"/>
    <x v="0"/>
    <s v="Member"/>
    <s v="Female"/>
    <x v="5"/>
    <n v="5.2"/>
    <x v="643"/>
    <x v="0"/>
    <n v="18.7775"/>
    <x v="31"/>
    <d v="1899-12-30T12:56:00"/>
    <s v="Ewallet"/>
    <n v="5.2"/>
    <n v="375.55"/>
    <n v="10"/>
    <n v="2"/>
    <x v="0"/>
    <n v="18.7775"/>
    <b v="0"/>
  </r>
  <r>
    <s v="544-32-5024"/>
    <x v="1"/>
    <x v="1"/>
    <s v="Member"/>
    <s v="Female"/>
    <x v="4"/>
    <n v="6.4"/>
    <x v="644"/>
    <x v="6"/>
    <n v="9.9580000000000002"/>
    <x v="58"/>
    <d v="1899-12-30T19:16:00"/>
    <s v="Credit card"/>
    <n v="6.4"/>
    <n v="199.16"/>
    <n v="28"/>
    <n v="3"/>
    <x v="2"/>
    <n v="9.9580000000000002"/>
    <b v="0"/>
  </r>
  <r>
    <s v="318-12-0304"/>
    <x v="0"/>
    <x v="0"/>
    <s v="Normal"/>
    <s v="Male"/>
    <x v="5"/>
    <n v="5.2"/>
    <x v="55"/>
    <x v="8"/>
    <n v="1.5305"/>
    <x v="51"/>
    <d v="1899-12-30T12:20:00"/>
    <s v="Ewallet"/>
    <n v="5.2"/>
    <n v="30.61"/>
    <n v="23"/>
    <n v="1"/>
    <x v="0"/>
    <n v="1.5305"/>
    <b v="0"/>
  </r>
  <r>
    <s v="349-97-8902"/>
    <x v="2"/>
    <x v="2"/>
    <s v="Member"/>
    <s v="Male"/>
    <x v="4"/>
    <n v="8.9"/>
    <x v="645"/>
    <x v="4"/>
    <n v="5.7889999999999997"/>
    <x v="26"/>
    <d v="1899-12-30T10:37:00"/>
    <s v="Ewallet"/>
    <n v="8.9"/>
    <n v="115.78"/>
    <n v="17"/>
    <n v="1"/>
    <x v="1"/>
    <n v="5.7889999999999997"/>
    <b v="0"/>
  </r>
  <r>
    <s v="421-95-9805"/>
    <x v="0"/>
    <x v="0"/>
    <s v="Normal"/>
    <s v="Female"/>
    <x v="1"/>
    <n v="6.2"/>
    <x v="646"/>
    <x v="8"/>
    <n v="1.448"/>
    <x v="11"/>
    <d v="1899-12-30T10:18:00"/>
    <s v="Credit card"/>
    <n v="6.2"/>
    <n v="28.96"/>
    <n v="7"/>
    <n v="2"/>
    <x v="1"/>
    <n v="1.448"/>
    <b v="0"/>
  </r>
  <r>
    <s v="277-35-5865"/>
    <x v="1"/>
    <x v="1"/>
    <s v="Member"/>
    <s v="Female"/>
    <x v="4"/>
    <n v="6.7"/>
    <x v="647"/>
    <x v="9"/>
    <n v="44.536499999999997"/>
    <x v="10"/>
    <d v="1899-12-30T11:23:00"/>
    <s v="Cash"/>
    <n v="6.7"/>
    <n v="890.73"/>
    <n v="9"/>
    <n v="3"/>
    <x v="1"/>
    <n v="44.536500000000004"/>
    <b v="0"/>
  </r>
  <r>
    <s v="789-23-8625"/>
    <x v="2"/>
    <x v="2"/>
    <s v="Member"/>
    <s v="Male"/>
    <x v="5"/>
    <n v="7.2"/>
    <x v="648"/>
    <x v="5"/>
    <n v="13.983000000000001"/>
    <x v="43"/>
    <d v="1899-12-30T11:45:00"/>
    <s v="Cash"/>
    <n v="7.2"/>
    <n v="279.65999999999997"/>
    <n v="24"/>
    <n v="1"/>
    <x v="1"/>
    <n v="13.982999999999999"/>
    <b v="0"/>
  </r>
  <r>
    <s v="284-54-4231"/>
    <x v="1"/>
    <x v="1"/>
    <s v="Member"/>
    <s v="Male"/>
    <x v="3"/>
    <n v="9"/>
    <x v="649"/>
    <x v="8"/>
    <n v="4.0465"/>
    <x v="60"/>
    <d v="1899-12-30T16:08:00"/>
    <s v="Credit card"/>
    <n v="9"/>
    <n v="80.930000000000007"/>
    <n v="19"/>
    <n v="1"/>
    <x v="4"/>
    <n v="4.0465"/>
    <b v="0"/>
  </r>
  <r>
    <s v="443-59-0061"/>
    <x v="0"/>
    <x v="0"/>
    <s v="Member"/>
    <s v="Male"/>
    <x v="4"/>
    <n v="4.2"/>
    <x v="650"/>
    <x v="3"/>
    <n v="33.725000000000001"/>
    <x v="33"/>
    <d v="1899-12-30T11:25:00"/>
    <s v="Ewallet"/>
    <n v="4.2"/>
    <n v="674.5"/>
    <n v="3"/>
    <n v="2"/>
    <x v="1"/>
    <n v="33.725000000000001"/>
    <b v="0"/>
  </r>
  <r>
    <s v="509-29-3912"/>
    <x v="0"/>
    <x v="0"/>
    <s v="Member"/>
    <s v="Female"/>
    <x v="3"/>
    <n v="4.2"/>
    <x v="651"/>
    <x v="9"/>
    <n v="17.423999999999999"/>
    <x v="84"/>
    <d v="1899-12-30T12:24:00"/>
    <s v="Ewallet"/>
    <n v="4.2"/>
    <n v="348.48"/>
    <n v="20"/>
    <n v="3"/>
    <x v="0"/>
    <n v="17.423999999999999"/>
    <b v="0"/>
  </r>
  <r>
    <s v="327-40-9673"/>
    <x v="2"/>
    <x v="2"/>
    <s v="Member"/>
    <s v="Male"/>
    <x v="3"/>
    <n v="6.9"/>
    <x v="652"/>
    <x v="2"/>
    <n v="21.78"/>
    <x v="47"/>
    <d v="1899-12-30T19:51:00"/>
    <s v="Cash"/>
    <n v="6.9"/>
    <n v="435.59999999999997"/>
    <n v="13"/>
    <n v="1"/>
    <x v="2"/>
    <n v="21.779999999999998"/>
    <b v="0"/>
  </r>
  <r>
    <s v="840-19-2096"/>
    <x v="1"/>
    <x v="1"/>
    <s v="Member"/>
    <s v="Male"/>
    <x v="1"/>
    <n v="4.4000000000000004"/>
    <x v="653"/>
    <x v="1"/>
    <n v="21.977499999999999"/>
    <x v="71"/>
    <d v="1899-12-30T18:10:00"/>
    <s v="Ewallet"/>
    <n v="4.4000000000000004"/>
    <n v="439.54999999999995"/>
    <n v="14"/>
    <n v="3"/>
    <x v="2"/>
    <n v="21.977499999999999"/>
    <b v="0"/>
  </r>
  <r>
    <s v="828-46-6863"/>
    <x v="0"/>
    <x v="0"/>
    <s v="Member"/>
    <s v="Male"/>
    <x v="4"/>
    <n v="4"/>
    <x v="654"/>
    <x v="2"/>
    <n v="29.559000000000001"/>
    <x v="51"/>
    <d v="1899-12-30T11:22:00"/>
    <s v="Credit card"/>
    <n v="4"/>
    <n v="591.18000000000006"/>
    <n v="23"/>
    <n v="1"/>
    <x v="1"/>
    <n v="29.559000000000005"/>
    <b v="0"/>
  </r>
  <r>
    <s v="641-96-3695"/>
    <x v="1"/>
    <x v="1"/>
    <s v="Member"/>
    <s v="Female"/>
    <x v="5"/>
    <n v="8.5"/>
    <x v="655"/>
    <x v="2"/>
    <n v="13.038"/>
    <x v="11"/>
    <d v="1899-12-30T17:55:00"/>
    <s v="Ewallet"/>
    <n v="8.5"/>
    <n v="260.76"/>
    <n v="7"/>
    <n v="2"/>
    <x v="4"/>
    <n v="13.038"/>
    <b v="0"/>
  </r>
  <r>
    <s v="420-97-3340"/>
    <x v="0"/>
    <x v="0"/>
    <s v="Normal"/>
    <s v="Female"/>
    <x v="4"/>
    <n v="9.1999999999999993"/>
    <x v="656"/>
    <x v="5"/>
    <n v="10.752000000000001"/>
    <x v="58"/>
    <d v="1899-12-30T15:30:00"/>
    <s v="Credit card"/>
    <n v="9.1999999999999993"/>
    <n v="215.04000000000002"/>
    <n v="28"/>
    <n v="3"/>
    <x v="3"/>
    <n v="10.752000000000001"/>
    <b v="0"/>
  </r>
  <r>
    <s v="436-54-4512"/>
    <x v="0"/>
    <x v="0"/>
    <s v="Member"/>
    <s v="Female"/>
    <x v="4"/>
    <n v="9.8000000000000007"/>
    <x v="657"/>
    <x v="8"/>
    <n v="4.5804999999999998"/>
    <x v="84"/>
    <d v="1899-12-30T19:44:00"/>
    <s v="Cash"/>
    <n v="9.8000000000000007"/>
    <n v="91.61"/>
    <n v="20"/>
    <n v="3"/>
    <x v="2"/>
    <n v="4.5804999999999998"/>
    <b v="0"/>
  </r>
  <r>
    <s v="670-79-6321"/>
    <x v="2"/>
    <x v="2"/>
    <s v="Member"/>
    <s v="Female"/>
    <x v="2"/>
    <n v="4.9000000000000004"/>
    <x v="658"/>
    <x v="0"/>
    <n v="33.106499999999997"/>
    <x v="26"/>
    <d v="1899-12-30T15:27:00"/>
    <s v="Credit card"/>
    <n v="4.9000000000000004"/>
    <n v="662.13"/>
    <n v="17"/>
    <n v="1"/>
    <x v="3"/>
    <n v="33.106499999999997"/>
    <b v="0"/>
  </r>
  <r>
    <s v="852-62-7105"/>
    <x v="2"/>
    <x v="2"/>
    <s v="Normal"/>
    <s v="Female"/>
    <x v="5"/>
    <n v="4.4000000000000004"/>
    <x v="659"/>
    <x v="3"/>
    <n v="41.625"/>
    <x v="49"/>
    <d v="1899-12-30T11:25:00"/>
    <s v="Credit card"/>
    <n v="4.4000000000000004"/>
    <n v="832.5"/>
    <n v="12"/>
    <n v="1"/>
    <x v="1"/>
    <n v="41.625"/>
    <b v="0"/>
  </r>
  <r>
    <s v="598-06-7312"/>
    <x v="2"/>
    <x v="2"/>
    <s v="Member"/>
    <s v="Male"/>
    <x v="5"/>
    <n v="6.8"/>
    <x v="660"/>
    <x v="8"/>
    <n v="4.5674999999999999"/>
    <x v="67"/>
    <d v="1899-12-30T15:42:00"/>
    <s v="Cash"/>
    <n v="6.8"/>
    <n v="91.35"/>
    <n v="16"/>
    <n v="2"/>
    <x v="3"/>
    <n v="4.5674999999999999"/>
    <b v="0"/>
  </r>
  <r>
    <s v="135-13-8269"/>
    <x v="2"/>
    <x v="2"/>
    <s v="Member"/>
    <s v="Female"/>
    <x v="4"/>
    <n v="9.1"/>
    <x v="661"/>
    <x v="4"/>
    <n v="7.8879999999999999"/>
    <x v="50"/>
    <d v="1899-12-30T16:04:00"/>
    <s v="Cash"/>
    <n v="9.1"/>
    <n v="157.76"/>
    <n v="26"/>
    <n v="1"/>
    <x v="4"/>
    <n v="7.8879999999999999"/>
    <b v="0"/>
  </r>
  <r>
    <s v="816-57-2053"/>
    <x v="0"/>
    <x v="0"/>
    <s v="Normal"/>
    <s v="Male"/>
    <x v="3"/>
    <n v="8.6999999999999993"/>
    <x v="662"/>
    <x v="4"/>
    <n v="6.0869999999999997"/>
    <x v="10"/>
    <d v="1899-12-30T12:37:00"/>
    <s v="Ewallet"/>
    <n v="8.6999999999999993"/>
    <n v="121.74"/>
    <n v="9"/>
    <n v="3"/>
    <x v="0"/>
    <n v="6.0869999999999997"/>
    <b v="0"/>
  </r>
  <r>
    <s v="628-90-8624"/>
    <x v="2"/>
    <x v="2"/>
    <s v="Member"/>
    <s v="Male"/>
    <x v="0"/>
    <n v="5"/>
    <x v="663"/>
    <x v="3"/>
    <n v="41.29"/>
    <x v="71"/>
    <d v="1899-12-30T14:41:00"/>
    <s v="Cash"/>
    <n v="5"/>
    <n v="825.8"/>
    <n v="14"/>
    <n v="3"/>
    <x v="3"/>
    <n v="41.29"/>
    <b v="0"/>
  </r>
  <r>
    <s v="856-66-2701"/>
    <x v="0"/>
    <x v="0"/>
    <s v="Member"/>
    <s v="Male"/>
    <x v="2"/>
    <n v="7.5"/>
    <x v="664"/>
    <x v="5"/>
    <n v="7.9950000000000001"/>
    <x v="22"/>
    <d v="1899-12-30T14:19:00"/>
    <s v="Ewallet"/>
    <n v="7.5"/>
    <n v="159.89999999999998"/>
    <n v="25"/>
    <n v="1"/>
    <x v="3"/>
    <n v="7.9949999999999992"/>
    <b v="0"/>
  </r>
  <r>
    <s v="308-39-1707"/>
    <x v="0"/>
    <x v="0"/>
    <s v="Normal"/>
    <s v="Female"/>
    <x v="5"/>
    <n v="8.1999999999999993"/>
    <x v="665"/>
    <x v="8"/>
    <n v="0.60450000000000004"/>
    <x v="50"/>
    <d v="1899-12-30T18:19:00"/>
    <s v="Credit card"/>
    <n v="8.1999999999999993"/>
    <n v="12.09"/>
    <n v="26"/>
    <n v="1"/>
    <x v="2"/>
    <n v="0.60450000000000004"/>
    <b v="0"/>
  </r>
  <r>
    <s v="149-61-1929"/>
    <x v="0"/>
    <x v="0"/>
    <s v="Normal"/>
    <s v="Male"/>
    <x v="3"/>
    <n v="6.7"/>
    <x v="666"/>
    <x v="3"/>
    <n v="32.094999999999999"/>
    <x v="60"/>
    <d v="1899-12-30T14:08:00"/>
    <s v="Credit card"/>
    <n v="6.7"/>
    <n v="641.9"/>
    <n v="19"/>
    <n v="1"/>
    <x v="3"/>
    <n v="32.094999999999999"/>
    <b v="0"/>
  </r>
  <r>
    <s v="655-07-2265"/>
    <x v="0"/>
    <x v="0"/>
    <s v="Normal"/>
    <s v="Male"/>
    <x v="1"/>
    <n v="5.4"/>
    <x v="72"/>
    <x v="5"/>
    <n v="11.746499999999999"/>
    <x v="17"/>
    <d v="1899-12-30T16:38:00"/>
    <s v="Ewallet"/>
    <n v="5.4"/>
    <n v="234.93"/>
    <n v="5"/>
    <n v="3"/>
    <x v="4"/>
    <n v="11.746500000000001"/>
    <b v="0"/>
  </r>
  <r>
    <s v="589-02-8023"/>
    <x v="0"/>
    <x v="0"/>
    <s v="Member"/>
    <s v="Male"/>
    <x v="4"/>
    <n v="7"/>
    <x v="515"/>
    <x v="4"/>
    <n v="8.3770000000000007"/>
    <x v="13"/>
    <d v="1899-12-30T10:54:00"/>
    <s v="Credit card"/>
    <n v="7"/>
    <n v="167.54"/>
    <n v="15"/>
    <n v="1"/>
    <x v="1"/>
    <n v="8.3769999999999989"/>
    <b v="0"/>
  </r>
  <r>
    <s v="420-04-7590"/>
    <x v="2"/>
    <x v="2"/>
    <s v="Normal"/>
    <s v="Male"/>
    <x v="2"/>
    <n v="4.7"/>
    <x v="667"/>
    <x v="5"/>
    <n v="14.955"/>
    <x v="83"/>
    <d v="1899-12-30T11:29:00"/>
    <s v="Ewallet"/>
    <n v="4.7"/>
    <n v="299.10000000000002"/>
    <n v="18"/>
    <n v="3"/>
    <x v="1"/>
    <n v="14.955000000000002"/>
    <b v="0"/>
  </r>
  <r>
    <s v="182-88-2763"/>
    <x v="2"/>
    <x v="2"/>
    <s v="Member"/>
    <s v="Male"/>
    <x v="4"/>
    <n v="5"/>
    <x v="668"/>
    <x v="5"/>
    <n v="11.986499999999999"/>
    <x v="84"/>
    <d v="1899-12-30T19:28:00"/>
    <s v="Credit card"/>
    <n v="5"/>
    <n v="239.73"/>
    <n v="20"/>
    <n v="3"/>
    <x v="2"/>
    <n v="11.986499999999999"/>
    <b v="0"/>
  </r>
  <r>
    <s v="188-55-0967"/>
    <x v="2"/>
    <x v="2"/>
    <s v="Member"/>
    <s v="Male"/>
    <x v="0"/>
    <n v="5"/>
    <x v="669"/>
    <x v="3"/>
    <n v="33.234999999999999"/>
    <x v="13"/>
    <d v="1899-12-30T15:01:00"/>
    <s v="Credit card"/>
    <n v="5"/>
    <n v="664.7"/>
    <n v="15"/>
    <n v="1"/>
    <x v="3"/>
    <n v="33.234999999999999"/>
    <b v="0"/>
  </r>
  <r>
    <s v="610-46-4100"/>
    <x v="0"/>
    <x v="0"/>
    <s v="Normal"/>
    <s v="Male"/>
    <x v="0"/>
    <n v="6"/>
    <x v="670"/>
    <x v="0"/>
    <n v="10.1325"/>
    <x v="2"/>
    <d v="1899-12-30T20:31:00"/>
    <s v="Credit card"/>
    <n v="6"/>
    <n v="202.65"/>
    <n v="3"/>
    <n v="3"/>
    <x v="5"/>
    <n v="10.1325"/>
    <b v="0"/>
  </r>
  <r>
    <s v="318-81-2368"/>
    <x v="1"/>
    <x v="1"/>
    <s v="Normal"/>
    <s v="Female"/>
    <x v="1"/>
    <n v="6.3"/>
    <x v="671"/>
    <x v="8"/>
    <n v="2.31"/>
    <x v="32"/>
    <d v="1899-12-30T12:16:00"/>
    <s v="Cash"/>
    <n v="6.3"/>
    <n v="46.2"/>
    <n v="19"/>
    <n v="3"/>
    <x v="0"/>
    <n v="2.31"/>
    <b v="0"/>
  </r>
  <r>
    <s v="364-33-8584"/>
    <x v="2"/>
    <x v="2"/>
    <s v="Member"/>
    <s v="Female"/>
    <x v="4"/>
    <n v="8.5"/>
    <x v="672"/>
    <x v="1"/>
    <n v="4.4074999999999998"/>
    <x v="1"/>
    <d v="1899-12-30T15:27:00"/>
    <s v="Cash"/>
    <n v="8.5"/>
    <n v="88.149999999999991"/>
    <n v="8"/>
    <n v="3"/>
    <x v="3"/>
    <n v="4.4074999999999998"/>
    <b v="0"/>
  </r>
  <r>
    <s v="665-63-9737"/>
    <x v="2"/>
    <x v="2"/>
    <s v="Normal"/>
    <s v="Male"/>
    <x v="5"/>
    <n v="7.5"/>
    <x v="673"/>
    <x v="5"/>
    <n v="7.8630000000000004"/>
    <x v="30"/>
    <d v="1899-12-30T17:36:00"/>
    <s v="Ewallet"/>
    <n v="7.5"/>
    <n v="157.26"/>
    <n v="27"/>
    <n v="2"/>
    <x v="4"/>
    <n v="7.8629999999999995"/>
    <b v="0"/>
  </r>
  <r>
    <s v="695-09-5146"/>
    <x v="2"/>
    <x v="2"/>
    <s v="Member"/>
    <s v="Female"/>
    <x v="4"/>
    <n v="6.4"/>
    <x v="674"/>
    <x v="5"/>
    <n v="14.8185"/>
    <x v="52"/>
    <d v="1899-12-30T20:00:00"/>
    <s v="Ewallet"/>
    <n v="6.4"/>
    <n v="296.37"/>
    <n v="23"/>
    <n v="2"/>
    <x v="5"/>
    <n v="14.8185"/>
    <b v="0"/>
  </r>
  <r>
    <s v="155-45-3814"/>
    <x v="1"/>
    <x v="1"/>
    <s v="Member"/>
    <s v="Female"/>
    <x v="1"/>
    <n v="4.7"/>
    <x v="675"/>
    <x v="7"/>
    <n v="35.42"/>
    <x v="32"/>
    <d v="1899-12-30T15:29:00"/>
    <s v="Ewallet"/>
    <n v="4.7"/>
    <n v="708.4"/>
    <n v="19"/>
    <n v="3"/>
    <x v="3"/>
    <n v="35.42"/>
    <b v="0"/>
  </r>
  <r>
    <s v="794-32-2436"/>
    <x v="2"/>
    <x v="2"/>
    <s v="Member"/>
    <s v="Male"/>
    <x v="1"/>
    <n v="6"/>
    <x v="676"/>
    <x v="4"/>
    <n v="5.5670000000000002"/>
    <x v="36"/>
    <d v="1899-12-30T15:08:00"/>
    <s v="Ewallet"/>
    <n v="6"/>
    <n v="111.34"/>
    <n v="27"/>
    <n v="3"/>
    <x v="3"/>
    <n v="5.5670000000000002"/>
    <b v="0"/>
  </r>
  <r>
    <s v="131-15-8856"/>
    <x v="1"/>
    <x v="1"/>
    <s v="Member"/>
    <s v="Female"/>
    <x v="4"/>
    <n v="4"/>
    <x v="677"/>
    <x v="7"/>
    <n v="29.007999999999999"/>
    <x v="74"/>
    <d v="1899-12-30T19:26:00"/>
    <s v="Credit card"/>
    <n v="4"/>
    <n v="580.16"/>
    <n v="30"/>
    <n v="3"/>
    <x v="2"/>
    <n v="29.007999999999999"/>
    <b v="0"/>
  </r>
  <r>
    <s v="273-84-2164"/>
    <x v="1"/>
    <x v="1"/>
    <s v="Member"/>
    <s v="Male"/>
    <x v="1"/>
    <n v="5.5"/>
    <x v="678"/>
    <x v="1"/>
    <n v="3.0125000000000002"/>
    <x v="67"/>
    <d v="1899-12-30T15:53:00"/>
    <s v="Ewallet"/>
    <n v="5.5"/>
    <n v="60.25"/>
    <n v="16"/>
    <n v="2"/>
    <x v="3"/>
    <n v="3.0125000000000002"/>
    <b v="0"/>
  </r>
  <r>
    <s v="706-36-6154"/>
    <x v="0"/>
    <x v="0"/>
    <s v="Member"/>
    <s v="Male"/>
    <x v="2"/>
    <n v="8.6999999999999993"/>
    <x v="679"/>
    <x v="9"/>
    <n v="8.7119999999999997"/>
    <x v="66"/>
    <d v="1899-12-30T18:43:00"/>
    <s v="Ewallet"/>
    <n v="8.6999999999999993"/>
    <n v="174.24"/>
    <n v="18"/>
    <n v="1"/>
    <x v="2"/>
    <n v="8.7119999999999997"/>
    <b v="0"/>
  </r>
  <r>
    <s v="778-89-7974"/>
    <x v="1"/>
    <x v="1"/>
    <s v="Normal"/>
    <s v="Male"/>
    <x v="0"/>
    <n v="7.4"/>
    <x v="680"/>
    <x v="2"/>
    <n v="21.062999999999999"/>
    <x v="74"/>
    <d v="1899-12-30T14:58:00"/>
    <s v="Cash"/>
    <n v="7.4"/>
    <n v="421.26"/>
    <n v="30"/>
    <n v="3"/>
    <x v="3"/>
    <n v="21.062999999999999"/>
    <b v="0"/>
  </r>
  <r>
    <s v="574-31-8277"/>
    <x v="2"/>
    <x v="2"/>
    <s v="Member"/>
    <s v="Male"/>
    <x v="5"/>
    <n v="5.6"/>
    <x v="681"/>
    <x v="8"/>
    <n v="1.6815"/>
    <x v="84"/>
    <d v="1899-12-30T19:55:00"/>
    <s v="Cash"/>
    <n v="5.6"/>
    <n v="33.630000000000003"/>
    <n v="20"/>
    <n v="3"/>
    <x v="2"/>
    <n v="1.6815000000000002"/>
    <b v="0"/>
  </r>
  <r>
    <s v="859-71-0933"/>
    <x v="1"/>
    <x v="1"/>
    <s v="Member"/>
    <s v="Female"/>
    <x v="3"/>
    <n v="6.3"/>
    <x v="682"/>
    <x v="4"/>
    <n v="1.5489999999999999"/>
    <x v="62"/>
    <d v="1899-12-30T15:10:00"/>
    <s v="Cash"/>
    <n v="6.3"/>
    <n v="30.98"/>
    <n v="16"/>
    <n v="1"/>
    <x v="3"/>
    <n v="1.5489999999999999"/>
    <b v="0"/>
  </r>
  <r>
    <s v="740-11-5257"/>
    <x v="1"/>
    <x v="1"/>
    <s v="Normal"/>
    <s v="Male"/>
    <x v="1"/>
    <n v="7.1"/>
    <x v="56"/>
    <x v="3"/>
    <n v="12.37"/>
    <x v="6"/>
    <d v="1899-12-30T16:44:00"/>
    <s v="Cash"/>
    <n v="7.1"/>
    <n v="247.39999999999998"/>
    <n v="24"/>
    <n v="2"/>
    <x v="4"/>
    <n v="12.37"/>
    <b v="0"/>
  </r>
  <r>
    <s v="369-82-2676"/>
    <x v="2"/>
    <x v="2"/>
    <s v="Normal"/>
    <s v="Male"/>
    <x v="1"/>
    <n v="7.8"/>
    <x v="683"/>
    <x v="1"/>
    <n v="18.914999999999999"/>
    <x v="13"/>
    <d v="1899-12-30T18:22:00"/>
    <s v="Ewallet"/>
    <n v="7.8"/>
    <n v="378.29999999999995"/>
    <n v="15"/>
    <n v="1"/>
    <x v="2"/>
    <n v="18.914999999999999"/>
    <b v="0"/>
  </r>
  <r>
    <s v="563-47-4072"/>
    <x v="2"/>
    <x v="2"/>
    <s v="Normal"/>
    <s v="Female"/>
    <x v="0"/>
    <n v="9.9"/>
    <x v="684"/>
    <x v="2"/>
    <n v="16.742999999999999"/>
    <x v="46"/>
    <d v="1899-12-30T11:52:00"/>
    <s v="Cash"/>
    <n v="9.9"/>
    <n v="334.86"/>
    <n v="22"/>
    <n v="1"/>
    <x v="1"/>
    <n v="16.743000000000002"/>
    <b v="0"/>
  </r>
  <r>
    <s v="742-04-5161"/>
    <x v="0"/>
    <x v="0"/>
    <s v="Member"/>
    <s v="Male"/>
    <x v="2"/>
    <n v="7.3"/>
    <x v="685"/>
    <x v="3"/>
    <n v="36.39"/>
    <x v="33"/>
    <d v="1899-12-30T17:24:00"/>
    <s v="Cash"/>
    <n v="7.3"/>
    <n v="727.8"/>
    <n v="3"/>
    <n v="2"/>
    <x v="4"/>
    <n v="36.39"/>
    <b v="0"/>
  </r>
  <r>
    <s v="149-15-7606"/>
    <x v="2"/>
    <x v="2"/>
    <s v="Member"/>
    <s v="Male"/>
    <x v="3"/>
    <n v="5.0999999999999996"/>
    <x v="686"/>
    <x v="9"/>
    <n v="16.794"/>
    <x v="40"/>
    <d v="1899-12-30T15:31:00"/>
    <s v="Ewallet"/>
    <n v="5.0999999999999996"/>
    <n v="335.88"/>
    <n v="6"/>
    <n v="3"/>
    <x v="3"/>
    <n v="16.794"/>
    <b v="0"/>
  </r>
  <r>
    <s v="133-77-3154"/>
    <x v="2"/>
    <x v="2"/>
    <s v="Member"/>
    <s v="Male"/>
    <x v="5"/>
    <n v="9.4"/>
    <x v="687"/>
    <x v="6"/>
    <n v="12.036"/>
    <x v="67"/>
    <d v="1899-12-30T18:04:00"/>
    <s v="Credit card"/>
    <n v="9.4"/>
    <n v="240.72"/>
    <n v="16"/>
    <n v="2"/>
    <x v="2"/>
    <n v="12.036"/>
    <b v="0"/>
  </r>
  <r>
    <s v="169-52-4504"/>
    <x v="0"/>
    <x v="0"/>
    <s v="Normal"/>
    <s v="Female"/>
    <x v="1"/>
    <n v="5.8"/>
    <x v="688"/>
    <x v="5"/>
    <n v="2.3534999999999999"/>
    <x v="71"/>
    <d v="1899-12-30T14:13:00"/>
    <s v="Credit card"/>
    <n v="5.8"/>
    <n v="47.07"/>
    <n v="14"/>
    <n v="3"/>
    <x v="3"/>
    <n v="2.3534999999999999"/>
    <b v="0"/>
  </r>
  <r>
    <s v="250-81-7186"/>
    <x v="1"/>
    <x v="1"/>
    <s v="Normal"/>
    <s v="Female"/>
    <x v="1"/>
    <n v="8"/>
    <x v="430"/>
    <x v="8"/>
    <n v="4.9844999999999997"/>
    <x v="30"/>
    <d v="1899-12-30T10:23:00"/>
    <s v="Credit card"/>
    <n v="8"/>
    <n v="99.69"/>
    <n v="27"/>
    <n v="2"/>
    <x v="1"/>
    <n v="4.9844999999999997"/>
    <b v="0"/>
  </r>
  <r>
    <s v="562-12-5430"/>
    <x v="0"/>
    <x v="0"/>
    <s v="Member"/>
    <s v="Female"/>
    <x v="5"/>
    <n v="7.9"/>
    <x v="689"/>
    <x v="5"/>
    <n v="13.2225"/>
    <x v="66"/>
    <d v="1899-12-30T10:11:00"/>
    <s v="Ewallet"/>
    <n v="7.9"/>
    <n v="264.45000000000005"/>
    <n v="18"/>
    <n v="1"/>
    <x v="1"/>
    <n v="13.222500000000002"/>
    <b v="0"/>
  </r>
  <r>
    <s v="816-72-8853"/>
    <x v="0"/>
    <x v="0"/>
    <s v="Member"/>
    <s v="Female"/>
    <x v="3"/>
    <n v="5.9"/>
    <x v="690"/>
    <x v="1"/>
    <n v="6.9824999999999999"/>
    <x v="69"/>
    <d v="1899-12-30T15:48:00"/>
    <s v="Cash"/>
    <n v="5.9"/>
    <n v="139.65"/>
    <n v="29"/>
    <n v="1"/>
    <x v="3"/>
    <n v="6.9824999999999999"/>
    <b v="0"/>
  </r>
  <r>
    <s v="491-38-3499"/>
    <x v="0"/>
    <x v="0"/>
    <s v="Member"/>
    <s v="Male"/>
    <x v="5"/>
    <n v="4.9000000000000004"/>
    <x v="691"/>
    <x v="8"/>
    <n v="2.7725"/>
    <x v="86"/>
    <d v="1899-12-30T17:46:00"/>
    <s v="Credit card"/>
    <n v="4.9000000000000004"/>
    <n v="55.45"/>
    <n v="26"/>
    <n v="2"/>
    <x v="4"/>
    <n v="2.7725"/>
    <b v="0"/>
  </r>
  <r>
    <s v="322-02-2271"/>
    <x v="2"/>
    <x v="2"/>
    <s v="Normal"/>
    <s v="Female"/>
    <x v="3"/>
    <n v="9.3000000000000007"/>
    <x v="692"/>
    <x v="5"/>
    <n v="6.4455"/>
    <x v="33"/>
    <d v="1899-12-30T11:46:00"/>
    <s v="Cash"/>
    <n v="9.3000000000000007"/>
    <n v="128.91"/>
    <n v="3"/>
    <n v="2"/>
    <x v="1"/>
    <n v="6.4455"/>
    <b v="0"/>
  </r>
  <r>
    <s v="842-29-4695"/>
    <x v="1"/>
    <x v="1"/>
    <s v="Member"/>
    <s v="Male"/>
    <x v="3"/>
    <n v="7.9"/>
    <x v="693"/>
    <x v="0"/>
    <n v="5.9989999999999997"/>
    <x v="62"/>
    <d v="1899-12-30T12:07:00"/>
    <s v="Credit card"/>
    <n v="7.9"/>
    <n v="119.98"/>
    <n v="16"/>
    <n v="1"/>
    <x v="0"/>
    <n v="5.9990000000000006"/>
    <b v="0"/>
  </r>
  <r>
    <s v="725-67-2480"/>
    <x v="2"/>
    <x v="2"/>
    <s v="Member"/>
    <s v="Female"/>
    <x v="5"/>
    <n v="5.9"/>
    <x v="694"/>
    <x v="2"/>
    <n v="17.625"/>
    <x v="72"/>
    <d v="1899-12-30T18:14:00"/>
    <s v="Credit card"/>
    <n v="5.9"/>
    <n v="352.5"/>
    <n v="24"/>
    <n v="3"/>
    <x v="2"/>
    <n v="17.625"/>
    <b v="0"/>
  </r>
  <r>
    <s v="641-51-2661"/>
    <x v="1"/>
    <x v="1"/>
    <s v="Member"/>
    <s v="Female"/>
    <x v="4"/>
    <n v="9.9"/>
    <x v="695"/>
    <x v="3"/>
    <n v="43.55"/>
    <x v="75"/>
    <d v="1899-12-30T14:45:00"/>
    <s v="Credit card"/>
    <n v="9.9"/>
    <n v="871"/>
    <n v="12"/>
    <n v="2"/>
    <x v="3"/>
    <n v="43.55"/>
    <b v="0"/>
  </r>
  <r>
    <s v="714-02-3114"/>
    <x v="1"/>
    <x v="1"/>
    <s v="Normal"/>
    <s v="Female"/>
    <x v="3"/>
    <n v="7.7"/>
    <x v="696"/>
    <x v="4"/>
    <n v="9.8800000000000008"/>
    <x v="78"/>
    <d v="1899-12-30T11:39:00"/>
    <s v="Cash"/>
    <n v="7.7"/>
    <n v="197.6"/>
    <n v="21"/>
    <n v="2"/>
    <x v="1"/>
    <n v="9.879999999999999"/>
    <b v="0"/>
  </r>
  <r>
    <s v="518-17-2983"/>
    <x v="0"/>
    <x v="0"/>
    <s v="Normal"/>
    <s v="Female"/>
    <x v="5"/>
    <n v="7.6"/>
    <x v="697"/>
    <x v="6"/>
    <n v="9.7260000000000009"/>
    <x v="87"/>
    <d v="1899-12-30T15:44:00"/>
    <s v="Ewallet"/>
    <n v="7.6"/>
    <n v="194.52"/>
    <n v="4"/>
    <n v="2"/>
    <x v="3"/>
    <n v="9.7260000000000009"/>
    <b v="0"/>
  </r>
  <r>
    <s v="779-42-2410"/>
    <x v="2"/>
    <x v="2"/>
    <s v="Member"/>
    <s v="Male"/>
    <x v="4"/>
    <n v="7.7"/>
    <x v="698"/>
    <x v="5"/>
    <n v="8.6609999999999996"/>
    <x v="8"/>
    <d v="1899-12-30T13:06:00"/>
    <s v="Ewallet"/>
    <n v="7.7"/>
    <n v="173.22"/>
    <n v="20"/>
    <n v="2"/>
    <x v="0"/>
    <n v="8.6609999999999996"/>
    <b v="0"/>
  </r>
  <r>
    <s v="190-14-3147"/>
    <x v="2"/>
    <x v="2"/>
    <s v="Normal"/>
    <s v="Female"/>
    <x v="0"/>
    <n v="6.4"/>
    <x v="699"/>
    <x v="6"/>
    <n v="3.5939999999999999"/>
    <x v="52"/>
    <d v="1899-12-30T20:43:00"/>
    <s v="Ewallet"/>
    <n v="6.4"/>
    <n v="71.88"/>
    <n v="23"/>
    <n v="2"/>
    <x v="5"/>
    <n v="3.5939999999999999"/>
    <b v="0"/>
  </r>
  <r>
    <s v="408-66-6712"/>
    <x v="1"/>
    <x v="1"/>
    <s v="Member"/>
    <s v="Female"/>
    <x v="0"/>
    <n v="4.4000000000000004"/>
    <x v="700"/>
    <x v="2"/>
    <n v="14.313000000000001"/>
    <x v="67"/>
    <d v="1899-12-30T14:19:00"/>
    <s v="Ewallet"/>
    <n v="4.4000000000000004"/>
    <n v="286.26"/>
    <n v="16"/>
    <n v="2"/>
    <x v="3"/>
    <n v="14.312999999999999"/>
    <b v="0"/>
  </r>
  <r>
    <s v="679-22-6530"/>
    <x v="2"/>
    <x v="2"/>
    <s v="Normal"/>
    <s v="Female"/>
    <x v="3"/>
    <n v="4.0999999999999996"/>
    <x v="701"/>
    <x v="4"/>
    <n v="4.0620000000000003"/>
    <x v="26"/>
    <d v="1899-12-30T10:01:00"/>
    <s v="Credit card"/>
    <n v="4.0999999999999996"/>
    <n v="81.239999999999995"/>
    <n v="17"/>
    <n v="1"/>
    <x v="1"/>
    <n v="4.0619999999999994"/>
    <b v="0"/>
  </r>
  <r>
    <s v="588-47-8641"/>
    <x v="0"/>
    <x v="0"/>
    <s v="Member"/>
    <s v="Male"/>
    <x v="5"/>
    <n v="4.4000000000000004"/>
    <x v="702"/>
    <x v="3"/>
    <n v="28.02"/>
    <x v="79"/>
    <d v="1899-12-30T19:30:00"/>
    <s v="Ewallet"/>
    <n v="4.4000000000000004"/>
    <n v="560.4"/>
    <n v="14"/>
    <n v="1"/>
    <x v="2"/>
    <n v="28.02"/>
    <b v="0"/>
  </r>
  <r>
    <s v="642-61-4706"/>
    <x v="2"/>
    <x v="2"/>
    <s v="Member"/>
    <s v="Male"/>
    <x v="4"/>
    <n v="5.5"/>
    <x v="703"/>
    <x v="4"/>
    <n v="9.34"/>
    <x v="74"/>
    <d v="1899-12-30T16:34:00"/>
    <s v="Cash"/>
    <n v="5.5"/>
    <n v="186.8"/>
    <n v="30"/>
    <n v="3"/>
    <x v="4"/>
    <n v="9.34"/>
    <b v="0"/>
  </r>
  <r>
    <s v="576-31-4774"/>
    <x v="2"/>
    <x v="2"/>
    <s v="Normal"/>
    <s v="Female"/>
    <x v="0"/>
    <n v="4"/>
    <x v="704"/>
    <x v="5"/>
    <n v="11.0115"/>
    <x v="61"/>
    <d v="1899-12-30T13:10:00"/>
    <s v="Ewallet"/>
    <n v="4"/>
    <n v="220.23"/>
    <n v="2"/>
    <n v="3"/>
    <x v="0"/>
    <n v="11.0115"/>
    <b v="0"/>
  </r>
  <r>
    <s v="556-41-6224"/>
    <x v="1"/>
    <x v="1"/>
    <s v="Normal"/>
    <s v="Male"/>
    <x v="0"/>
    <n v="9.3000000000000007"/>
    <x v="705"/>
    <x v="7"/>
    <n v="13.456"/>
    <x v="39"/>
    <d v="1899-12-30T17:10:00"/>
    <s v="Credit card"/>
    <n v="9.3000000000000007"/>
    <n v="269.12"/>
    <n v="15"/>
    <n v="2"/>
    <x v="4"/>
    <n v="13.456"/>
    <b v="0"/>
  </r>
  <r>
    <s v="811-03-8790"/>
    <x v="0"/>
    <x v="0"/>
    <s v="Normal"/>
    <s v="Female"/>
    <x v="1"/>
    <n v="4.8"/>
    <x v="706"/>
    <x v="3"/>
    <n v="22.74"/>
    <x v="56"/>
    <d v="1899-12-30T10:22:00"/>
    <s v="Credit card"/>
    <n v="4.8"/>
    <n v="454.79999999999995"/>
    <n v="1"/>
    <n v="3"/>
    <x v="1"/>
    <n v="22.74"/>
    <b v="0"/>
  </r>
  <r>
    <s v="242-11-3142"/>
    <x v="2"/>
    <x v="2"/>
    <s v="Member"/>
    <s v="Male"/>
    <x v="5"/>
    <n v="4.5999999999999996"/>
    <x v="515"/>
    <x v="4"/>
    <n v="8.3770000000000007"/>
    <x v="6"/>
    <d v="1899-12-30T19:57:00"/>
    <s v="Cash"/>
    <n v="4.5999999999999996"/>
    <n v="167.54"/>
    <n v="24"/>
    <n v="2"/>
    <x v="2"/>
    <n v="8.3769999999999989"/>
    <b v="0"/>
  </r>
  <r>
    <s v="752-23-3760"/>
    <x v="2"/>
    <x v="2"/>
    <s v="Member"/>
    <s v="Female"/>
    <x v="3"/>
    <n v="7.3"/>
    <x v="163"/>
    <x v="0"/>
    <n v="22.428000000000001"/>
    <x v="88"/>
    <d v="1899-12-30T19:29:00"/>
    <s v="Credit card"/>
    <n v="7.3"/>
    <n v="448.56"/>
    <n v="19"/>
    <n v="2"/>
    <x v="2"/>
    <n v="22.428000000000001"/>
    <b v="0"/>
  </r>
  <r>
    <s v="274-05-5470"/>
    <x v="0"/>
    <x v="0"/>
    <s v="Member"/>
    <s v="Female"/>
    <x v="4"/>
    <n v="6"/>
    <x v="183"/>
    <x v="6"/>
    <n v="14.694000000000001"/>
    <x v="52"/>
    <d v="1899-12-30T18:30:00"/>
    <s v="Cash"/>
    <n v="6"/>
    <n v="293.88"/>
    <n v="23"/>
    <n v="2"/>
    <x v="2"/>
    <n v="14.693999999999999"/>
    <b v="0"/>
  </r>
  <r>
    <s v="648-94-3045"/>
    <x v="1"/>
    <x v="1"/>
    <s v="Normal"/>
    <s v="Male"/>
    <x v="0"/>
    <n v="8.1"/>
    <x v="707"/>
    <x v="3"/>
    <n v="29.475000000000001"/>
    <x v="11"/>
    <d v="1899-12-30T14:27:00"/>
    <s v="Ewallet"/>
    <n v="8.1"/>
    <n v="589.5"/>
    <n v="7"/>
    <n v="2"/>
    <x v="3"/>
    <n v="29.475000000000001"/>
    <b v="0"/>
  </r>
  <r>
    <s v="130-67-4723"/>
    <x v="0"/>
    <x v="0"/>
    <s v="Member"/>
    <s v="Male"/>
    <x v="4"/>
    <n v="9.4"/>
    <x v="549"/>
    <x v="2"/>
    <n v="14.55"/>
    <x v="85"/>
    <d v="1899-12-30T13:57:00"/>
    <s v="Ewallet"/>
    <n v="9.4"/>
    <n v="291"/>
    <n v="11"/>
    <n v="1"/>
    <x v="0"/>
    <n v="14.55"/>
    <b v="0"/>
  </r>
  <r>
    <s v="528-87-5606"/>
    <x v="2"/>
    <x v="2"/>
    <s v="Member"/>
    <s v="Female"/>
    <x v="1"/>
    <n v="6.5"/>
    <x v="708"/>
    <x v="8"/>
    <n v="1.974"/>
    <x v="75"/>
    <d v="1899-12-30T19:43:00"/>
    <s v="Cash"/>
    <n v="6.5"/>
    <n v="39.479999999999997"/>
    <n v="12"/>
    <n v="2"/>
    <x v="2"/>
    <n v="1.9739999999999998"/>
    <b v="0"/>
  </r>
  <r>
    <s v="373-09-4567"/>
    <x v="1"/>
    <x v="1"/>
    <s v="Normal"/>
    <s v="Male"/>
    <x v="4"/>
    <n v="6.9"/>
    <x v="639"/>
    <x v="3"/>
    <n v="38.78"/>
    <x v="71"/>
    <d v="1899-12-30T20:35:00"/>
    <s v="Ewallet"/>
    <n v="6.9"/>
    <n v="775.6"/>
    <n v="14"/>
    <n v="3"/>
    <x v="5"/>
    <n v="38.78"/>
    <b v="0"/>
  </r>
  <r>
    <s v="484-22-8230"/>
    <x v="1"/>
    <x v="1"/>
    <s v="Member"/>
    <s v="Female"/>
    <x v="5"/>
    <n v="4.5"/>
    <x v="641"/>
    <x v="0"/>
    <n v="18.1615"/>
    <x v="64"/>
    <d v="1899-12-30T20:08:00"/>
    <s v="Cash"/>
    <n v="4.5"/>
    <n v="363.23"/>
    <n v="8"/>
    <n v="1"/>
    <x v="5"/>
    <n v="18.1615"/>
    <b v="0"/>
  </r>
  <r>
    <s v="320-85-2052"/>
    <x v="2"/>
    <x v="2"/>
    <s v="Normal"/>
    <s v="Female"/>
    <x v="3"/>
    <n v="7"/>
    <x v="709"/>
    <x v="8"/>
    <n v="1.7404999999999999"/>
    <x v="79"/>
    <d v="1899-12-30T10:11:00"/>
    <s v="Credit card"/>
    <n v="7"/>
    <n v="34.81"/>
    <n v="14"/>
    <n v="1"/>
    <x v="1"/>
    <n v="1.7405000000000002"/>
    <b v="0"/>
  </r>
  <r>
    <s v="370-96-0655"/>
    <x v="1"/>
    <x v="1"/>
    <s v="Normal"/>
    <s v="Female"/>
    <x v="5"/>
    <n v="7.1"/>
    <x v="710"/>
    <x v="2"/>
    <n v="14.795999999999999"/>
    <x v="48"/>
    <d v="1899-12-30T13:46:00"/>
    <s v="Ewallet"/>
    <n v="7.1"/>
    <n v="295.92"/>
    <n v="9"/>
    <n v="1"/>
    <x v="0"/>
    <n v="14.796000000000001"/>
    <b v="0"/>
  </r>
  <r>
    <s v="105-10-6182"/>
    <x v="0"/>
    <x v="0"/>
    <s v="Member"/>
    <s v="Male"/>
    <x v="5"/>
    <n v="6.6"/>
    <x v="711"/>
    <x v="4"/>
    <n v="2.1480000000000001"/>
    <x v="30"/>
    <d v="1899-12-30T12:22:00"/>
    <s v="Ewallet"/>
    <n v="6.6"/>
    <n v="42.96"/>
    <n v="27"/>
    <n v="2"/>
    <x v="0"/>
    <n v="2.1480000000000001"/>
    <b v="0"/>
  </r>
  <r>
    <s v="510-79-0415"/>
    <x v="2"/>
    <x v="2"/>
    <s v="Member"/>
    <s v="Female"/>
    <x v="3"/>
    <n v="4.9000000000000004"/>
    <x v="712"/>
    <x v="2"/>
    <n v="6.9240000000000004"/>
    <x v="43"/>
    <d v="1899-12-30T19:20:00"/>
    <s v="Ewallet"/>
    <n v="4.9000000000000004"/>
    <n v="138.47999999999999"/>
    <n v="24"/>
    <n v="1"/>
    <x v="2"/>
    <n v="6.9239999999999995"/>
    <b v="0"/>
  </r>
  <r>
    <s v="241-96-5076"/>
    <x v="2"/>
    <x v="2"/>
    <s v="Member"/>
    <s v="Female"/>
    <x v="2"/>
    <n v="6.4"/>
    <x v="713"/>
    <x v="4"/>
    <n v="4.91"/>
    <x v="64"/>
    <d v="1899-12-30T12:58:00"/>
    <s v="Credit card"/>
    <n v="6.4"/>
    <n v="98.2"/>
    <n v="8"/>
    <n v="1"/>
    <x v="0"/>
    <n v="4.91"/>
    <b v="0"/>
  </r>
  <r>
    <s v="767-97-4650"/>
    <x v="2"/>
    <x v="2"/>
    <s v="Member"/>
    <s v="Female"/>
    <x v="3"/>
    <n v="8"/>
    <x v="714"/>
    <x v="4"/>
    <n v="6.4829999999999997"/>
    <x v="64"/>
    <d v="1899-12-30T11:59:00"/>
    <s v="Credit card"/>
    <n v="8"/>
    <n v="129.66"/>
    <n v="8"/>
    <n v="1"/>
    <x v="1"/>
    <n v="6.4829999999999997"/>
    <b v="0"/>
  </r>
  <r>
    <s v="648-83-1321"/>
    <x v="0"/>
    <x v="0"/>
    <s v="Member"/>
    <s v="Male"/>
    <x v="2"/>
    <n v="4.3"/>
    <x v="715"/>
    <x v="3"/>
    <n v="31.78"/>
    <x v="62"/>
    <d v="1899-12-30T17:59:00"/>
    <s v="Cash"/>
    <n v="4.3"/>
    <n v="635.6"/>
    <n v="16"/>
    <n v="1"/>
    <x v="4"/>
    <n v="31.78"/>
    <b v="0"/>
  </r>
  <r>
    <s v="173-57-2300"/>
    <x v="1"/>
    <x v="1"/>
    <s v="Member"/>
    <s v="Male"/>
    <x v="3"/>
    <n v="6.1"/>
    <x v="716"/>
    <x v="4"/>
    <n v="7.2880000000000003"/>
    <x v="42"/>
    <d v="1899-12-30T12:51:00"/>
    <s v="Cash"/>
    <n v="6.1"/>
    <n v="145.76"/>
    <n v="13"/>
    <n v="3"/>
    <x v="0"/>
    <n v="7.2879999999999994"/>
    <b v="0"/>
  </r>
  <r>
    <s v="305-03-2383"/>
    <x v="0"/>
    <x v="0"/>
    <s v="Normal"/>
    <s v="Female"/>
    <x v="4"/>
    <n v="7.5"/>
    <x v="717"/>
    <x v="5"/>
    <n v="10.065"/>
    <x v="39"/>
    <d v="1899-12-30T10:36:00"/>
    <s v="Cash"/>
    <n v="7.5"/>
    <n v="201.29999999999998"/>
    <n v="15"/>
    <n v="2"/>
    <x v="1"/>
    <n v="10.065"/>
    <b v="0"/>
  </r>
  <r>
    <s v="394-55-6384"/>
    <x v="1"/>
    <x v="1"/>
    <s v="Member"/>
    <s v="Female"/>
    <x v="3"/>
    <n v="6.7"/>
    <x v="718"/>
    <x v="9"/>
    <n v="31.5855"/>
    <x v="22"/>
    <d v="1899-12-30T13:38:00"/>
    <s v="Cash"/>
    <n v="6.7"/>
    <n v="631.71"/>
    <n v="25"/>
    <n v="1"/>
    <x v="0"/>
    <n v="31.585500000000003"/>
    <b v="0"/>
  </r>
  <r>
    <s v="266-20-6657"/>
    <x v="1"/>
    <x v="1"/>
    <s v="Member"/>
    <s v="Male"/>
    <x v="4"/>
    <n v="5.2"/>
    <x v="719"/>
    <x v="0"/>
    <n v="19.263999999999999"/>
    <x v="38"/>
    <d v="1899-12-30T19:39:00"/>
    <s v="Ewallet"/>
    <n v="5.2"/>
    <n v="385.28"/>
    <n v="12"/>
    <n v="3"/>
    <x v="2"/>
    <n v="19.263999999999999"/>
    <b v="0"/>
  </r>
  <r>
    <s v="689-05-1884"/>
    <x v="0"/>
    <x v="0"/>
    <s v="Member"/>
    <s v="Male"/>
    <x v="0"/>
    <n v="8.8000000000000007"/>
    <x v="697"/>
    <x v="3"/>
    <n v="24.315000000000001"/>
    <x v="28"/>
    <d v="1899-12-30T12:44:00"/>
    <s v="Cash"/>
    <n v="8.8000000000000007"/>
    <n v="486.3"/>
    <n v="4"/>
    <n v="3"/>
    <x v="0"/>
    <n v="24.315000000000001"/>
    <b v="0"/>
  </r>
  <r>
    <s v="196-01-2849"/>
    <x v="1"/>
    <x v="1"/>
    <s v="Member"/>
    <s v="Female"/>
    <x v="5"/>
    <n v="9.5"/>
    <x v="720"/>
    <x v="0"/>
    <n v="25.683"/>
    <x v="31"/>
    <d v="1899-12-30T13:56:00"/>
    <s v="Cash"/>
    <n v="9.5"/>
    <n v="513.66"/>
    <n v="10"/>
    <n v="2"/>
    <x v="0"/>
    <n v="25.683"/>
    <b v="0"/>
  </r>
  <r>
    <s v="372-62-5264"/>
    <x v="1"/>
    <x v="1"/>
    <s v="Normal"/>
    <s v="Female"/>
    <x v="4"/>
    <n v="7.6"/>
    <x v="721"/>
    <x v="9"/>
    <n v="23.67"/>
    <x v="62"/>
    <d v="1899-12-30T14:42:00"/>
    <s v="Cash"/>
    <n v="7.6"/>
    <n v="473.40000000000003"/>
    <n v="16"/>
    <n v="1"/>
    <x v="3"/>
    <n v="23.67"/>
    <b v="0"/>
  </r>
  <r>
    <s v="800-09-8606"/>
    <x v="0"/>
    <x v="0"/>
    <s v="Member"/>
    <s v="Female"/>
    <x v="2"/>
    <n v="6.6"/>
    <x v="722"/>
    <x v="1"/>
    <n v="21.842500000000001"/>
    <x v="69"/>
    <d v="1899-12-30T19:45:00"/>
    <s v="Cash"/>
    <n v="6.6"/>
    <n v="436.85"/>
    <n v="29"/>
    <n v="1"/>
    <x v="2"/>
    <n v="21.842500000000001"/>
    <b v="0"/>
  </r>
  <r>
    <s v="182-52-7000"/>
    <x v="0"/>
    <x v="0"/>
    <s v="Member"/>
    <s v="Female"/>
    <x v="3"/>
    <n v="6.9"/>
    <x v="723"/>
    <x v="6"/>
    <n v="5.4080000000000004"/>
    <x v="15"/>
    <d v="1899-12-30T20:26:00"/>
    <s v="Ewallet"/>
    <n v="6.9"/>
    <n v="108.16"/>
    <n v="1"/>
    <n v="1"/>
    <x v="5"/>
    <n v="5.4079999999999995"/>
    <b v="0"/>
  </r>
  <r>
    <s v="826-58-8051"/>
    <x v="2"/>
    <x v="2"/>
    <s v="Normal"/>
    <s v="Male"/>
    <x v="2"/>
    <n v="4.3"/>
    <x v="724"/>
    <x v="6"/>
    <n v="12.438000000000001"/>
    <x v="44"/>
    <d v="1899-12-30T19:46:00"/>
    <s v="Ewallet"/>
    <n v="4.3"/>
    <n v="248.76"/>
    <n v="6"/>
    <n v="1"/>
    <x v="2"/>
    <n v="12.437999999999999"/>
    <b v="0"/>
  </r>
  <r>
    <s v="868-06-0466"/>
    <x v="0"/>
    <x v="0"/>
    <s v="Member"/>
    <s v="Male"/>
    <x v="1"/>
    <n v="7.8"/>
    <x v="725"/>
    <x v="9"/>
    <n v="31.311"/>
    <x v="88"/>
    <d v="1899-12-30T19:38:00"/>
    <s v="Credit card"/>
    <n v="7.8"/>
    <n v="626.22"/>
    <n v="19"/>
    <n v="2"/>
    <x v="2"/>
    <n v="31.311"/>
    <b v="0"/>
  </r>
  <r>
    <s v="751-41-9720"/>
    <x v="1"/>
    <x v="1"/>
    <s v="Normal"/>
    <s v="Male"/>
    <x v="2"/>
    <n v="8"/>
    <x v="726"/>
    <x v="3"/>
    <n v="48.75"/>
    <x v="49"/>
    <d v="1899-12-30T16:18:00"/>
    <s v="Ewallet"/>
    <n v="8"/>
    <n v="975"/>
    <n v="12"/>
    <n v="1"/>
    <x v="4"/>
    <n v="48.75"/>
    <b v="0"/>
  </r>
  <r>
    <s v="626-43-7888"/>
    <x v="1"/>
    <x v="1"/>
    <s v="Normal"/>
    <s v="Female"/>
    <x v="5"/>
    <n v="9.6"/>
    <x v="727"/>
    <x v="7"/>
    <n v="24.164000000000001"/>
    <x v="11"/>
    <d v="1899-12-30T12:23:00"/>
    <s v="Ewallet"/>
    <n v="9.6"/>
    <n v="483.28"/>
    <n v="7"/>
    <n v="2"/>
    <x v="0"/>
    <n v="24.163999999999998"/>
    <b v="0"/>
  </r>
  <r>
    <s v="176-64-7711"/>
    <x v="2"/>
    <x v="2"/>
    <s v="Normal"/>
    <s v="Male"/>
    <x v="4"/>
    <n v="4.3"/>
    <x v="435"/>
    <x v="5"/>
    <n v="4.8479999999999999"/>
    <x v="36"/>
    <d v="1899-12-30T19:11:00"/>
    <s v="Credit card"/>
    <n v="4.3"/>
    <n v="96.960000000000008"/>
    <n v="27"/>
    <n v="3"/>
    <x v="2"/>
    <n v="4.8480000000000008"/>
    <b v="0"/>
  </r>
  <r>
    <s v="191-29-0321"/>
    <x v="2"/>
    <x v="2"/>
    <s v="Member"/>
    <s v="Female"/>
    <x v="5"/>
    <n v="5"/>
    <x v="728"/>
    <x v="3"/>
    <n v="9.8849999999999998"/>
    <x v="30"/>
    <d v="1899-12-30T18:57:00"/>
    <s v="Credit card"/>
    <n v="5"/>
    <n v="197.7"/>
    <n v="27"/>
    <n v="2"/>
    <x v="2"/>
    <n v="9.8849999999999998"/>
    <b v="0"/>
  </r>
  <r>
    <s v="729-06-2010"/>
    <x v="2"/>
    <x v="2"/>
    <s v="Member"/>
    <s v="Male"/>
    <x v="0"/>
    <n v="9.1999999999999993"/>
    <x v="729"/>
    <x v="9"/>
    <n v="36.211500000000001"/>
    <x v="44"/>
    <d v="1899-12-30T11:18:00"/>
    <s v="Cash"/>
    <n v="9.1999999999999993"/>
    <n v="724.23"/>
    <n v="6"/>
    <n v="1"/>
    <x v="1"/>
    <n v="36.211500000000001"/>
    <b v="0"/>
  </r>
  <r>
    <s v="640-48-5028"/>
    <x v="2"/>
    <x v="2"/>
    <s v="Member"/>
    <s v="Female"/>
    <x v="2"/>
    <n v="6.3"/>
    <x v="730"/>
    <x v="9"/>
    <n v="39.775500000000001"/>
    <x v="61"/>
    <d v="1899-12-30T12:40:00"/>
    <s v="Cash"/>
    <n v="6.3"/>
    <n v="795.51"/>
    <n v="2"/>
    <n v="3"/>
    <x v="0"/>
    <n v="39.775500000000001"/>
    <b v="0"/>
  </r>
  <r>
    <s v="186-79-9562"/>
    <x v="2"/>
    <x v="2"/>
    <s v="Normal"/>
    <s v="Male"/>
    <x v="0"/>
    <n v="8.9"/>
    <x v="731"/>
    <x v="0"/>
    <n v="25.119499999999999"/>
    <x v="12"/>
    <d v="1899-12-30T14:06:00"/>
    <s v="Cash"/>
    <n v="8.9"/>
    <n v="502.39"/>
    <n v="29"/>
    <n v="3"/>
    <x v="3"/>
    <n v="25.119499999999999"/>
    <b v="0"/>
  </r>
  <r>
    <s v="834-45-5519"/>
    <x v="2"/>
    <x v="2"/>
    <s v="Normal"/>
    <s v="Female"/>
    <x v="1"/>
    <n v="7.6"/>
    <x v="732"/>
    <x v="6"/>
    <n v="8.6"/>
    <x v="80"/>
    <d v="1899-12-30T20:48:00"/>
    <s v="Ewallet"/>
    <n v="7.6"/>
    <n v="172"/>
    <n v="31"/>
    <n v="1"/>
    <x v="5"/>
    <n v="8.6"/>
    <b v="0"/>
  </r>
  <r>
    <s v="162-65-8559"/>
    <x v="1"/>
    <x v="1"/>
    <s v="Member"/>
    <s v="Male"/>
    <x v="4"/>
    <n v="4.8"/>
    <x v="733"/>
    <x v="8"/>
    <n v="3.4489999999999998"/>
    <x v="16"/>
    <d v="1899-12-30T20:13:00"/>
    <s v="Cash"/>
    <n v="4.8"/>
    <n v="68.98"/>
    <n v="21"/>
    <n v="1"/>
    <x v="5"/>
    <n v="3.4490000000000003"/>
    <b v="0"/>
  </r>
  <r>
    <s v="760-27-5490"/>
    <x v="1"/>
    <x v="1"/>
    <s v="Normal"/>
    <s v="Male"/>
    <x v="5"/>
    <n v="9.1"/>
    <x v="734"/>
    <x v="7"/>
    <n v="6.2480000000000002"/>
    <x v="37"/>
    <d v="1899-12-30T20:37:00"/>
    <s v="Ewallet"/>
    <n v="9.1"/>
    <n v="124.96"/>
    <n v="20"/>
    <n v="1"/>
    <x v="5"/>
    <n v="6.2479999999999993"/>
    <b v="0"/>
  </r>
  <r>
    <s v="445-30-9252"/>
    <x v="0"/>
    <x v="0"/>
    <s v="Normal"/>
    <s v="Male"/>
    <x v="3"/>
    <n v="6.1"/>
    <x v="735"/>
    <x v="5"/>
    <n v="3.855"/>
    <x v="26"/>
    <d v="1899-12-30T17:59:00"/>
    <s v="Ewallet"/>
    <n v="6.1"/>
    <n v="77.099999999999994"/>
    <n v="17"/>
    <n v="1"/>
    <x v="4"/>
    <n v="3.8549999999999995"/>
    <b v="0"/>
  </r>
  <r>
    <s v="786-94-2700"/>
    <x v="0"/>
    <x v="0"/>
    <s v="Member"/>
    <s v="Male"/>
    <x v="4"/>
    <n v="9.1"/>
    <x v="736"/>
    <x v="2"/>
    <n v="24.186"/>
    <x v="35"/>
    <d v="1899-12-30T20:18:00"/>
    <s v="Cash"/>
    <n v="9.1"/>
    <n v="483.72"/>
    <n v="28"/>
    <n v="2"/>
    <x v="5"/>
    <n v="24.186"/>
    <b v="0"/>
  </r>
  <r>
    <s v="728-88-7867"/>
    <x v="1"/>
    <x v="1"/>
    <s v="Member"/>
    <s v="Female"/>
    <x v="2"/>
    <n v="8.3000000000000007"/>
    <x v="737"/>
    <x v="6"/>
    <n v="15.106"/>
    <x v="32"/>
    <d v="1899-12-30T15:52:00"/>
    <s v="Ewallet"/>
    <n v="8.3000000000000007"/>
    <n v="302.12"/>
    <n v="19"/>
    <n v="3"/>
    <x v="3"/>
    <n v="15.106"/>
    <b v="0"/>
  </r>
  <r>
    <s v="183-21-3799"/>
    <x v="1"/>
    <x v="1"/>
    <s v="Normal"/>
    <s v="Female"/>
    <x v="1"/>
    <n v="7.2"/>
    <x v="738"/>
    <x v="9"/>
    <n v="34.933500000000002"/>
    <x v="88"/>
    <d v="1899-12-30T15:14:00"/>
    <s v="Ewallet"/>
    <n v="7.2"/>
    <n v="698.67"/>
    <n v="19"/>
    <n v="2"/>
    <x v="3"/>
    <n v="34.933499999999995"/>
    <b v="0"/>
  </r>
  <r>
    <s v="268-20-3585"/>
    <x v="1"/>
    <x v="1"/>
    <s v="Normal"/>
    <s v="Female"/>
    <x v="0"/>
    <n v="6"/>
    <x v="739"/>
    <x v="9"/>
    <n v="6.2324999999999999"/>
    <x v="87"/>
    <d v="1899-12-30T12:50:00"/>
    <s v="Ewallet"/>
    <n v="6"/>
    <n v="124.64999999999999"/>
    <n v="4"/>
    <n v="2"/>
    <x v="0"/>
    <n v="6.2324999999999999"/>
    <b v="0"/>
  </r>
  <r>
    <s v="735-32-9839"/>
    <x v="1"/>
    <x v="1"/>
    <s v="Member"/>
    <s v="Male"/>
    <x v="5"/>
    <n v="8.5"/>
    <x v="39"/>
    <x v="7"/>
    <n v="39.479999999999997"/>
    <x v="80"/>
    <d v="1899-12-30T10:36:00"/>
    <s v="Ewallet"/>
    <n v="8.5"/>
    <n v="789.6"/>
    <n v="31"/>
    <n v="1"/>
    <x v="1"/>
    <n v="39.480000000000004"/>
    <b v="0"/>
  </r>
  <r>
    <s v="258-92-7466"/>
    <x v="0"/>
    <x v="0"/>
    <s v="Normal"/>
    <s v="Female"/>
    <x v="0"/>
    <n v="6.6"/>
    <x v="740"/>
    <x v="1"/>
    <n v="8.92"/>
    <x v="9"/>
    <d v="1899-12-30T18:33:00"/>
    <s v="Credit card"/>
    <n v="6.6"/>
    <n v="178.4"/>
    <n v="6"/>
    <n v="2"/>
    <x v="2"/>
    <n v="8.92"/>
    <b v="0"/>
  </r>
  <r>
    <s v="857-16-3520"/>
    <x v="0"/>
    <x v="0"/>
    <s v="Member"/>
    <s v="Female"/>
    <x v="5"/>
    <n v="4.5"/>
    <x v="741"/>
    <x v="0"/>
    <n v="25.010999999999999"/>
    <x v="58"/>
    <d v="1899-12-30T16:06:00"/>
    <s v="Ewallet"/>
    <n v="4.5"/>
    <n v="500.21999999999997"/>
    <n v="28"/>
    <n v="3"/>
    <x v="4"/>
    <n v="25.010999999999999"/>
    <b v="0"/>
  </r>
  <r>
    <s v="482-17-1179"/>
    <x v="0"/>
    <x v="0"/>
    <s v="Member"/>
    <s v="Male"/>
    <x v="1"/>
    <n v="8.1"/>
    <x v="742"/>
    <x v="5"/>
    <n v="1.7909999999999999"/>
    <x v="60"/>
    <d v="1899-12-30T12:47:00"/>
    <s v="Credit card"/>
    <n v="8.1"/>
    <n v="35.82"/>
    <n v="19"/>
    <n v="1"/>
    <x v="0"/>
    <n v="1.7909999999999999"/>
    <b v="0"/>
  </r>
  <r>
    <s v="788-21-5741"/>
    <x v="0"/>
    <x v="0"/>
    <s v="Normal"/>
    <s v="Male"/>
    <x v="5"/>
    <n v="7.2"/>
    <x v="463"/>
    <x v="5"/>
    <n v="6.8070000000000004"/>
    <x v="19"/>
    <d v="1899-12-30T13:34:00"/>
    <s v="Credit card"/>
    <n v="7.2"/>
    <n v="136.14000000000001"/>
    <n v="17"/>
    <n v="2"/>
    <x v="0"/>
    <n v="6.8070000000000004"/>
    <b v="0"/>
  </r>
  <r>
    <s v="821-14-9046"/>
    <x v="2"/>
    <x v="2"/>
    <s v="Member"/>
    <s v="Female"/>
    <x v="5"/>
    <n v="6.1"/>
    <x v="743"/>
    <x v="2"/>
    <n v="5.2439999999999998"/>
    <x v="66"/>
    <d v="1899-12-30T15:04:00"/>
    <s v="Credit card"/>
    <n v="6.1"/>
    <n v="104.88"/>
    <n v="18"/>
    <n v="1"/>
    <x v="3"/>
    <n v="5.2439999999999998"/>
    <b v="0"/>
  </r>
  <r>
    <s v="418-05-0656"/>
    <x v="2"/>
    <x v="2"/>
    <s v="Normal"/>
    <s v="Female"/>
    <x v="5"/>
    <n v="7.1"/>
    <x v="744"/>
    <x v="0"/>
    <n v="8.9459999999999997"/>
    <x v="27"/>
    <d v="1899-12-30T20:42:00"/>
    <s v="Cash"/>
    <n v="7.1"/>
    <n v="178.92"/>
    <n v="2"/>
    <n v="2"/>
    <x v="5"/>
    <n v="8.9459999999999997"/>
    <b v="0"/>
  </r>
  <r>
    <s v="678-79-0726"/>
    <x v="1"/>
    <x v="1"/>
    <s v="Member"/>
    <s v="Female"/>
    <x v="3"/>
    <n v="5.0999999999999996"/>
    <x v="745"/>
    <x v="9"/>
    <n v="40.783499999999997"/>
    <x v="66"/>
    <d v="1899-12-30T15:28:00"/>
    <s v="Cash"/>
    <n v="5.0999999999999996"/>
    <n v="815.67"/>
    <n v="18"/>
    <n v="1"/>
    <x v="3"/>
    <n v="40.783499999999997"/>
    <b v="0"/>
  </r>
  <r>
    <s v="776-68-1096"/>
    <x v="2"/>
    <x v="2"/>
    <s v="Normal"/>
    <s v="Male"/>
    <x v="2"/>
    <n v="7.9"/>
    <x v="746"/>
    <x v="5"/>
    <n v="6.6180000000000003"/>
    <x v="83"/>
    <d v="1899-12-30T13:45:00"/>
    <s v="Credit card"/>
    <n v="7.9"/>
    <n v="132.35999999999999"/>
    <n v="18"/>
    <n v="3"/>
    <x v="0"/>
    <n v="6.6179999999999994"/>
    <b v="0"/>
  </r>
  <r>
    <s v="592-46-1692"/>
    <x v="1"/>
    <x v="1"/>
    <s v="Member"/>
    <s v="Female"/>
    <x v="4"/>
    <n v="7.4"/>
    <x v="747"/>
    <x v="0"/>
    <n v="12.8695"/>
    <x v="85"/>
    <d v="1899-12-30T20:10:00"/>
    <s v="Cash"/>
    <n v="7.4"/>
    <n v="257.39000000000004"/>
    <n v="11"/>
    <n v="1"/>
    <x v="5"/>
    <n v="12.869500000000002"/>
    <b v="0"/>
  </r>
  <r>
    <s v="434-35-9162"/>
    <x v="2"/>
    <x v="2"/>
    <s v="Member"/>
    <s v="Male"/>
    <x v="4"/>
    <n v="7.4"/>
    <x v="748"/>
    <x v="6"/>
    <n v="4.6680000000000001"/>
    <x v="87"/>
    <d v="1899-12-30T18:53:00"/>
    <s v="Ewallet"/>
    <n v="7.4"/>
    <n v="93.36"/>
    <n v="4"/>
    <n v="2"/>
    <x v="2"/>
    <n v="4.6680000000000001"/>
    <b v="0"/>
  </r>
  <r>
    <s v="149-14-0304"/>
    <x v="1"/>
    <x v="1"/>
    <s v="Member"/>
    <s v="Female"/>
    <x v="0"/>
    <n v="6.6"/>
    <x v="749"/>
    <x v="7"/>
    <n v="11.4"/>
    <x v="9"/>
    <d v="1899-12-30T14:24:00"/>
    <s v="Cash"/>
    <n v="6.6"/>
    <n v="228"/>
    <n v="6"/>
    <n v="2"/>
    <x v="3"/>
    <n v="11.4"/>
    <b v="0"/>
  </r>
  <r>
    <s v="442-44-6497"/>
    <x v="1"/>
    <x v="1"/>
    <s v="Member"/>
    <s v="Male"/>
    <x v="2"/>
    <n v="5.9"/>
    <x v="750"/>
    <x v="5"/>
    <n v="8.3354999999999997"/>
    <x v="64"/>
    <d v="1899-12-30T11:42:00"/>
    <s v="Credit card"/>
    <n v="5.9"/>
    <n v="166.71"/>
    <n v="8"/>
    <n v="1"/>
    <x v="1"/>
    <n v="8.3354999999999997"/>
    <b v="0"/>
  </r>
  <r>
    <s v="174-64-0215"/>
    <x v="2"/>
    <x v="2"/>
    <s v="Normal"/>
    <s v="Male"/>
    <x v="3"/>
    <n v="8.9"/>
    <x v="751"/>
    <x v="3"/>
    <n v="34.869999999999997"/>
    <x v="17"/>
    <d v="1899-12-30T17:49:00"/>
    <s v="Credit card"/>
    <n v="8.9"/>
    <n v="697.4"/>
    <n v="5"/>
    <n v="3"/>
    <x v="4"/>
    <n v="34.869999999999997"/>
    <b v="0"/>
  </r>
  <r>
    <s v="210-74-9613"/>
    <x v="1"/>
    <x v="1"/>
    <s v="Normal"/>
    <s v="Male"/>
    <x v="5"/>
    <n v="6.8"/>
    <x v="752"/>
    <x v="6"/>
    <n v="19.452000000000002"/>
    <x v="29"/>
    <d v="1899-12-30T15:33:00"/>
    <s v="Ewallet"/>
    <n v="6.8"/>
    <n v="389.04"/>
    <n v="16"/>
    <n v="3"/>
    <x v="3"/>
    <n v="19.452000000000002"/>
    <b v="0"/>
  </r>
  <r>
    <s v="299-29-0180"/>
    <x v="2"/>
    <x v="2"/>
    <s v="Member"/>
    <s v="Female"/>
    <x v="2"/>
    <n v="9.3000000000000007"/>
    <x v="753"/>
    <x v="0"/>
    <n v="18.263000000000002"/>
    <x v="10"/>
    <d v="1899-12-30T10:54:00"/>
    <s v="Cash"/>
    <n v="9.3000000000000007"/>
    <n v="365.26"/>
    <n v="9"/>
    <n v="3"/>
    <x v="1"/>
    <n v="18.262999999999998"/>
    <b v="0"/>
  </r>
  <r>
    <s v="247-11-2470"/>
    <x v="0"/>
    <x v="0"/>
    <s v="Member"/>
    <s v="Female"/>
    <x v="5"/>
    <n v="4.4000000000000004"/>
    <x v="754"/>
    <x v="6"/>
    <n v="4.4640000000000004"/>
    <x v="56"/>
    <d v="1899-12-30T16:23:00"/>
    <s v="Credit card"/>
    <n v="4.4000000000000004"/>
    <n v="89.28"/>
    <n v="1"/>
    <n v="3"/>
    <x v="4"/>
    <n v="4.4640000000000004"/>
    <b v="0"/>
  </r>
  <r>
    <s v="635-28-5728"/>
    <x v="0"/>
    <x v="0"/>
    <s v="Normal"/>
    <s v="Male"/>
    <x v="0"/>
    <n v="4.8"/>
    <x v="755"/>
    <x v="5"/>
    <n v="8.4"/>
    <x v="35"/>
    <d v="1899-12-30T19:33:00"/>
    <s v="Ewallet"/>
    <n v="4.8"/>
    <n v="168"/>
    <n v="28"/>
    <n v="2"/>
    <x v="2"/>
    <n v="8.4"/>
    <b v="0"/>
  </r>
  <r>
    <s v="756-49-0168"/>
    <x v="0"/>
    <x v="0"/>
    <s v="Member"/>
    <s v="Male"/>
    <x v="5"/>
    <n v="9.5"/>
    <x v="756"/>
    <x v="8"/>
    <n v="0.98499999999999999"/>
    <x v="3"/>
    <d v="1899-12-30T11:39:00"/>
    <s v="Ewallet"/>
    <n v="9.5"/>
    <n v="19.7"/>
    <n v="8"/>
    <n v="2"/>
    <x v="1"/>
    <n v="0.98499999999999999"/>
    <b v="0"/>
  </r>
  <r>
    <s v="438-23-1242"/>
    <x v="2"/>
    <x v="2"/>
    <s v="Normal"/>
    <s v="Male"/>
    <x v="1"/>
    <n v="8.9"/>
    <x v="582"/>
    <x v="0"/>
    <n v="26.558"/>
    <x v="43"/>
    <d v="1899-12-30T10:38:00"/>
    <s v="Ewallet"/>
    <n v="8.9"/>
    <n v="531.16"/>
    <n v="24"/>
    <n v="1"/>
    <x v="1"/>
    <n v="26.558"/>
    <b v="0"/>
  </r>
  <r>
    <s v="238-45-6950"/>
    <x v="2"/>
    <x v="2"/>
    <s v="Member"/>
    <s v="Male"/>
    <x v="4"/>
    <n v="6.4"/>
    <x v="757"/>
    <x v="8"/>
    <n v="2.6859999999999999"/>
    <x v="56"/>
    <d v="1899-12-30T20:03:00"/>
    <s v="Ewallet"/>
    <n v="6.4"/>
    <n v="53.72"/>
    <n v="1"/>
    <n v="3"/>
    <x v="5"/>
    <n v="2.6859999999999999"/>
    <b v="0"/>
  </r>
  <r>
    <s v="607-65-2441"/>
    <x v="1"/>
    <x v="1"/>
    <s v="Member"/>
    <s v="Male"/>
    <x v="0"/>
    <n v="6"/>
    <x v="758"/>
    <x v="3"/>
    <n v="40.975000000000001"/>
    <x v="21"/>
    <d v="1899-12-30T12:39:00"/>
    <s v="Credit card"/>
    <n v="6"/>
    <n v="819.5"/>
    <n v="10"/>
    <n v="3"/>
    <x v="0"/>
    <n v="40.975000000000001"/>
    <b v="0"/>
  </r>
  <r>
    <s v="386-27-7606"/>
    <x v="1"/>
    <x v="1"/>
    <s v="Member"/>
    <s v="Female"/>
    <x v="2"/>
    <n v="8.1"/>
    <x v="759"/>
    <x v="0"/>
    <n v="28.42"/>
    <x v="25"/>
    <d v="1899-12-30T15:59:00"/>
    <s v="Credit card"/>
    <n v="8.1"/>
    <n v="568.4"/>
    <n v="23"/>
    <n v="3"/>
    <x v="3"/>
    <n v="28.419999999999998"/>
    <b v="0"/>
  </r>
  <r>
    <s v="137-63-5492"/>
    <x v="1"/>
    <x v="1"/>
    <s v="Normal"/>
    <s v="Male"/>
    <x v="1"/>
    <n v="9"/>
    <x v="760"/>
    <x v="3"/>
    <n v="29.38"/>
    <x v="69"/>
    <d v="1899-12-30T14:26:00"/>
    <s v="Ewallet"/>
    <n v="9"/>
    <n v="587.6"/>
    <n v="29"/>
    <n v="1"/>
    <x v="3"/>
    <n v="29.380000000000003"/>
    <b v="0"/>
  </r>
  <r>
    <s v="197-77-7132"/>
    <x v="2"/>
    <x v="2"/>
    <s v="Member"/>
    <s v="Male"/>
    <x v="1"/>
    <n v="6"/>
    <x v="761"/>
    <x v="7"/>
    <n v="36.624000000000002"/>
    <x v="49"/>
    <d v="1899-12-30T18:22:00"/>
    <s v="Ewallet"/>
    <n v="6"/>
    <n v="732.48"/>
    <n v="12"/>
    <n v="1"/>
    <x v="2"/>
    <n v="36.624000000000002"/>
    <b v="0"/>
  </r>
  <r>
    <s v="805-86-0265"/>
    <x v="0"/>
    <x v="0"/>
    <s v="Normal"/>
    <s v="Male"/>
    <x v="2"/>
    <n v="9.8000000000000007"/>
    <x v="41"/>
    <x v="9"/>
    <n v="42.281999999999996"/>
    <x v="84"/>
    <d v="1899-12-30T11:32:00"/>
    <s v="Cash"/>
    <n v="9.8000000000000007"/>
    <n v="845.64"/>
    <n v="20"/>
    <n v="3"/>
    <x v="1"/>
    <n v="42.281999999999996"/>
    <b v="0"/>
  </r>
  <r>
    <s v="733-29-1227"/>
    <x v="1"/>
    <x v="1"/>
    <s v="Normal"/>
    <s v="Male"/>
    <x v="2"/>
    <n v="8.5"/>
    <x v="762"/>
    <x v="0"/>
    <n v="19.4635"/>
    <x v="25"/>
    <d v="1899-12-30T12:41:00"/>
    <s v="Cash"/>
    <n v="8.5"/>
    <n v="389.27"/>
    <n v="23"/>
    <n v="3"/>
    <x v="0"/>
    <n v="19.4635"/>
    <b v="0"/>
  </r>
  <r>
    <s v="451-73-2711"/>
    <x v="1"/>
    <x v="1"/>
    <s v="Normal"/>
    <s v="Male"/>
    <x v="4"/>
    <n v="8.8000000000000007"/>
    <x v="763"/>
    <x v="8"/>
    <n v="4.2415000000000003"/>
    <x v="79"/>
    <d v="1899-12-30T15:20:00"/>
    <s v="Ewallet"/>
    <n v="8.8000000000000007"/>
    <n v="84.83"/>
    <n v="14"/>
    <n v="1"/>
    <x v="3"/>
    <n v="4.2415000000000003"/>
    <b v="0"/>
  </r>
  <r>
    <s v="373-14-0504"/>
    <x v="0"/>
    <x v="0"/>
    <s v="Member"/>
    <s v="Female"/>
    <x v="3"/>
    <n v="8.8000000000000007"/>
    <x v="764"/>
    <x v="4"/>
    <n v="7.1630000000000003"/>
    <x v="75"/>
    <d v="1899-12-30T14:33:00"/>
    <s v="Ewallet"/>
    <n v="8.8000000000000007"/>
    <n v="143.26"/>
    <n v="12"/>
    <n v="2"/>
    <x v="3"/>
    <n v="7.1629999999999994"/>
    <b v="0"/>
  </r>
  <r>
    <s v="546-80-2899"/>
    <x v="0"/>
    <x v="0"/>
    <s v="Member"/>
    <s v="Male"/>
    <x v="2"/>
    <n v="9.5"/>
    <x v="765"/>
    <x v="4"/>
    <n v="3.7690000000000001"/>
    <x v="8"/>
    <d v="1899-12-30T15:29:00"/>
    <s v="Ewallet"/>
    <n v="9.5"/>
    <n v="75.38"/>
    <n v="20"/>
    <n v="2"/>
    <x v="3"/>
    <n v="3.7689999999999997"/>
    <b v="0"/>
  </r>
  <r>
    <s v="345-68-9016"/>
    <x v="1"/>
    <x v="1"/>
    <s v="Member"/>
    <s v="Female"/>
    <x v="3"/>
    <n v="5.6"/>
    <x v="766"/>
    <x v="7"/>
    <n v="12.667999999999999"/>
    <x v="53"/>
    <d v="1899-12-30T16:19:00"/>
    <s v="Credit card"/>
    <n v="5.6"/>
    <n v="253.36"/>
    <n v="2"/>
    <n v="1"/>
    <x v="4"/>
    <n v="12.668000000000001"/>
    <b v="0"/>
  </r>
  <r>
    <s v="390-17-5806"/>
    <x v="1"/>
    <x v="1"/>
    <s v="Member"/>
    <s v="Female"/>
    <x v="4"/>
    <n v="8.6"/>
    <x v="767"/>
    <x v="8"/>
    <n v="1.921"/>
    <x v="27"/>
    <d v="1899-12-30T16:33:00"/>
    <s v="Cash"/>
    <n v="8.6"/>
    <n v="38.42"/>
    <n v="2"/>
    <n v="2"/>
    <x v="4"/>
    <n v="1.921"/>
    <b v="0"/>
  </r>
  <r>
    <s v="457-13-1708"/>
    <x v="2"/>
    <x v="2"/>
    <s v="Member"/>
    <s v="Male"/>
    <x v="5"/>
    <n v="5.2"/>
    <x v="768"/>
    <x v="3"/>
    <n v="32.615000000000002"/>
    <x v="64"/>
    <d v="1899-12-30T19:07:00"/>
    <s v="Credit card"/>
    <n v="5.2"/>
    <n v="652.30000000000007"/>
    <n v="8"/>
    <n v="1"/>
    <x v="2"/>
    <n v="32.615000000000002"/>
    <b v="0"/>
  </r>
  <r>
    <s v="664-14-2882"/>
    <x v="1"/>
    <x v="1"/>
    <s v="Member"/>
    <s v="Female"/>
    <x v="2"/>
    <n v="5.8"/>
    <x v="769"/>
    <x v="1"/>
    <n v="2.6324999999999998"/>
    <x v="81"/>
    <d v="1899-12-30T14:43:00"/>
    <s v="Credit card"/>
    <n v="5.8"/>
    <n v="52.65"/>
    <n v="30"/>
    <n v="1"/>
    <x v="3"/>
    <n v="2.6324999999999998"/>
    <b v="0"/>
  </r>
  <r>
    <s v="487-79-6868"/>
    <x v="2"/>
    <x v="2"/>
    <s v="Member"/>
    <s v="Female"/>
    <x v="2"/>
    <n v="8"/>
    <x v="770"/>
    <x v="9"/>
    <n v="5.5305"/>
    <x v="55"/>
    <d v="1899-12-30T19:28:00"/>
    <s v="Credit card"/>
    <n v="8"/>
    <n v="110.60999999999999"/>
    <n v="26"/>
    <n v="3"/>
    <x v="2"/>
    <n v="5.5304999999999991"/>
    <b v="0"/>
  </r>
  <r>
    <s v="314-23-4520"/>
    <x v="1"/>
    <x v="1"/>
    <s v="Member"/>
    <s v="Male"/>
    <x v="0"/>
    <n v="9"/>
    <x v="771"/>
    <x v="0"/>
    <n v="28.430499999999999"/>
    <x v="13"/>
    <d v="1899-12-30T20:44:00"/>
    <s v="Cash"/>
    <n v="9"/>
    <n v="568.61"/>
    <n v="15"/>
    <n v="1"/>
    <x v="5"/>
    <n v="28.430500000000002"/>
    <b v="0"/>
  </r>
  <r>
    <s v="210-30-7976"/>
    <x v="2"/>
    <x v="2"/>
    <s v="Member"/>
    <s v="Female"/>
    <x v="5"/>
    <n v="4.0999999999999996"/>
    <x v="754"/>
    <x v="6"/>
    <n v="4.4640000000000004"/>
    <x v="71"/>
    <d v="1899-12-30T11:16:00"/>
    <s v="Ewallet"/>
    <n v="4.0999999999999996"/>
    <n v="89.28"/>
    <n v="14"/>
    <n v="3"/>
    <x v="1"/>
    <n v="4.4640000000000004"/>
    <b v="0"/>
  </r>
  <r>
    <s v="585-86-8361"/>
    <x v="0"/>
    <x v="0"/>
    <s v="Normal"/>
    <s v="Female"/>
    <x v="4"/>
    <n v="8.6"/>
    <x v="772"/>
    <x v="1"/>
    <n v="6.82"/>
    <x v="33"/>
    <d v="1899-12-30T10:31:00"/>
    <s v="Credit card"/>
    <n v="8.6"/>
    <n v="136.4"/>
    <n v="3"/>
    <n v="2"/>
    <x v="1"/>
    <n v="6.82"/>
    <b v="0"/>
  </r>
  <r>
    <s v="807-14-7833"/>
    <x v="0"/>
    <x v="0"/>
    <s v="Member"/>
    <s v="Female"/>
    <x v="1"/>
    <n v="7"/>
    <x v="773"/>
    <x v="3"/>
    <n v="8.7100000000000009"/>
    <x v="68"/>
    <d v="1899-12-30T12:30:00"/>
    <s v="Ewallet"/>
    <n v="7"/>
    <n v="174.20000000000002"/>
    <n v="22"/>
    <n v="2"/>
    <x v="0"/>
    <n v="8.7100000000000009"/>
    <b v="0"/>
  </r>
  <r>
    <s v="775-72-1988"/>
    <x v="2"/>
    <x v="2"/>
    <s v="Normal"/>
    <s v="Male"/>
    <x v="2"/>
    <n v="8.4"/>
    <x v="774"/>
    <x v="1"/>
    <n v="18.32"/>
    <x v="43"/>
    <d v="1899-12-30T15:05:00"/>
    <s v="Ewallet"/>
    <n v="8.4"/>
    <n v="366.4"/>
    <n v="24"/>
    <n v="1"/>
    <x v="3"/>
    <n v="18.32"/>
    <b v="0"/>
  </r>
  <r>
    <s v="288-38-3758"/>
    <x v="1"/>
    <x v="1"/>
    <s v="Member"/>
    <s v="Female"/>
    <x v="5"/>
    <n v="7.4"/>
    <x v="775"/>
    <x v="5"/>
    <n v="12.730499999999999"/>
    <x v="22"/>
    <d v="1899-12-30T18:30:00"/>
    <s v="Ewallet"/>
    <n v="7.4"/>
    <n v="254.61"/>
    <n v="25"/>
    <n v="1"/>
    <x v="2"/>
    <n v="12.730500000000001"/>
    <b v="0"/>
  </r>
  <r>
    <s v="631-41-3108"/>
    <x v="0"/>
    <x v="0"/>
    <s v="Normal"/>
    <s v="Male"/>
    <x v="2"/>
    <n v="7.4"/>
    <x v="2"/>
    <x v="0"/>
    <n v="16.215499999999999"/>
    <x v="2"/>
    <d v="1899-12-30T13:23:00"/>
    <s v="Credit card"/>
    <n v="7.4"/>
    <n v="324.31"/>
    <n v="3"/>
    <n v="3"/>
    <x v="0"/>
    <n v="16.215499999999999"/>
    <b v="0"/>
  </r>
  <r>
    <s v="123-19-1176"/>
    <x v="0"/>
    <x v="0"/>
    <s v="Member"/>
    <s v="Male"/>
    <x v="0"/>
    <n v="8.4"/>
    <x v="776"/>
    <x v="7"/>
    <n v="23.288"/>
    <x v="63"/>
    <d v="1899-12-30T20:33:00"/>
    <s v="Ewallet"/>
    <n v="8.4"/>
    <n v="465.76"/>
    <n v="27"/>
    <n v="1"/>
    <x v="5"/>
    <n v="23.288"/>
    <b v="0"/>
  </r>
  <r>
    <s v="315-22-5665"/>
    <x v="1"/>
    <x v="1"/>
    <s v="Normal"/>
    <s v="Female"/>
    <x v="2"/>
    <n v="8"/>
    <x v="6"/>
    <x v="3"/>
    <n v="36.78"/>
    <x v="6"/>
    <d v="1899-12-30T11:38:00"/>
    <s v="Ewallet"/>
    <n v="8"/>
    <n v="735.6"/>
    <n v="24"/>
    <n v="2"/>
    <x v="1"/>
    <n v="36.78"/>
    <b v="0"/>
  </r>
  <r>
    <s v="365-64-0515"/>
    <x v="0"/>
    <x v="0"/>
    <s v="Normal"/>
    <s v="Female"/>
    <x v="1"/>
    <n v="7.1"/>
    <x v="777"/>
    <x v="1"/>
    <n v="11.737500000000001"/>
    <x v="75"/>
    <d v="1899-12-30T10:25:00"/>
    <s v="Ewallet"/>
    <n v="7.1"/>
    <n v="234.75"/>
    <n v="12"/>
    <n v="2"/>
    <x v="1"/>
    <n v="11.737500000000001"/>
    <b v="0"/>
  </r>
  <r>
    <s v="549-59-1358"/>
    <x v="0"/>
    <x v="0"/>
    <s v="Member"/>
    <s v="Male"/>
    <x v="3"/>
    <n v="6"/>
    <x v="778"/>
    <x v="5"/>
    <n v="13.294499999999999"/>
    <x v="61"/>
    <d v="1899-12-30T17:36:00"/>
    <s v="Ewallet"/>
    <n v="6"/>
    <n v="265.89"/>
    <n v="2"/>
    <n v="3"/>
    <x v="4"/>
    <n v="13.294499999999999"/>
    <b v="0"/>
  </r>
  <r>
    <s v="227-03-5010"/>
    <x v="0"/>
    <x v="0"/>
    <s v="Member"/>
    <s v="Female"/>
    <x v="2"/>
    <n v="8.5"/>
    <x v="22"/>
    <x v="7"/>
    <n v="21.036000000000001"/>
    <x v="20"/>
    <d v="1899-12-30T19:20:00"/>
    <s v="Credit card"/>
    <n v="8.5"/>
    <n v="420.72"/>
    <n v="22"/>
    <n v="3"/>
    <x v="2"/>
    <n v="21.036000000000001"/>
    <b v="0"/>
  </r>
  <r>
    <s v="649-29-6775"/>
    <x v="2"/>
    <x v="2"/>
    <s v="Normal"/>
    <s v="Male"/>
    <x v="5"/>
    <n v="6.7"/>
    <x v="23"/>
    <x v="8"/>
    <n v="1.6759999999999999"/>
    <x v="3"/>
    <d v="1899-12-30T15:31:00"/>
    <s v="Cash"/>
    <n v="6.7"/>
    <n v="33.520000000000003"/>
    <n v="8"/>
    <n v="2"/>
    <x v="3"/>
    <n v="1.6760000000000002"/>
    <b v="0"/>
  </r>
  <r>
    <s v="189-17-4241"/>
    <x v="0"/>
    <x v="0"/>
    <s v="Normal"/>
    <s v="Female"/>
    <x v="5"/>
    <n v="7.7"/>
    <x v="24"/>
    <x v="4"/>
    <n v="8.7669999999999995"/>
    <x v="21"/>
    <d v="1899-12-30T12:17:00"/>
    <s v="Credit card"/>
    <n v="7.7"/>
    <n v="175.34"/>
    <n v="10"/>
    <n v="3"/>
    <x v="0"/>
    <n v="8.7669999999999995"/>
    <b v="0"/>
  </r>
  <r>
    <s v="145-94-9061"/>
    <x v="2"/>
    <x v="2"/>
    <s v="Normal"/>
    <s v="Female"/>
    <x v="4"/>
    <n v="9.6"/>
    <x v="25"/>
    <x v="1"/>
    <n v="22.09"/>
    <x v="22"/>
    <d v="1899-12-30T19:48:00"/>
    <s v="Cash"/>
    <n v="9.6"/>
    <n v="441.8"/>
    <n v="25"/>
    <n v="1"/>
    <x v="2"/>
    <n v="22.09"/>
    <b v="0"/>
  </r>
  <r>
    <s v="848-62-7243"/>
    <x v="0"/>
    <x v="0"/>
    <s v="Normal"/>
    <s v="Male"/>
    <x v="0"/>
    <n v="7.4"/>
    <x v="26"/>
    <x v="9"/>
    <n v="11.2005"/>
    <x v="18"/>
    <d v="1899-12-30T15:36:00"/>
    <s v="Cash"/>
    <n v="7.4"/>
    <n v="224.01"/>
    <n v="15"/>
    <n v="3"/>
    <x v="3"/>
    <n v="11.2005"/>
    <b v="0"/>
  </r>
  <r>
    <s v="871-79-8483"/>
    <x v="2"/>
    <x v="2"/>
    <s v="Normal"/>
    <s v="Male"/>
    <x v="5"/>
    <n v="4.8"/>
    <x v="779"/>
    <x v="1"/>
    <n v="23.532499999999999"/>
    <x v="5"/>
    <d v="1899-12-30T19:39:00"/>
    <s v="Credit card"/>
    <n v="4.8"/>
    <n v="470.65"/>
    <n v="25"/>
    <n v="2"/>
    <x v="2"/>
    <n v="23.532499999999999"/>
    <b v="0"/>
  </r>
  <r>
    <s v="149-71-6266"/>
    <x v="2"/>
    <x v="2"/>
    <s v="Member"/>
    <s v="Male"/>
    <x v="3"/>
    <n v="4.5"/>
    <x v="27"/>
    <x v="9"/>
    <n v="35.131499999999996"/>
    <x v="23"/>
    <d v="1899-12-30T12:43:00"/>
    <s v="Cash"/>
    <n v="4.5"/>
    <n v="702.62999999999988"/>
    <n v="28"/>
    <n v="1"/>
    <x v="0"/>
    <n v="35.131499999999996"/>
    <b v="0"/>
  </r>
  <r>
    <s v="640-49-2076"/>
    <x v="2"/>
    <x v="2"/>
    <s v="Normal"/>
    <s v="Male"/>
    <x v="3"/>
    <n v="5.0999999999999996"/>
    <x v="28"/>
    <x v="7"/>
    <n v="33.512"/>
    <x v="7"/>
    <d v="1899-12-30T14:49:00"/>
    <s v="Cash"/>
    <n v="5.0999999999999996"/>
    <n v="670.24"/>
    <n v="10"/>
    <n v="1"/>
    <x v="3"/>
    <n v="33.512"/>
    <b v="0"/>
  </r>
  <r>
    <s v="595-11-5460"/>
    <x v="0"/>
    <x v="0"/>
    <s v="Normal"/>
    <s v="Male"/>
    <x v="0"/>
    <n v="5.0999999999999996"/>
    <x v="29"/>
    <x v="4"/>
    <n v="9.6579999999999995"/>
    <x v="18"/>
    <d v="1899-12-30T10:12:00"/>
    <s v="Credit card"/>
    <n v="5.0999999999999996"/>
    <n v="193.16"/>
    <n v="15"/>
    <n v="3"/>
    <x v="1"/>
    <n v="9.6579999999999995"/>
    <b v="0"/>
  </r>
  <r>
    <s v="183-56-6882"/>
    <x v="1"/>
    <x v="1"/>
    <s v="Member"/>
    <s v="Female"/>
    <x v="4"/>
    <n v="7.5"/>
    <x v="30"/>
    <x v="6"/>
    <n v="19.884"/>
    <x v="9"/>
    <d v="1899-12-30T10:42:00"/>
    <s v="Ewallet"/>
    <n v="7.5"/>
    <n v="397.68"/>
    <n v="6"/>
    <n v="2"/>
    <x v="1"/>
    <n v="19.884"/>
    <b v="0"/>
  </r>
  <r>
    <s v="232-16-2483"/>
    <x v="1"/>
    <x v="1"/>
    <s v="Member"/>
    <s v="Female"/>
    <x v="3"/>
    <n v="6.8"/>
    <x v="31"/>
    <x v="8"/>
    <n v="3.4060000000000001"/>
    <x v="24"/>
    <d v="1899-12-30T12:28:00"/>
    <s v="Ewallet"/>
    <n v="6.8"/>
    <n v="68.12"/>
    <n v="7"/>
    <n v="1"/>
    <x v="0"/>
    <n v="3.4060000000000001"/>
    <b v="0"/>
  </r>
  <r>
    <s v="129-29-8530"/>
    <x v="0"/>
    <x v="0"/>
    <s v="Member"/>
    <s v="Male"/>
    <x v="3"/>
    <n v="7"/>
    <x v="32"/>
    <x v="1"/>
    <n v="15.654999999999999"/>
    <x v="21"/>
    <d v="1899-12-30T19:15:00"/>
    <s v="Ewallet"/>
    <n v="7"/>
    <n v="313.09999999999997"/>
    <n v="10"/>
    <n v="3"/>
    <x v="2"/>
    <n v="15.654999999999998"/>
    <b v="0"/>
  </r>
  <r>
    <s v="272-65-1806"/>
    <x v="0"/>
    <x v="0"/>
    <s v="Normal"/>
    <s v="Female"/>
    <x v="1"/>
    <n v="4.7"/>
    <x v="33"/>
    <x v="9"/>
    <n v="27.396000000000001"/>
    <x v="13"/>
    <d v="1899-12-30T17:17:00"/>
    <s v="Ewallet"/>
    <n v="4.7"/>
    <n v="547.92000000000007"/>
    <n v="15"/>
    <n v="1"/>
    <x v="4"/>
    <n v="27.396000000000004"/>
    <b v="0"/>
  </r>
  <r>
    <s v="333-73-7901"/>
    <x v="1"/>
    <x v="1"/>
    <s v="Normal"/>
    <s v="Female"/>
    <x v="0"/>
    <n v="7.6"/>
    <x v="34"/>
    <x v="7"/>
    <n v="21.968"/>
    <x v="25"/>
    <d v="1899-12-30T13:24:00"/>
    <s v="Ewallet"/>
    <n v="7.6"/>
    <n v="439.36"/>
    <n v="23"/>
    <n v="3"/>
    <x v="0"/>
    <n v="21.968"/>
    <b v="0"/>
  </r>
  <r>
    <s v="777-82-7220"/>
    <x v="2"/>
    <x v="2"/>
    <s v="Member"/>
    <s v="Male"/>
    <x v="2"/>
    <n v="7.7"/>
    <x v="35"/>
    <x v="7"/>
    <n v="12.048"/>
    <x v="2"/>
    <d v="1899-12-30T13:01:00"/>
    <s v="Cash"/>
    <n v="7.7"/>
    <n v="240.96"/>
    <n v="3"/>
    <n v="3"/>
    <x v="0"/>
    <n v="12.048"/>
    <b v="0"/>
  </r>
  <r>
    <s v="280-35-5823"/>
    <x v="2"/>
    <x v="2"/>
    <s v="Member"/>
    <s v="Female"/>
    <x v="2"/>
    <n v="7.9"/>
    <x v="36"/>
    <x v="8"/>
    <n v="4.3360000000000003"/>
    <x v="26"/>
    <d v="1899-12-30T18:45:00"/>
    <s v="Ewallet"/>
    <n v="7.9"/>
    <n v="86.72"/>
    <n v="17"/>
    <n v="1"/>
    <x v="2"/>
    <n v="4.3360000000000003"/>
    <b v="0"/>
  </r>
  <r>
    <s v="554-53-8700"/>
    <x v="1"/>
    <x v="1"/>
    <s v="Member"/>
    <s v="Male"/>
    <x v="2"/>
    <n v="6.3"/>
    <x v="37"/>
    <x v="4"/>
    <n v="5.6109999999999998"/>
    <x v="27"/>
    <d v="1899-12-30T10:11:00"/>
    <s v="Cash"/>
    <n v="6.3"/>
    <n v="112.22"/>
    <n v="2"/>
    <n v="2"/>
    <x v="1"/>
    <n v="5.6109999999999998"/>
    <b v="0"/>
  </r>
  <r>
    <s v="354-25-5821"/>
    <x v="2"/>
    <x v="2"/>
    <s v="Member"/>
    <s v="Female"/>
    <x v="3"/>
    <n v="5.6"/>
    <x v="38"/>
    <x v="2"/>
    <n v="20.736000000000001"/>
    <x v="3"/>
    <d v="1899-12-30T13:03:00"/>
    <s v="Cash"/>
    <n v="5.6"/>
    <n v="414.72"/>
    <n v="8"/>
    <n v="2"/>
    <x v="0"/>
    <n v="20.736000000000001"/>
    <b v="0"/>
  </r>
  <r>
    <s v="162-48-8011"/>
    <x v="0"/>
    <x v="0"/>
    <s v="Member"/>
    <s v="Female"/>
    <x v="4"/>
    <n v="8.5"/>
    <x v="47"/>
    <x v="1"/>
    <n v="11.147500000000001"/>
    <x v="31"/>
    <d v="1899-12-30T15:10:00"/>
    <s v="Cash"/>
    <n v="8.5"/>
    <n v="222.95000000000002"/>
    <n v="10"/>
    <n v="2"/>
    <x v="3"/>
    <n v="11.147500000000001"/>
    <b v="0"/>
  </r>
  <r>
    <s v="616-24-2851"/>
    <x v="2"/>
    <x v="2"/>
    <s v="Member"/>
    <s v="Female"/>
    <x v="5"/>
    <n v="6.5"/>
    <x v="48"/>
    <x v="6"/>
    <n v="3.5739999999999998"/>
    <x v="20"/>
    <d v="1899-12-30T14:42:00"/>
    <s v="Ewallet"/>
    <n v="6.5"/>
    <n v="71.48"/>
    <n v="22"/>
    <n v="3"/>
    <x v="3"/>
    <n v="3.5740000000000003"/>
    <b v="0"/>
  </r>
  <r>
    <s v="778-71-5554"/>
    <x v="1"/>
    <x v="1"/>
    <s v="Member"/>
    <s v="Male"/>
    <x v="5"/>
    <n v="6.1"/>
    <x v="49"/>
    <x v="8"/>
    <n v="0.77149999999999996"/>
    <x v="22"/>
    <d v="1899-12-30T15:46:00"/>
    <s v="Credit card"/>
    <n v="6.1"/>
    <n v="15.43"/>
    <n v="25"/>
    <n v="1"/>
    <x v="3"/>
    <n v="0.77149999999999996"/>
    <b v="0"/>
  </r>
  <r>
    <s v="242-55-6721"/>
    <x v="2"/>
    <x v="2"/>
    <s v="Normal"/>
    <s v="Male"/>
    <x v="2"/>
    <n v="6.5"/>
    <x v="50"/>
    <x v="4"/>
    <n v="1.6160000000000001"/>
    <x v="34"/>
    <d v="1899-12-30T11:49:00"/>
    <s v="Ewallet"/>
    <n v="6.5"/>
    <n v="32.32"/>
    <n v="7"/>
    <n v="3"/>
    <x v="1"/>
    <n v="1.6160000000000001"/>
    <b v="0"/>
  </r>
  <r>
    <s v="399-46-5918"/>
    <x v="1"/>
    <x v="1"/>
    <s v="Normal"/>
    <s v="Female"/>
    <x v="1"/>
    <n v="8.1999999999999993"/>
    <x v="51"/>
    <x v="7"/>
    <n v="34.392000000000003"/>
    <x v="35"/>
    <d v="1899-12-30T19:01:00"/>
    <s v="Cash"/>
    <n v="8.1999999999999993"/>
    <n v="687.84"/>
    <n v="28"/>
    <n v="2"/>
    <x v="2"/>
    <n v="34.392000000000003"/>
    <b v="0"/>
  </r>
  <r>
    <s v="106-35-6779"/>
    <x v="0"/>
    <x v="0"/>
    <s v="Member"/>
    <s v="Male"/>
    <x v="2"/>
    <n v="5.8"/>
    <x v="52"/>
    <x v="4"/>
    <n v="4.4340000000000002"/>
    <x v="36"/>
    <d v="1899-12-30T11:26:00"/>
    <s v="Cash"/>
    <n v="5.8"/>
    <n v="88.68"/>
    <n v="27"/>
    <n v="3"/>
    <x v="1"/>
    <n v="4.4340000000000002"/>
    <b v="0"/>
  </r>
  <r>
    <s v="635-40-6220"/>
    <x v="0"/>
    <x v="0"/>
    <s v="Normal"/>
    <s v="Male"/>
    <x v="0"/>
    <n v="6.6"/>
    <x v="53"/>
    <x v="7"/>
    <n v="35.840000000000003"/>
    <x v="11"/>
    <d v="1899-12-30T11:28:00"/>
    <s v="Ewallet"/>
    <n v="6.6"/>
    <n v="716.8"/>
    <n v="7"/>
    <n v="2"/>
    <x v="1"/>
    <n v="35.839999999999996"/>
    <b v="0"/>
  </r>
  <r>
    <s v="817-48-8732"/>
    <x v="0"/>
    <x v="0"/>
    <s v="Member"/>
    <s v="Female"/>
    <x v="2"/>
    <n v="5.4"/>
    <x v="54"/>
    <x v="3"/>
    <n v="36.174999999999997"/>
    <x v="37"/>
    <d v="1899-12-30T15:55:00"/>
    <s v="Cash"/>
    <n v="5.4"/>
    <n v="723.5"/>
    <n v="20"/>
    <n v="1"/>
    <x v="3"/>
    <n v="36.174999999999997"/>
    <b v="0"/>
  </r>
  <r>
    <s v="120-06-4233"/>
    <x v="1"/>
    <x v="1"/>
    <s v="Normal"/>
    <s v="Male"/>
    <x v="1"/>
    <n v="9.3000000000000007"/>
    <x v="55"/>
    <x v="2"/>
    <n v="9.1829999999999998"/>
    <x v="38"/>
    <d v="1899-12-30T20:36:00"/>
    <s v="Cash"/>
    <n v="9.3000000000000007"/>
    <n v="183.66"/>
    <n v="12"/>
    <n v="3"/>
    <x v="5"/>
    <n v="9.1829999999999998"/>
    <b v="0"/>
  </r>
  <r>
    <s v="285-68-5083"/>
    <x v="1"/>
    <x v="1"/>
    <s v="Member"/>
    <s v="Female"/>
    <x v="3"/>
    <n v="10"/>
    <x v="56"/>
    <x v="5"/>
    <n v="3.7109999999999999"/>
    <x v="39"/>
    <d v="1899-12-30T17:47:00"/>
    <s v="Credit card"/>
    <n v="10"/>
    <n v="74.22"/>
    <n v="15"/>
    <n v="2"/>
    <x v="4"/>
    <n v="3.7109999999999999"/>
    <b v="0"/>
  </r>
  <r>
    <s v="803-83-5989"/>
    <x v="1"/>
    <x v="1"/>
    <s v="Normal"/>
    <s v="Male"/>
    <x v="2"/>
    <n v="7"/>
    <x v="57"/>
    <x v="2"/>
    <n v="16.719000000000001"/>
    <x v="6"/>
    <d v="1899-12-30T10:55:00"/>
    <s v="Ewallet"/>
    <n v="7"/>
    <n v="334.38"/>
    <n v="24"/>
    <n v="2"/>
    <x v="1"/>
    <n v="16.719000000000001"/>
    <b v="0"/>
  </r>
  <r>
    <s v="347-34-2234"/>
    <x v="2"/>
    <x v="2"/>
    <s v="Member"/>
    <s v="Female"/>
    <x v="3"/>
    <n v="10"/>
    <x v="58"/>
    <x v="9"/>
    <n v="24.781500000000001"/>
    <x v="33"/>
    <d v="1899-12-30T13:40:00"/>
    <s v="Ewallet"/>
    <n v="10"/>
    <n v="495.63"/>
    <n v="3"/>
    <n v="2"/>
    <x v="0"/>
    <n v="24.781500000000001"/>
    <b v="0"/>
  </r>
  <r>
    <s v="382-03-4532"/>
    <x v="0"/>
    <x v="0"/>
    <s v="Member"/>
    <s v="Female"/>
    <x v="0"/>
    <n v="4.3"/>
    <x v="780"/>
    <x v="8"/>
    <n v="0.91649999999999998"/>
    <x v="27"/>
    <d v="1899-12-30T18:50:00"/>
    <s v="Cash"/>
    <n v="4.3"/>
    <n v="18.329999999999998"/>
    <n v="2"/>
    <n v="2"/>
    <x v="2"/>
    <n v="0.91649999999999987"/>
    <b v="0"/>
  </r>
  <r>
    <s v="510-95-6347"/>
    <x v="2"/>
    <x v="2"/>
    <s v="Member"/>
    <s v="Female"/>
    <x v="4"/>
    <n v="4"/>
    <x v="67"/>
    <x v="5"/>
    <n v="7.2779999999999996"/>
    <x v="17"/>
    <d v="1899-12-30T18:17:00"/>
    <s v="Ewallet"/>
    <n v="4"/>
    <n v="145.56"/>
    <n v="5"/>
    <n v="3"/>
    <x v="2"/>
    <n v="7.2780000000000005"/>
    <b v="0"/>
  </r>
  <r>
    <s v="287-21-9091"/>
    <x v="0"/>
    <x v="0"/>
    <s v="Normal"/>
    <s v="Male"/>
    <x v="2"/>
    <n v="9.4"/>
    <x v="69"/>
    <x v="9"/>
    <n v="33.601500000000001"/>
    <x v="46"/>
    <d v="1899-12-30T10:55:00"/>
    <s v="Ewallet"/>
    <n v="9.4"/>
    <n v="672.03"/>
    <n v="22"/>
    <n v="1"/>
    <x v="1"/>
    <n v="33.601500000000001"/>
    <b v="0"/>
  </r>
  <r>
    <s v="652-43-6591"/>
    <x v="0"/>
    <x v="0"/>
    <s v="Normal"/>
    <s v="Female"/>
    <x v="5"/>
    <n v="6.2"/>
    <x v="781"/>
    <x v="7"/>
    <n v="38.915999999999997"/>
    <x v="10"/>
    <d v="1899-12-30T13:18:00"/>
    <s v="Credit card"/>
    <n v="6.2"/>
    <n v="778.32"/>
    <n v="9"/>
    <n v="3"/>
    <x v="0"/>
    <n v="38.916000000000004"/>
    <b v="0"/>
  </r>
  <r>
    <s v="785-96-0615"/>
    <x v="2"/>
    <x v="2"/>
    <s v="Member"/>
    <s v="Female"/>
    <x v="1"/>
    <n v="4.9000000000000004"/>
    <x v="782"/>
    <x v="7"/>
    <n v="14.295999999999999"/>
    <x v="19"/>
    <d v="1899-12-30T15:28:00"/>
    <s v="Ewallet"/>
    <n v="4.9000000000000004"/>
    <n v="285.92"/>
    <n v="17"/>
    <n v="2"/>
    <x v="3"/>
    <n v="14.296000000000001"/>
    <b v="0"/>
  </r>
  <r>
    <s v="406-46-7107"/>
    <x v="0"/>
    <x v="0"/>
    <s v="Normal"/>
    <s v="Female"/>
    <x v="2"/>
    <n v="4.5"/>
    <x v="783"/>
    <x v="2"/>
    <n v="28.956"/>
    <x v="85"/>
    <d v="1899-12-30T11:52:00"/>
    <s v="Cash"/>
    <n v="4.5"/>
    <n v="579.12"/>
    <n v="11"/>
    <n v="1"/>
    <x v="1"/>
    <n v="28.956"/>
    <b v="0"/>
  </r>
  <r>
    <s v="250-17-5703"/>
    <x v="0"/>
    <x v="0"/>
    <s v="Member"/>
    <s v="Male"/>
    <x v="4"/>
    <n v="5.6"/>
    <x v="784"/>
    <x v="3"/>
    <n v="9.4250000000000007"/>
    <x v="30"/>
    <d v="1899-12-30T18:24:00"/>
    <s v="Ewallet"/>
    <n v="5.6"/>
    <n v="188.5"/>
    <n v="27"/>
    <n v="2"/>
    <x v="2"/>
    <n v="9.4250000000000007"/>
    <b v="0"/>
  </r>
  <r>
    <s v="156-95-3964"/>
    <x v="0"/>
    <x v="0"/>
    <s v="Normal"/>
    <s v="Female"/>
    <x v="4"/>
    <n v="8"/>
    <x v="785"/>
    <x v="6"/>
    <n v="11.077999999999999"/>
    <x v="4"/>
    <d v="1899-12-30T15:19:00"/>
    <s v="Ewallet"/>
    <n v="8"/>
    <n v="221.56"/>
    <n v="25"/>
    <n v="3"/>
    <x v="3"/>
    <n v="11.077999999999999"/>
    <b v="0"/>
  </r>
  <r>
    <s v="842-40-8179"/>
    <x v="2"/>
    <x v="2"/>
    <s v="Member"/>
    <s v="Female"/>
    <x v="4"/>
    <n v="5.6"/>
    <x v="786"/>
    <x v="3"/>
    <n v="38.6"/>
    <x v="45"/>
    <d v="1899-12-30T10:38:00"/>
    <s v="Credit card"/>
    <n v="5.6"/>
    <n v="772"/>
    <n v="11"/>
    <n v="2"/>
    <x v="1"/>
    <n v="38.6"/>
    <b v="0"/>
  </r>
  <r>
    <s v="525-09-8450"/>
    <x v="2"/>
    <x v="2"/>
    <s v="Normal"/>
    <s v="Male"/>
    <x v="1"/>
    <n v="4.2"/>
    <x v="787"/>
    <x v="3"/>
    <n v="36.064999999999998"/>
    <x v="80"/>
    <d v="1899-12-30T15:12:00"/>
    <s v="Credit card"/>
    <n v="4.2"/>
    <n v="721.3"/>
    <n v="31"/>
    <n v="1"/>
    <x v="3"/>
    <n v="36.064999999999998"/>
    <b v="0"/>
  </r>
  <r>
    <s v="410-67-1709"/>
    <x v="0"/>
    <x v="0"/>
    <s v="Member"/>
    <s v="Female"/>
    <x v="5"/>
    <n v="9.9"/>
    <x v="788"/>
    <x v="7"/>
    <n v="25.552"/>
    <x v="37"/>
    <d v="1899-12-30T17:48:00"/>
    <s v="Ewallet"/>
    <n v="9.9"/>
    <n v="511.04"/>
    <n v="20"/>
    <n v="1"/>
    <x v="4"/>
    <n v="25.552"/>
    <b v="0"/>
  </r>
  <r>
    <s v="587-73-4862"/>
    <x v="0"/>
    <x v="0"/>
    <s v="Member"/>
    <s v="Female"/>
    <x v="0"/>
    <n v="7.6"/>
    <x v="789"/>
    <x v="1"/>
    <n v="2.6724999999999999"/>
    <x v="55"/>
    <d v="1899-12-30T11:07:00"/>
    <s v="Ewallet"/>
    <n v="7.6"/>
    <n v="53.449999999999996"/>
    <n v="26"/>
    <n v="3"/>
    <x v="1"/>
    <n v="2.6724999999999999"/>
    <b v="0"/>
  </r>
  <r>
    <s v="787-87-2010"/>
    <x v="0"/>
    <x v="0"/>
    <s v="Member"/>
    <s v="Male"/>
    <x v="0"/>
    <n v="6.6"/>
    <x v="790"/>
    <x v="6"/>
    <n v="11.1"/>
    <x v="37"/>
    <d v="1899-12-30T15:48:00"/>
    <s v="Credit card"/>
    <n v="6.6"/>
    <n v="222"/>
    <n v="20"/>
    <n v="1"/>
    <x v="3"/>
    <n v="11.1"/>
    <b v="0"/>
  </r>
  <r>
    <s v="593-14-4239"/>
    <x v="2"/>
    <x v="2"/>
    <s v="Normal"/>
    <s v="Female"/>
    <x v="2"/>
    <n v="4.7"/>
    <x v="791"/>
    <x v="7"/>
    <n v="38.183999999999997"/>
    <x v="17"/>
    <d v="1899-12-30T19:40:00"/>
    <s v="Ewallet"/>
    <n v="4.7"/>
    <n v="763.68"/>
    <n v="5"/>
    <n v="3"/>
    <x v="2"/>
    <n v="38.183999999999997"/>
    <b v="0"/>
  </r>
  <r>
    <s v="801-88-0346"/>
    <x v="1"/>
    <x v="1"/>
    <s v="Normal"/>
    <s v="Female"/>
    <x v="5"/>
    <n v="9.8000000000000007"/>
    <x v="792"/>
    <x v="5"/>
    <n v="11.409000000000001"/>
    <x v="0"/>
    <d v="1899-12-30T20:30:00"/>
    <s v="Credit card"/>
    <n v="9.8000000000000007"/>
    <n v="228.18"/>
    <n v="5"/>
    <n v="1"/>
    <x v="5"/>
    <n v="11.409000000000001"/>
    <b v="0"/>
  </r>
  <r>
    <s v="388-76-2555"/>
    <x v="2"/>
    <x v="2"/>
    <s v="Normal"/>
    <s v="Male"/>
    <x v="3"/>
    <n v="6.3"/>
    <x v="793"/>
    <x v="2"/>
    <n v="4.1070000000000002"/>
    <x v="82"/>
    <d v="1899-12-30T13:59:00"/>
    <s v="Cash"/>
    <n v="6.3"/>
    <n v="82.14"/>
    <n v="13"/>
    <n v="2"/>
    <x v="0"/>
    <n v="4.1070000000000002"/>
    <b v="0"/>
  </r>
  <r>
    <s v="711-31-1234"/>
    <x v="2"/>
    <x v="2"/>
    <s v="Normal"/>
    <s v="Female"/>
    <x v="1"/>
    <n v="7.9"/>
    <x v="794"/>
    <x v="6"/>
    <n v="19.128"/>
    <x v="29"/>
    <d v="1899-12-30T18:51:00"/>
    <s v="Cash"/>
    <n v="7.9"/>
    <n v="382.56"/>
    <n v="16"/>
    <n v="3"/>
    <x v="2"/>
    <n v="19.128"/>
    <b v="0"/>
  </r>
  <r>
    <s v="886-54-6089"/>
    <x v="0"/>
    <x v="0"/>
    <s v="Normal"/>
    <s v="Female"/>
    <x v="2"/>
    <n v="7.7"/>
    <x v="795"/>
    <x v="2"/>
    <n v="3.4289999999999998"/>
    <x v="13"/>
    <d v="1899-12-30T17:24:00"/>
    <s v="Cash"/>
    <n v="7.7"/>
    <n v="68.58"/>
    <n v="15"/>
    <n v="1"/>
    <x v="4"/>
    <n v="3.4289999999999998"/>
    <b v="0"/>
  </r>
  <r>
    <s v="707-32-7409"/>
    <x v="2"/>
    <x v="2"/>
    <s v="Member"/>
    <s v="Female"/>
    <x v="3"/>
    <n v="4.5"/>
    <x v="480"/>
    <x v="6"/>
    <n v="19.108000000000001"/>
    <x v="86"/>
    <d v="1899-12-30T11:58:00"/>
    <s v="Ewallet"/>
    <n v="4.5"/>
    <n v="382.16"/>
    <n v="26"/>
    <n v="2"/>
    <x v="1"/>
    <n v="19.108000000000001"/>
    <b v="0"/>
  </r>
  <r>
    <s v="759-98-4285"/>
    <x v="1"/>
    <x v="1"/>
    <s v="Member"/>
    <s v="Female"/>
    <x v="0"/>
    <n v="8"/>
    <x v="796"/>
    <x v="0"/>
    <n v="30.054500000000001"/>
    <x v="30"/>
    <d v="1899-12-30T19:01:00"/>
    <s v="Credit card"/>
    <n v="8"/>
    <n v="601.09"/>
    <n v="27"/>
    <n v="2"/>
    <x v="2"/>
    <n v="30.054500000000001"/>
    <b v="0"/>
  </r>
  <r>
    <s v="201-63-8275"/>
    <x v="1"/>
    <x v="1"/>
    <s v="Member"/>
    <s v="Female"/>
    <x v="3"/>
    <n v="5.7"/>
    <x v="797"/>
    <x v="0"/>
    <n v="23.796500000000002"/>
    <x v="19"/>
    <d v="1899-12-30T16:50:00"/>
    <s v="Ewallet"/>
    <n v="5.7"/>
    <n v="475.92999999999995"/>
    <n v="17"/>
    <n v="2"/>
    <x v="4"/>
    <n v="23.796499999999998"/>
    <b v="0"/>
  </r>
  <r>
    <s v="471-06-8611"/>
    <x v="1"/>
    <x v="1"/>
    <s v="Normal"/>
    <s v="Female"/>
    <x v="4"/>
    <n v="6.3"/>
    <x v="673"/>
    <x v="8"/>
    <n v="2.621"/>
    <x v="9"/>
    <d v="1899-12-30T10:22:00"/>
    <s v="Credit card"/>
    <n v="6.3"/>
    <n v="52.42"/>
    <n v="6"/>
    <n v="2"/>
    <x v="1"/>
    <n v="2.621"/>
    <b v="0"/>
  </r>
  <r>
    <s v="200-16-5952"/>
    <x v="1"/>
    <x v="1"/>
    <s v="Member"/>
    <s v="Male"/>
    <x v="4"/>
    <n v="6"/>
    <x v="798"/>
    <x v="4"/>
    <n v="6.5650000000000004"/>
    <x v="26"/>
    <d v="1899-12-30T16:46:00"/>
    <s v="Cash"/>
    <n v="6"/>
    <n v="131.30000000000001"/>
    <n v="17"/>
    <n v="1"/>
    <x v="4"/>
    <n v="6.5650000000000004"/>
    <b v="0"/>
  </r>
  <r>
    <s v="120-54-2248"/>
    <x v="2"/>
    <x v="2"/>
    <s v="Normal"/>
    <s v="Female"/>
    <x v="4"/>
    <n v="8"/>
    <x v="799"/>
    <x v="1"/>
    <n v="7.2149999999999999"/>
    <x v="46"/>
    <d v="1899-12-30T18:08:00"/>
    <s v="Credit card"/>
    <n v="8"/>
    <n v="144.30000000000001"/>
    <n v="22"/>
    <n v="1"/>
    <x v="2"/>
    <n v="7.2150000000000007"/>
    <b v="0"/>
  </r>
  <r>
    <s v="102-77-2261"/>
    <x v="1"/>
    <x v="1"/>
    <s v="Member"/>
    <s v="Male"/>
    <x v="0"/>
    <n v="4.2"/>
    <x v="800"/>
    <x v="0"/>
    <n v="22.858499999999999"/>
    <x v="17"/>
    <d v="1899-12-30T18:02:00"/>
    <s v="Credit card"/>
    <n v="4.2"/>
    <n v="457.17"/>
    <n v="5"/>
    <n v="3"/>
    <x v="2"/>
    <n v="22.858499999999999"/>
    <b v="0"/>
  </r>
  <r>
    <s v="875-31-8302"/>
    <x v="2"/>
    <x v="2"/>
    <s v="Normal"/>
    <s v="Male"/>
    <x v="3"/>
    <n v="9.6"/>
    <x v="801"/>
    <x v="8"/>
    <n v="4.6689999999999996"/>
    <x v="73"/>
    <d v="1899-12-30T13:07:00"/>
    <s v="Cash"/>
    <n v="9.6"/>
    <n v="93.38"/>
    <n v="3"/>
    <n v="1"/>
    <x v="0"/>
    <n v="4.6689999999999996"/>
    <b v="0"/>
  </r>
  <r>
    <s v="102-06-2002"/>
    <x v="1"/>
    <x v="1"/>
    <s v="Member"/>
    <s v="Male"/>
    <x v="3"/>
    <n v="6.1"/>
    <x v="802"/>
    <x v="1"/>
    <n v="6.3125"/>
    <x v="84"/>
    <d v="1899-12-30T17:52:00"/>
    <s v="Cash"/>
    <n v="6.1"/>
    <n v="126.25"/>
    <n v="20"/>
    <n v="3"/>
    <x v="4"/>
    <n v="6.3125"/>
    <b v="0"/>
  </r>
  <r>
    <s v="457-94-0464"/>
    <x v="2"/>
    <x v="2"/>
    <s v="Member"/>
    <s v="Male"/>
    <x v="1"/>
    <n v="5.6"/>
    <x v="90"/>
    <x v="9"/>
    <n v="39.541499999999999"/>
    <x v="80"/>
    <d v="1899-12-30T20:32:00"/>
    <s v="Ewallet"/>
    <n v="5.6"/>
    <n v="790.83"/>
    <n v="31"/>
    <n v="1"/>
    <x v="5"/>
    <n v="39.541499999999999"/>
    <b v="0"/>
  </r>
  <r>
    <s v="629-42-4133"/>
    <x v="1"/>
    <x v="1"/>
    <s v="Normal"/>
    <s v="Male"/>
    <x v="0"/>
    <n v="8.3000000000000007"/>
    <x v="803"/>
    <x v="7"/>
    <n v="8.7200000000000006"/>
    <x v="88"/>
    <d v="1899-12-30T19:24:00"/>
    <s v="Cash"/>
    <n v="8.3000000000000007"/>
    <n v="174.4"/>
    <n v="19"/>
    <n v="2"/>
    <x v="2"/>
    <n v="8.7200000000000006"/>
    <b v="0"/>
  </r>
  <r>
    <s v="534-53-3526"/>
    <x v="0"/>
    <x v="0"/>
    <s v="Normal"/>
    <s v="Female"/>
    <x v="3"/>
    <n v="7.8"/>
    <x v="804"/>
    <x v="6"/>
    <n v="18.952000000000002"/>
    <x v="45"/>
    <d v="1899-12-30T16:06:00"/>
    <s v="Ewallet"/>
    <n v="7.8"/>
    <n v="379.04"/>
    <n v="11"/>
    <n v="2"/>
    <x v="4"/>
    <n v="18.952000000000002"/>
    <b v="0"/>
  </r>
  <r>
    <s v="307-04-2070"/>
    <x v="0"/>
    <x v="0"/>
    <s v="Member"/>
    <s v="Female"/>
    <x v="5"/>
    <n v="4.0999999999999996"/>
    <x v="805"/>
    <x v="8"/>
    <n v="1.5309999999999999"/>
    <x v="59"/>
    <d v="1899-12-30T14:14:00"/>
    <s v="Credit card"/>
    <n v="4.0999999999999996"/>
    <n v="30.62"/>
    <n v="5"/>
    <n v="2"/>
    <x v="3"/>
    <n v="1.5310000000000001"/>
    <b v="0"/>
  </r>
  <r>
    <s v="468-99-7231"/>
    <x v="1"/>
    <x v="1"/>
    <s v="Normal"/>
    <s v="Female"/>
    <x v="2"/>
    <n v="8.8000000000000007"/>
    <x v="806"/>
    <x v="7"/>
    <n v="17.603999999999999"/>
    <x v="2"/>
    <d v="1899-12-30T17:36:00"/>
    <s v="Cash"/>
    <n v="8.8000000000000007"/>
    <n v="352.08"/>
    <n v="3"/>
    <n v="3"/>
    <x v="4"/>
    <n v="17.603999999999999"/>
    <b v="0"/>
  </r>
  <r>
    <s v="516-77-6464"/>
    <x v="1"/>
    <x v="1"/>
    <s v="Member"/>
    <s v="Female"/>
    <x v="0"/>
    <n v="4.0999999999999996"/>
    <x v="807"/>
    <x v="1"/>
    <n v="2.54"/>
    <x v="6"/>
    <d v="1899-12-30T13:08:00"/>
    <s v="Ewallet"/>
    <n v="4.0999999999999996"/>
    <n v="50.8"/>
    <n v="24"/>
    <n v="2"/>
    <x v="0"/>
    <n v="2.54"/>
    <b v="0"/>
  </r>
  <r>
    <s v="404-91-5964"/>
    <x v="0"/>
    <x v="0"/>
    <s v="Normal"/>
    <s v="Male"/>
    <x v="1"/>
    <n v="9"/>
    <x v="808"/>
    <x v="0"/>
    <n v="26.103000000000002"/>
    <x v="87"/>
    <d v="1899-12-30T16:09:00"/>
    <s v="Credit card"/>
    <n v="9"/>
    <n v="522.05999999999995"/>
    <n v="4"/>
    <n v="2"/>
    <x v="4"/>
    <n v="26.102999999999998"/>
    <b v="0"/>
  </r>
  <r>
    <s v="790-38-4466"/>
    <x v="1"/>
    <x v="1"/>
    <s v="Normal"/>
    <s v="Female"/>
    <x v="0"/>
    <n v="9.3000000000000007"/>
    <x v="809"/>
    <x v="1"/>
    <n v="2.7475000000000001"/>
    <x v="51"/>
    <d v="1899-12-30T10:18:00"/>
    <s v="Credit card"/>
    <n v="9.3000000000000007"/>
    <n v="54.95"/>
    <n v="23"/>
    <n v="1"/>
    <x v="1"/>
    <n v="2.7475000000000001"/>
    <b v="0"/>
  </r>
  <r>
    <s v="704-10-4056"/>
    <x v="1"/>
    <x v="1"/>
    <s v="Member"/>
    <s v="Male"/>
    <x v="0"/>
    <n v="5.6"/>
    <x v="810"/>
    <x v="5"/>
    <n v="9.0704999999999991"/>
    <x v="79"/>
    <d v="1899-12-30T10:55:00"/>
    <s v="Credit card"/>
    <n v="5.6"/>
    <n v="181.41"/>
    <n v="14"/>
    <n v="1"/>
    <x v="1"/>
    <n v="9.0704999999999991"/>
    <b v="0"/>
  </r>
  <r>
    <s v="497-37-6538"/>
    <x v="0"/>
    <x v="0"/>
    <s v="Normal"/>
    <s v="Male"/>
    <x v="3"/>
    <n v="9.6999999999999993"/>
    <x v="811"/>
    <x v="0"/>
    <n v="20.618500000000001"/>
    <x v="26"/>
    <d v="1899-12-30T15:15:00"/>
    <s v="Ewallet"/>
    <n v="9.6999999999999993"/>
    <n v="412.37"/>
    <n v="17"/>
    <n v="1"/>
    <x v="3"/>
    <n v="20.618500000000001"/>
    <b v="0"/>
  </r>
  <r>
    <s v="651-96-5970"/>
    <x v="0"/>
    <x v="0"/>
    <s v="Normal"/>
    <s v="Male"/>
    <x v="5"/>
    <n v="4"/>
    <x v="812"/>
    <x v="8"/>
    <n v="2.3205"/>
    <x v="2"/>
    <d v="1899-12-30T20:06:00"/>
    <s v="Credit card"/>
    <n v="4"/>
    <n v="46.41"/>
    <n v="3"/>
    <n v="3"/>
    <x v="5"/>
    <n v="2.3205"/>
    <b v="0"/>
  </r>
  <r>
    <s v="400-80-4065"/>
    <x v="1"/>
    <x v="1"/>
    <s v="Member"/>
    <s v="Male"/>
    <x v="0"/>
    <n v="9.1999999999999993"/>
    <x v="813"/>
    <x v="6"/>
    <n v="13.71"/>
    <x v="39"/>
    <d v="1899-12-30T20:21:00"/>
    <s v="Credit card"/>
    <n v="9.1999999999999993"/>
    <n v="274.2"/>
    <n v="15"/>
    <n v="2"/>
    <x v="5"/>
    <n v="13.709999999999999"/>
    <b v="0"/>
  </r>
  <r>
    <s v="744-16-7898"/>
    <x v="2"/>
    <x v="2"/>
    <s v="Normal"/>
    <s v="Female"/>
    <x v="2"/>
    <n v="4.9000000000000004"/>
    <x v="814"/>
    <x v="3"/>
    <n v="48.685000000000002"/>
    <x v="13"/>
    <d v="1899-12-30T13:48:00"/>
    <s v="Credit card"/>
    <n v="4.9000000000000004"/>
    <n v="973.7"/>
    <n v="15"/>
    <n v="1"/>
    <x v="0"/>
    <n v="48.685000000000002"/>
    <b v="0"/>
  </r>
  <r>
    <s v="263-12-5321"/>
    <x v="0"/>
    <x v="0"/>
    <s v="Member"/>
    <s v="Male"/>
    <x v="1"/>
    <n v="9.3000000000000007"/>
    <x v="815"/>
    <x v="0"/>
    <n v="32.409999999999997"/>
    <x v="30"/>
    <d v="1899-12-30T12:52:00"/>
    <s v="Credit card"/>
    <n v="9.3000000000000007"/>
    <n v="648.19999999999993"/>
    <n v="27"/>
    <n v="2"/>
    <x v="0"/>
    <n v="32.409999999999997"/>
    <b v="0"/>
  </r>
  <r>
    <s v="702-72-0487"/>
    <x v="0"/>
    <x v="0"/>
    <s v="Normal"/>
    <s v="Female"/>
    <x v="1"/>
    <n v="6.6"/>
    <x v="816"/>
    <x v="4"/>
    <n v="4.6609999999999996"/>
    <x v="86"/>
    <d v="1899-12-30T12:28:00"/>
    <s v="Credit card"/>
    <n v="6.6"/>
    <n v="93.22"/>
    <n v="26"/>
    <n v="2"/>
    <x v="0"/>
    <n v="4.6609999999999996"/>
    <b v="0"/>
  </r>
  <r>
    <s v="605-83-1050"/>
    <x v="2"/>
    <x v="2"/>
    <s v="Normal"/>
    <s v="Male"/>
    <x v="5"/>
    <n v="4.3"/>
    <x v="817"/>
    <x v="4"/>
    <n v="2.718"/>
    <x v="18"/>
    <d v="1899-12-30T16:26:00"/>
    <s v="Ewallet"/>
    <n v="4.3"/>
    <n v="54.36"/>
    <n v="15"/>
    <n v="3"/>
    <x v="4"/>
    <n v="2.718"/>
    <b v="0"/>
  </r>
  <r>
    <s v="443-60-9639"/>
    <x v="1"/>
    <x v="1"/>
    <s v="Member"/>
    <s v="Female"/>
    <x v="2"/>
    <n v="5.5"/>
    <x v="662"/>
    <x v="8"/>
    <n v="3.0434999999999999"/>
    <x v="43"/>
    <d v="1899-12-30T13:24:00"/>
    <s v="Cash"/>
    <n v="5.5"/>
    <n v="60.87"/>
    <n v="24"/>
    <n v="1"/>
    <x v="0"/>
    <n v="3.0434999999999999"/>
    <b v="0"/>
  </r>
  <r>
    <s v="864-24-7918"/>
    <x v="0"/>
    <x v="0"/>
    <s v="Member"/>
    <s v="Female"/>
    <x v="3"/>
    <n v="8.1"/>
    <x v="818"/>
    <x v="3"/>
    <n v="12.244999999999999"/>
    <x v="68"/>
    <d v="1899-12-30T15:15:00"/>
    <s v="Cash"/>
    <n v="8.1"/>
    <n v="244.89999999999998"/>
    <n v="22"/>
    <n v="2"/>
    <x v="3"/>
    <n v="12.244999999999999"/>
    <b v="0"/>
  </r>
  <r>
    <s v="359-94-5395"/>
    <x v="2"/>
    <x v="2"/>
    <s v="Normal"/>
    <s v="Male"/>
    <x v="0"/>
    <n v="9.8000000000000007"/>
    <x v="819"/>
    <x v="8"/>
    <n v="4.6390000000000002"/>
    <x v="18"/>
    <d v="1899-12-30T10:50:00"/>
    <s v="Credit card"/>
    <n v="9.8000000000000007"/>
    <n v="92.78"/>
    <n v="15"/>
    <n v="3"/>
    <x v="1"/>
    <n v="4.6390000000000002"/>
    <b v="0"/>
  </r>
  <r>
    <s v="401-09-4232"/>
    <x v="1"/>
    <x v="1"/>
    <s v="Member"/>
    <s v="Male"/>
    <x v="2"/>
    <n v="9.4"/>
    <x v="820"/>
    <x v="1"/>
    <n v="21.672499999999999"/>
    <x v="45"/>
    <d v="1899-12-30T18:38:00"/>
    <s v="Ewallet"/>
    <n v="9.4"/>
    <n v="433.45"/>
    <n v="11"/>
    <n v="2"/>
    <x v="2"/>
    <n v="21.672499999999999"/>
    <b v="0"/>
  </r>
  <r>
    <s v="751-15-6198"/>
    <x v="2"/>
    <x v="2"/>
    <s v="Normal"/>
    <s v="Male"/>
    <x v="3"/>
    <n v="7.9"/>
    <x v="821"/>
    <x v="2"/>
    <n v="6.9029999999999996"/>
    <x v="49"/>
    <d v="1899-12-30T16:45:00"/>
    <s v="Ewallet"/>
    <n v="7.9"/>
    <n v="138.06"/>
    <n v="12"/>
    <n v="1"/>
    <x v="4"/>
    <n v="6.9030000000000005"/>
    <b v="0"/>
  </r>
  <r>
    <s v="324-41-6833"/>
    <x v="1"/>
    <x v="1"/>
    <s v="Member"/>
    <s v="Female"/>
    <x v="1"/>
    <n v="5.0999999999999996"/>
    <x v="822"/>
    <x v="7"/>
    <n v="12.08"/>
    <x v="2"/>
    <d v="1899-12-30T19:30:00"/>
    <s v="Ewallet"/>
    <n v="5.0999999999999996"/>
    <n v="241.6"/>
    <n v="3"/>
    <n v="3"/>
    <x v="2"/>
    <n v="12.08"/>
    <b v="0"/>
  </r>
  <r>
    <s v="474-33-8305"/>
    <x v="1"/>
    <x v="1"/>
    <s v="Member"/>
    <s v="Male"/>
    <x v="5"/>
    <n v="6.9"/>
    <x v="823"/>
    <x v="0"/>
    <n v="23.586500000000001"/>
    <x v="25"/>
    <d v="1899-12-30T13:23:00"/>
    <s v="Ewallet"/>
    <n v="6.9"/>
    <n v="471.73"/>
    <n v="23"/>
    <n v="3"/>
    <x v="0"/>
    <n v="23.586500000000001"/>
    <b v="0"/>
  </r>
  <r>
    <s v="759-29-9521"/>
    <x v="0"/>
    <x v="0"/>
    <s v="Member"/>
    <s v="Female"/>
    <x v="5"/>
    <n v="8"/>
    <x v="824"/>
    <x v="9"/>
    <n v="22.032"/>
    <x v="28"/>
    <d v="1899-12-30T11:27:00"/>
    <s v="Cash"/>
    <n v="8"/>
    <n v="440.64"/>
    <n v="4"/>
    <n v="3"/>
    <x v="1"/>
    <n v="22.032"/>
    <b v="0"/>
  </r>
  <r>
    <s v="831-81-6575"/>
    <x v="2"/>
    <x v="2"/>
    <s v="Member"/>
    <s v="Female"/>
    <x v="1"/>
    <n v="8"/>
    <x v="825"/>
    <x v="9"/>
    <n v="34.015500000000003"/>
    <x v="52"/>
    <d v="1899-12-30T11:12:00"/>
    <s v="Cash"/>
    <n v="8"/>
    <n v="680.31000000000006"/>
    <n v="23"/>
    <n v="2"/>
    <x v="1"/>
    <n v="34.015500000000003"/>
    <b v="0"/>
  </r>
  <r>
    <s v="220-68-6701"/>
    <x v="0"/>
    <x v="0"/>
    <s v="Normal"/>
    <s v="Female"/>
    <x v="2"/>
    <n v="4.2"/>
    <x v="826"/>
    <x v="6"/>
    <n v="15.494"/>
    <x v="77"/>
    <d v="1899-12-30T16:36:00"/>
    <s v="Cash"/>
    <n v="4.2"/>
    <n v="309.88"/>
    <n v="17"/>
    <n v="3"/>
    <x v="4"/>
    <n v="15.494"/>
    <b v="0"/>
  </r>
  <r>
    <s v="618-34-8551"/>
    <x v="0"/>
    <x v="0"/>
    <s v="Normal"/>
    <s v="Female"/>
    <x v="3"/>
    <n v="8.5"/>
    <x v="827"/>
    <x v="4"/>
    <n v="9.3179999999999996"/>
    <x v="62"/>
    <d v="1899-12-30T18:41:00"/>
    <s v="Credit card"/>
    <n v="8.5"/>
    <n v="186.36"/>
    <n v="16"/>
    <n v="1"/>
    <x v="2"/>
    <n v="9.3180000000000014"/>
    <b v="0"/>
  </r>
  <r>
    <s v="257-60-7754"/>
    <x v="0"/>
    <x v="0"/>
    <s v="Normal"/>
    <s v="Female"/>
    <x v="1"/>
    <n v="9"/>
    <x v="828"/>
    <x v="6"/>
    <n v="10.045999999999999"/>
    <x v="64"/>
    <d v="1899-12-30T17:12:00"/>
    <s v="Cash"/>
    <n v="9"/>
    <n v="200.92"/>
    <n v="8"/>
    <n v="1"/>
    <x v="4"/>
    <n v="10.045999999999999"/>
    <b v="0"/>
  </r>
  <r>
    <s v="559-61-5987"/>
    <x v="2"/>
    <x v="2"/>
    <s v="Normal"/>
    <s v="Female"/>
    <x v="0"/>
    <n v="8.6"/>
    <x v="829"/>
    <x v="8"/>
    <n v="0.88749999999999996"/>
    <x v="79"/>
    <d v="1899-12-30T10:38:00"/>
    <s v="Cash"/>
    <n v="8.6"/>
    <n v="17.75"/>
    <n v="14"/>
    <n v="1"/>
    <x v="1"/>
    <n v="0.88749999999999996"/>
    <b v="0"/>
  </r>
  <r>
    <s v="189-55-2313"/>
    <x v="1"/>
    <x v="1"/>
    <s v="Normal"/>
    <s v="Female"/>
    <x v="5"/>
    <n v="6"/>
    <x v="830"/>
    <x v="3"/>
    <n v="31.09"/>
    <x v="80"/>
    <d v="1899-12-30T10:33:00"/>
    <s v="Ewallet"/>
    <n v="6"/>
    <n v="621.79999999999995"/>
    <n v="31"/>
    <n v="1"/>
    <x v="1"/>
    <n v="31.089999999999996"/>
    <b v="0"/>
  </r>
  <r>
    <s v="565-91-4567"/>
    <x v="2"/>
    <x v="2"/>
    <s v="Normal"/>
    <s v="Male"/>
    <x v="0"/>
    <n v="6.2"/>
    <x v="831"/>
    <x v="7"/>
    <n v="4.3"/>
    <x v="18"/>
    <d v="1899-12-30T14:38:00"/>
    <s v="Ewallet"/>
    <n v="6.2"/>
    <n v="86"/>
    <n v="15"/>
    <n v="3"/>
    <x v="3"/>
    <n v="4.3"/>
    <b v="0"/>
  </r>
  <r>
    <s v="380-60-5336"/>
    <x v="0"/>
    <x v="0"/>
    <s v="Normal"/>
    <s v="Female"/>
    <x v="1"/>
    <n v="5"/>
    <x v="832"/>
    <x v="3"/>
    <n v="20.13"/>
    <x v="6"/>
    <d v="1899-12-30T18:06:00"/>
    <s v="Credit card"/>
    <n v="5"/>
    <n v="402.59999999999997"/>
    <n v="24"/>
    <n v="2"/>
    <x v="2"/>
    <n v="20.13"/>
    <b v="0"/>
  </r>
  <r>
    <s v="815-04-6282"/>
    <x v="1"/>
    <x v="1"/>
    <s v="Member"/>
    <s v="Female"/>
    <x v="3"/>
    <n v="6.5"/>
    <x v="833"/>
    <x v="1"/>
    <n v="16.2425"/>
    <x v="3"/>
    <d v="1899-12-30T12:52:00"/>
    <s v="Credit card"/>
    <n v="6.5"/>
    <n v="324.85000000000002"/>
    <n v="8"/>
    <n v="2"/>
    <x v="0"/>
    <n v="16.2425"/>
    <b v="0"/>
  </r>
  <r>
    <s v="674-56-6360"/>
    <x v="0"/>
    <x v="0"/>
    <s v="Normal"/>
    <s v="Male"/>
    <x v="1"/>
    <n v="6"/>
    <x v="834"/>
    <x v="8"/>
    <n v="4.7575000000000003"/>
    <x v="20"/>
    <d v="1899-12-30T14:00:00"/>
    <s v="Cash"/>
    <n v="6"/>
    <n v="95.15"/>
    <n v="22"/>
    <n v="3"/>
    <x v="3"/>
    <n v="4.7575000000000003"/>
    <b v="0"/>
  </r>
  <r>
    <s v="778-34-2523"/>
    <x v="0"/>
    <x v="0"/>
    <s v="Member"/>
    <s v="Female"/>
    <x v="1"/>
    <n v="5"/>
    <x v="835"/>
    <x v="7"/>
    <n v="19.448"/>
    <x v="43"/>
    <d v="1899-12-30T10:57:00"/>
    <s v="Cash"/>
    <n v="5"/>
    <n v="388.96"/>
    <n v="24"/>
    <n v="1"/>
    <x v="1"/>
    <n v="19.448"/>
    <b v="0"/>
  </r>
  <r>
    <s v="499-27-7781"/>
    <x v="2"/>
    <x v="2"/>
    <s v="Normal"/>
    <s v="Female"/>
    <x v="4"/>
    <n v="5"/>
    <x v="836"/>
    <x v="7"/>
    <n v="21.283999999999999"/>
    <x v="71"/>
    <d v="1899-12-30T16:45:00"/>
    <s v="Ewallet"/>
    <n v="5"/>
    <n v="425.68"/>
    <n v="14"/>
    <n v="3"/>
    <x v="4"/>
    <n v="21.283999999999999"/>
    <b v="0"/>
  </r>
  <r>
    <s v="477-59-2456"/>
    <x v="1"/>
    <x v="1"/>
    <s v="Normal"/>
    <s v="Female"/>
    <x v="5"/>
    <n v="9.1999999999999993"/>
    <x v="837"/>
    <x v="0"/>
    <n v="15.904"/>
    <x v="51"/>
    <d v="1899-12-30T11:15:00"/>
    <s v="Cash"/>
    <n v="9.1999999999999993"/>
    <n v="318.08"/>
    <n v="23"/>
    <n v="1"/>
    <x v="1"/>
    <n v="15.904"/>
    <b v="0"/>
  </r>
  <r>
    <s v="832-51-6761"/>
    <x v="0"/>
    <x v="0"/>
    <s v="Normal"/>
    <s v="Male"/>
    <x v="4"/>
    <n v="9.6"/>
    <x v="838"/>
    <x v="7"/>
    <n v="13.552"/>
    <x v="60"/>
    <d v="1899-12-30T20:29:00"/>
    <s v="Ewallet"/>
    <n v="9.6"/>
    <n v="271.04000000000002"/>
    <n v="19"/>
    <n v="1"/>
    <x v="5"/>
    <n v="13.552000000000001"/>
    <b v="0"/>
  </r>
  <r>
    <s v="869-11-3082"/>
    <x v="2"/>
    <x v="2"/>
    <s v="Member"/>
    <s v="Male"/>
    <x v="0"/>
    <n v="8.4"/>
    <x v="839"/>
    <x v="6"/>
    <n v="19.231999999999999"/>
    <x v="63"/>
    <d v="1899-12-30T20:03:00"/>
    <s v="Credit card"/>
    <n v="8.4"/>
    <n v="384.64"/>
    <n v="27"/>
    <n v="1"/>
    <x v="5"/>
    <n v="19.231999999999999"/>
    <b v="0"/>
  </r>
  <r>
    <s v="190-59-3964"/>
    <x v="2"/>
    <x v="2"/>
    <s v="Member"/>
    <s v="Male"/>
    <x v="4"/>
    <n v="6"/>
    <x v="840"/>
    <x v="1"/>
    <n v="11.79"/>
    <x v="33"/>
    <d v="1899-12-30T14:35:00"/>
    <s v="Credit card"/>
    <n v="6"/>
    <n v="235.79999999999998"/>
    <n v="3"/>
    <n v="2"/>
    <x v="3"/>
    <n v="11.79"/>
    <b v="0"/>
  </r>
  <r>
    <s v="366-43-6862"/>
    <x v="2"/>
    <x v="2"/>
    <s v="Normal"/>
    <s v="Male"/>
    <x v="1"/>
    <n v="6.7"/>
    <x v="230"/>
    <x v="6"/>
    <n v="10.577999999999999"/>
    <x v="4"/>
    <d v="1899-12-30T16:32:00"/>
    <s v="Ewallet"/>
    <n v="6.7"/>
    <n v="211.56"/>
    <n v="25"/>
    <n v="3"/>
    <x v="4"/>
    <n v="10.577999999999999"/>
    <b v="0"/>
  </r>
  <r>
    <s v="186-43-8965"/>
    <x v="0"/>
    <x v="0"/>
    <s v="Member"/>
    <s v="Female"/>
    <x v="2"/>
    <n v="4.0999999999999996"/>
    <x v="841"/>
    <x v="4"/>
    <n v="4.7679999999999998"/>
    <x v="6"/>
    <d v="1899-12-30T10:10:00"/>
    <s v="Credit card"/>
    <n v="4.0999999999999996"/>
    <n v="95.36"/>
    <n v="24"/>
    <n v="2"/>
    <x v="1"/>
    <n v="4.7679999999999998"/>
    <b v="0"/>
  </r>
  <r>
    <s v="784-21-9238"/>
    <x v="1"/>
    <x v="1"/>
    <s v="Member"/>
    <s v="Male"/>
    <x v="3"/>
    <n v="5.9"/>
    <x v="842"/>
    <x v="8"/>
    <n v="0.50849999999999995"/>
    <x v="11"/>
    <d v="1899-12-30T14:15:00"/>
    <s v="Cash"/>
    <n v="5.9"/>
    <n v="10.17"/>
    <n v="7"/>
    <n v="2"/>
    <x v="3"/>
    <n v="0.50849999999999995"/>
    <b v="0"/>
  </r>
  <r>
    <s v="276-75-6884"/>
    <x v="0"/>
    <x v="0"/>
    <s v="Normal"/>
    <s v="Female"/>
    <x v="0"/>
    <n v="8.6999999999999993"/>
    <x v="454"/>
    <x v="5"/>
    <n v="10.3065"/>
    <x v="28"/>
    <d v="1899-12-30T10:05:00"/>
    <s v="Cash"/>
    <n v="8.6999999999999993"/>
    <n v="206.13"/>
    <n v="4"/>
    <n v="3"/>
    <x v="1"/>
    <n v="10.3065"/>
    <b v="0"/>
  </r>
  <r>
    <s v="109-86-4363"/>
    <x v="2"/>
    <x v="2"/>
    <s v="Member"/>
    <s v="Female"/>
    <x v="3"/>
    <n v="4.5"/>
    <x v="843"/>
    <x v="0"/>
    <n v="21.027999999999999"/>
    <x v="41"/>
    <d v="1899-12-30T11:36:00"/>
    <s v="Credit card"/>
    <n v="4.5"/>
    <n v="420.56"/>
    <n v="14"/>
    <n v="2"/>
    <x v="1"/>
    <n v="21.027999999999999"/>
    <b v="0"/>
  </r>
  <r>
    <s v="569-76-2760"/>
    <x v="0"/>
    <x v="0"/>
    <s v="Member"/>
    <s v="Female"/>
    <x v="3"/>
    <n v="6.6"/>
    <x v="497"/>
    <x v="6"/>
    <n v="4.4020000000000001"/>
    <x v="69"/>
    <d v="1899-12-30T18:15:00"/>
    <s v="Credit card"/>
    <n v="6.6"/>
    <n v="88.04"/>
    <n v="29"/>
    <n v="1"/>
    <x v="2"/>
    <n v="4.4020000000000001"/>
    <b v="0"/>
  </r>
  <r>
    <s v="222-42-0244"/>
    <x v="2"/>
    <x v="2"/>
    <s v="Member"/>
    <s v="Female"/>
    <x v="0"/>
    <n v="7.7"/>
    <x v="844"/>
    <x v="9"/>
    <n v="32.4495"/>
    <x v="23"/>
    <d v="1899-12-30T13:53:00"/>
    <s v="Credit card"/>
    <n v="7.7"/>
    <n v="648.99"/>
    <n v="28"/>
    <n v="1"/>
    <x v="0"/>
    <n v="32.4495"/>
    <b v="0"/>
  </r>
  <r>
    <s v="760-53-9233"/>
    <x v="0"/>
    <x v="0"/>
    <s v="Member"/>
    <s v="Male"/>
    <x v="5"/>
    <n v="8.5"/>
    <x v="845"/>
    <x v="5"/>
    <n v="6.1920000000000002"/>
    <x v="55"/>
    <d v="1899-12-30T18:37:00"/>
    <s v="Credit card"/>
    <n v="8.5"/>
    <n v="123.84"/>
    <n v="26"/>
    <n v="3"/>
    <x v="2"/>
    <n v="6.1920000000000002"/>
    <b v="0"/>
  </r>
  <r>
    <s v="538-22-0304"/>
    <x v="1"/>
    <x v="1"/>
    <s v="Normal"/>
    <s v="Male"/>
    <x v="1"/>
    <n v="5.2"/>
    <x v="846"/>
    <x v="3"/>
    <n v="32.475000000000001"/>
    <x v="72"/>
    <d v="1899-12-30T18:27:00"/>
    <s v="Cash"/>
    <n v="5.2"/>
    <n v="649.5"/>
    <n v="24"/>
    <n v="3"/>
    <x v="2"/>
    <n v="32.475000000000001"/>
    <b v="0"/>
  </r>
  <r>
    <s v="416-17-9926"/>
    <x v="0"/>
    <x v="0"/>
    <s v="Member"/>
    <s v="Female"/>
    <x v="1"/>
    <n v="4.3"/>
    <x v="847"/>
    <x v="3"/>
    <n v="37.11"/>
    <x v="15"/>
    <d v="1899-12-30T14:42:00"/>
    <s v="Credit card"/>
    <n v="4.3"/>
    <n v="742.2"/>
    <n v="1"/>
    <n v="1"/>
    <x v="3"/>
    <n v="37.11"/>
    <b v="0"/>
  </r>
  <r>
    <s v="237-44-6163"/>
    <x v="0"/>
    <x v="0"/>
    <s v="Normal"/>
    <s v="Male"/>
    <x v="1"/>
    <n v="7.6"/>
    <x v="848"/>
    <x v="7"/>
    <n v="4.2240000000000002"/>
    <x v="43"/>
    <d v="1899-12-30T17:43:00"/>
    <s v="Cash"/>
    <n v="7.6"/>
    <n v="84.48"/>
    <n v="24"/>
    <n v="1"/>
    <x v="4"/>
    <n v="4.2240000000000002"/>
    <b v="0"/>
  </r>
  <r>
    <s v="636-17-0325"/>
    <x v="2"/>
    <x v="2"/>
    <s v="Normal"/>
    <s v="Male"/>
    <x v="0"/>
    <n v="9.5"/>
    <x v="849"/>
    <x v="6"/>
    <n v="12.513999999999999"/>
    <x v="5"/>
    <d v="1899-12-30T18:37:00"/>
    <s v="Cash"/>
    <n v="9.5"/>
    <n v="250.28"/>
    <n v="25"/>
    <n v="2"/>
    <x v="2"/>
    <n v="12.513999999999999"/>
    <b v="0"/>
  </r>
  <r>
    <s v="343-75-9322"/>
    <x v="2"/>
    <x v="2"/>
    <s v="Member"/>
    <s v="Female"/>
    <x v="3"/>
    <n v="4.0999999999999996"/>
    <x v="850"/>
    <x v="7"/>
    <n v="4.74"/>
    <x v="48"/>
    <d v="1899-12-30T16:34:00"/>
    <s v="Cash"/>
    <n v="4.0999999999999996"/>
    <n v="94.8"/>
    <n v="9"/>
    <n v="1"/>
    <x v="4"/>
    <n v="4.74"/>
    <b v="0"/>
  </r>
  <r>
    <s v="528-14-9470"/>
    <x v="0"/>
    <x v="0"/>
    <s v="Member"/>
    <s v="Male"/>
    <x v="0"/>
    <n v="9.1999999999999993"/>
    <x v="851"/>
    <x v="8"/>
    <n v="4.5649999999999995"/>
    <x v="41"/>
    <d v="1899-12-30T14:42:00"/>
    <s v="Ewallet"/>
    <n v="9.1999999999999993"/>
    <n v="91.3"/>
    <n v="14"/>
    <n v="2"/>
    <x v="3"/>
    <n v="4.5649999999999995"/>
    <b v="0"/>
  </r>
  <r>
    <s v="427-45-9297"/>
    <x v="2"/>
    <x v="2"/>
    <s v="Member"/>
    <s v="Female"/>
    <x v="2"/>
    <n v="5.4"/>
    <x v="852"/>
    <x v="0"/>
    <n v="14.255499999999998"/>
    <x v="38"/>
    <d v="1899-12-30T11:01:00"/>
    <s v="Ewallet"/>
    <n v="5.4"/>
    <n v="285.10999999999996"/>
    <n v="12"/>
    <n v="3"/>
    <x v="1"/>
    <n v="14.255499999999998"/>
    <b v="0"/>
  </r>
  <r>
    <s v="807-34-3742"/>
    <x v="0"/>
    <x v="0"/>
    <s v="Normal"/>
    <s v="Male"/>
    <x v="5"/>
    <n v="5.8"/>
    <x v="853"/>
    <x v="8"/>
    <n v="2.6190000000000002"/>
    <x v="55"/>
    <d v="1899-12-30T19:44:00"/>
    <s v="Cash"/>
    <n v="5.8"/>
    <n v="52.38"/>
    <n v="26"/>
    <n v="3"/>
    <x v="2"/>
    <n v="2.6190000000000002"/>
    <b v="0"/>
  </r>
  <r>
    <s v="288-62-1085"/>
    <x v="0"/>
    <x v="0"/>
    <s v="Member"/>
    <s v="Male"/>
    <x v="5"/>
    <n v="5.6"/>
    <x v="854"/>
    <x v="1"/>
    <n v="9.6349999999999998"/>
    <x v="48"/>
    <d v="1899-12-30T13:34:00"/>
    <s v="Ewallet"/>
    <n v="5.6"/>
    <n v="192.7"/>
    <n v="9"/>
    <n v="1"/>
    <x v="0"/>
    <n v="9.6349999999999998"/>
    <b v="0"/>
  </r>
  <r>
    <s v="670-71-7306"/>
    <x v="2"/>
    <x v="2"/>
    <s v="Normal"/>
    <s v="Male"/>
    <x v="3"/>
    <n v="5.0999999999999996"/>
    <x v="855"/>
    <x v="2"/>
    <n v="13.388999999999999"/>
    <x v="53"/>
    <d v="1899-12-30T20:08:00"/>
    <s v="Credit card"/>
    <n v="5.0999999999999996"/>
    <n v="267.78000000000003"/>
    <n v="2"/>
    <n v="1"/>
    <x v="5"/>
    <n v="13.389000000000001"/>
    <b v="0"/>
  </r>
  <r>
    <s v="660-29-7083"/>
    <x v="1"/>
    <x v="1"/>
    <s v="Normal"/>
    <s v="Male"/>
    <x v="1"/>
    <n v="5.8"/>
    <x v="856"/>
    <x v="3"/>
    <n v="27.934999999999999"/>
    <x v="13"/>
    <d v="1899-12-30T15:01:00"/>
    <s v="Cash"/>
    <n v="5.8"/>
    <n v="558.69999999999993"/>
    <n v="15"/>
    <n v="1"/>
    <x v="3"/>
    <n v="27.934999999999995"/>
    <b v="0"/>
  </r>
  <r>
    <s v="271-77-8740"/>
    <x v="1"/>
    <x v="1"/>
    <s v="Member"/>
    <s v="Female"/>
    <x v="3"/>
    <n v="5"/>
    <x v="857"/>
    <x v="2"/>
    <n v="8.766"/>
    <x v="15"/>
    <d v="1899-12-30T11:40:00"/>
    <s v="Ewallet"/>
    <n v="5"/>
    <n v="175.32"/>
    <n v="1"/>
    <n v="1"/>
    <x v="1"/>
    <n v="8.766"/>
    <b v="0"/>
  </r>
  <r>
    <s v="497-36-0989"/>
    <x v="0"/>
    <x v="0"/>
    <s v="Normal"/>
    <s v="Male"/>
    <x v="5"/>
    <n v="7.9"/>
    <x v="290"/>
    <x v="5"/>
    <n v="7.7910000000000004"/>
    <x v="39"/>
    <d v="1899-12-30T15:21:00"/>
    <s v="Cash"/>
    <n v="7.9"/>
    <n v="155.82"/>
    <n v="15"/>
    <n v="2"/>
    <x v="3"/>
    <n v="7.7909999999999995"/>
    <b v="0"/>
  </r>
  <r>
    <s v="288-38-3758"/>
    <x v="1"/>
    <x v="1"/>
    <s v="Member"/>
    <s v="Female"/>
    <x v="5"/>
    <n v="7.4"/>
    <x v="775"/>
    <x v="5"/>
    <n v="12.730500000000001"/>
    <x v="22"/>
    <d v="1899-12-30T18:30:00"/>
    <s v="Ewallet"/>
    <n v="7.4"/>
    <n v="254.61"/>
    <n v="25"/>
    <n v="1"/>
    <x v="2"/>
    <n v="12.730500000000001"/>
    <b v="0"/>
  </r>
  <r>
    <s v="860-73-6466"/>
    <x v="0"/>
    <x v="0"/>
    <s v="Member"/>
    <s v="Female"/>
    <x v="3"/>
    <n v="5"/>
    <x v="858"/>
    <x v="4"/>
    <n v="3.9470000000000001"/>
    <x v="61"/>
    <d v="1899-12-30T16:16:00"/>
    <s v="Credit card"/>
    <n v="5"/>
    <n v="78.94"/>
    <n v="2"/>
    <n v="3"/>
    <x v="4"/>
    <n v="3.9470000000000001"/>
    <b v="0"/>
  </r>
  <r>
    <s v="549-23-9016"/>
    <x v="1"/>
    <x v="1"/>
    <s v="Member"/>
    <s v="Female"/>
    <x v="4"/>
    <n v="8.9"/>
    <x v="859"/>
    <x v="4"/>
    <n v="1.4870000000000001"/>
    <x v="82"/>
    <d v="1899-12-30T18:15:00"/>
    <s v="Credit card"/>
    <n v="8.9"/>
    <n v="29.74"/>
    <n v="13"/>
    <n v="2"/>
    <x v="2"/>
    <n v="1.4869999999999999"/>
    <b v="0"/>
  </r>
  <r>
    <s v="896-34-0956"/>
    <x v="0"/>
    <x v="0"/>
    <s v="Normal"/>
    <s v="Male"/>
    <x v="5"/>
    <n v="5.9"/>
    <x v="860"/>
    <x v="8"/>
    <n v="1.0660000000000001"/>
    <x v="50"/>
    <d v="1899-12-30T12:43:00"/>
    <s v="Cash"/>
    <n v="5.9"/>
    <n v="21.32"/>
    <n v="26"/>
    <n v="1"/>
    <x v="0"/>
    <n v="1.0660000000000001"/>
    <b v="0"/>
  </r>
  <r>
    <s v="804-38-3935"/>
    <x v="0"/>
    <x v="0"/>
    <s v="Member"/>
    <s v="Male"/>
    <x v="1"/>
    <n v="5.9"/>
    <x v="861"/>
    <x v="5"/>
    <n v="14.067"/>
    <x v="81"/>
    <d v="1899-12-30T11:32:00"/>
    <s v="Credit card"/>
    <n v="5.9"/>
    <n v="281.34000000000003"/>
    <n v="30"/>
    <n v="1"/>
    <x v="1"/>
    <n v="14.067000000000002"/>
    <b v="0"/>
  </r>
  <r>
    <s v="585-90-0249"/>
    <x v="0"/>
    <x v="0"/>
    <s v="Member"/>
    <s v="Male"/>
    <x v="1"/>
    <n v="9.6999999999999993"/>
    <x v="862"/>
    <x v="8"/>
    <n v="3.6629999999999998"/>
    <x v="63"/>
    <d v="1899-12-30T18:08:00"/>
    <s v="Ewallet"/>
    <n v="9.6999999999999993"/>
    <n v="73.260000000000005"/>
    <n v="27"/>
    <n v="1"/>
    <x v="2"/>
    <n v="3.6630000000000003"/>
    <b v="0"/>
  </r>
  <r>
    <s v="862-29-5914"/>
    <x v="1"/>
    <x v="1"/>
    <s v="Normal"/>
    <s v="Female"/>
    <x v="3"/>
    <n v="8.6"/>
    <x v="863"/>
    <x v="8"/>
    <n v="1.119"/>
    <x v="81"/>
    <d v="1899-12-30T17:08:00"/>
    <s v="Credit card"/>
    <n v="8.6"/>
    <n v="22.38"/>
    <n v="30"/>
    <n v="1"/>
    <x v="4"/>
    <n v="1.119"/>
    <b v="0"/>
  </r>
  <r>
    <s v="845-94-6841"/>
    <x v="1"/>
    <x v="1"/>
    <s v="Member"/>
    <s v="Female"/>
    <x v="4"/>
    <n v="4"/>
    <x v="716"/>
    <x v="9"/>
    <n v="32.795999999999999"/>
    <x v="64"/>
    <d v="1899-12-30T19:38:00"/>
    <s v="Cash"/>
    <n v="4"/>
    <n v="655.92"/>
    <n v="8"/>
    <n v="1"/>
    <x v="2"/>
    <n v="32.795999999999999"/>
    <b v="0"/>
  </r>
  <r>
    <s v="125-45-2293"/>
    <x v="0"/>
    <x v="0"/>
    <s v="Normal"/>
    <s v="Female"/>
    <x v="5"/>
    <n v="4.2"/>
    <x v="864"/>
    <x v="2"/>
    <n v="29.73"/>
    <x v="60"/>
    <d v="1899-12-30T13:11:00"/>
    <s v="Cash"/>
    <n v="4.2"/>
    <n v="594.59999999999991"/>
    <n v="19"/>
    <n v="1"/>
    <x v="0"/>
    <n v="29.729999999999997"/>
    <b v="0"/>
  </r>
  <r>
    <s v="843-73-4724"/>
    <x v="0"/>
    <x v="0"/>
    <s v="Normal"/>
    <s v="Male"/>
    <x v="5"/>
    <n v="9.1999999999999993"/>
    <x v="865"/>
    <x v="8"/>
    <n v="3.7050000000000001"/>
    <x v="22"/>
    <d v="1899-12-30T11:05:00"/>
    <s v="Cash"/>
    <n v="9.1999999999999993"/>
    <n v="74.099999999999994"/>
    <n v="25"/>
    <n v="1"/>
    <x v="1"/>
    <n v="3.7049999999999996"/>
    <b v="0"/>
  </r>
  <r>
    <s v="409-33-9708"/>
    <x v="0"/>
    <x v="0"/>
    <s v="Normal"/>
    <s v="Female"/>
    <x v="5"/>
    <n v="9.1999999999999993"/>
    <x v="866"/>
    <x v="4"/>
    <n v="9.8480000000000008"/>
    <x v="88"/>
    <d v="1899-12-30T10:12:00"/>
    <s v="Ewallet"/>
    <n v="9.1999999999999993"/>
    <n v="196.96"/>
    <n v="19"/>
    <n v="2"/>
    <x v="1"/>
    <n v="9.8480000000000008"/>
    <b v="0"/>
  </r>
  <r>
    <s v="658-66-3967"/>
    <x v="1"/>
    <x v="1"/>
    <s v="Normal"/>
    <s v="Male"/>
    <x v="0"/>
    <n v="5"/>
    <x v="867"/>
    <x v="0"/>
    <n v="18.616499999999998"/>
    <x v="79"/>
    <d v="1899-12-30T15:42:00"/>
    <s v="Ewallet"/>
    <n v="5"/>
    <n v="372.33"/>
    <n v="14"/>
    <n v="1"/>
    <x v="3"/>
    <n v="18.616499999999998"/>
    <b v="0"/>
  </r>
  <r>
    <s v="866-70-2814"/>
    <x v="2"/>
    <x v="2"/>
    <s v="Normal"/>
    <s v="Female"/>
    <x v="1"/>
    <n v="10"/>
    <x v="868"/>
    <x v="3"/>
    <n v="26.395"/>
    <x v="5"/>
    <d v="1899-12-30T11:58:00"/>
    <s v="Ewallet"/>
    <n v="10"/>
    <n v="527.9"/>
    <n v="25"/>
    <n v="2"/>
    <x v="1"/>
    <n v="26.395"/>
    <b v="0"/>
  </r>
  <r>
    <s v="895-03-6665"/>
    <x v="2"/>
    <x v="2"/>
    <s v="Normal"/>
    <s v="Female"/>
    <x v="5"/>
    <n v="4.2"/>
    <x v="869"/>
    <x v="9"/>
    <n v="16.429500000000001"/>
    <x v="67"/>
    <d v="1899-12-30T10:52:00"/>
    <s v="Cash"/>
    <n v="4.2"/>
    <n v="328.59"/>
    <n v="16"/>
    <n v="2"/>
    <x v="1"/>
    <n v="16.429499999999997"/>
    <b v="0"/>
  </r>
  <r>
    <s v="770-42-8960"/>
    <x v="2"/>
    <x v="2"/>
    <s v="Normal"/>
    <s v="Male"/>
    <x v="4"/>
    <n v="6.3"/>
    <x v="326"/>
    <x v="7"/>
    <n v="8.4480000000000004"/>
    <x v="15"/>
    <d v="1899-12-30T19:31:00"/>
    <s v="Cash"/>
    <n v="6.3"/>
    <n v="168.96"/>
    <n v="1"/>
    <n v="1"/>
    <x v="2"/>
    <n v="8.4480000000000004"/>
    <b v="0"/>
  </r>
  <r>
    <s v="748-45-2862"/>
    <x v="0"/>
    <x v="0"/>
    <s v="Member"/>
    <s v="Female"/>
    <x v="2"/>
    <n v="8.1999999999999993"/>
    <x v="870"/>
    <x v="6"/>
    <n v="5.6619999999999999"/>
    <x v="34"/>
    <d v="1899-12-30T18:35:00"/>
    <s v="Cash"/>
    <n v="8.1999999999999993"/>
    <n v="113.24"/>
    <n v="7"/>
    <n v="3"/>
    <x v="2"/>
    <n v="5.6619999999999999"/>
    <b v="0"/>
  </r>
  <r>
    <s v="234-36-2483"/>
    <x v="2"/>
    <x v="2"/>
    <s v="Normal"/>
    <s v="Male"/>
    <x v="0"/>
    <n v="5.0999999999999996"/>
    <x v="871"/>
    <x v="2"/>
    <n v="17.277000000000001"/>
    <x v="39"/>
    <d v="1899-12-30T13:51:00"/>
    <s v="Cash"/>
    <n v="5.0999999999999996"/>
    <n v="345.54"/>
    <n v="15"/>
    <n v="2"/>
    <x v="0"/>
    <n v="17.277000000000001"/>
    <b v="0"/>
  </r>
  <r>
    <s v="316-66-3011"/>
    <x v="0"/>
    <x v="0"/>
    <s v="Member"/>
    <s v="Female"/>
    <x v="4"/>
    <n v="5"/>
    <x v="872"/>
    <x v="9"/>
    <n v="21.433499999999999"/>
    <x v="51"/>
    <d v="1899-12-30T12:35:00"/>
    <s v="Cash"/>
    <n v="5"/>
    <n v="428.67"/>
    <n v="23"/>
    <n v="1"/>
    <x v="0"/>
    <n v="21.433500000000002"/>
    <b v="0"/>
  </r>
  <r>
    <s v="848-95-6252"/>
    <x v="1"/>
    <x v="1"/>
    <s v="Member"/>
    <s v="Female"/>
    <x v="2"/>
    <n v="7"/>
    <x v="873"/>
    <x v="8"/>
    <n v="4.3135000000000003"/>
    <x v="8"/>
    <d v="1899-12-30T13:24:00"/>
    <s v="Ewallet"/>
    <n v="7"/>
    <n v="86.27"/>
    <n v="20"/>
    <n v="2"/>
    <x v="0"/>
    <n v="4.3134999999999994"/>
    <b v="0"/>
  </r>
  <r>
    <s v="840-76-5966"/>
    <x v="0"/>
    <x v="0"/>
    <s v="Member"/>
    <s v="Male"/>
    <x v="3"/>
    <n v="7.8"/>
    <x v="874"/>
    <x v="4"/>
    <n v="1.276"/>
    <x v="64"/>
    <d v="1899-12-30T18:06:00"/>
    <s v="Ewallet"/>
    <n v="7.8"/>
    <n v="25.52"/>
    <n v="8"/>
    <n v="1"/>
    <x v="2"/>
    <n v="1.276"/>
    <b v="0"/>
  </r>
  <r>
    <s v="152-03-4217"/>
    <x v="2"/>
    <x v="2"/>
    <s v="Normal"/>
    <s v="Female"/>
    <x v="2"/>
    <n v="4.3"/>
    <x v="875"/>
    <x v="9"/>
    <n v="5.0759999999999996"/>
    <x v="77"/>
    <d v="1899-12-30T11:55:00"/>
    <s v="Credit card"/>
    <n v="4.3"/>
    <n v="101.52"/>
    <n v="17"/>
    <n v="3"/>
    <x v="1"/>
    <n v="5.0759999999999996"/>
    <b v="0"/>
  </r>
  <r>
    <s v="533-66-5566"/>
    <x v="2"/>
    <x v="2"/>
    <s v="Normal"/>
    <s v="Female"/>
    <x v="2"/>
    <n v="7"/>
    <x v="876"/>
    <x v="0"/>
    <n v="17.874500000000001"/>
    <x v="49"/>
    <d v="1899-12-30T11:42:00"/>
    <s v="Cash"/>
    <n v="7"/>
    <n v="357.49"/>
    <n v="12"/>
    <n v="1"/>
    <x v="1"/>
    <n v="17.874500000000001"/>
    <b v="0"/>
  </r>
  <r>
    <s v="124-31-1458"/>
    <x v="0"/>
    <x v="0"/>
    <s v="Member"/>
    <s v="Female"/>
    <x v="1"/>
    <n v="6.6"/>
    <x v="877"/>
    <x v="5"/>
    <n v="11.938499999999999"/>
    <x v="64"/>
    <d v="1899-12-30T14:30:00"/>
    <s v="Cash"/>
    <n v="6.6"/>
    <n v="238.77"/>
    <n v="8"/>
    <n v="1"/>
    <x v="3"/>
    <n v="11.938500000000001"/>
    <b v="0"/>
  </r>
  <r>
    <s v="176-78-1170"/>
    <x v="1"/>
    <x v="1"/>
    <s v="Member"/>
    <s v="Male"/>
    <x v="0"/>
    <n v="7.3"/>
    <x v="878"/>
    <x v="5"/>
    <n v="5.0715000000000003"/>
    <x v="50"/>
    <d v="1899-12-30T15:11:00"/>
    <s v="Ewallet"/>
    <n v="7.3"/>
    <n v="101.43"/>
    <n v="26"/>
    <n v="1"/>
    <x v="3"/>
    <n v="5.0715000000000003"/>
    <b v="0"/>
  </r>
  <r>
    <s v="361-59-0574"/>
    <x v="2"/>
    <x v="2"/>
    <s v="Member"/>
    <s v="Male"/>
    <x v="3"/>
    <n v="6.5"/>
    <x v="879"/>
    <x v="7"/>
    <n v="36.212000000000003"/>
    <x v="18"/>
    <d v="1899-12-30T14:48:00"/>
    <s v="Credit card"/>
    <n v="6.5"/>
    <n v="724.24"/>
    <n v="15"/>
    <n v="3"/>
    <x v="3"/>
    <n v="36.212000000000003"/>
    <b v="0"/>
  </r>
  <r>
    <s v="101-81-4070"/>
    <x v="1"/>
    <x v="1"/>
    <s v="Member"/>
    <s v="Female"/>
    <x v="0"/>
    <n v="4.9000000000000004"/>
    <x v="880"/>
    <x v="4"/>
    <n v="6.282"/>
    <x v="26"/>
    <d v="1899-12-30T12:36:00"/>
    <s v="Ewallet"/>
    <n v="4.9000000000000004"/>
    <n v="125.64"/>
    <n v="17"/>
    <n v="1"/>
    <x v="0"/>
    <n v="6.282"/>
    <b v="0"/>
  </r>
  <r>
    <s v="631-34-1880"/>
    <x v="1"/>
    <x v="1"/>
    <s v="Member"/>
    <s v="Male"/>
    <x v="4"/>
    <n v="4.3"/>
    <x v="881"/>
    <x v="5"/>
    <n v="3.6464999999999996"/>
    <x v="64"/>
    <d v="1899-12-30T19:09:00"/>
    <s v="Credit card"/>
    <n v="4.3"/>
    <n v="72.929999999999993"/>
    <n v="8"/>
    <n v="1"/>
    <x v="2"/>
    <n v="3.6464999999999996"/>
    <b v="0"/>
  </r>
  <r>
    <s v="311-13-6971"/>
    <x v="2"/>
    <x v="2"/>
    <s v="Member"/>
    <s v="Male"/>
    <x v="3"/>
    <n v="9.9"/>
    <x v="882"/>
    <x v="3"/>
    <n v="15.994999999999999"/>
    <x v="8"/>
    <d v="1899-12-30T15:18:00"/>
    <s v="Credit card"/>
    <n v="9.9"/>
    <n v="319.89999999999998"/>
    <n v="20"/>
    <n v="2"/>
    <x v="3"/>
    <n v="15.994999999999999"/>
    <b v="0"/>
  </r>
  <r>
    <s v="458-10-8612"/>
    <x v="1"/>
    <x v="1"/>
    <s v="Normal"/>
    <s v="Male"/>
    <x v="0"/>
    <n v="7.6"/>
    <x v="883"/>
    <x v="7"/>
    <n v="22.428000000000001"/>
    <x v="37"/>
    <d v="1899-12-30T12:27:00"/>
    <s v="Ewallet"/>
    <n v="7.6"/>
    <n v="448.56"/>
    <n v="20"/>
    <n v="1"/>
    <x v="0"/>
    <n v="22.428000000000001"/>
    <b v="0"/>
  </r>
  <r>
    <s v="501-61-1753"/>
    <x v="2"/>
    <x v="2"/>
    <s v="Normal"/>
    <s v="Female"/>
    <x v="2"/>
    <n v="9.8000000000000007"/>
    <x v="164"/>
    <x v="2"/>
    <n v="18.945"/>
    <x v="73"/>
    <d v="1899-12-30T20:24:00"/>
    <s v="Ewallet"/>
    <n v="9.8000000000000007"/>
    <n v="378.9"/>
    <n v="3"/>
    <n v="1"/>
    <x v="5"/>
    <n v="18.945"/>
    <b v="0"/>
  </r>
  <r>
    <s v="720-72-2436"/>
    <x v="0"/>
    <x v="0"/>
    <s v="Normal"/>
    <s v="Male"/>
    <x v="4"/>
    <n v="6.9"/>
    <x v="884"/>
    <x v="6"/>
    <n v="13.304"/>
    <x v="61"/>
    <d v="1899-12-30T18:14:00"/>
    <s v="Ewallet"/>
    <n v="6.9"/>
    <n v="266.08"/>
    <n v="2"/>
    <n v="3"/>
    <x v="2"/>
    <n v="13.303999999999998"/>
    <b v="0"/>
  </r>
  <r>
    <s v="702-83-5291"/>
    <x v="1"/>
    <x v="1"/>
    <s v="Member"/>
    <s v="Male"/>
    <x v="5"/>
    <n v="6.6"/>
    <x v="352"/>
    <x v="9"/>
    <n v="44.918999999999997"/>
    <x v="36"/>
    <d v="1899-12-30T10:43:00"/>
    <s v="Cash"/>
    <n v="6.6"/>
    <n v="898.37999999999988"/>
    <n v="27"/>
    <n v="3"/>
    <x v="1"/>
    <n v="44.918999999999997"/>
    <b v="0"/>
  </r>
  <r>
    <s v="809-69-9497"/>
    <x v="0"/>
    <x v="0"/>
    <s v="Normal"/>
    <s v="Female"/>
    <x v="2"/>
    <n v="5.7"/>
    <x v="885"/>
    <x v="3"/>
    <n v="22.84"/>
    <x v="60"/>
    <d v="1899-12-30T19:30:00"/>
    <s v="Ewallet"/>
    <n v="5.7"/>
    <n v="456.8"/>
    <n v="19"/>
    <n v="1"/>
    <x v="2"/>
    <n v="22.84"/>
    <b v="0"/>
  </r>
  <r>
    <s v="449-16-6770"/>
    <x v="0"/>
    <x v="0"/>
    <s v="Normal"/>
    <s v="Male"/>
    <x v="0"/>
    <n v="5.3"/>
    <x v="886"/>
    <x v="1"/>
    <n v="12.6975"/>
    <x v="88"/>
    <d v="1899-12-30T14:53:00"/>
    <s v="Credit card"/>
    <n v="5.3"/>
    <n v="253.95"/>
    <n v="19"/>
    <n v="2"/>
    <x v="3"/>
    <n v="12.6975"/>
    <b v="0"/>
  </r>
  <r>
    <s v="333-23-2632"/>
    <x v="0"/>
    <x v="0"/>
    <s v="Member"/>
    <s v="Male"/>
    <x v="0"/>
    <n v="4.2"/>
    <x v="887"/>
    <x v="0"/>
    <n v="3.528"/>
    <x v="58"/>
    <d v="1899-12-30T20:14:00"/>
    <s v="Cash"/>
    <n v="4.2"/>
    <n v="70.56"/>
    <n v="28"/>
    <n v="3"/>
    <x v="5"/>
    <n v="3.528"/>
    <b v="0"/>
  </r>
  <r>
    <s v="489-82-1237"/>
    <x v="0"/>
    <x v="0"/>
    <s v="Normal"/>
    <s v="Female"/>
    <x v="1"/>
    <n v="7.3"/>
    <x v="888"/>
    <x v="0"/>
    <n v="32.857999999999997"/>
    <x v="0"/>
    <d v="1899-12-30T11:51:00"/>
    <s v="Credit card"/>
    <n v="7.3"/>
    <n v="657.16"/>
    <n v="5"/>
    <n v="1"/>
    <x v="1"/>
    <n v="32.857999999999997"/>
    <b v="0"/>
  </r>
  <r>
    <s v="859-97-6048"/>
    <x v="1"/>
    <x v="1"/>
    <s v="Member"/>
    <s v="Male"/>
    <x v="1"/>
    <n v="5.3"/>
    <x v="889"/>
    <x v="4"/>
    <n v="8.4250000000000007"/>
    <x v="55"/>
    <d v="1899-12-30T14:13:00"/>
    <s v="Credit card"/>
    <n v="5.3"/>
    <n v="168.5"/>
    <n v="26"/>
    <n v="3"/>
    <x v="3"/>
    <n v="8.4250000000000007"/>
    <b v="0"/>
  </r>
  <r>
    <s v="676-10-2200"/>
    <x v="2"/>
    <x v="2"/>
    <s v="Member"/>
    <s v="Male"/>
    <x v="5"/>
    <n v="4.7"/>
    <x v="890"/>
    <x v="8"/>
    <n v="2.6890000000000001"/>
    <x v="33"/>
    <d v="1899-12-30T20:13:00"/>
    <s v="Ewallet"/>
    <n v="4.7"/>
    <n v="53.78"/>
    <n v="3"/>
    <n v="2"/>
    <x v="5"/>
    <n v="2.6890000000000001"/>
    <b v="0"/>
  </r>
  <r>
    <s v="373-88-1424"/>
    <x v="1"/>
    <x v="1"/>
    <s v="Member"/>
    <s v="Male"/>
    <x v="2"/>
    <n v="7.9"/>
    <x v="891"/>
    <x v="1"/>
    <n v="8.9525000000000006"/>
    <x v="9"/>
    <d v="1899-12-30T18:44:00"/>
    <s v="Ewallet"/>
    <n v="7.9"/>
    <n v="179.05"/>
    <n v="6"/>
    <n v="2"/>
    <x v="2"/>
    <n v="8.9525000000000006"/>
    <b v="0"/>
  </r>
  <r>
    <s v="365-16-4334"/>
    <x v="2"/>
    <x v="2"/>
    <s v="Normal"/>
    <s v="Female"/>
    <x v="4"/>
    <n v="8.9"/>
    <x v="892"/>
    <x v="7"/>
    <n v="10.571999999999999"/>
    <x v="6"/>
    <d v="1899-12-30T14:26:00"/>
    <s v="Ewallet"/>
    <n v="8.9"/>
    <n v="211.44"/>
    <n v="24"/>
    <n v="2"/>
    <x v="3"/>
    <n v="10.571999999999999"/>
    <b v="0"/>
  </r>
  <r>
    <s v="503-21-4385"/>
    <x v="2"/>
    <x v="2"/>
    <s v="Member"/>
    <s v="Male"/>
    <x v="0"/>
    <n v="9.3000000000000007"/>
    <x v="893"/>
    <x v="5"/>
    <n v="5.9865000000000004"/>
    <x v="78"/>
    <d v="1899-12-30T12:40:00"/>
    <s v="Ewallet"/>
    <n v="9.3000000000000007"/>
    <n v="119.72999999999999"/>
    <n v="21"/>
    <n v="2"/>
    <x v="0"/>
    <n v="5.9864999999999995"/>
    <b v="0"/>
  </r>
  <r>
    <s v="305-89-2768"/>
    <x v="2"/>
    <x v="2"/>
    <s v="Member"/>
    <s v="Female"/>
    <x v="2"/>
    <n v="4.7"/>
    <x v="894"/>
    <x v="5"/>
    <n v="3.2850000000000001"/>
    <x v="48"/>
    <d v="1899-12-30T18:43:00"/>
    <s v="Ewallet"/>
    <n v="4.7"/>
    <n v="65.699999999999989"/>
    <n v="9"/>
    <n v="1"/>
    <x v="2"/>
    <n v="3.2849999999999993"/>
    <b v="0"/>
  </r>
  <r>
    <s v="574-80-1489"/>
    <x v="2"/>
    <x v="2"/>
    <s v="Member"/>
    <s v="Female"/>
    <x v="4"/>
    <n v="8.6999999999999993"/>
    <x v="895"/>
    <x v="6"/>
    <n v="12.57"/>
    <x v="5"/>
    <d v="1899-12-30T13:22:00"/>
    <s v="Ewallet"/>
    <n v="8.6999999999999993"/>
    <n v="251.4"/>
    <n v="25"/>
    <n v="2"/>
    <x v="0"/>
    <n v="12.57"/>
    <b v="0"/>
  </r>
  <r>
    <s v="784-08-0310"/>
    <x v="1"/>
    <x v="1"/>
    <s v="Member"/>
    <s v="Female"/>
    <x v="4"/>
    <n v="7.6"/>
    <x v="896"/>
    <x v="6"/>
    <n v="4.2080000000000002"/>
    <x v="47"/>
    <d v="1899-12-30T13:58:00"/>
    <s v="Cash"/>
    <n v="7.6"/>
    <n v="84.16"/>
    <n v="13"/>
    <n v="1"/>
    <x v="0"/>
    <n v="4.2080000000000002"/>
    <b v="0"/>
  </r>
  <r>
    <s v="200-40-6154"/>
    <x v="2"/>
    <x v="2"/>
    <s v="Member"/>
    <s v="Male"/>
    <x v="2"/>
    <n v="5.7"/>
    <x v="897"/>
    <x v="2"/>
    <n v="19.773"/>
    <x v="54"/>
    <d v="1899-12-30T11:45:00"/>
    <s v="Cash"/>
    <n v="5.7"/>
    <n v="395.46"/>
    <n v="9"/>
    <n v="2"/>
    <x v="1"/>
    <n v="19.773"/>
    <b v="0"/>
  </r>
  <r>
    <s v="846-10-0341"/>
    <x v="0"/>
    <x v="0"/>
    <s v="Normal"/>
    <s v="Female"/>
    <x v="5"/>
    <n v="6.8"/>
    <x v="223"/>
    <x v="0"/>
    <n v="14.8995"/>
    <x v="44"/>
    <d v="1899-12-30T11:51:00"/>
    <s v="Cash"/>
    <n v="6.8"/>
    <n v="297.99"/>
    <n v="6"/>
    <n v="1"/>
    <x v="1"/>
    <n v="14.8995"/>
    <b v="0"/>
  </r>
  <r>
    <s v="430-02-3888"/>
    <x v="2"/>
    <x v="2"/>
    <s v="Normal"/>
    <s v="Male"/>
    <x v="1"/>
    <n v="7.1"/>
    <x v="898"/>
    <x v="2"/>
    <n v="13.805999999999999"/>
    <x v="11"/>
    <d v="1899-12-30T15:55:00"/>
    <s v="Cash"/>
    <n v="7.1"/>
    <n v="276.12"/>
    <n v="7"/>
    <n v="2"/>
    <x v="3"/>
    <n v="13.806000000000001"/>
    <b v="0"/>
  </r>
  <r>
    <s v="867-47-1948"/>
    <x v="1"/>
    <x v="1"/>
    <s v="Normal"/>
    <s v="Female"/>
    <x v="2"/>
    <n v="7.8"/>
    <x v="899"/>
    <x v="3"/>
    <n v="7.9"/>
    <x v="48"/>
    <d v="1899-12-30T12:07:00"/>
    <s v="Cash"/>
    <n v="7.8"/>
    <n v="158"/>
    <n v="9"/>
    <n v="1"/>
    <x v="0"/>
    <n v="7.9"/>
    <b v="0"/>
  </r>
  <r>
    <s v="384-59-6655"/>
    <x v="0"/>
    <x v="0"/>
    <s v="Member"/>
    <s v="Female"/>
    <x v="4"/>
    <n v="8.4"/>
    <x v="900"/>
    <x v="9"/>
    <n v="44.396999999999998"/>
    <x v="88"/>
    <d v="1899-12-30T15:07:00"/>
    <s v="Cash"/>
    <n v="8.4"/>
    <n v="887.93999999999994"/>
    <n v="19"/>
    <n v="2"/>
    <x v="3"/>
    <n v="44.396999999999998"/>
    <b v="0"/>
  </r>
  <r>
    <s v="256-58-3609"/>
    <x v="1"/>
    <x v="1"/>
    <s v="Member"/>
    <s v="Male"/>
    <x v="5"/>
    <n v="9.8000000000000007"/>
    <x v="901"/>
    <x v="8"/>
    <n v="4.5990000000000002"/>
    <x v="83"/>
    <d v="1899-12-30T15:29:00"/>
    <s v="Cash"/>
    <n v="9.8000000000000007"/>
    <n v="91.98"/>
    <n v="18"/>
    <n v="3"/>
    <x v="3"/>
    <n v="4.5990000000000002"/>
    <b v="0"/>
  </r>
  <r>
    <s v="324-92-3863"/>
    <x v="0"/>
    <x v="0"/>
    <s v="Member"/>
    <s v="Male"/>
    <x v="1"/>
    <n v="9.8000000000000007"/>
    <x v="902"/>
    <x v="4"/>
    <n v="2.089"/>
    <x v="59"/>
    <d v="1899-12-30T18:45:00"/>
    <s v="Cash"/>
    <n v="9.8000000000000007"/>
    <n v="41.78"/>
    <n v="5"/>
    <n v="2"/>
    <x v="2"/>
    <n v="2.089"/>
    <b v="0"/>
  </r>
  <r>
    <s v="593-08-5916"/>
    <x v="0"/>
    <x v="0"/>
    <s v="Normal"/>
    <s v="Female"/>
    <x v="5"/>
    <n v="7.4"/>
    <x v="239"/>
    <x v="8"/>
    <n v="0.77500000000000002"/>
    <x v="32"/>
    <d v="1899-12-30T15:23:00"/>
    <s v="Credit card"/>
    <n v="7.4"/>
    <n v="15.5"/>
    <n v="19"/>
    <n v="3"/>
    <x v="3"/>
    <n v="0.77500000000000002"/>
    <b v="0"/>
  </r>
  <r>
    <s v="364-34-2972"/>
    <x v="1"/>
    <x v="1"/>
    <s v="Member"/>
    <s v="Male"/>
    <x v="1"/>
    <n v="6.7"/>
    <x v="903"/>
    <x v="5"/>
    <n v="14.523"/>
    <x v="74"/>
    <d v="1899-12-30T20:37:00"/>
    <s v="Cash"/>
    <n v="6.7"/>
    <n v="290.45999999999998"/>
    <n v="30"/>
    <n v="3"/>
    <x v="5"/>
    <n v="14.523"/>
    <b v="0"/>
  </r>
  <r>
    <s v="794-42-3736"/>
    <x v="2"/>
    <x v="2"/>
    <s v="Normal"/>
    <s v="Male"/>
    <x v="4"/>
    <n v="6.4"/>
    <x v="904"/>
    <x v="4"/>
    <n v="3.3330000000000002"/>
    <x v="50"/>
    <d v="1899-12-30T14:41:00"/>
    <s v="Credit card"/>
    <n v="6.4"/>
    <n v="66.66"/>
    <n v="26"/>
    <n v="1"/>
    <x v="3"/>
    <n v="3.3329999999999997"/>
    <b v="0"/>
  </r>
  <r>
    <s v="172-42-8274"/>
    <x v="2"/>
    <x v="2"/>
    <s v="Normal"/>
    <s v="Female"/>
    <x v="1"/>
    <n v="5.8"/>
    <x v="905"/>
    <x v="4"/>
    <n v="3.827"/>
    <x v="61"/>
    <d v="1899-12-30T18:18:00"/>
    <s v="Credit card"/>
    <n v="5.8"/>
    <n v="76.540000000000006"/>
    <n v="2"/>
    <n v="3"/>
    <x v="2"/>
    <n v="3.8270000000000004"/>
    <b v="0"/>
  </r>
  <r>
    <s v="558-60-5016"/>
    <x v="0"/>
    <x v="0"/>
    <s v="Normal"/>
    <s v="Female"/>
    <x v="2"/>
    <n v="7.2"/>
    <x v="906"/>
    <x v="9"/>
    <n v="14.984999999999999"/>
    <x v="28"/>
    <d v="1899-12-30T15:27:00"/>
    <s v="Ewallet"/>
    <n v="7.2"/>
    <n v="299.7"/>
    <n v="4"/>
    <n v="3"/>
    <x v="3"/>
    <n v="14.984999999999999"/>
    <b v="0"/>
  </r>
  <r>
    <s v="195-06-0432"/>
    <x v="0"/>
    <x v="0"/>
    <s v="Member"/>
    <s v="Male"/>
    <x v="2"/>
    <n v="9.3000000000000007"/>
    <x v="907"/>
    <x v="5"/>
    <n v="12.1515"/>
    <x v="47"/>
    <d v="1899-12-30T12:55:00"/>
    <s v="Credit card"/>
    <n v="9.3000000000000007"/>
    <n v="243.03000000000003"/>
    <n v="13"/>
    <n v="1"/>
    <x v="0"/>
    <n v="12.151500000000002"/>
    <b v="0"/>
  </r>
  <r>
    <s v="605-03-2706"/>
    <x v="0"/>
    <x v="0"/>
    <s v="Normal"/>
    <s v="Female"/>
    <x v="0"/>
    <n v="9.5"/>
    <x v="899"/>
    <x v="5"/>
    <n v="2.37"/>
    <x v="4"/>
    <d v="1899-12-30T18:02:00"/>
    <s v="Cash"/>
    <n v="9.5"/>
    <n v="47.400000000000006"/>
    <n v="25"/>
    <n v="3"/>
    <x v="2"/>
    <n v="2.37"/>
    <b v="0"/>
  </r>
  <r>
    <s v="214-30-2776"/>
    <x v="2"/>
    <x v="2"/>
    <s v="Member"/>
    <s v="Female"/>
    <x v="1"/>
    <n v="9"/>
    <x v="908"/>
    <x v="1"/>
    <n v="8.6225000000000005"/>
    <x v="14"/>
    <d v="1899-12-30T19:44:00"/>
    <s v="Credit card"/>
    <n v="9"/>
    <n v="172.45000000000002"/>
    <n v="11"/>
    <n v="3"/>
    <x v="2"/>
    <n v="8.6225000000000005"/>
    <b v="0"/>
  </r>
  <r>
    <s v="746-04-1077"/>
    <x v="2"/>
    <x v="2"/>
    <s v="Member"/>
    <s v="Female"/>
    <x v="4"/>
    <n v="9"/>
    <x v="909"/>
    <x v="3"/>
    <n v="42.314999999999998"/>
    <x v="15"/>
    <d v="1899-12-30T11:36:00"/>
    <s v="Credit card"/>
    <n v="9"/>
    <n v="846.3"/>
    <n v="1"/>
    <n v="1"/>
    <x v="1"/>
    <n v="42.314999999999998"/>
    <b v="0"/>
  </r>
  <r>
    <s v="448-34-8700"/>
    <x v="2"/>
    <x v="2"/>
    <s v="Member"/>
    <s v="Male"/>
    <x v="2"/>
    <n v="6.7"/>
    <x v="910"/>
    <x v="0"/>
    <n v="12.9185"/>
    <x v="31"/>
    <d v="1899-12-30T13:51:00"/>
    <s v="Ewallet"/>
    <n v="6.7"/>
    <n v="258.37"/>
    <n v="10"/>
    <n v="2"/>
    <x v="0"/>
    <n v="12.9185"/>
    <b v="0"/>
  </r>
  <r>
    <s v="452-04-8808"/>
    <x v="2"/>
    <x v="2"/>
    <s v="Normal"/>
    <s v="Male"/>
    <x v="1"/>
    <n v="5.5"/>
    <x v="911"/>
    <x v="0"/>
    <n v="30.478000000000002"/>
    <x v="50"/>
    <d v="1899-12-30T15:17:00"/>
    <s v="Cash"/>
    <n v="5.5"/>
    <n v="609.55999999999995"/>
    <n v="26"/>
    <n v="1"/>
    <x v="3"/>
    <n v="30.477999999999998"/>
    <b v="0"/>
  </r>
  <r>
    <s v="531-56-4728"/>
    <x v="0"/>
    <x v="0"/>
    <s v="Normal"/>
    <s v="Male"/>
    <x v="2"/>
    <n v="5.4"/>
    <x v="912"/>
    <x v="5"/>
    <n v="12.012"/>
    <x v="45"/>
    <d v="1899-12-30T15:29:00"/>
    <s v="Cash"/>
    <n v="5.4"/>
    <n v="240.24"/>
    <n v="11"/>
    <n v="2"/>
    <x v="3"/>
    <n v="12.012"/>
    <b v="0"/>
  </r>
  <r>
    <s v="744-82-9138"/>
    <x v="1"/>
    <x v="1"/>
    <s v="Normal"/>
    <s v="Male"/>
    <x v="5"/>
    <n v="8.1999999999999993"/>
    <x v="913"/>
    <x v="4"/>
    <n v="8.6129999999999995"/>
    <x v="11"/>
    <d v="1899-12-30T17:59:00"/>
    <s v="Cash"/>
    <n v="8.1999999999999993"/>
    <n v="172.26"/>
    <n v="7"/>
    <n v="2"/>
    <x v="4"/>
    <n v="8.6129999999999995"/>
    <b v="0"/>
  </r>
  <r>
    <s v="883-69-1285"/>
    <x v="2"/>
    <x v="2"/>
    <s v="Member"/>
    <s v="Male"/>
    <x v="5"/>
    <n v="7"/>
    <x v="914"/>
    <x v="4"/>
    <n v="4.992"/>
    <x v="40"/>
    <d v="1899-12-30T11:55:00"/>
    <s v="Credit card"/>
    <n v="7"/>
    <n v="99.84"/>
    <n v="6"/>
    <n v="3"/>
    <x v="1"/>
    <n v="4.992"/>
    <b v="0"/>
  </r>
  <r>
    <s v="221-25-5073"/>
    <x v="0"/>
    <x v="0"/>
    <s v="Normal"/>
    <s v="Female"/>
    <x v="4"/>
    <n v="8.5"/>
    <x v="915"/>
    <x v="6"/>
    <n v="14.932"/>
    <x v="28"/>
    <d v="1899-12-30T10:39:00"/>
    <s v="Cash"/>
    <n v="8.5"/>
    <n v="298.64"/>
    <n v="4"/>
    <n v="3"/>
    <x v="1"/>
    <n v="14.931999999999999"/>
    <b v="0"/>
  </r>
  <r>
    <s v="156-20-0370"/>
    <x v="2"/>
    <x v="2"/>
    <s v="Normal"/>
    <s v="Female"/>
    <x v="1"/>
    <n v="5.0999999999999996"/>
    <x v="916"/>
    <x v="8"/>
    <n v="1.2725"/>
    <x v="21"/>
    <d v="1899-12-30T18:10:00"/>
    <s v="Credit card"/>
    <n v="5.0999999999999996"/>
    <n v="25.45"/>
    <n v="10"/>
    <n v="3"/>
    <x v="2"/>
    <n v="1.2725"/>
    <b v="0"/>
  </r>
  <r>
    <s v="151-33-7434"/>
    <x v="2"/>
    <x v="2"/>
    <s v="Normal"/>
    <s v="Female"/>
    <x v="4"/>
    <n v="6.5"/>
    <x v="917"/>
    <x v="8"/>
    <n v="3.3885000000000001"/>
    <x v="87"/>
    <d v="1899-12-30T20:43:00"/>
    <s v="Credit card"/>
    <n v="6.5"/>
    <n v="67.77"/>
    <n v="4"/>
    <n v="2"/>
    <x v="5"/>
    <n v="3.3884999999999996"/>
    <b v="0"/>
  </r>
  <r>
    <s v="728-47-9078"/>
    <x v="1"/>
    <x v="1"/>
    <s v="Member"/>
    <s v="Male"/>
    <x v="4"/>
    <n v="9.8000000000000007"/>
    <x v="918"/>
    <x v="6"/>
    <n v="11.917999999999999"/>
    <x v="60"/>
    <d v="1899-12-30T12:46:00"/>
    <s v="Cash"/>
    <n v="9.8000000000000007"/>
    <n v="238.36"/>
    <n v="19"/>
    <n v="1"/>
    <x v="0"/>
    <n v="11.918000000000001"/>
    <b v="0"/>
  </r>
  <r>
    <s v="809-46-1866"/>
    <x v="0"/>
    <x v="0"/>
    <s v="Normal"/>
    <s v="Male"/>
    <x v="0"/>
    <n v="8.4"/>
    <x v="919"/>
    <x v="6"/>
    <n v="11.63"/>
    <x v="51"/>
    <d v="1899-12-30T17:44:00"/>
    <s v="Cash"/>
    <n v="8.4"/>
    <n v="232.6"/>
    <n v="23"/>
    <n v="1"/>
    <x v="4"/>
    <n v="11.629999999999999"/>
    <b v="0"/>
  </r>
  <r>
    <s v="139-32-4183"/>
    <x v="0"/>
    <x v="0"/>
    <s v="Member"/>
    <s v="Female"/>
    <x v="3"/>
    <n v="7.4"/>
    <x v="920"/>
    <x v="9"/>
    <n v="43.866"/>
    <x v="71"/>
    <d v="1899-12-30T14:19:00"/>
    <s v="Ewallet"/>
    <n v="7.4"/>
    <n v="877.32"/>
    <n v="14"/>
    <n v="3"/>
    <x v="3"/>
    <n v="43.866"/>
    <b v="0"/>
  </r>
  <r>
    <s v="148-41-7930"/>
    <x v="1"/>
    <x v="1"/>
    <s v="Normal"/>
    <s v="Male"/>
    <x v="0"/>
    <n v="6.1"/>
    <x v="115"/>
    <x v="0"/>
    <n v="34.985999999999997"/>
    <x v="51"/>
    <d v="1899-12-30T10:33:00"/>
    <s v="Cash"/>
    <n v="6.1"/>
    <n v="699.71999999999991"/>
    <n v="23"/>
    <n v="1"/>
    <x v="1"/>
    <n v="34.985999999999997"/>
    <b v="0"/>
  </r>
  <r>
    <s v="189-40-5216"/>
    <x v="1"/>
    <x v="1"/>
    <s v="Normal"/>
    <s v="Male"/>
    <x v="1"/>
    <n v="6"/>
    <x v="921"/>
    <x v="0"/>
    <n v="33.729500000000002"/>
    <x v="48"/>
    <d v="1899-12-30T11:40:00"/>
    <s v="Cash"/>
    <n v="6"/>
    <n v="674.59"/>
    <n v="9"/>
    <n v="1"/>
    <x v="1"/>
    <n v="33.729500000000002"/>
    <b v="0"/>
  </r>
  <r>
    <s v="374-38-5555"/>
    <x v="2"/>
    <x v="2"/>
    <s v="Normal"/>
    <s v="Female"/>
    <x v="5"/>
    <n v="8.5"/>
    <x v="922"/>
    <x v="1"/>
    <n v="15.9275"/>
    <x v="11"/>
    <d v="1899-12-30T19:30:00"/>
    <s v="Ewallet"/>
    <n v="8.5"/>
    <n v="318.55"/>
    <n v="7"/>
    <n v="2"/>
    <x v="2"/>
    <n v="15.9275"/>
    <b v="0"/>
  </r>
  <r>
    <s v="764-44-8999"/>
    <x v="2"/>
    <x v="2"/>
    <s v="Normal"/>
    <s v="Female"/>
    <x v="0"/>
    <n v="4.3"/>
    <x v="923"/>
    <x v="4"/>
    <n v="1.476"/>
    <x v="65"/>
    <d v="1899-12-30T14:42:00"/>
    <s v="Ewallet"/>
    <n v="4.3"/>
    <n v="29.52"/>
    <n v="18"/>
    <n v="2"/>
    <x v="3"/>
    <n v="1.476"/>
    <b v="0"/>
  </r>
  <r>
    <s v="552-44-5977"/>
    <x v="2"/>
    <x v="2"/>
    <s v="Member"/>
    <s v="Male"/>
    <x v="0"/>
    <n v="6.2"/>
    <x v="924"/>
    <x v="7"/>
    <n v="24.8"/>
    <x v="73"/>
    <d v="1899-12-30T19:08:00"/>
    <s v="Credit card"/>
    <n v="6.2"/>
    <n v="496"/>
    <n v="3"/>
    <n v="1"/>
    <x v="2"/>
    <n v="24.8"/>
    <b v="0"/>
  </r>
  <r>
    <s v="430-53-4718"/>
    <x v="2"/>
    <x v="2"/>
    <s v="Member"/>
    <s v="Male"/>
    <x v="0"/>
    <n v="8.4"/>
    <x v="925"/>
    <x v="7"/>
    <n v="30.148000000000003"/>
    <x v="23"/>
    <d v="1899-12-30T15:46:00"/>
    <s v="Credit card"/>
    <n v="8.4"/>
    <n v="602.96"/>
    <n v="28"/>
    <n v="1"/>
    <x v="3"/>
    <n v="30.148000000000003"/>
    <b v="0"/>
  </r>
  <r>
    <s v="602-16-6955"/>
    <x v="2"/>
    <x v="2"/>
    <s v="Normal"/>
    <s v="Female"/>
    <x v="3"/>
    <n v="6"/>
    <x v="926"/>
    <x v="3"/>
    <n v="38.299999999999997"/>
    <x v="43"/>
    <d v="1899-12-30T18:10:00"/>
    <s v="Ewallet"/>
    <n v="6"/>
    <n v="766"/>
    <n v="24"/>
    <n v="1"/>
    <x v="2"/>
    <n v="38.299999999999997"/>
    <b v="0"/>
  </r>
  <r>
    <s v="690-01-6631"/>
    <x v="2"/>
    <x v="2"/>
    <s v="Normal"/>
    <s v="Male"/>
    <x v="5"/>
    <n v="6.6"/>
    <x v="927"/>
    <x v="3"/>
    <n v="8.7449999999999992"/>
    <x v="68"/>
    <d v="1899-12-30T18:35:00"/>
    <s v="Ewallet"/>
    <n v="6.6"/>
    <n v="174.89999999999998"/>
    <n v="22"/>
    <n v="2"/>
    <x v="2"/>
    <n v="8.7449999999999992"/>
    <b v="0"/>
  </r>
  <r>
    <s v="652-49-6720"/>
    <x v="1"/>
    <x v="1"/>
    <s v="Member"/>
    <s v="Female"/>
    <x v="1"/>
    <n v="5.9"/>
    <x v="588"/>
    <x v="8"/>
    <n v="3.0474999999999999"/>
    <x v="65"/>
    <d v="1899-12-30T11:40:00"/>
    <s v="Ewallet"/>
    <n v="5.9"/>
    <n v="60.95"/>
    <n v="18"/>
    <n v="2"/>
    <x v="1"/>
    <n v="3.0475000000000003"/>
    <b v="0"/>
  </r>
  <r>
    <s v="233-67-5758"/>
    <x v="1"/>
    <x v="1"/>
    <s v="Normal"/>
    <s v="Male"/>
    <x v="0"/>
    <n v="6.2"/>
    <x v="928"/>
    <x v="8"/>
    <n v="2.0175000000000001"/>
    <x v="69"/>
    <d v="1899-12-30T13:46:00"/>
    <s v="Ewallet"/>
    <n v="6.2"/>
    <n v="40.35"/>
    <n v="29"/>
    <n v="1"/>
    <x v="0"/>
    <n v="2.0175000000000001"/>
    <b v="0"/>
  </r>
  <r>
    <s v="303-96-2227"/>
    <x v="2"/>
    <x v="2"/>
    <s v="Normal"/>
    <s v="Female"/>
    <x v="2"/>
    <n v="4.4000000000000004"/>
    <x v="929"/>
    <x v="3"/>
    <n v="48.69"/>
    <x v="61"/>
    <d v="1899-12-30T17:16:00"/>
    <s v="Ewallet"/>
    <n v="4.4000000000000004"/>
    <n v="973.8"/>
    <n v="2"/>
    <n v="3"/>
    <x v="4"/>
    <n v="48.69"/>
    <b v="0"/>
  </r>
  <r>
    <s v="727-02-1313"/>
    <x v="0"/>
    <x v="0"/>
    <s v="Member"/>
    <s v="Male"/>
    <x v="4"/>
    <n v="7.7"/>
    <x v="930"/>
    <x v="8"/>
    <n v="1.5920000000000001"/>
    <x v="54"/>
    <d v="1899-12-30T13:22:00"/>
    <s v="Cash"/>
    <n v="7.7"/>
    <n v="31.84"/>
    <n v="9"/>
    <n v="2"/>
    <x v="0"/>
    <n v="1.5920000000000001"/>
    <b v="0"/>
  </r>
  <r>
    <s v="347-56-2442"/>
    <x v="0"/>
    <x v="0"/>
    <s v="Normal"/>
    <s v="Male"/>
    <x v="2"/>
    <n v="4.0999999999999996"/>
    <x v="931"/>
    <x v="8"/>
    <n v="3.2909999999999999"/>
    <x v="68"/>
    <d v="1899-12-30T15:33:00"/>
    <s v="Cash"/>
    <n v="4.0999999999999996"/>
    <n v="65.819999999999993"/>
    <n v="22"/>
    <n v="2"/>
    <x v="3"/>
    <n v="3.2909999999999995"/>
    <b v="0"/>
  </r>
  <r>
    <s v="849-09-3807"/>
    <x v="0"/>
    <x v="0"/>
    <s v="Member"/>
    <s v="Female"/>
    <x v="5"/>
    <n v="6.6"/>
    <x v="932"/>
    <x v="0"/>
    <n v="30.919"/>
    <x v="65"/>
    <d v="1899-12-30T13:28:00"/>
    <s v="Cash"/>
    <n v="6.6"/>
    <n v="618.38"/>
    <n v="18"/>
    <n v="2"/>
    <x v="0"/>
    <n v="30.919"/>
    <b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9">
  <r>
    <s v="750-67-8428"/>
    <x v="0"/>
    <x v="0"/>
    <s v="Member"/>
    <s v="Female"/>
    <x v="0"/>
    <n v="9.1"/>
    <n v="74.69"/>
    <x v="0"/>
    <n v="26.141500000000001"/>
    <d v="2019-01-05T00:00:00"/>
    <d v="1899-12-30T13:08:00"/>
    <s v="Ewallet"/>
    <n v="9.1"/>
    <n v="522.82999999999993"/>
    <n v="5"/>
    <n v="1"/>
    <s v="12:00 - 14:00"/>
    <n v="26.141499999999997"/>
    <b v="0"/>
    <x v="0"/>
  </r>
  <r>
    <s v="226-31-3081"/>
    <x v="1"/>
    <x v="1"/>
    <s v="Normal"/>
    <s v="Female"/>
    <x v="1"/>
    <n v="9.6"/>
    <n v="15.28"/>
    <x v="1"/>
    <n v="3.82"/>
    <d v="2019-03-08T00:00:00"/>
    <d v="1899-12-30T10:29:00"/>
    <s v="Cash"/>
    <n v="9.6"/>
    <n v="76.399999999999991"/>
    <n v="8"/>
    <n v="3"/>
    <s v="10:00 - 12:00"/>
    <n v="3.8199999999999994"/>
    <b v="0"/>
    <x v="1"/>
  </r>
  <r>
    <s v="631-41-3108"/>
    <x v="0"/>
    <x v="0"/>
    <s v="Normal"/>
    <s v="Male"/>
    <x v="2"/>
    <n v="7.4"/>
    <n v="46.33"/>
    <x v="0"/>
    <n v="16.215499999999999"/>
    <d v="2019-03-03T00:00:00"/>
    <d v="1899-12-30T13:23:00"/>
    <s v="Credit card"/>
    <n v="7.4"/>
    <n v="324.31"/>
    <n v="3"/>
    <n v="3"/>
    <s v="12:00 - 14:00"/>
    <n v="16.215499999999999"/>
    <b v="0"/>
    <x v="2"/>
  </r>
  <r>
    <s v="373-73-7910"/>
    <x v="0"/>
    <x v="0"/>
    <s v="Normal"/>
    <s v="Male"/>
    <x v="3"/>
    <n v="5.3"/>
    <n v="86.31"/>
    <x v="0"/>
    <n v="30.208500000000001"/>
    <d v="2019-02-08T00:00:00"/>
    <d v="1899-12-30T10:37:00"/>
    <s v="Ewallet"/>
    <n v="5.3"/>
    <n v="604.17000000000007"/>
    <n v="8"/>
    <n v="2"/>
    <s v="10:00 - 12:00"/>
    <n v="30.208500000000004"/>
    <b v="0"/>
    <x v="3"/>
  </r>
  <r>
    <s v="699-14-3026"/>
    <x v="1"/>
    <x v="1"/>
    <s v="Normal"/>
    <s v="Male"/>
    <x v="1"/>
    <n v="4.0999999999999996"/>
    <n v="85.39"/>
    <x v="0"/>
    <n v="29.886500000000002"/>
    <d v="2019-03-25T00:00:00"/>
    <d v="1899-12-30T18:30:00"/>
    <s v="Ewallet"/>
    <n v="4.0999999999999996"/>
    <n v="597.73"/>
    <n v="25"/>
    <n v="3"/>
    <s v="18:00 - 20:00"/>
    <n v="29.886500000000002"/>
    <b v="0"/>
    <x v="3"/>
  </r>
  <r>
    <s v="355-53-5943"/>
    <x v="0"/>
    <x v="0"/>
    <s v="Member"/>
    <s v="Female"/>
    <x v="1"/>
    <n v="5.8"/>
    <n v="68.84"/>
    <x v="2"/>
    <n v="20.652000000000001"/>
    <d v="2019-02-25T00:00:00"/>
    <d v="1899-12-30T14:36:00"/>
    <s v="Ewallet"/>
    <n v="5.8"/>
    <n v="413.04"/>
    <n v="25"/>
    <n v="2"/>
    <s v="14:00 - 16:00"/>
    <n v="20.652000000000001"/>
    <b v="0"/>
    <x v="0"/>
  </r>
  <r>
    <s v="315-22-5665"/>
    <x v="1"/>
    <x v="1"/>
    <s v="Normal"/>
    <s v="Female"/>
    <x v="2"/>
    <n v="8"/>
    <n v="73.56"/>
    <x v="3"/>
    <n v="36.78"/>
    <d v="2019-02-24T00:00:00"/>
    <d v="1899-12-30T11:38:00"/>
    <s v="Ewallet"/>
    <n v="8"/>
    <n v="735.6"/>
    <n v="24"/>
    <n v="2"/>
    <s v="10:00 - 12:00"/>
    <n v="36.78"/>
    <b v="0"/>
    <x v="0"/>
  </r>
  <r>
    <s v="665-32-9167"/>
    <x v="0"/>
    <x v="0"/>
    <s v="Member"/>
    <s v="Female"/>
    <x v="0"/>
    <n v="7.2"/>
    <n v="36.26"/>
    <x v="4"/>
    <n v="3.6259999999999999"/>
    <d v="2019-01-10T00:00:00"/>
    <d v="1899-12-30T17:15:00"/>
    <s v="Credit card"/>
    <n v="7.2"/>
    <n v="72.52"/>
    <n v="10"/>
    <n v="1"/>
    <s v="16:00 - 18:00"/>
    <n v="3.6259999999999999"/>
    <b v="0"/>
    <x v="4"/>
  </r>
  <r>
    <s v="692-92-5582"/>
    <x v="2"/>
    <x v="2"/>
    <s v="Member"/>
    <s v="Female"/>
    <x v="4"/>
    <n v="5.9"/>
    <n v="54.84"/>
    <x v="5"/>
    <n v="8.2260000000000009"/>
    <d v="2019-02-20T00:00:00"/>
    <d v="1899-12-30T13:27:00"/>
    <s v="Credit card"/>
    <n v="5.9"/>
    <n v="164.52"/>
    <n v="20"/>
    <n v="2"/>
    <s v="12:00 - 14:00"/>
    <n v="8.2260000000000009"/>
    <b v="0"/>
    <x v="2"/>
  </r>
  <r>
    <s v="351-62-0822"/>
    <x v="2"/>
    <x v="2"/>
    <s v="Member"/>
    <s v="Female"/>
    <x v="5"/>
    <n v="4.5"/>
    <n v="14.48"/>
    <x v="6"/>
    <n v="2.8959999999999999"/>
    <d v="2019-02-06T00:00:00"/>
    <d v="1899-12-30T18:07:00"/>
    <s v="Ewallet"/>
    <n v="4.5"/>
    <n v="57.92"/>
    <n v="6"/>
    <n v="2"/>
    <s v="18:00 - 20:00"/>
    <n v="2.8959999999999999"/>
    <b v="0"/>
    <x v="1"/>
  </r>
  <r>
    <s v="529-56-3974"/>
    <x v="2"/>
    <x v="2"/>
    <s v="Member"/>
    <s v="Male"/>
    <x v="1"/>
    <n v="6.8"/>
    <n v="25.51"/>
    <x v="6"/>
    <n v="5.1020000000000003"/>
    <d v="2019-03-09T00:00:00"/>
    <d v="1899-12-30T17:03:00"/>
    <s v="Cash"/>
    <n v="6.8"/>
    <n v="102.04"/>
    <n v="9"/>
    <n v="3"/>
    <s v="16:00 - 18:00"/>
    <n v="5.1020000000000003"/>
    <b v="0"/>
    <x v="4"/>
  </r>
  <r>
    <s v="252-56-2699"/>
    <x v="0"/>
    <x v="0"/>
    <s v="Normal"/>
    <s v="Male"/>
    <x v="4"/>
    <n v="8.1999999999999993"/>
    <n v="43.19"/>
    <x v="3"/>
    <n v="21.594999999999999"/>
    <d v="2019-02-07T00:00:00"/>
    <d v="1899-12-30T16:48:00"/>
    <s v="Ewallet"/>
    <n v="8.1999999999999993"/>
    <n v="431.9"/>
    <n v="7"/>
    <n v="2"/>
    <s v="16:00 - 18:00"/>
    <n v="21.594999999999999"/>
    <b v="0"/>
    <x v="2"/>
  </r>
  <r>
    <s v="829-34-3910"/>
    <x v="0"/>
    <x v="0"/>
    <s v="Normal"/>
    <s v="Female"/>
    <x v="0"/>
    <n v="5.7"/>
    <n v="71.38"/>
    <x v="3"/>
    <n v="35.69"/>
    <d v="2019-03-29T00:00:00"/>
    <d v="1899-12-30T19:21:00"/>
    <s v="Cash"/>
    <n v="5.7"/>
    <n v="713.8"/>
    <n v="29"/>
    <n v="3"/>
    <s v="18:00 - 20:00"/>
    <n v="35.69"/>
    <b v="0"/>
    <x v="0"/>
  </r>
  <r>
    <s v="299-46-1805"/>
    <x v="2"/>
    <x v="2"/>
    <s v="Member"/>
    <s v="Female"/>
    <x v="3"/>
    <n v="4.5"/>
    <n v="93.72"/>
    <x v="2"/>
    <n v="28.116"/>
    <d v="2019-01-15T00:00:00"/>
    <d v="1899-12-30T16:19:00"/>
    <s v="Cash"/>
    <n v="4.5"/>
    <n v="562.31999999999994"/>
    <n v="15"/>
    <n v="1"/>
    <s v="16:00 - 18:00"/>
    <n v="28.115999999999996"/>
    <b v="0"/>
    <x v="3"/>
  </r>
  <r>
    <s v="656-95-9349"/>
    <x v="0"/>
    <x v="0"/>
    <s v="Member"/>
    <s v="Female"/>
    <x v="0"/>
    <n v="4.5999999999999996"/>
    <n v="68.930000000000007"/>
    <x v="0"/>
    <n v="24.125499999999999"/>
    <d v="2019-03-11T00:00:00"/>
    <d v="1899-12-30T11:03:00"/>
    <s v="Credit card"/>
    <n v="4.5999999999999996"/>
    <n v="482.51000000000005"/>
    <n v="11"/>
    <n v="3"/>
    <s v="10:00 - 12:00"/>
    <n v="24.125500000000002"/>
    <b v="0"/>
    <x v="0"/>
  </r>
  <r>
    <s v="765-26-6951"/>
    <x v="0"/>
    <x v="0"/>
    <s v="Normal"/>
    <s v="Male"/>
    <x v="3"/>
    <n v="6.9"/>
    <n v="72.61"/>
    <x v="2"/>
    <n v="21.783000000000001"/>
    <d v="2019-01-01T00:00:00"/>
    <d v="1899-12-30T10:39:00"/>
    <s v="Credit card"/>
    <n v="6.9"/>
    <n v="435.65999999999997"/>
    <n v="1"/>
    <n v="1"/>
    <s v="10:00 - 12:00"/>
    <n v="21.782999999999998"/>
    <b v="0"/>
    <x v="0"/>
  </r>
  <r>
    <s v="329-62-1586"/>
    <x v="0"/>
    <x v="0"/>
    <s v="Normal"/>
    <s v="Male"/>
    <x v="4"/>
    <n v="8.6"/>
    <n v="54.67"/>
    <x v="5"/>
    <n v="8.2004999999999999"/>
    <d v="2019-01-21T00:00:00"/>
    <d v="1899-12-30T18:00:00"/>
    <s v="Credit card"/>
    <n v="8.6"/>
    <n v="164.01"/>
    <n v="21"/>
    <n v="1"/>
    <s v="18:00 - 20:00"/>
    <n v="8.2004999999999999"/>
    <b v="0"/>
    <x v="2"/>
  </r>
  <r>
    <s v="319-50-3348"/>
    <x v="2"/>
    <x v="2"/>
    <s v="Normal"/>
    <s v="Female"/>
    <x v="2"/>
    <n v="4.4000000000000004"/>
    <n v="40.299999999999997"/>
    <x v="4"/>
    <n v="4.03"/>
    <d v="2019-03-11T00:00:00"/>
    <d v="1899-12-30T15:30:00"/>
    <s v="Ewallet"/>
    <n v="4.4000000000000004"/>
    <n v="80.599999999999994"/>
    <n v="11"/>
    <n v="3"/>
    <s v="14:00 - 16:00"/>
    <n v="4.0299999999999994"/>
    <b v="0"/>
    <x v="2"/>
  </r>
  <r>
    <s v="300-71-4605"/>
    <x v="1"/>
    <x v="1"/>
    <s v="Member"/>
    <s v="Male"/>
    <x v="1"/>
    <n v="4.8"/>
    <n v="86.04"/>
    <x v="1"/>
    <n v="21.51"/>
    <d v="2019-02-25T00:00:00"/>
    <d v="1899-12-30T11:24:00"/>
    <s v="Ewallet"/>
    <n v="4.8"/>
    <n v="430.20000000000005"/>
    <n v="25"/>
    <n v="2"/>
    <s v="10:00 - 12:00"/>
    <n v="21.51"/>
    <b v="0"/>
    <x v="3"/>
  </r>
  <r>
    <s v="371-85-5789"/>
    <x v="2"/>
    <x v="2"/>
    <s v="Normal"/>
    <s v="Male"/>
    <x v="0"/>
    <n v="5.0999999999999996"/>
    <n v="87.98"/>
    <x v="5"/>
    <n v="13.196999999999999"/>
    <d v="2019-03-05T00:00:00"/>
    <d v="1899-12-30T10:40:00"/>
    <s v="Ewallet"/>
    <n v="5.0999999999999996"/>
    <n v="263.94"/>
    <n v="5"/>
    <n v="3"/>
    <s v="10:00 - 12:00"/>
    <n v="13.196999999999999"/>
    <b v="0"/>
    <x v="3"/>
  </r>
  <r>
    <s v="273-16-6619"/>
    <x v="2"/>
    <x v="2"/>
    <s v="Normal"/>
    <s v="Male"/>
    <x v="2"/>
    <n v="4.4000000000000004"/>
    <n v="33.200000000000003"/>
    <x v="4"/>
    <n v="3.32"/>
    <d v="2019-03-15T00:00:00"/>
    <d v="1899-12-30T12:20:00"/>
    <s v="Credit card"/>
    <n v="4.4000000000000004"/>
    <n v="66.400000000000006"/>
    <n v="15"/>
    <n v="3"/>
    <s v="12:00 - 14:00"/>
    <n v="3.3200000000000003"/>
    <b v="0"/>
    <x v="4"/>
  </r>
  <r>
    <s v="636-48-8204"/>
    <x v="0"/>
    <x v="0"/>
    <s v="Normal"/>
    <s v="Male"/>
    <x v="1"/>
    <n v="9.9"/>
    <n v="34.56"/>
    <x v="1"/>
    <n v="8.64"/>
    <d v="2019-02-17T00:00:00"/>
    <d v="1899-12-30T11:15:00"/>
    <s v="Ewallet"/>
    <n v="9.9"/>
    <n v="172.8"/>
    <n v="17"/>
    <n v="2"/>
    <s v="10:00 - 12:00"/>
    <n v="8.64"/>
    <b v="0"/>
    <x v="4"/>
  </r>
  <r>
    <s v="227-03-5010"/>
    <x v="0"/>
    <x v="0"/>
    <s v="Member"/>
    <s v="Female"/>
    <x v="2"/>
    <n v="8.5"/>
    <n v="52.59"/>
    <x v="7"/>
    <n v="21.036000000000001"/>
    <d v="2019-03-22T00:00:00"/>
    <d v="1899-12-30T19:20:00"/>
    <s v="Credit card"/>
    <n v="8.5"/>
    <n v="420.72"/>
    <n v="22"/>
    <n v="3"/>
    <s v="18:00 - 20:00"/>
    <n v="21.036000000000001"/>
    <b v="0"/>
    <x v="2"/>
  </r>
  <r>
    <s v="649-29-6775"/>
    <x v="2"/>
    <x v="2"/>
    <s v="Normal"/>
    <s v="Male"/>
    <x v="5"/>
    <n v="6.7"/>
    <n v="33.520000000000003"/>
    <x v="8"/>
    <n v="1.6760000000000002"/>
    <d v="2019-02-08T00:00:00"/>
    <d v="1899-12-30T15:31:00"/>
    <s v="Cash"/>
    <n v="6.7"/>
    <n v="33.520000000000003"/>
    <n v="8"/>
    <n v="2"/>
    <s v="14:00 - 16:00"/>
    <n v="1.6760000000000002"/>
    <b v="0"/>
    <x v="4"/>
  </r>
  <r>
    <s v="189-17-4241"/>
    <x v="0"/>
    <x v="0"/>
    <s v="Normal"/>
    <s v="Female"/>
    <x v="5"/>
    <n v="7.7"/>
    <n v="87.67"/>
    <x v="4"/>
    <n v="8.7669999999999995"/>
    <d v="2019-03-10T00:00:00"/>
    <d v="1899-12-30T12:17:00"/>
    <s v="Credit card"/>
    <n v="7.7"/>
    <n v="175.34"/>
    <n v="10"/>
    <n v="3"/>
    <s v="12:00 - 14:00"/>
    <n v="8.7669999999999995"/>
    <b v="0"/>
    <x v="3"/>
  </r>
  <r>
    <s v="145-94-9061"/>
    <x v="2"/>
    <x v="2"/>
    <s v="Normal"/>
    <s v="Female"/>
    <x v="4"/>
    <n v="9.6"/>
    <n v="88.36"/>
    <x v="1"/>
    <n v="22.09"/>
    <d v="2019-01-25T00:00:00"/>
    <d v="1899-12-30T19:48:00"/>
    <s v="Cash"/>
    <n v="9.6"/>
    <n v="441.8"/>
    <n v="25"/>
    <n v="1"/>
    <s v="18:00 - 20:00"/>
    <n v="22.09"/>
    <b v="0"/>
    <x v="3"/>
  </r>
  <r>
    <s v="848-62-7243"/>
    <x v="0"/>
    <x v="0"/>
    <s v="Normal"/>
    <s v="Male"/>
    <x v="0"/>
    <n v="7.4"/>
    <n v="24.89"/>
    <x v="9"/>
    <n v="11.2005"/>
    <d v="2019-03-15T00:00:00"/>
    <d v="1899-12-30T15:36:00"/>
    <s v="Cash"/>
    <n v="7.4"/>
    <n v="224.01"/>
    <n v="15"/>
    <n v="3"/>
    <s v="14:00 - 16:00"/>
    <n v="11.2005"/>
    <b v="0"/>
    <x v="4"/>
  </r>
  <r>
    <s v="149-71-6266"/>
    <x v="2"/>
    <x v="2"/>
    <s v="Member"/>
    <s v="Male"/>
    <x v="3"/>
    <n v="4.5"/>
    <n v="78.069999999999993"/>
    <x v="9"/>
    <n v="35.131499999999996"/>
    <d v="2019-01-28T00:00:00"/>
    <d v="1899-12-30T12:43:00"/>
    <s v="Cash"/>
    <n v="4.5"/>
    <n v="702.62999999999988"/>
    <n v="28"/>
    <n v="1"/>
    <s v="12:00 - 14:00"/>
    <n v="35.131499999999996"/>
    <b v="0"/>
    <x v="0"/>
  </r>
  <r>
    <s v="640-49-2076"/>
    <x v="2"/>
    <x v="2"/>
    <s v="Normal"/>
    <s v="Male"/>
    <x v="3"/>
    <n v="5.0999999999999996"/>
    <n v="83.78"/>
    <x v="7"/>
    <n v="33.512"/>
    <d v="2019-01-10T00:00:00"/>
    <d v="1899-12-30T14:49:00"/>
    <s v="Cash"/>
    <n v="5.0999999999999996"/>
    <n v="670.24"/>
    <n v="10"/>
    <n v="1"/>
    <s v="14:00 - 16:00"/>
    <n v="33.512"/>
    <b v="0"/>
    <x v="3"/>
  </r>
  <r>
    <s v="595-11-5460"/>
    <x v="0"/>
    <x v="0"/>
    <s v="Normal"/>
    <s v="Male"/>
    <x v="0"/>
    <n v="5.0999999999999996"/>
    <n v="96.58"/>
    <x v="4"/>
    <n v="9.6579999999999995"/>
    <d v="2019-03-15T00:00:00"/>
    <d v="1899-12-30T10:12:00"/>
    <s v="Credit card"/>
    <n v="5.0999999999999996"/>
    <n v="193.16"/>
    <n v="15"/>
    <n v="3"/>
    <s v="10:00 - 12:00"/>
    <n v="9.6579999999999995"/>
    <b v="0"/>
    <x v="3"/>
  </r>
  <r>
    <s v="183-56-6882"/>
    <x v="1"/>
    <x v="1"/>
    <s v="Member"/>
    <s v="Female"/>
    <x v="4"/>
    <n v="7.5"/>
    <n v="99.42"/>
    <x v="6"/>
    <n v="19.884"/>
    <d v="2019-02-06T00:00:00"/>
    <d v="1899-12-30T10:42:00"/>
    <s v="Ewallet"/>
    <n v="7.5"/>
    <n v="397.68"/>
    <n v="6"/>
    <n v="2"/>
    <s v="10:00 - 12:00"/>
    <n v="19.884"/>
    <b v="0"/>
    <x v="3"/>
  </r>
  <r>
    <s v="232-16-2483"/>
    <x v="1"/>
    <x v="1"/>
    <s v="Member"/>
    <s v="Female"/>
    <x v="3"/>
    <n v="6.8"/>
    <n v="68.12"/>
    <x v="8"/>
    <n v="3.4060000000000001"/>
    <d v="2019-01-07T00:00:00"/>
    <d v="1899-12-30T12:28:00"/>
    <s v="Ewallet"/>
    <n v="6.8"/>
    <n v="68.12"/>
    <n v="7"/>
    <n v="1"/>
    <s v="12:00 - 14:00"/>
    <n v="3.4060000000000001"/>
    <b v="0"/>
    <x v="0"/>
  </r>
  <r>
    <s v="129-29-8530"/>
    <x v="0"/>
    <x v="0"/>
    <s v="Member"/>
    <s v="Male"/>
    <x v="3"/>
    <n v="7"/>
    <n v="62.62"/>
    <x v="1"/>
    <n v="15.654999999999998"/>
    <d v="2019-03-10T00:00:00"/>
    <d v="1899-12-30T19:15:00"/>
    <s v="Ewallet"/>
    <n v="7"/>
    <n v="313.09999999999997"/>
    <n v="10"/>
    <n v="3"/>
    <s v="18:00 - 20:00"/>
    <n v="15.654999999999998"/>
    <b v="0"/>
    <x v="0"/>
  </r>
  <r>
    <s v="272-65-1806"/>
    <x v="0"/>
    <x v="0"/>
    <s v="Normal"/>
    <s v="Female"/>
    <x v="1"/>
    <n v="4.7"/>
    <n v="60.88"/>
    <x v="9"/>
    <n v="27.396000000000004"/>
    <d v="2019-01-15T00:00:00"/>
    <d v="1899-12-30T17:17:00"/>
    <s v="Ewallet"/>
    <n v="4.7"/>
    <n v="547.92000000000007"/>
    <n v="15"/>
    <n v="1"/>
    <s v="16:00 - 18:00"/>
    <n v="27.396000000000004"/>
    <b v="0"/>
    <x v="0"/>
  </r>
  <r>
    <s v="333-73-7901"/>
    <x v="1"/>
    <x v="1"/>
    <s v="Normal"/>
    <s v="Female"/>
    <x v="0"/>
    <n v="7.6"/>
    <n v="54.92"/>
    <x v="7"/>
    <n v="21.968"/>
    <d v="2019-03-23T00:00:00"/>
    <d v="1899-12-30T13:24:00"/>
    <s v="Ewallet"/>
    <n v="7.6"/>
    <n v="439.36"/>
    <n v="23"/>
    <n v="3"/>
    <s v="12:00 - 14:00"/>
    <n v="21.968"/>
    <b v="0"/>
    <x v="2"/>
  </r>
  <r>
    <s v="777-82-7220"/>
    <x v="2"/>
    <x v="2"/>
    <s v="Member"/>
    <s v="Male"/>
    <x v="2"/>
    <n v="7.7"/>
    <n v="30.12"/>
    <x v="7"/>
    <n v="12.048"/>
    <d v="2019-03-03T00:00:00"/>
    <d v="1899-12-30T13:01:00"/>
    <s v="Cash"/>
    <n v="7.7"/>
    <n v="240.96"/>
    <n v="3"/>
    <n v="3"/>
    <s v="12:00 - 14:00"/>
    <n v="12.048"/>
    <b v="0"/>
    <x v="4"/>
  </r>
  <r>
    <s v="280-35-5823"/>
    <x v="2"/>
    <x v="2"/>
    <s v="Member"/>
    <s v="Female"/>
    <x v="2"/>
    <n v="7.9"/>
    <n v="86.72"/>
    <x v="8"/>
    <n v="4.3360000000000003"/>
    <d v="2019-01-17T00:00:00"/>
    <d v="1899-12-30T18:45:00"/>
    <s v="Ewallet"/>
    <n v="7.9"/>
    <n v="86.72"/>
    <n v="17"/>
    <n v="1"/>
    <s v="18:00 - 20:00"/>
    <n v="4.3360000000000003"/>
    <b v="0"/>
    <x v="3"/>
  </r>
  <r>
    <s v="554-53-8700"/>
    <x v="1"/>
    <x v="1"/>
    <s v="Member"/>
    <s v="Male"/>
    <x v="2"/>
    <n v="6.3"/>
    <n v="56.11"/>
    <x v="4"/>
    <n v="5.6109999999999998"/>
    <d v="2019-02-02T00:00:00"/>
    <d v="1899-12-30T10:11:00"/>
    <s v="Cash"/>
    <n v="6.3"/>
    <n v="112.22"/>
    <n v="2"/>
    <n v="2"/>
    <s v="10:00 - 12:00"/>
    <n v="5.6109999999999998"/>
    <b v="0"/>
    <x v="2"/>
  </r>
  <r>
    <s v="354-25-5821"/>
    <x v="2"/>
    <x v="2"/>
    <s v="Member"/>
    <s v="Female"/>
    <x v="3"/>
    <n v="5.6"/>
    <n v="69.12"/>
    <x v="2"/>
    <n v="20.736000000000001"/>
    <d v="2019-02-08T00:00:00"/>
    <d v="1899-12-30T13:03:00"/>
    <s v="Cash"/>
    <n v="5.6"/>
    <n v="414.72"/>
    <n v="8"/>
    <n v="2"/>
    <s v="12:00 - 14:00"/>
    <n v="20.736000000000001"/>
    <b v="0"/>
    <x v="0"/>
  </r>
  <r>
    <s v="228-96-1411"/>
    <x v="1"/>
    <x v="1"/>
    <s v="Member"/>
    <s v="Female"/>
    <x v="4"/>
    <n v="7.6"/>
    <n v="98.7"/>
    <x v="7"/>
    <n v="39.479999999999997"/>
    <d v="2019-03-04T00:00:00"/>
    <d v="1899-12-30T20:39:00"/>
    <s v="Cash"/>
    <n v="7.6"/>
    <n v="789.6"/>
    <n v="4"/>
    <n v="3"/>
    <s v="20:00 - 20:59"/>
    <n v="39.480000000000004"/>
    <b v="0"/>
    <x v="3"/>
  </r>
  <r>
    <s v="617-15-4209"/>
    <x v="1"/>
    <x v="1"/>
    <s v="Member"/>
    <s v="Male"/>
    <x v="0"/>
    <n v="7.2"/>
    <n v="15.37"/>
    <x v="4"/>
    <n v="1.5369999999999999"/>
    <d v="2019-03-16T00:00:00"/>
    <d v="1899-12-30T19:47:00"/>
    <s v="Cash"/>
    <n v="7.2"/>
    <n v="30.74"/>
    <n v="16"/>
    <n v="3"/>
    <s v="18:00 - 20:00"/>
    <n v="1.5369999999999999"/>
    <b v="0"/>
    <x v="1"/>
  </r>
  <r>
    <s v="132-32-9879"/>
    <x v="2"/>
    <x v="2"/>
    <s v="Member"/>
    <s v="Female"/>
    <x v="1"/>
    <n v="9.5"/>
    <n v="93.96"/>
    <x v="6"/>
    <n v="18.792000000000002"/>
    <d v="2019-03-09T00:00:00"/>
    <d v="1899-12-30T18:00:00"/>
    <s v="Cash"/>
    <n v="9.5"/>
    <n v="375.84"/>
    <n v="9"/>
    <n v="3"/>
    <s v="18:00 - 20:00"/>
    <n v="18.791999999999998"/>
    <b v="0"/>
    <x v="3"/>
  </r>
  <r>
    <s v="370-41-7321"/>
    <x v="2"/>
    <x v="2"/>
    <s v="Member"/>
    <s v="Male"/>
    <x v="0"/>
    <n v="8.4"/>
    <n v="56.69"/>
    <x v="9"/>
    <n v="25.5105"/>
    <d v="2019-02-27T00:00:00"/>
    <d v="1899-12-30T17:24:00"/>
    <s v="Credit card"/>
    <n v="8.4"/>
    <n v="510.21"/>
    <n v="27"/>
    <n v="2"/>
    <s v="16:00 - 18:00"/>
    <n v="25.5105"/>
    <b v="0"/>
    <x v="2"/>
  </r>
  <r>
    <s v="727-46-3608"/>
    <x v="2"/>
    <x v="2"/>
    <s v="Member"/>
    <s v="Female"/>
    <x v="4"/>
    <n v="4.0999999999999996"/>
    <n v="20.010000000000002"/>
    <x v="9"/>
    <n v="9.0045000000000002"/>
    <d v="2019-02-06T00:00:00"/>
    <d v="1899-12-30T15:47:00"/>
    <s v="Ewallet"/>
    <n v="4.0999999999999996"/>
    <n v="180.09"/>
    <n v="6"/>
    <n v="2"/>
    <s v="14:00 - 16:00"/>
    <n v="9.0045000000000002"/>
    <b v="0"/>
    <x v="4"/>
  </r>
  <r>
    <s v="669-54-1719"/>
    <x v="2"/>
    <x v="2"/>
    <s v="Member"/>
    <s v="Male"/>
    <x v="1"/>
    <n v="8.1"/>
    <n v="18.93"/>
    <x v="2"/>
    <n v="5.6790000000000003"/>
    <d v="2019-02-10T00:00:00"/>
    <d v="1899-12-30T12:45:00"/>
    <s v="Credit card"/>
    <n v="8.1"/>
    <n v="113.58"/>
    <n v="10"/>
    <n v="2"/>
    <s v="12:00 - 14:00"/>
    <n v="5.6790000000000003"/>
    <b v="0"/>
    <x v="1"/>
  </r>
  <r>
    <s v="574-22-5561"/>
    <x v="1"/>
    <x v="1"/>
    <s v="Member"/>
    <s v="Female"/>
    <x v="5"/>
    <n v="7.9"/>
    <n v="82.63"/>
    <x v="3"/>
    <n v="41.314999999999998"/>
    <d v="2019-03-19T00:00:00"/>
    <d v="1899-12-30T17:08:00"/>
    <s v="Ewallet"/>
    <n v="7.9"/>
    <n v="826.3"/>
    <n v="19"/>
    <n v="3"/>
    <s v="16:00 - 18:00"/>
    <n v="41.314999999999998"/>
    <b v="0"/>
    <x v="3"/>
  </r>
  <r>
    <s v="326-78-5178"/>
    <x v="1"/>
    <x v="1"/>
    <s v="Member"/>
    <s v="Male"/>
    <x v="4"/>
    <n v="9.5"/>
    <n v="91.4"/>
    <x v="0"/>
    <n v="31.99"/>
    <d v="2019-02-03T00:00:00"/>
    <d v="1899-12-30T10:19:00"/>
    <s v="Cash"/>
    <n v="9.5"/>
    <n v="639.80000000000007"/>
    <n v="3"/>
    <n v="2"/>
    <s v="10:00 - 12:00"/>
    <n v="31.990000000000002"/>
    <b v="0"/>
    <x v="3"/>
  </r>
  <r>
    <s v="162-48-8011"/>
    <x v="0"/>
    <x v="0"/>
    <s v="Member"/>
    <s v="Female"/>
    <x v="4"/>
    <n v="8.5"/>
    <n v="44.59"/>
    <x v="1"/>
    <n v="11.147500000000001"/>
    <d v="2019-02-10T00:00:00"/>
    <d v="1899-12-30T15:10:00"/>
    <s v="Cash"/>
    <n v="8.5"/>
    <n v="222.95000000000002"/>
    <n v="10"/>
    <n v="2"/>
    <s v="14:00 - 16:00"/>
    <n v="11.147500000000001"/>
    <b v="0"/>
    <x v="2"/>
  </r>
  <r>
    <s v="616-24-2851"/>
    <x v="2"/>
    <x v="2"/>
    <s v="Member"/>
    <s v="Female"/>
    <x v="5"/>
    <n v="6.5"/>
    <n v="17.87"/>
    <x v="6"/>
    <n v="3.5739999999999998"/>
    <d v="2019-03-22T00:00:00"/>
    <d v="1899-12-30T14:42:00"/>
    <s v="Ewallet"/>
    <n v="6.5"/>
    <n v="71.48"/>
    <n v="22"/>
    <n v="3"/>
    <s v="14:00 - 16:00"/>
    <n v="3.5740000000000003"/>
    <b v="0"/>
    <x v="1"/>
  </r>
  <r>
    <s v="778-71-5554"/>
    <x v="1"/>
    <x v="1"/>
    <s v="Member"/>
    <s v="Male"/>
    <x v="5"/>
    <n v="6.1"/>
    <n v="15.43"/>
    <x v="8"/>
    <n v="0.77149999999999996"/>
    <d v="2019-01-25T00:00:00"/>
    <d v="1899-12-30T15:46:00"/>
    <s v="Credit card"/>
    <n v="6.1"/>
    <n v="15.43"/>
    <n v="25"/>
    <n v="1"/>
    <s v="14:00 - 16:00"/>
    <n v="0.77149999999999996"/>
    <b v="0"/>
    <x v="1"/>
  </r>
  <r>
    <s v="242-55-6721"/>
    <x v="2"/>
    <x v="2"/>
    <s v="Normal"/>
    <s v="Male"/>
    <x v="2"/>
    <n v="6.5"/>
    <n v="16.16"/>
    <x v="4"/>
    <n v="1.6160000000000001"/>
    <d v="2019-03-07T00:00:00"/>
    <d v="1899-12-30T11:49:00"/>
    <s v="Ewallet"/>
    <n v="6.5"/>
    <n v="32.32"/>
    <n v="7"/>
    <n v="3"/>
    <s v="10:00 - 12:00"/>
    <n v="1.6160000000000001"/>
    <b v="0"/>
    <x v="1"/>
  </r>
  <r>
    <s v="399-46-5918"/>
    <x v="1"/>
    <x v="1"/>
    <s v="Normal"/>
    <s v="Female"/>
    <x v="1"/>
    <n v="8.1999999999999993"/>
    <n v="85.98"/>
    <x v="7"/>
    <n v="34.392000000000003"/>
    <d v="2019-02-28T00:00:00"/>
    <d v="1899-12-30T19:01:00"/>
    <s v="Cash"/>
    <n v="8.1999999999999993"/>
    <n v="687.84"/>
    <n v="28"/>
    <n v="2"/>
    <s v="18:00 - 20:00"/>
    <n v="34.392000000000003"/>
    <b v="0"/>
    <x v="3"/>
  </r>
  <r>
    <s v="106-35-6779"/>
    <x v="0"/>
    <x v="0"/>
    <s v="Member"/>
    <s v="Male"/>
    <x v="2"/>
    <n v="5.8"/>
    <n v="44.34"/>
    <x v="4"/>
    <n v="4.4340000000000002"/>
    <d v="2019-03-27T00:00:00"/>
    <d v="1899-12-30T11:26:00"/>
    <s v="Cash"/>
    <n v="5.8"/>
    <n v="88.68"/>
    <n v="27"/>
    <n v="3"/>
    <s v="10:00 - 12:00"/>
    <n v="4.4340000000000002"/>
    <b v="0"/>
    <x v="2"/>
  </r>
  <r>
    <s v="635-40-6220"/>
    <x v="0"/>
    <x v="0"/>
    <s v="Normal"/>
    <s v="Male"/>
    <x v="0"/>
    <n v="6.6"/>
    <n v="89.6"/>
    <x v="7"/>
    <n v="35.840000000000003"/>
    <d v="2019-02-07T00:00:00"/>
    <d v="1899-12-30T11:28:00"/>
    <s v="Ewallet"/>
    <n v="6.6"/>
    <n v="716.8"/>
    <n v="7"/>
    <n v="2"/>
    <s v="10:00 - 12:00"/>
    <n v="35.839999999999996"/>
    <b v="0"/>
    <x v="3"/>
  </r>
  <r>
    <s v="817-48-8732"/>
    <x v="0"/>
    <x v="0"/>
    <s v="Member"/>
    <s v="Female"/>
    <x v="2"/>
    <n v="5.4"/>
    <n v="72.349999999999994"/>
    <x v="3"/>
    <n v="36.174999999999997"/>
    <d v="2019-01-20T00:00:00"/>
    <d v="1899-12-30T15:55:00"/>
    <s v="Cash"/>
    <n v="5.4"/>
    <n v="723.5"/>
    <n v="20"/>
    <n v="1"/>
    <s v="14:00 - 16:00"/>
    <n v="36.174999999999997"/>
    <b v="0"/>
    <x v="0"/>
  </r>
  <r>
    <s v="120-06-4233"/>
    <x v="1"/>
    <x v="1"/>
    <s v="Normal"/>
    <s v="Male"/>
    <x v="1"/>
    <n v="9.3000000000000007"/>
    <n v="30.61"/>
    <x v="2"/>
    <n v="9.1829999999999998"/>
    <d v="2019-03-12T00:00:00"/>
    <d v="1899-12-30T20:36:00"/>
    <s v="Cash"/>
    <n v="9.3000000000000007"/>
    <n v="183.66"/>
    <n v="12"/>
    <n v="3"/>
    <s v="20:00 - 20:59"/>
    <n v="9.1829999999999998"/>
    <b v="0"/>
    <x v="4"/>
  </r>
  <r>
    <s v="285-68-5083"/>
    <x v="1"/>
    <x v="1"/>
    <s v="Member"/>
    <s v="Female"/>
    <x v="3"/>
    <n v="10"/>
    <n v="24.74"/>
    <x v="5"/>
    <n v="3.7109999999999999"/>
    <d v="2019-02-15T00:00:00"/>
    <d v="1899-12-30T17:47:00"/>
    <s v="Credit card"/>
    <n v="10"/>
    <n v="74.22"/>
    <n v="15"/>
    <n v="2"/>
    <s v="16:00 - 18:00"/>
    <n v="3.7109999999999999"/>
    <b v="0"/>
    <x v="4"/>
  </r>
  <r>
    <s v="803-83-5989"/>
    <x v="1"/>
    <x v="1"/>
    <s v="Normal"/>
    <s v="Male"/>
    <x v="2"/>
    <n v="7"/>
    <n v="55.73"/>
    <x v="2"/>
    <n v="16.719000000000001"/>
    <d v="2019-02-24T00:00:00"/>
    <d v="1899-12-30T10:55:00"/>
    <s v="Ewallet"/>
    <n v="7"/>
    <n v="334.38"/>
    <n v="24"/>
    <n v="2"/>
    <s v="10:00 - 12:00"/>
    <n v="16.719000000000001"/>
    <b v="0"/>
    <x v="2"/>
  </r>
  <r>
    <s v="347-34-2234"/>
    <x v="2"/>
    <x v="2"/>
    <s v="Member"/>
    <s v="Female"/>
    <x v="3"/>
    <n v="10"/>
    <n v="55.07"/>
    <x v="9"/>
    <n v="24.781500000000001"/>
    <d v="2019-02-03T00:00:00"/>
    <d v="1899-12-30T13:40:00"/>
    <s v="Ewallet"/>
    <n v="10"/>
    <n v="495.63"/>
    <n v="3"/>
    <n v="2"/>
    <s v="12:00 - 14:00"/>
    <n v="24.781500000000001"/>
    <b v="0"/>
    <x v="2"/>
  </r>
  <r>
    <s v="199-75-8169"/>
    <x v="0"/>
    <x v="0"/>
    <s v="Member"/>
    <s v="Male"/>
    <x v="3"/>
    <n v="8.6"/>
    <n v="15.81"/>
    <x v="3"/>
    <n v="7.9050000000000002"/>
    <d v="2019-03-06T00:00:00"/>
    <d v="1899-12-30T12:27:00"/>
    <s v="Credit card"/>
    <n v="8.6"/>
    <n v="158.1"/>
    <n v="6"/>
    <n v="3"/>
    <s v="12:00 - 14:00"/>
    <n v="7.9049999999999994"/>
    <b v="0"/>
    <x v="1"/>
  </r>
  <r>
    <s v="853-23-2453"/>
    <x v="2"/>
    <x v="2"/>
    <s v="Member"/>
    <s v="Male"/>
    <x v="0"/>
    <n v="7.6"/>
    <n v="75.739999999999995"/>
    <x v="6"/>
    <n v="15.148"/>
    <d v="2019-02-14T00:00:00"/>
    <d v="1899-12-30T14:35:00"/>
    <s v="Cash"/>
    <n v="7.6"/>
    <n v="302.95999999999998"/>
    <n v="14"/>
    <n v="2"/>
    <s v="14:00 - 16:00"/>
    <n v="15.148"/>
    <b v="0"/>
    <x v="0"/>
  </r>
  <r>
    <s v="877-22-3308"/>
    <x v="0"/>
    <x v="0"/>
    <s v="Member"/>
    <s v="Male"/>
    <x v="0"/>
    <n v="5.8"/>
    <n v="15.87"/>
    <x v="3"/>
    <n v="7.9349999999999996"/>
    <d v="2019-03-13T00:00:00"/>
    <d v="1899-12-30T16:40:00"/>
    <s v="Cash"/>
    <n v="5.8"/>
    <n v="158.69999999999999"/>
    <n v="13"/>
    <n v="3"/>
    <s v="16:00 - 18:00"/>
    <n v="7.9349999999999996"/>
    <b v="0"/>
    <x v="1"/>
  </r>
  <r>
    <s v="838-78-4295"/>
    <x v="1"/>
    <x v="1"/>
    <s v="Normal"/>
    <s v="Female"/>
    <x v="0"/>
    <n v="6.7"/>
    <n v="33.47"/>
    <x v="4"/>
    <n v="3.347"/>
    <d v="2019-02-10T00:00:00"/>
    <d v="1899-12-30T15:43:00"/>
    <s v="Ewallet"/>
    <n v="6.7"/>
    <n v="66.94"/>
    <n v="10"/>
    <n v="2"/>
    <s v="14:00 - 16:00"/>
    <n v="3.347"/>
    <b v="0"/>
    <x v="4"/>
  </r>
  <r>
    <s v="109-28-2512"/>
    <x v="2"/>
    <x v="2"/>
    <s v="Member"/>
    <s v="Female"/>
    <x v="5"/>
    <n v="9.9"/>
    <n v="97.61"/>
    <x v="2"/>
    <n v="29.283000000000001"/>
    <d v="2019-01-07T00:00:00"/>
    <d v="1899-12-30T15:01:00"/>
    <s v="Ewallet"/>
    <n v="9.9"/>
    <n v="585.66"/>
    <n v="7"/>
    <n v="1"/>
    <s v="14:00 - 16:00"/>
    <n v="29.282999999999998"/>
    <b v="0"/>
    <x v="3"/>
  </r>
  <r>
    <s v="232-11-3025"/>
    <x v="0"/>
    <x v="0"/>
    <s v="Normal"/>
    <s v="Male"/>
    <x v="3"/>
    <n v="6.4"/>
    <n v="78.77"/>
    <x v="3"/>
    <n v="39.384999999999998"/>
    <d v="2019-01-24T00:00:00"/>
    <d v="1899-12-30T10:04:00"/>
    <s v="Cash"/>
    <n v="6.4"/>
    <n v="787.69999999999993"/>
    <n v="24"/>
    <n v="1"/>
    <s v="10:00 - 12:00"/>
    <n v="39.384999999999998"/>
    <b v="0"/>
    <x v="0"/>
  </r>
  <r>
    <s v="393-65-2792"/>
    <x v="1"/>
    <x v="1"/>
    <s v="Normal"/>
    <s v="Male"/>
    <x v="4"/>
    <n v="9.6"/>
    <n v="89.48"/>
    <x v="3"/>
    <n v="44.74"/>
    <d v="2019-01-06T00:00:00"/>
    <d v="1899-12-30T12:46:00"/>
    <s v="Credit card"/>
    <n v="9.6"/>
    <n v="894.80000000000007"/>
    <n v="6"/>
    <n v="1"/>
    <s v="12:00 - 14:00"/>
    <n v="44.74"/>
    <b v="0"/>
    <x v="3"/>
  </r>
  <r>
    <s v="796-12-2025"/>
    <x v="1"/>
    <x v="1"/>
    <s v="Normal"/>
    <s v="Male"/>
    <x v="5"/>
    <n v="5.9"/>
    <n v="62.12"/>
    <x v="3"/>
    <n v="31.06"/>
    <d v="2019-02-11T00:00:00"/>
    <d v="1899-12-30T16:19:00"/>
    <s v="Cash"/>
    <n v="5.9"/>
    <n v="621.19999999999993"/>
    <n v="11"/>
    <n v="2"/>
    <s v="16:00 - 18:00"/>
    <n v="31.059999999999995"/>
    <b v="0"/>
    <x v="0"/>
  </r>
  <r>
    <s v="510-95-6347"/>
    <x v="2"/>
    <x v="2"/>
    <s v="Member"/>
    <s v="Female"/>
    <x v="4"/>
    <n v="4"/>
    <n v="48.52"/>
    <x v="5"/>
    <n v="7.2780000000000005"/>
    <d v="2019-03-05T00:00:00"/>
    <d v="1899-12-30T18:17:00"/>
    <s v="Ewallet"/>
    <n v="4"/>
    <n v="145.56"/>
    <n v="5"/>
    <n v="3"/>
    <s v="18:00 - 20:00"/>
    <n v="7.2780000000000005"/>
    <b v="0"/>
    <x v="2"/>
  </r>
  <r>
    <s v="841-35-6630"/>
    <x v="1"/>
    <x v="1"/>
    <s v="Normal"/>
    <s v="Female"/>
    <x v="1"/>
    <n v="8.6999999999999993"/>
    <n v="75.91"/>
    <x v="2"/>
    <n v="22.773"/>
    <d v="2019-03-09T00:00:00"/>
    <d v="1899-12-30T18:21:00"/>
    <s v="Cash"/>
    <n v="8.6999999999999993"/>
    <n v="455.46"/>
    <n v="9"/>
    <n v="3"/>
    <s v="18:00 - 20:00"/>
    <n v="22.773"/>
    <b v="0"/>
    <x v="0"/>
  </r>
  <r>
    <s v="287-21-9091"/>
    <x v="0"/>
    <x v="0"/>
    <s v="Normal"/>
    <s v="Male"/>
    <x v="2"/>
    <n v="9.4"/>
    <n v="74.67"/>
    <x v="9"/>
    <n v="33.601500000000001"/>
    <d v="2019-01-22T00:00:00"/>
    <d v="1899-12-30T10:55:00"/>
    <s v="Ewallet"/>
    <n v="9.4"/>
    <n v="672.03"/>
    <n v="22"/>
    <n v="1"/>
    <s v="10:00 - 12:00"/>
    <n v="33.601500000000001"/>
    <b v="0"/>
    <x v="0"/>
  </r>
  <r>
    <s v="732-94-0499"/>
    <x v="1"/>
    <x v="1"/>
    <s v="Normal"/>
    <s v="Female"/>
    <x v="1"/>
    <n v="5.4"/>
    <n v="41.65"/>
    <x v="3"/>
    <n v="20.824999999999999"/>
    <d v="2019-01-13T00:00:00"/>
    <d v="1899-12-30T17:04:00"/>
    <s v="Credit card"/>
    <n v="5.4"/>
    <n v="416.5"/>
    <n v="13"/>
    <n v="1"/>
    <s v="16:00 - 18:00"/>
    <n v="20.824999999999999"/>
    <b v="0"/>
    <x v="2"/>
  </r>
  <r>
    <s v="263-10-3913"/>
    <x v="1"/>
    <x v="1"/>
    <s v="Member"/>
    <s v="Male"/>
    <x v="5"/>
    <n v="8.6"/>
    <n v="49.04"/>
    <x v="9"/>
    <n v="22.068000000000001"/>
    <d v="2019-01-09T00:00:00"/>
    <d v="1899-12-30T14:20:00"/>
    <s v="Credit card"/>
    <n v="8.6"/>
    <n v="441.36"/>
    <n v="9"/>
    <n v="1"/>
    <s v="14:00 - 16:00"/>
    <n v="22.068000000000001"/>
    <b v="0"/>
    <x v="2"/>
  </r>
  <r>
    <s v="381-20-0914"/>
    <x v="0"/>
    <x v="0"/>
    <s v="Member"/>
    <s v="Female"/>
    <x v="5"/>
    <n v="5.7"/>
    <n v="20.010000000000002"/>
    <x v="9"/>
    <n v="9.0045000000000002"/>
    <d v="2019-01-12T00:00:00"/>
    <d v="1899-12-30T15:48:00"/>
    <s v="Credit card"/>
    <n v="5.7"/>
    <n v="180.09"/>
    <n v="12"/>
    <n v="1"/>
    <s v="14:00 - 16:00"/>
    <n v="9.0045000000000002"/>
    <b v="0"/>
    <x v="4"/>
  </r>
  <r>
    <s v="829-49-1914"/>
    <x v="1"/>
    <x v="1"/>
    <s v="Member"/>
    <s v="Female"/>
    <x v="4"/>
    <n v="6.6"/>
    <n v="78.31"/>
    <x v="3"/>
    <n v="39.155000000000001"/>
    <d v="2019-03-05T00:00:00"/>
    <d v="1899-12-30T16:24:00"/>
    <s v="Ewallet"/>
    <n v="6.6"/>
    <n v="783.1"/>
    <n v="5"/>
    <n v="3"/>
    <s v="16:00 - 18:00"/>
    <n v="39.155000000000001"/>
    <b v="0"/>
    <x v="0"/>
  </r>
  <r>
    <s v="756-01-7507"/>
    <x v="1"/>
    <x v="1"/>
    <s v="Normal"/>
    <s v="Female"/>
    <x v="0"/>
    <n v="6"/>
    <n v="20.38"/>
    <x v="1"/>
    <n v="5.0949999999999998"/>
    <d v="2019-01-22T00:00:00"/>
    <d v="1899-12-30T18:56:00"/>
    <s v="Cash"/>
    <n v="6"/>
    <n v="101.89999999999999"/>
    <n v="22"/>
    <n v="1"/>
    <s v="18:00 - 20:00"/>
    <n v="5.0949999999999998"/>
    <b v="0"/>
    <x v="4"/>
  </r>
  <r>
    <s v="355-53-5943"/>
    <x v="0"/>
    <x v="0"/>
    <s v="Member"/>
    <s v="Female"/>
    <x v="1"/>
    <n v="5.8"/>
    <n v="68.84"/>
    <x v="2"/>
    <n v="20.652000000000001"/>
    <d v="2019-02-25T00:00:00"/>
    <d v="1899-12-30T14:36:00"/>
    <s v="Ewallet"/>
    <n v="5.8"/>
    <n v="413.04"/>
    <n v="25"/>
    <n v="2"/>
    <s v="14:00 - 16:00"/>
    <n v="20.652000000000001"/>
    <b v="0"/>
    <x v="0"/>
  </r>
  <r>
    <s v="315-22-5665"/>
    <x v="1"/>
    <x v="1"/>
    <s v="Normal"/>
    <s v="Female"/>
    <x v="2"/>
    <n v="8"/>
    <n v="73.56"/>
    <x v="3"/>
    <n v="36.78"/>
    <d v="2019-02-24T00:00:00"/>
    <d v="1899-12-30T11:38:00"/>
    <s v="Ewallet"/>
    <n v="8"/>
    <n v="735.6"/>
    <n v="24"/>
    <n v="2"/>
    <s v="10:00 - 12:00"/>
    <n v="36.78"/>
    <b v="0"/>
    <x v="0"/>
  </r>
  <r>
    <s v="870-72-4431"/>
    <x v="1"/>
    <x v="1"/>
    <s v="Normal"/>
    <s v="Female"/>
    <x v="0"/>
    <n v="5.5"/>
    <n v="99.19"/>
    <x v="2"/>
    <n v="29.757000000000001"/>
    <d v="2019-01-21T00:00:00"/>
    <d v="1899-12-30T14:42:00"/>
    <s v="Credit card"/>
    <n v="5.5"/>
    <n v="595.14"/>
    <n v="21"/>
    <n v="1"/>
    <s v="14:00 - 16:00"/>
    <n v="29.756999999999998"/>
    <b v="0"/>
    <x v="3"/>
  </r>
  <r>
    <s v="847-38-7188"/>
    <x v="2"/>
    <x v="2"/>
    <s v="Normal"/>
    <s v="Female"/>
    <x v="4"/>
    <n v="6.4"/>
    <n v="96.68"/>
    <x v="5"/>
    <n v="14.502000000000001"/>
    <d v="2019-01-26T00:00:00"/>
    <d v="1899-12-30T19:56:00"/>
    <s v="Ewallet"/>
    <n v="6.4"/>
    <n v="290.04000000000002"/>
    <n v="26"/>
    <n v="1"/>
    <s v="18:00 - 20:00"/>
    <n v="14.502000000000001"/>
    <b v="0"/>
    <x v="3"/>
  </r>
  <r>
    <s v="480-63-2856"/>
    <x v="1"/>
    <x v="1"/>
    <s v="Normal"/>
    <s v="Male"/>
    <x v="4"/>
    <n v="6.6"/>
    <n v="19.25"/>
    <x v="7"/>
    <n v="7.7"/>
    <d v="2019-01-23T00:00:00"/>
    <d v="1899-12-30T18:37:00"/>
    <s v="Ewallet"/>
    <n v="6.6"/>
    <n v="154"/>
    <n v="23"/>
    <n v="1"/>
    <s v="18:00 - 20:00"/>
    <n v="7.7"/>
    <b v="0"/>
    <x v="1"/>
  </r>
  <r>
    <s v="787-56-0757"/>
    <x v="1"/>
    <x v="1"/>
    <s v="Member"/>
    <s v="Female"/>
    <x v="4"/>
    <n v="8.3000000000000007"/>
    <n v="80.36"/>
    <x v="6"/>
    <n v="16.071999999999999"/>
    <d v="2019-02-23T00:00:00"/>
    <d v="1899-12-30T18:45:00"/>
    <s v="Credit card"/>
    <n v="8.3000000000000007"/>
    <n v="321.44"/>
    <n v="23"/>
    <n v="2"/>
    <s v="18:00 - 20:00"/>
    <n v="16.071999999999999"/>
    <b v="0"/>
    <x v="3"/>
  </r>
  <r>
    <s v="360-39-5055"/>
    <x v="1"/>
    <x v="1"/>
    <s v="Member"/>
    <s v="Male"/>
    <x v="3"/>
    <n v="6.6"/>
    <n v="48.91"/>
    <x v="1"/>
    <n v="12.227499999999999"/>
    <d v="2019-03-09T00:00:00"/>
    <d v="1899-12-30T10:17:00"/>
    <s v="Cash"/>
    <n v="6.6"/>
    <n v="244.54999999999998"/>
    <n v="9"/>
    <n v="3"/>
    <s v="10:00 - 12:00"/>
    <n v="12.227499999999999"/>
    <b v="0"/>
    <x v="2"/>
  </r>
  <r>
    <s v="730-50-9884"/>
    <x v="1"/>
    <x v="1"/>
    <s v="Normal"/>
    <s v="Female"/>
    <x v="3"/>
    <n v="4"/>
    <n v="83.06"/>
    <x v="0"/>
    <n v="29.071000000000002"/>
    <d v="2019-03-05T00:00:00"/>
    <d v="1899-12-30T14:31:00"/>
    <s v="Ewallet"/>
    <n v="4"/>
    <n v="581.42000000000007"/>
    <n v="5"/>
    <n v="3"/>
    <s v="14:00 - 16:00"/>
    <n v="29.071000000000005"/>
    <b v="0"/>
    <x v="3"/>
  </r>
  <r>
    <s v="362-58-8315"/>
    <x v="1"/>
    <x v="1"/>
    <s v="Normal"/>
    <s v="Male"/>
    <x v="5"/>
    <n v="9.9"/>
    <n v="76.52"/>
    <x v="1"/>
    <n v="19.13"/>
    <d v="2019-03-25T00:00:00"/>
    <d v="1899-12-30T10:23:00"/>
    <s v="Cash"/>
    <n v="9.9"/>
    <n v="382.59999999999997"/>
    <n v="25"/>
    <n v="3"/>
    <s v="10:00 - 12:00"/>
    <n v="19.13"/>
    <b v="0"/>
    <x v="0"/>
  </r>
  <r>
    <s v="633-44-8566"/>
    <x v="0"/>
    <x v="0"/>
    <s v="Member"/>
    <s v="Male"/>
    <x v="4"/>
    <n v="7.3"/>
    <n v="49.38"/>
    <x v="0"/>
    <n v="17.283000000000001"/>
    <d v="2019-03-27T00:00:00"/>
    <d v="1899-12-30T20:35:00"/>
    <s v="Credit card"/>
    <n v="7.3"/>
    <n v="345.66"/>
    <n v="27"/>
    <n v="3"/>
    <s v="20:00 - 20:59"/>
    <n v="17.283000000000001"/>
    <b v="0"/>
    <x v="2"/>
  </r>
  <r>
    <s v="504-35-8843"/>
    <x v="0"/>
    <x v="0"/>
    <s v="Normal"/>
    <s v="Male"/>
    <x v="3"/>
    <n v="5.7"/>
    <n v="42.47"/>
    <x v="8"/>
    <n v="2.1234999999999999"/>
    <d v="2019-01-02T00:00:00"/>
    <d v="1899-12-30T16:57:00"/>
    <s v="Cash"/>
    <n v="5.7"/>
    <n v="42.47"/>
    <n v="2"/>
    <n v="1"/>
    <s v="16:00 - 18:00"/>
    <n v="2.1234999999999999"/>
    <b v="0"/>
    <x v="2"/>
  </r>
  <r>
    <s v="318-68-5053"/>
    <x v="2"/>
    <x v="2"/>
    <s v="Normal"/>
    <s v="Female"/>
    <x v="0"/>
    <n v="6.1"/>
    <n v="76.989999999999995"/>
    <x v="2"/>
    <n v="23.097000000000001"/>
    <d v="2019-02-27T00:00:00"/>
    <d v="1899-12-30T17:55:00"/>
    <s v="Cash"/>
    <n v="6.1"/>
    <n v="461.93999999999994"/>
    <n v="27"/>
    <n v="2"/>
    <s v="16:00 - 18:00"/>
    <n v="23.096999999999998"/>
    <b v="0"/>
    <x v="0"/>
  </r>
  <r>
    <s v="565-80-5980"/>
    <x v="1"/>
    <x v="1"/>
    <s v="Member"/>
    <s v="Female"/>
    <x v="2"/>
    <n v="7.1"/>
    <n v="47.38"/>
    <x v="6"/>
    <n v="9.4760000000000009"/>
    <d v="2019-01-23T00:00:00"/>
    <d v="1899-12-30T10:25:00"/>
    <s v="Cash"/>
    <n v="7.1"/>
    <n v="189.52"/>
    <n v="23"/>
    <n v="1"/>
    <s v="10:00 - 12:00"/>
    <n v="9.4760000000000009"/>
    <b v="0"/>
    <x v="2"/>
  </r>
  <r>
    <s v="225-32-0908"/>
    <x v="1"/>
    <x v="1"/>
    <s v="Normal"/>
    <s v="Female"/>
    <x v="3"/>
    <n v="8.1999999999999993"/>
    <n v="44.86"/>
    <x v="3"/>
    <n v="22.43"/>
    <d v="2019-01-26T00:00:00"/>
    <d v="1899-12-30T19:54:00"/>
    <s v="Ewallet"/>
    <n v="8.1999999999999993"/>
    <n v="448.6"/>
    <n v="26"/>
    <n v="1"/>
    <s v="18:00 - 20:00"/>
    <n v="22.43"/>
    <b v="0"/>
    <x v="2"/>
  </r>
  <r>
    <s v="873-51-0671"/>
    <x v="0"/>
    <x v="0"/>
    <s v="Member"/>
    <s v="Female"/>
    <x v="3"/>
    <n v="5.0999999999999996"/>
    <n v="21.98"/>
    <x v="0"/>
    <n v="7.6929999999999996"/>
    <d v="2019-01-10T00:00:00"/>
    <d v="1899-12-30T16:42:00"/>
    <s v="Ewallet"/>
    <n v="5.0999999999999996"/>
    <n v="153.86000000000001"/>
    <n v="10"/>
    <n v="1"/>
    <s v="16:00 - 18:00"/>
    <n v="7.6930000000000005"/>
    <b v="0"/>
    <x v="4"/>
  </r>
  <r>
    <s v="152-08-9985"/>
    <x v="2"/>
    <x v="2"/>
    <s v="Member"/>
    <s v="Male"/>
    <x v="0"/>
    <n v="8.6"/>
    <n v="64.36"/>
    <x v="9"/>
    <n v="28.962"/>
    <d v="2019-03-12T00:00:00"/>
    <d v="1899-12-30T12:09:00"/>
    <s v="Credit card"/>
    <n v="8.6"/>
    <n v="579.24"/>
    <n v="12"/>
    <n v="3"/>
    <s v="12:00 - 14:00"/>
    <n v="28.962"/>
    <b v="0"/>
    <x v="0"/>
  </r>
  <r>
    <s v="512-91-0811"/>
    <x v="1"/>
    <x v="1"/>
    <s v="Normal"/>
    <s v="Male"/>
    <x v="0"/>
    <n v="6.6"/>
    <n v="89.75"/>
    <x v="8"/>
    <n v="4.4874999999999998"/>
    <d v="2019-02-06T00:00:00"/>
    <d v="1899-12-30T20:05:00"/>
    <s v="Credit card"/>
    <n v="6.6"/>
    <n v="89.75"/>
    <n v="6"/>
    <n v="2"/>
    <s v="20:00 - 20:59"/>
    <n v="4.4874999999999998"/>
    <b v="0"/>
    <x v="3"/>
  </r>
  <r>
    <s v="594-34-4444"/>
    <x v="0"/>
    <x v="0"/>
    <s v="Normal"/>
    <s v="Male"/>
    <x v="1"/>
    <n v="7.2"/>
    <n v="97.16"/>
    <x v="8"/>
    <n v="4.8579999999999997"/>
    <d v="2019-03-08T00:00:00"/>
    <d v="1899-12-30T20:38:00"/>
    <s v="Ewallet"/>
    <n v="7.2"/>
    <n v="97.16"/>
    <n v="8"/>
    <n v="3"/>
    <s v="20:00 - 20:59"/>
    <n v="4.8579999999999997"/>
    <b v="0"/>
    <x v="3"/>
  </r>
  <r>
    <s v="766-85-7061"/>
    <x v="2"/>
    <x v="2"/>
    <s v="Normal"/>
    <s v="Male"/>
    <x v="0"/>
    <n v="5.0999999999999996"/>
    <n v="87.87"/>
    <x v="3"/>
    <n v="43.935000000000002"/>
    <d v="2019-03-29T00:00:00"/>
    <d v="1899-12-30T10:25:00"/>
    <s v="Ewallet"/>
    <n v="5.0999999999999996"/>
    <n v="878.7"/>
    <n v="29"/>
    <n v="3"/>
    <s v="10:00 - 12:00"/>
    <n v="43.935000000000002"/>
    <b v="0"/>
    <x v="3"/>
  </r>
  <r>
    <s v="871-39-9221"/>
    <x v="1"/>
    <x v="1"/>
    <s v="Normal"/>
    <s v="Female"/>
    <x v="1"/>
    <n v="4.0999999999999996"/>
    <n v="12.45"/>
    <x v="2"/>
    <n v="3.7349999999999999"/>
    <d v="2019-02-09T00:00:00"/>
    <d v="1899-12-30T13:11:00"/>
    <s v="Cash"/>
    <n v="4.0999999999999996"/>
    <n v="74.699999999999989"/>
    <n v="9"/>
    <n v="2"/>
    <s v="12:00 - 14:00"/>
    <n v="3.7349999999999994"/>
    <b v="0"/>
    <x v="1"/>
  </r>
  <r>
    <s v="865-92-6136"/>
    <x v="0"/>
    <x v="0"/>
    <s v="Normal"/>
    <s v="Male"/>
    <x v="4"/>
    <n v="9.3000000000000007"/>
    <n v="52.75"/>
    <x v="5"/>
    <n v="7.9124999999999996"/>
    <d v="2019-03-23T00:00:00"/>
    <d v="1899-12-30T10:16:00"/>
    <s v="Ewallet"/>
    <n v="9.3000000000000007"/>
    <n v="158.25"/>
    <n v="23"/>
    <n v="3"/>
    <s v="10:00 - 12:00"/>
    <n v="7.9124999999999996"/>
    <b v="0"/>
    <x v="2"/>
  </r>
  <r>
    <s v="733-01-9107"/>
    <x v="2"/>
    <x v="2"/>
    <s v="Normal"/>
    <s v="Male"/>
    <x v="2"/>
    <n v="7.4"/>
    <n v="82.7"/>
    <x v="2"/>
    <n v="24.81"/>
    <d v="2019-03-05T00:00:00"/>
    <d v="1899-12-30T18:14:00"/>
    <s v="Cash"/>
    <n v="7.4"/>
    <n v="496.20000000000005"/>
    <n v="5"/>
    <n v="3"/>
    <s v="18:00 - 20:00"/>
    <n v="24.810000000000002"/>
    <b v="0"/>
    <x v="3"/>
  </r>
  <r>
    <s v="163-56-7055"/>
    <x v="1"/>
    <x v="1"/>
    <s v="Member"/>
    <s v="Male"/>
    <x v="5"/>
    <n v="4.0999999999999996"/>
    <n v="48.71"/>
    <x v="8"/>
    <n v="2.4355000000000002"/>
    <d v="2019-03-26T00:00:00"/>
    <d v="1899-12-30T19:20:00"/>
    <s v="Cash"/>
    <n v="4.0999999999999996"/>
    <n v="48.71"/>
    <n v="26"/>
    <n v="3"/>
    <s v="18:00 - 20:00"/>
    <n v="2.4355000000000002"/>
    <b v="0"/>
    <x v="2"/>
  </r>
  <r>
    <s v="189-98-2939"/>
    <x v="1"/>
    <x v="1"/>
    <s v="Normal"/>
    <s v="Male"/>
    <x v="5"/>
    <n v="7.2"/>
    <n v="78.55"/>
    <x v="9"/>
    <n v="35.347499999999997"/>
    <d v="2019-03-01T00:00:00"/>
    <d v="1899-12-30T13:22:00"/>
    <s v="Cash"/>
    <n v="7.2"/>
    <n v="706.94999999999993"/>
    <n v="1"/>
    <n v="3"/>
    <s v="12:00 - 14:00"/>
    <n v="35.347499999999997"/>
    <b v="0"/>
    <x v="0"/>
  </r>
  <r>
    <s v="551-21-3069"/>
    <x v="1"/>
    <x v="1"/>
    <s v="Normal"/>
    <s v="Female"/>
    <x v="1"/>
    <n v="4.9000000000000004"/>
    <n v="23.07"/>
    <x v="9"/>
    <n v="10.381500000000001"/>
    <d v="2019-02-01T00:00:00"/>
    <d v="1899-12-30T11:27:00"/>
    <s v="Cash"/>
    <n v="4.9000000000000004"/>
    <n v="207.63"/>
    <n v="1"/>
    <n v="2"/>
    <s v="10:00 - 12:00"/>
    <n v="10.381499999999999"/>
    <b v="0"/>
    <x v="4"/>
  </r>
  <r>
    <s v="212-62-1842"/>
    <x v="0"/>
    <x v="0"/>
    <s v="Normal"/>
    <s v="Male"/>
    <x v="4"/>
    <n v="9.9"/>
    <n v="58.26"/>
    <x v="2"/>
    <n v="17.478000000000002"/>
    <d v="2019-03-28T00:00:00"/>
    <d v="1899-12-30T16:44:00"/>
    <s v="Cash"/>
    <n v="9.9"/>
    <n v="349.56"/>
    <n v="28"/>
    <n v="3"/>
    <s v="16:00 - 18:00"/>
    <n v="17.478000000000002"/>
    <b v="0"/>
    <x v="2"/>
  </r>
  <r>
    <s v="716-39-1409"/>
    <x v="2"/>
    <x v="2"/>
    <s v="Normal"/>
    <s v="Male"/>
    <x v="0"/>
    <n v="8"/>
    <n v="30.35"/>
    <x v="0"/>
    <n v="10.6225"/>
    <d v="2019-03-19T00:00:00"/>
    <d v="1899-12-30T18:19:00"/>
    <s v="Cash"/>
    <n v="8"/>
    <n v="212.45000000000002"/>
    <n v="19"/>
    <n v="3"/>
    <s v="18:00 - 20:00"/>
    <n v="10.6225"/>
    <b v="0"/>
    <x v="4"/>
  </r>
  <r>
    <s v="704-48-3927"/>
    <x v="0"/>
    <x v="0"/>
    <s v="Member"/>
    <s v="Male"/>
    <x v="1"/>
    <n v="7.3"/>
    <n v="88.67"/>
    <x v="3"/>
    <n v="44.335000000000001"/>
    <d v="2019-01-12T00:00:00"/>
    <d v="1899-12-30T14:50:00"/>
    <s v="Ewallet"/>
    <n v="7.3"/>
    <n v="886.7"/>
    <n v="12"/>
    <n v="1"/>
    <s v="14:00 - 16:00"/>
    <n v="44.335000000000001"/>
    <b v="0"/>
    <x v="3"/>
  </r>
  <r>
    <s v="628-34-3388"/>
    <x v="1"/>
    <x v="1"/>
    <s v="Normal"/>
    <s v="Male"/>
    <x v="5"/>
    <n v="7.9"/>
    <n v="27.38"/>
    <x v="2"/>
    <n v="8.2140000000000004"/>
    <d v="2019-01-05T00:00:00"/>
    <d v="1899-12-30T20:54:00"/>
    <s v="Credit card"/>
    <n v="7.9"/>
    <n v="164.28"/>
    <n v="5"/>
    <n v="1"/>
    <s v="20:00 - 20:59"/>
    <n v="8.2140000000000004"/>
    <b v="0"/>
    <x v="4"/>
  </r>
  <r>
    <s v="630-74-5166"/>
    <x v="0"/>
    <x v="0"/>
    <s v="Normal"/>
    <s v="Male"/>
    <x v="3"/>
    <n v="7.4"/>
    <n v="62.13"/>
    <x v="2"/>
    <n v="18.638999999999999"/>
    <d v="2019-03-22T00:00:00"/>
    <d v="1899-12-30T20:19:00"/>
    <s v="Cash"/>
    <n v="7.4"/>
    <n v="372.78000000000003"/>
    <n v="22"/>
    <n v="3"/>
    <s v="20:00 - 20:59"/>
    <n v="18.639000000000003"/>
    <b v="0"/>
    <x v="0"/>
  </r>
  <r>
    <s v="861-77-0145"/>
    <x v="1"/>
    <x v="1"/>
    <s v="Member"/>
    <s v="Male"/>
    <x v="1"/>
    <n v="9.1999999999999993"/>
    <n v="81.97"/>
    <x v="3"/>
    <n v="40.984999999999999"/>
    <d v="2019-03-03T00:00:00"/>
    <d v="1899-12-30T14:30:00"/>
    <s v="Cash"/>
    <n v="9.1999999999999993"/>
    <n v="819.7"/>
    <n v="3"/>
    <n v="3"/>
    <s v="14:00 - 16:00"/>
    <n v="40.984999999999999"/>
    <b v="0"/>
    <x v="3"/>
  </r>
  <r>
    <s v="479-26-8945"/>
    <x v="2"/>
    <x v="2"/>
    <s v="Member"/>
    <s v="Female"/>
    <x v="3"/>
    <n v="4.5999999999999996"/>
    <n v="16.489999999999998"/>
    <x v="4"/>
    <n v="1.649"/>
    <d v="2019-02-05T00:00:00"/>
    <d v="1899-12-30T11:32:00"/>
    <s v="Ewallet"/>
    <n v="4.5999999999999996"/>
    <n v="32.979999999999997"/>
    <n v="5"/>
    <n v="2"/>
    <s v="10:00 - 12:00"/>
    <n v="1.6489999999999998"/>
    <b v="0"/>
    <x v="1"/>
  </r>
  <r>
    <s v="210-67-5886"/>
    <x v="1"/>
    <x v="1"/>
    <s v="Member"/>
    <s v="Female"/>
    <x v="0"/>
    <n v="7.8"/>
    <n v="98.21"/>
    <x v="5"/>
    <n v="14.7315"/>
    <d v="2019-02-05T00:00:00"/>
    <d v="1899-12-30T10:41:00"/>
    <s v="Credit card"/>
    <n v="7.8"/>
    <n v="294.63"/>
    <n v="5"/>
    <n v="2"/>
    <s v="10:00 - 12:00"/>
    <n v="14.7315"/>
    <b v="0"/>
    <x v="3"/>
  </r>
  <r>
    <s v="227-78-1148"/>
    <x v="2"/>
    <x v="2"/>
    <s v="Normal"/>
    <s v="Female"/>
    <x v="5"/>
    <n v="8.4"/>
    <n v="72.84"/>
    <x v="0"/>
    <n v="25.494"/>
    <d v="2019-02-15T00:00:00"/>
    <d v="1899-12-30T12:44:00"/>
    <s v="Cash"/>
    <n v="8.4"/>
    <n v="509.88"/>
    <n v="15"/>
    <n v="2"/>
    <s v="12:00 - 14:00"/>
    <n v="25.494"/>
    <b v="0"/>
    <x v="0"/>
  </r>
  <r>
    <s v="645-44-1170"/>
    <x v="0"/>
    <x v="0"/>
    <s v="Member"/>
    <s v="Male"/>
    <x v="2"/>
    <n v="4.3"/>
    <n v="58.07"/>
    <x v="9"/>
    <n v="26.131499999999999"/>
    <d v="2019-01-19T00:00:00"/>
    <d v="1899-12-30T20:07:00"/>
    <s v="Ewallet"/>
    <n v="4.3"/>
    <n v="522.63"/>
    <n v="19"/>
    <n v="1"/>
    <s v="20:00 - 20:59"/>
    <n v="26.131499999999999"/>
    <b v="0"/>
    <x v="2"/>
  </r>
  <r>
    <s v="237-01-6122"/>
    <x v="1"/>
    <x v="1"/>
    <s v="Member"/>
    <s v="Female"/>
    <x v="2"/>
    <n v="9.5"/>
    <n v="80.790000000000006"/>
    <x v="9"/>
    <n v="36.355499999999999"/>
    <d v="2019-02-01T00:00:00"/>
    <d v="1899-12-30T20:31:00"/>
    <s v="Credit card"/>
    <n v="9.5"/>
    <n v="727.11"/>
    <n v="1"/>
    <n v="2"/>
    <s v="20:00 - 20:59"/>
    <n v="36.355499999999999"/>
    <b v="0"/>
    <x v="3"/>
  </r>
  <r>
    <s v="225-98-1496"/>
    <x v="1"/>
    <x v="1"/>
    <s v="Normal"/>
    <s v="Female"/>
    <x v="5"/>
    <n v="7.1"/>
    <n v="27.02"/>
    <x v="5"/>
    <n v="4.0529999999999999"/>
    <d v="2019-03-02T00:00:00"/>
    <d v="1899-12-30T13:01:00"/>
    <s v="Credit card"/>
    <n v="7.1"/>
    <n v="81.06"/>
    <n v="2"/>
    <n v="3"/>
    <s v="12:00 - 14:00"/>
    <n v="4.0529999999999999"/>
    <b v="0"/>
    <x v="4"/>
  </r>
  <r>
    <s v="291-32-1427"/>
    <x v="2"/>
    <x v="2"/>
    <s v="Member"/>
    <s v="Male"/>
    <x v="5"/>
    <n v="5.3"/>
    <n v="21.94"/>
    <x v="1"/>
    <n v="5.4850000000000003"/>
    <d v="2019-03-05T00:00:00"/>
    <d v="1899-12-30T12:29:00"/>
    <s v="Ewallet"/>
    <n v="5.3"/>
    <n v="109.7"/>
    <n v="5"/>
    <n v="3"/>
    <s v="12:00 - 14:00"/>
    <n v="5.4850000000000003"/>
    <b v="0"/>
    <x v="4"/>
  </r>
  <r>
    <s v="659-65-8956"/>
    <x v="2"/>
    <x v="2"/>
    <s v="Member"/>
    <s v="Male"/>
    <x v="5"/>
    <n v="5.2"/>
    <n v="51.36"/>
    <x v="8"/>
    <n v="2.5680000000000001"/>
    <d v="2019-01-16T00:00:00"/>
    <d v="1899-12-30T15:26:00"/>
    <s v="Ewallet"/>
    <n v="5.2"/>
    <n v="51.36"/>
    <n v="16"/>
    <n v="1"/>
    <s v="14:00 - 16:00"/>
    <n v="2.5680000000000001"/>
    <b v="0"/>
    <x v="2"/>
  </r>
  <r>
    <s v="642-32-2990"/>
    <x v="0"/>
    <x v="0"/>
    <s v="Normal"/>
    <s v="Female"/>
    <x v="4"/>
    <n v="6"/>
    <n v="10.96"/>
    <x v="3"/>
    <n v="5.48"/>
    <d v="2019-02-02T00:00:00"/>
    <d v="1899-12-30T20:48:00"/>
    <s v="Ewallet"/>
    <n v="6"/>
    <n v="109.60000000000001"/>
    <n v="2"/>
    <n v="2"/>
    <s v="20:00 - 20:59"/>
    <n v="5.48"/>
    <b v="0"/>
    <x v="1"/>
  </r>
  <r>
    <s v="378-24-2715"/>
    <x v="2"/>
    <x v="2"/>
    <s v="Normal"/>
    <s v="Male"/>
    <x v="2"/>
    <n v="4.0999999999999996"/>
    <n v="53.44"/>
    <x v="4"/>
    <n v="5.3440000000000003"/>
    <d v="2019-01-20T00:00:00"/>
    <d v="1899-12-30T20:38:00"/>
    <s v="Ewallet"/>
    <n v="4.0999999999999996"/>
    <n v="106.88"/>
    <n v="20"/>
    <n v="1"/>
    <s v="20:00 - 20:59"/>
    <n v="5.3439999999999994"/>
    <b v="0"/>
    <x v="2"/>
  </r>
  <r>
    <s v="638-60-7125"/>
    <x v="0"/>
    <x v="0"/>
    <s v="Normal"/>
    <s v="Female"/>
    <x v="1"/>
    <n v="5.2"/>
    <n v="99.56"/>
    <x v="7"/>
    <n v="39.823999999999998"/>
    <d v="2019-02-14T00:00:00"/>
    <d v="1899-12-30T17:03:00"/>
    <s v="Credit card"/>
    <n v="5.2"/>
    <n v="796.48"/>
    <n v="14"/>
    <n v="2"/>
    <s v="16:00 - 18:00"/>
    <n v="39.823999999999998"/>
    <b v="0"/>
    <x v="3"/>
  </r>
  <r>
    <s v="659-36-1684"/>
    <x v="1"/>
    <x v="1"/>
    <s v="Member"/>
    <s v="Male"/>
    <x v="3"/>
    <n v="6.5"/>
    <n v="57.12"/>
    <x v="0"/>
    <n v="19.992000000000001"/>
    <d v="2019-01-12T00:00:00"/>
    <d v="1899-12-30T12:02:00"/>
    <s v="Credit card"/>
    <n v="6.5"/>
    <n v="399.84"/>
    <n v="12"/>
    <n v="1"/>
    <s v="12:00 - 14:00"/>
    <n v="19.991999999999997"/>
    <b v="0"/>
    <x v="2"/>
  </r>
  <r>
    <s v="219-22-9386"/>
    <x v="2"/>
    <x v="2"/>
    <s v="Member"/>
    <s v="Male"/>
    <x v="3"/>
    <n v="4.2"/>
    <n v="99.96"/>
    <x v="9"/>
    <n v="44.981999999999999"/>
    <d v="2019-03-09T00:00:00"/>
    <d v="1899-12-30T17:26:00"/>
    <s v="Credit card"/>
    <n v="4.2"/>
    <n v="899.64"/>
    <n v="9"/>
    <n v="3"/>
    <s v="16:00 - 18:00"/>
    <n v="44.981999999999999"/>
    <b v="0"/>
    <x v="3"/>
  </r>
  <r>
    <s v="336-78-2147"/>
    <x v="1"/>
    <x v="1"/>
    <s v="Member"/>
    <s v="Male"/>
    <x v="2"/>
    <n v="4.5999999999999996"/>
    <n v="63.91"/>
    <x v="7"/>
    <n v="25.564"/>
    <d v="2019-03-13T00:00:00"/>
    <d v="1899-12-30T19:52:00"/>
    <s v="Credit card"/>
    <n v="4.5999999999999996"/>
    <n v="511.28"/>
    <n v="13"/>
    <n v="3"/>
    <s v="18:00 - 20:00"/>
    <n v="25.564"/>
    <b v="0"/>
    <x v="0"/>
  </r>
  <r>
    <s v="268-27-6179"/>
    <x v="2"/>
    <x v="2"/>
    <s v="Member"/>
    <s v="Female"/>
    <x v="5"/>
    <n v="7.3"/>
    <n v="56.47"/>
    <x v="7"/>
    <n v="22.588000000000001"/>
    <d v="2019-03-09T00:00:00"/>
    <d v="1899-12-30T14:57:00"/>
    <s v="Ewallet"/>
    <n v="7.3"/>
    <n v="451.76"/>
    <n v="9"/>
    <n v="3"/>
    <s v="14:00 - 16:00"/>
    <n v="22.588000000000001"/>
    <b v="0"/>
    <x v="2"/>
  </r>
  <r>
    <s v="668-90-8900"/>
    <x v="0"/>
    <x v="0"/>
    <s v="Normal"/>
    <s v="Female"/>
    <x v="2"/>
    <n v="4.5"/>
    <n v="93.69"/>
    <x v="0"/>
    <n v="32.791499999999999"/>
    <d v="2019-03-10T00:00:00"/>
    <d v="1899-12-30T18:44:00"/>
    <s v="Credit card"/>
    <n v="4.5"/>
    <n v="655.82999999999993"/>
    <n v="10"/>
    <n v="3"/>
    <s v="18:00 - 20:00"/>
    <n v="32.791499999999999"/>
    <b v="0"/>
    <x v="3"/>
  </r>
  <r>
    <s v="870-54-3162"/>
    <x v="0"/>
    <x v="0"/>
    <s v="Normal"/>
    <s v="Female"/>
    <x v="3"/>
    <n v="9"/>
    <n v="32.25"/>
    <x v="1"/>
    <n v="8.0625"/>
    <d v="2019-01-27T00:00:00"/>
    <d v="1899-12-30T13:26:00"/>
    <s v="Cash"/>
    <n v="9"/>
    <n v="161.25"/>
    <n v="27"/>
    <n v="1"/>
    <s v="12:00 - 14:00"/>
    <n v="8.0625"/>
    <b v="0"/>
    <x v="4"/>
  </r>
  <r>
    <s v="189-08-9157"/>
    <x v="1"/>
    <x v="1"/>
    <s v="Normal"/>
    <s v="Female"/>
    <x v="5"/>
    <n v="5.9"/>
    <n v="31.73"/>
    <x v="9"/>
    <n v="14.278499999999999"/>
    <d v="2019-01-08T00:00:00"/>
    <d v="1899-12-30T16:17:00"/>
    <s v="Credit card"/>
    <n v="5.9"/>
    <n v="285.57"/>
    <n v="8"/>
    <n v="1"/>
    <s v="16:00 - 18:00"/>
    <n v="14.278499999999999"/>
    <b v="0"/>
    <x v="4"/>
  </r>
  <r>
    <s v="663-86-9076"/>
    <x v="1"/>
    <x v="1"/>
    <s v="Member"/>
    <s v="Female"/>
    <x v="4"/>
    <n v="8.5"/>
    <n v="68.540000000000006"/>
    <x v="7"/>
    <n v="27.416"/>
    <d v="2019-01-08T00:00:00"/>
    <d v="1899-12-30T15:57:00"/>
    <s v="Ewallet"/>
    <n v="8.5"/>
    <n v="548.32000000000005"/>
    <n v="8"/>
    <n v="1"/>
    <s v="14:00 - 16:00"/>
    <n v="27.416000000000004"/>
    <b v="0"/>
    <x v="0"/>
  </r>
  <r>
    <s v="549-84-7482"/>
    <x v="2"/>
    <x v="2"/>
    <s v="Normal"/>
    <s v="Female"/>
    <x v="3"/>
    <n v="7.2"/>
    <n v="90.28"/>
    <x v="9"/>
    <n v="40.625999999999998"/>
    <d v="2019-02-08T00:00:00"/>
    <d v="1899-12-30T11:15:00"/>
    <s v="Ewallet"/>
    <n v="7.2"/>
    <n v="812.52"/>
    <n v="8"/>
    <n v="2"/>
    <s v="10:00 - 12:00"/>
    <n v="40.625999999999998"/>
    <b v="0"/>
    <x v="3"/>
  </r>
  <r>
    <s v="191-10-6171"/>
    <x v="2"/>
    <x v="2"/>
    <s v="Normal"/>
    <s v="Female"/>
    <x v="5"/>
    <n v="7.5"/>
    <n v="39.619999999999997"/>
    <x v="0"/>
    <n v="13.867000000000001"/>
    <d v="2019-01-25T00:00:00"/>
    <d v="1899-12-30T13:18:00"/>
    <s v="Cash"/>
    <n v="7.5"/>
    <n v="277.33999999999997"/>
    <n v="25"/>
    <n v="1"/>
    <s v="12:00 - 14:00"/>
    <n v="13.866999999999999"/>
    <b v="0"/>
    <x v="4"/>
  </r>
  <r>
    <s v="802-70-5316"/>
    <x v="0"/>
    <x v="0"/>
    <s v="Member"/>
    <s v="Female"/>
    <x v="3"/>
    <n v="8.3000000000000007"/>
    <n v="92.13"/>
    <x v="2"/>
    <n v="27.638999999999999"/>
    <d v="2019-03-06T00:00:00"/>
    <d v="1899-12-30T20:34:00"/>
    <s v="Cash"/>
    <n v="8.3000000000000007"/>
    <n v="552.78"/>
    <n v="6"/>
    <n v="3"/>
    <s v="20:00 - 20:59"/>
    <n v="27.638999999999999"/>
    <b v="0"/>
    <x v="3"/>
  </r>
  <r>
    <s v="695-51-0018"/>
    <x v="2"/>
    <x v="2"/>
    <s v="Normal"/>
    <s v="Female"/>
    <x v="3"/>
    <n v="7.4"/>
    <n v="34.840000000000003"/>
    <x v="6"/>
    <n v="6.968"/>
    <d v="2019-02-10T00:00:00"/>
    <d v="1899-12-30T18:36:00"/>
    <s v="Cash"/>
    <n v="7.4"/>
    <n v="139.36000000000001"/>
    <n v="10"/>
    <n v="2"/>
    <s v="18:00 - 20:00"/>
    <n v="6.9680000000000009"/>
    <b v="0"/>
    <x v="4"/>
  </r>
  <r>
    <s v="590-83-4591"/>
    <x v="2"/>
    <x v="2"/>
    <s v="Member"/>
    <s v="Male"/>
    <x v="1"/>
    <n v="8.8000000000000007"/>
    <n v="87.45"/>
    <x v="2"/>
    <n v="26.234999999999999"/>
    <d v="2019-02-17T00:00:00"/>
    <d v="1899-12-30T14:40:00"/>
    <s v="Credit card"/>
    <n v="8.8000000000000007"/>
    <n v="524.70000000000005"/>
    <n v="17"/>
    <n v="2"/>
    <s v="14:00 - 16:00"/>
    <n v="26.235000000000003"/>
    <b v="0"/>
    <x v="3"/>
  </r>
  <r>
    <s v="597-78-7908"/>
    <x v="1"/>
    <x v="1"/>
    <s v="Normal"/>
    <s v="Male"/>
    <x v="5"/>
    <n v="6.2"/>
    <n v="90.22"/>
    <x v="5"/>
    <n v="13.532999999999999"/>
    <d v="2019-02-18T00:00:00"/>
    <d v="1899-12-30T19:39:00"/>
    <s v="Cash"/>
    <n v="6.2"/>
    <n v="270.65999999999997"/>
    <n v="18"/>
    <n v="2"/>
    <s v="18:00 - 20:00"/>
    <n v="13.532999999999998"/>
    <b v="0"/>
    <x v="3"/>
  </r>
  <r>
    <s v="700-81-1757"/>
    <x v="0"/>
    <x v="0"/>
    <s v="Normal"/>
    <s v="Female"/>
    <x v="1"/>
    <n v="8.8000000000000007"/>
    <n v="26.31"/>
    <x v="1"/>
    <n v="6.5774999999999997"/>
    <d v="2019-01-18T00:00:00"/>
    <d v="1899-12-30T20:59:00"/>
    <s v="Credit card"/>
    <n v="8.8000000000000007"/>
    <n v="131.54999999999998"/>
    <n v="18"/>
    <n v="1"/>
    <s v="20:00 - 20:59"/>
    <n v="6.5774999999999988"/>
    <b v="0"/>
    <x v="4"/>
  </r>
  <r>
    <s v="354-39-5160"/>
    <x v="0"/>
    <x v="0"/>
    <s v="Member"/>
    <s v="Female"/>
    <x v="2"/>
    <n v="9.8000000000000007"/>
    <n v="34.42"/>
    <x v="2"/>
    <n v="10.326000000000001"/>
    <d v="2019-02-18T00:00:00"/>
    <d v="1899-12-30T15:39:00"/>
    <s v="Cash"/>
    <n v="9.8000000000000007"/>
    <n v="206.52"/>
    <n v="18"/>
    <n v="2"/>
    <s v="14:00 - 16:00"/>
    <n v="10.326000000000001"/>
    <b v="0"/>
    <x v="4"/>
  </r>
  <r>
    <s v="241-72-9525"/>
    <x v="2"/>
    <x v="2"/>
    <s v="Normal"/>
    <s v="Male"/>
    <x v="3"/>
    <n v="8.1999999999999993"/>
    <n v="51.91"/>
    <x v="3"/>
    <n v="25.954999999999998"/>
    <d v="2019-02-16T00:00:00"/>
    <d v="1899-12-30T12:21:00"/>
    <s v="Cash"/>
    <n v="8.1999999999999993"/>
    <n v="519.09999999999991"/>
    <n v="16"/>
    <n v="2"/>
    <s v="12:00 - 14:00"/>
    <n v="25.954999999999995"/>
    <b v="0"/>
    <x v="2"/>
  </r>
  <r>
    <s v="575-30-8091"/>
    <x v="0"/>
    <x v="0"/>
    <s v="Normal"/>
    <s v="Male"/>
    <x v="3"/>
    <n v="9.1999999999999993"/>
    <n v="72.5"/>
    <x v="7"/>
    <n v="29"/>
    <d v="2019-03-16T00:00:00"/>
    <d v="1899-12-30T19:25:00"/>
    <s v="Ewallet"/>
    <n v="9.1999999999999993"/>
    <n v="580"/>
    <n v="16"/>
    <n v="3"/>
    <s v="18:00 - 20:00"/>
    <n v="29"/>
    <b v="0"/>
    <x v="0"/>
  </r>
  <r>
    <s v="731-81-9469"/>
    <x v="1"/>
    <x v="1"/>
    <s v="Member"/>
    <s v="Female"/>
    <x v="3"/>
    <n v="5.4"/>
    <n v="89.8"/>
    <x v="3"/>
    <n v="44.9"/>
    <d v="2019-01-23T00:00:00"/>
    <d v="1899-12-30T13:00:00"/>
    <s v="Credit card"/>
    <n v="5.4"/>
    <n v="898"/>
    <n v="23"/>
    <n v="1"/>
    <s v="12:00 - 14:00"/>
    <n v="44.9"/>
    <b v="0"/>
    <x v="3"/>
  </r>
  <r>
    <s v="280-17-4359"/>
    <x v="1"/>
    <x v="1"/>
    <s v="Member"/>
    <s v="Male"/>
    <x v="0"/>
    <n v="8.1"/>
    <n v="90.5"/>
    <x v="3"/>
    <n v="45.25"/>
    <d v="2019-01-25T00:00:00"/>
    <d v="1899-12-30T13:48:00"/>
    <s v="Cash"/>
    <n v="8.1"/>
    <n v="905"/>
    <n v="25"/>
    <n v="1"/>
    <s v="12:00 - 14:00"/>
    <n v="45.25"/>
    <b v="0"/>
    <x v="3"/>
  </r>
  <r>
    <s v="338-65-2210"/>
    <x v="1"/>
    <x v="1"/>
    <s v="Member"/>
    <s v="Female"/>
    <x v="0"/>
    <n v="9.1"/>
    <n v="68.599999999999994"/>
    <x v="3"/>
    <n v="34.299999999999997"/>
    <d v="2019-02-05T00:00:00"/>
    <d v="1899-12-30T19:57:00"/>
    <s v="Cash"/>
    <n v="9.1"/>
    <n v="686"/>
    <n v="5"/>
    <n v="2"/>
    <s v="18:00 - 20:00"/>
    <n v="34.299999999999997"/>
    <b v="0"/>
    <x v="0"/>
  </r>
  <r>
    <s v="488-25-4221"/>
    <x v="1"/>
    <x v="1"/>
    <s v="Member"/>
    <s v="Female"/>
    <x v="4"/>
    <n v="8.4"/>
    <n v="30.41"/>
    <x v="8"/>
    <n v="1.5205"/>
    <d v="2019-02-22T00:00:00"/>
    <d v="1899-12-30T10:36:00"/>
    <s v="Credit card"/>
    <n v="8.4"/>
    <n v="30.41"/>
    <n v="22"/>
    <n v="2"/>
    <s v="10:00 - 12:00"/>
    <n v="1.5205"/>
    <b v="0"/>
    <x v="4"/>
  </r>
  <r>
    <s v="239-10-7476"/>
    <x v="0"/>
    <x v="0"/>
    <s v="Normal"/>
    <s v="Female"/>
    <x v="2"/>
    <n v="8"/>
    <n v="77.95"/>
    <x v="2"/>
    <n v="23.385000000000002"/>
    <d v="2019-01-21T00:00:00"/>
    <d v="1899-12-30T16:37:00"/>
    <s v="Ewallet"/>
    <n v="8"/>
    <n v="467.70000000000005"/>
    <n v="21"/>
    <n v="1"/>
    <s v="16:00 - 18:00"/>
    <n v="23.385000000000002"/>
    <b v="0"/>
    <x v="0"/>
  </r>
  <r>
    <s v="458-41-1477"/>
    <x v="1"/>
    <x v="1"/>
    <s v="Normal"/>
    <s v="Female"/>
    <x v="0"/>
    <n v="9.5"/>
    <n v="46.26"/>
    <x v="2"/>
    <n v="13.878"/>
    <d v="2019-03-08T00:00:00"/>
    <d v="1899-12-30T17:11:00"/>
    <s v="Credit card"/>
    <n v="9.5"/>
    <n v="277.56"/>
    <n v="8"/>
    <n v="3"/>
    <s v="16:00 - 18:00"/>
    <n v="13.878"/>
    <b v="0"/>
    <x v="2"/>
  </r>
  <r>
    <s v="685-64-1609"/>
    <x v="0"/>
    <x v="0"/>
    <s v="Member"/>
    <s v="Female"/>
    <x v="5"/>
    <n v="9.1999999999999993"/>
    <n v="30.14"/>
    <x v="3"/>
    <n v="15.07"/>
    <d v="2019-02-10T00:00:00"/>
    <d v="1899-12-30T12:28:00"/>
    <s v="Ewallet"/>
    <n v="9.1999999999999993"/>
    <n v="301.39999999999998"/>
    <n v="10"/>
    <n v="2"/>
    <s v="12:00 - 14:00"/>
    <n v="15.069999999999999"/>
    <b v="0"/>
    <x v="4"/>
  </r>
  <r>
    <s v="568-90-5112"/>
    <x v="1"/>
    <x v="1"/>
    <s v="Normal"/>
    <s v="Male"/>
    <x v="0"/>
    <n v="5.6"/>
    <n v="66.14"/>
    <x v="6"/>
    <n v="13.228"/>
    <d v="2019-03-19T00:00:00"/>
    <d v="1899-12-30T12:46:00"/>
    <s v="Credit card"/>
    <n v="5.6"/>
    <n v="264.56"/>
    <n v="19"/>
    <n v="3"/>
    <s v="12:00 - 14:00"/>
    <n v="13.228"/>
    <b v="0"/>
    <x v="0"/>
  </r>
  <r>
    <s v="262-47-2794"/>
    <x v="2"/>
    <x v="2"/>
    <s v="Member"/>
    <s v="Male"/>
    <x v="2"/>
    <n v="6.2"/>
    <n v="71.86"/>
    <x v="7"/>
    <n v="28.744"/>
    <d v="2019-03-06T00:00:00"/>
    <d v="1899-12-30T15:07:00"/>
    <s v="Credit card"/>
    <n v="6.2"/>
    <n v="574.88"/>
    <n v="6"/>
    <n v="3"/>
    <s v="14:00 - 16:00"/>
    <n v="28.744"/>
    <b v="0"/>
    <x v="0"/>
  </r>
  <r>
    <s v="238-49-0436"/>
    <x v="0"/>
    <x v="0"/>
    <s v="Normal"/>
    <s v="Male"/>
    <x v="0"/>
    <n v="4.9000000000000004"/>
    <n v="32.46"/>
    <x v="7"/>
    <n v="12.984"/>
    <d v="2019-03-27T00:00:00"/>
    <d v="1899-12-30T13:48:00"/>
    <s v="Credit card"/>
    <n v="4.9000000000000004"/>
    <n v="259.68"/>
    <n v="27"/>
    <n v="3"/>
    <s v="12:00 - 14:00"/>
    <n v="12.984"/>
    <b v="0"/>
    <x v="4"/>
  </r>
  <r>
    <s v="608-96-3517"/>
    <x v="2"/>
    <x v="2"/>
    <s v="Member"/>
    <s v="Female"/>
    <x v="5"/>
    <n v="4.8"/>
    <n v="91.54"/>
    <x v="6"/>
    <n v="18.308"/>
    <d v="2019-03-23T00:00:00"/>
    <d v="1899-12-30T19:20:00"/>
    <s v="Credit card"/>
    <n v="4.8"/>
    <n v="366.16"/>
    <n v="23"/>
    <n v="3"/>
    <s v="18:00 - 20:00"/>
    <n v="18.308"/>
    <b v="0"/>
    <x v="3"/>
  </r>
  <r>
    <s v="584-86-7256"/>
    <x v="1"/>
    <x v="1"/>
    <s v="Member"/>
    <s v="Male"/>
    <x v="3"/>
    <n v="7.3"/>
    <n v="34.56"/>
    <x v="0"/>
    <n v="12.096"/>
    <d v="2019-03-11T00:00:00"/>
    <d v="1899-12-30T16:07:00"/>
    <s v="Credit card"/>
    <n v="7.3"/>
    <n v="241.92000000000002"/>
    <n v="11"/>
    <n v="3"/>
    <s v="16:00 - 18:00"/>
    <n v="12.096"/>
    <b v="0"/>
    <x v="4"/>
  </r>
  <r>
    <s v="746-94-0204"/>
    <x v="0"/>
    <x v="0"/>
    <s v="Normal"/>
    <s v="Male"/>
    <x v="5"/>
    <n v="7.4"/>
    <n v="83.24"/>
    <x v="9"/>
    <n v="37.457999999999998"/>
    <d v="2019-01-29T00:00:00"/>
    <d v="1899-12-30T11:56:00"/>
    <s v="Credit card"/>
    <n v="7.4"/>
    <n v="749.16"/>
    <n v="29"/>
    <n v="1"/>
    <s v="10:00 - 12:00"/>
    <n v="37.457999999999998"/>
    <b v="0"/>
    <x v="3"/>
  </r>
  <r>
    <s v="214-17-6927"/>
    <x v="1"/>
    <x v="1"/>
    <s v="Normal"/>
    <s v="Female"/>
    <x v="4"/>
    <n v="9.9"/>
    <n v="16.48"/>
    <x v="2"/>
    <n v="4.944"/>
    <d v="2019-02-07T00:00:00"/>
    <d v="1899-12-30T18:23:00"/>
    <s v="Ewallet"/>
    <n v="9.9"/>
    <n v="98.88"/>
    <n v="7"/>
    <n v="2"/>
    <s v="18:00 - 20:00"/>
    <n v="4.944"/>
    <b v="0"/>
    <x v="1"/>
  </r>
  <r>
    <s v="400-89-4171"/>
    <x v="1"/>
    <x v="1"/>
    <s v="Normal"/>
    <s v="Female"/>
    <x v="3"/>
    <n v="9.3000000000000007"/>
    <n v="80.97"/>
    <x v="7"/>
    <n v="32.387999999999998"/>
    <d v="2019-01-28T00:00:00"/>
    <d v="1899-12-30T13:05:00"/>
    <s v="Cash"/>
    <n v="9.3000000000000007"/>
    <n v="647.76"/>
    <n v="28"/>
    <n v="1"/>
    <s v="12:00 - 14:00"/>
    <n v="32.387999999999998"/>
    <b v="0"/>
    <x v="3"/>
  </r>
  <r>
    <s v="782-95-9291"/>
    <x v="0"/>
    <x v="0"/>
    <s v="Member"/>
    <s v="Male"/>
    <x v="4"/>
    <n v="9"/>
    <n v="92.29"/>
    <x v="1"/>
    <n v="23.072500000000002"/>
    <d v="2019-02-20T00:00:00"/>
    <d v="1899-12-30T15:55:00"/>
    <s v="Credit card"/>
    <n v="9"/>
    <n v="461.45000000000005"/>
    <n v="20"/>
    <n v="2"/>
    <s v="14:00 - 16:00"/>
    <n v="23.072500000000002"/>
    <b v="0"/>
    <x v="3"/>
  </r>
  <r>
    <s v="279-74-2924"/>
    <x v="2"/>
    <x v="2"/>
    <s v="Member"/>
    <s v="Male"/>
    <x v="1"/>
    <n v="6.1"/>
    <n v="72.17"/>
    <x v="8"/>
    <n v="3.6084999999999998"/>
    <d v="2019-01-04T00:00:00"/>
    <d v="1899-12-30T19:40:00"/>
    <s v="Cash"/>
    <n v="6.1"/>
    <n v="72.17"/>
    <n v="4"/>
    <n v="1"/>
    <s v="18:00 - 20:00"/>
    <n v="3.6085000000000003"/>
    <b v="0"/>
    <x v="0"/>
  </r>
  <r>
    <s v="749-81-8133"/>
    <x v="0"/>
    <x v="0"/>
    <s v="Normal"/>
    <s v="Female"/>
    <x v="5"/>
    <n v="6.8"/>
    <n v="94.67"/>
    <x v="6"/>
    <n v="18.934000000000001"/>
    <d v="2019-03-11T00:00:00"/>
    <d v="1899-12-30T12:04:00"/>
    <s v="Cash"/>
    <n v="6.8"/>
    <n v="378.68"/>
    <n v="11"/>
    <n v="3"/>
    <s v="12:00 - 14:00"/>
    <n v="18.934000000000001"/>
    <b v="0"/>
    <x v="3"/>
  </r>
  <r>
    <s v="777-67-2495"/>
    <x v="2"/>
    <x v="2"/>
    <s v="Normal"/>
    <s v="Male"/>
    <x v="2"/>
    <n v="8.6999999999999993"/>
    <n v="68.97"/>
    <x v="5"/>
    <n v="10.345499999999999"/>
    <d v="2019-02-22T00:00:00"/>
    <d v="1899-12-30T11:26:00"/>
    <s v="Ewallet"/>
    <n v="8.6999999999999993"/>
    <n v="206.91"/>
    <n v="22"/>
    <n v="2"/>
    <s v="10:00 - 12:00"/>
    <n v="10.345499999999999"/>
    <b v="0"/>
    <x v="0"/>
  </r>
  <r>
    <s v="636-98-3364"/>
    <x v="2"/>
    <x v="2"/>
    <s v="Member"/>
    <s v="Female"/>
    <x v="1"/>
    <n v="6.3"/>
    <n v="26.26"/>
    <x v="5"/>
    <n v="3.9390000000000001"/>
    <d v="2019-03-02T00:00:00"/>
    <d v="1899-12-30T12:36:00"/>
    <s v="Ewallet"/>
    <n v="6.3"/>
    <n v="78.78"/>
    <n v="2"/>
    <n v="3"/>
    <s v="12:00 - 14:00"/>
    <n v="3.9390000000000001"/>
    <b v="0"/>
    <x v="4"/>
  </r>
  <r>
    <s v="246-55-6923"/>
    <x v="1"/>
    <x v="1"/>
    <s v="Member"/>
    <s v="Female"/>
    <x v="2"/>
    <n v="5.0999999999999996"/>
    <n v="35.79"/>
    <x v="9"/>
    <n v="16.105499999999999"/>
    <d v="2019-03-10T00:00:00"/>
    <d v="1899-12-30T15:06:00"/>
    <s v="Credit card"/>
    <n v="5.0999999999999996"/>
    <n v="322.11"/>
    <n v="10"/>
    <n v="3"/>
    <s v="14:00 - 16:00"/>
    <n v="16.105499999999999"/>
    <b v="0"/>
    <x v="4"/>
  </r>
  <r>
    <s v="181-82-6255"/>
    <x v="2"/>
    <x v="2"/>
    <s v="Normal"/>
    <s v="Female"/>
    <x v="2"/>
    <n v="7"/>
    <n v="16.37"/>
    <x v="2"/>
    <n v="4.9109999999999996"/>
    <d v="2019-02-08T00:00:00"/>
    <d v="1899-12-30T10:58:00"/>
    <s v="Cash"/>
    <n v="7"/>
    <n v="98.22"/>
    <n v="8"/>
    <n v="2"/>
    <s v="10:00 - 12:00"/>
    <n v="4.9109999999999996"/>
    <b v="0"/>
    <x v="1"/>
  </r>
  <r>
    <s v="838-02-1821"/>
    <x v="1"/>
    <x v="1"/>
    <s v="Member"/>
    <s v="Female"/>
    <x v="2"/>
    <n v="5.2"/>
    <n v="12.73"/>
    <x v="4"/>
    <n v="1.2729999999999999"/>
    <d v="2019-02-22T00:00:00"/>
    <d v="1899-12-30T12:10:00"/>
    <s v="Credit card"/>
    <n v="5.2"/>
    <n v="25.46"/>
    <n v="22"/>
    <n v="2"/>
    <s v="12:00 - 14:00"/>
    <n v="1.2730000000000001"/>
    <b v="0"/>
    <x v="1"/>
  </r>
  <r>
    <s v="887-42-0517"/>
    <x v="1"/>
    <x v="1"/>
    <s v="Normal"/>
    <s v="Female"/>
    <x v="3"/>
    <n v="6.6"/>
    <n v="83.14"/>
    <x v="0"/>
    <n v="29.099"/>
    <d v="2019-01-10T00:00:00"/>
    <d v="1899-12-30T10:31:00"/>
    <s v="Credit card"/>
    <n v="6.6"/>
    <n v="581.98"/>
    <n v="10"/>
    <n v="1"/>
    <s v="10:00 - 12:00"/>
    <n v="29.099"/>
    <b v="0"/>
    <x v="3"/>
  </r>
  <r>
    <s v="457-12-0244"/>
    <x v="1"/>
    <x v="1"/>
    <s v="Member"/>
    <s v="Female"/>
    <x v="3"/>
    <n v="6.5"/>
    <n v="35.22"/>
    <x v="2"/>
    <n v="10.566000000000001"/>
    <d v="2019-03-14T00:00:00"/>
    <d v="1899-12-30T13:49:00"/>
    <s v="Ewallet"/>
    <n v="6.5"/>
    <n v="211.32"/>
    <n v="14"/>
    <n v="3"/>
    <s v="12:00 - 14:00"/>
    <n v="10.565999999999999"/>
    <b v="0"/>
    <x v="4"/>
  </r>
  <r>
    <s v="226-34-0034"/>
    <x v="2"/>
    <x v="2"/>
    <s v="Normal"/>
    <s v="Female"/>
    <x v="1"/>
    <n v="9"/>
    <n v="13.78"/>
    <x v="6"/>
    <n v="2.7559999999999998"/>
    <d v="2019-01-10T00:00:00"/>
    <d v="1899-12-30T11:10:00"/>
    <s v="Ewallet"/>
    <n v="9"/>
    <n v="55.12"/>
    <n v="10"/>
    <n v="1"/>
    <s v="10:00 - 12:00"/>
    <n v="2.7559999999999998"/>
    <b v="0"/>
    <x v="1"/>
  </r>
  <r>
    <s v="321-49-7382"/>
    <x v="2"/>
    <x v="2"/>
    <s v="Member"/>
    <s v="Male"/>
    <x v="3"/>
    <n v="5.2"/>
    <n v="88.31"/>
    <x v="8"/>
    <n v="4.4154999999999998"/>
    <d v="2019-02-15T00:00:00"/>
    <d v="1899-12-30T17:38:00"/>
    <s v="Credit card"/>
    <n v="5.2"/>
    <n v="88.31"/>
    <n v="15"/>
    <n v="2"/>
    <s v="16:00 - 18:00"/>
    <n v="4.4154999999999998"/>
    <b v="0"/>
    <x v="3"/>
  </r>
  <r>
    <s v="397-25-8725"/>
    <x v="0"/>
    <x v="0"/>
    <s v="Member"/>
    <s v="Female"/>
    <x v="0"/>
    <n v="6.8"/>
    <n v="39.619999999999997"/>
    <x v="9"/>
    <n v="17.829000000000001"/>
    <d v="2019-01-13T00:00:00"/>
    <d v="1899-12-30T17:54:00"/>
    <s v="Credit card"/>
    <n v="6.8"/>
    <n v="356.58"/>
    <n v="13"/>
    <n v="1"/>
    <s v="16:00 - 18:00"/>
    <n v="17.829000000000001"/>
    <b v="0"/>
    <x v="4"/>
  </r>
  <r>
    <s v="431-66-2305"/>
    <x v="2"/>
    <x v="2"/>
    <s v="Normal"/>
    <s v="Female"/>
    <x v="1"/>
    <n v="7.6"/>
    <n v="88.25"/>
    <x v="9"/>
    <n v="39.712499999999999"/>
    <d v="2019-02-15T00:00:00"/>
    <d v="1899-12-30T20:51:00"/>
    <s v="Credit card"/>
    <n v="7.6"/>
    <n v="794.25"/>
    <n v="15"/>
    <n v="2"/>
    <s v="20:00 - 20:59"/>
    <n v="39.712499999999999"/>
    <b v="0"/>
    <x v="3"/>
  </r>
  <r>
    <s v="825-94-5922"/>
    <x v="2"/>
    <x v="2"/>
    <s v="Normal"/>
    <s v="Male"/>
    <x v="3"/>
    <n v="7.2"/>
    <n v="25.31"/>
    <x v="4"/>
    <n v="2.5310000000000001"/>
    <d v="2019-03-02T00:00:00"/>
    <d v="1899-12-30T19:26:00"/>
    <s v="Ewallet"/>
    <n v="7.2"/>
    <n v="50.62"/>
    <n v="2"/>
    <n v="3"/>
    <s v="18:00 - 20:00"/>
    <n v="2.5309999999999997"/>
    <b v="0"/>
    <x v="4"/>
  </r>
  <r>
    <s v="641-62-7288"/>
    <x v="2"/>
    <x v="2"/>
    <s v="Normal"/>
    <s v="Male"/>
    <x v="2"/>
    <n v="7.1"/>
    <n v="99.92"/>
    <x v="2"/>
    <n v="29.975999999999999"/>
    <d v="2019-03-24T00:00:00"/>
    <d v="1899-12-30T13:33:00"/>
    <s v="Ewallet"/>
    <n v="7.1"/>
    <n v="599.52"/>
    <n v="24"/>
    <n v="3"/>
    <s v="12:00 - 14:00"/>
    <n v="29.975999999999999"/>
    <b v="0"/>
    <x v="3"/>
  </r>
  <r>
    <s v="756-93-1854"/>
    <x v="1"/>
    <x v="1"/>
    <s v="Member"/>
    <s v="Female"/>
    <x v="5"/>
    <n v="9.5"/>
    <n v="83.35"/>
    <x v="4"/>
    <n v="8.3350000000000009"/>
    <d v="2019-02-02T00:00:00"/>
    <d v="1899-12-30T14:05:00"/>
    <s v="Credit card"/>
    <n v="9.5"/>
    <n v="166.7"/>
    <n v="2"/>
    <n v="2"/>
    <s v="14:00 - 16:00"/>
    <n v="8.3349999999999991"/>
    <b v="0"/>
    <x v="3"/>
  </r>
  <r>
    <s v="243-55-8457"/>
    <x v="0"/>
    <x v="0"/>
    <s v="Normal"/>
    <s v="Female"/>
    <x v="4"/>
    <n v="5.0999999999999996"/>
    <n v="74.44"/>
    <x v="3"/>
    <n v="37.22"/>
    <d v="2019-02-27T00:00:00"/>
    <d v="1899-12-30T11:40:00"/>
    <s v="Ewallet"/>
    <n v="5.0999999999999996"/>
    <n v="744.4"/>
    <n v="27"/>
    <n v="2"/>
    <s v="10:00 - 12:00"/>
    <n v="37.22"/>
    <b v="0"/>
    <x v="0"/>
  </r>
  <r>
    <s v="458-10-8612"/>
    <x v="1"/>
    <x v="1"/>
    <s v="Normal"/>
    <s v="Male"/>
    <x v="0"/>
    <n v="7.6"/>
    <n v="64.08"/>
    <x v="0"/>
    <n v="22.428000000000001"/>
    <d v="2019-01-20T00:00:00"/>
    <d v="1899-12-30T12:27:00"/>
    <s v="Ewallet"/>
    <n v="7.6"/>
    <n v="448.56"/>
    <n v="20"/>
    <n v="1"/>
    <s v="12:00 - 14:00"/>
    <n v="22.428000000000001"/>
    <b v="0"/>
    <x v="0"/>
  </r>
  <r>
    <s v="501-61-1753"/>
    <x v="2"/>
    <x v="2"/>
    <s v="Normal"/>
    <s v="Female"/>
    <x v="2"/>
    <n v="9.8000000000000007"/>
    <n v="63.15"/>
    <x v="2"/>
    <n v="18.945"/>
    <d v="2019-01-03T00:00:00"/>
    <d v="1899-12-30T20:24:00"/>
    <s v="Ewallet"/>
    <n v="9.8000000000000007"/>
    <n v="378.9"/>
    <n v="3"/>
    <n v="1"/>
    <s v="20:00 - 20:59"/>
    <n v="18.945"/>
    <b v="0"/>
    <x v="0"/>
  </r>
  <r>
    <s v="235-06-8510"/>
    <x v="1"/>
    <x v="1"/>
    <s v="Member"/>
    <s v="Male"/>
    <x v="2"/>
    <n v="5.0999999999999996"/>
    <n v="85.72"/>
    <x v="5"/>
    <n v="12.858000000000001"/>
    <d v="2019-01-24T00:00:00"/>
    <d v="1899-12-30T20:59:00"/>
    <s v="Ewallet"/>
    <n v="5.0999999999999996"/>
    <n v="257.15999999999997"/>
    <n v="24"/>
    <n v="1"/>
    <s v="20:00 - 20:59"/>
    <n v="12.857999999999999"/>
    <b v="0"/>
    <x v="3"/>
  </r>
  <r>
    <s v="433-08-7822"/>
    <x v="1"/>
    <x v="1"/>
    <s v="Normal"/>
    <s v="Female"/>
    <x v="0"/>
    <n v="7.5"/>
    <n v="78.89"/>
    <x v="0"/>
    <n v="27.611499999999999"/>
    <d v="2019-01-05T00:00:00"/>
    <d v="1899-12-30T19:48:00"/>
    <s v="Ewallet"/>
    <n v="7.5"/>
    <n v="552.23"/>
    <n v="5"/>
    <n v="1"/>
    <s v="18:00 - 20:00"/>
    <n v="27.611499999999999"/>
    <b v="0"/>
    <x v="0"/>
  </r>
  <r>
    <s v="361-85-2571"/>
    <x v="0"/>
    <x v="0"/>
    <s v="Normal"/>
    <s v="Female"/>
    <x v="3"/>
    <n v="7.4"/>
    <n v="89.48"/>
    <x v="1"/>
    <n v="22.37"/>
    <d v="2019-03-30T00:00:00"/>
    <d v="1899-12-30T10:18:00"/>
    <s v="Cash"/>
    <n v="7.4"/>
    <n v="447.40000000000003"/>
    <n v="30"/>
    <n v="3"/>
    <s v="10:00 - 12:00"/>
    <n v="22.37"/>
    <b v="0"/>
    <x v="3"/>
  </r>
  <r>
    <s v="852-82-2749"/>
    <x v="0"/>
    <x v="0"/>
    <s v="Normal"/>
    <s v="Male"/>
    <x v="3"/>
    <n v="9.3000000000000007"/>
    <n v="64.59"/>
    <x v="6"/>
    <n v="12.917999999999999"/>
    <d v="2019-01-06T00:00:00"/>
    <d v="1899-12-30T13:35:00"/>
    <s v="Ewallet"/>
    <n v="9.3000000000000007"/>
    <n v="258.36"/>
    <n v="6"/>
    <n v="1"/>
    <s v="12:00 - 14:00"/>
    <n v="12.918000000000001"/>
    <b v="0"/>
    <x v="0"/>
  </r>
  <r>
    <s v="873-14-6353"/>
    <x v="0"/>
    <x v="0"/>
    <s v="Member"/>
    <s v="Male"/>
    <x v="4"/>
    <n v="7.1"/>
    <n v="24.82"/>
    <x v="0"/>
    <n v="8.6869999999999994"/>
    <d v="2019-02-16T00:00:00"/>
    <d v="1899-12-30T10:33:00"/>
    <s v="Credit card"/>
    <n v="7.1"/>
    <n v="173.74"/>
    <n v="16"/>
    <n v="2"/>
    <s v="10:00 - 12:00"/>
    <n v="8.6870000000000012"/>
    <b v="0"/>
    <x v="4"/>
  </r>
  <r>
    <s v="584-66-4073"/>
    <x v="1"/>
    <x v="1"/>
    <s v="Normal"/>
    <s v="Male"/>
    <x v="5"/>
    <n v="9.6"/>
    <n v="56.5"/>
    <x v="8"/>
    <n v="2.8250000000000002"/>
    <d v="2019-03-13T00:00:00"/>
    <d v="1899-12-30T15:45:00"/>
    <s v="Ewallet"/>
    <n v="9.6"/>
    <n v="56.5"/>
    <n v="13"/>
    <n v="3"/>
    <s v="14:00 - 16:00"/>
    <n v="2.8250000000000002"/>
    <b v="0"/>
    <x v="2"/>
  </r>
  <r>
    <s v="544-55-9589"/>
    <x v="2"/>
    <x v="2"/>
    <s v="Member"/>
    <s v="Female"/>
    <x v="1"/>
    <n v="6.2"/>
    <n v="21.43"/>
    <x v="3"/>
    <n v="10.715"/>
    <d v="2019-01-28T00:00:00"/>
    <d v="1899-12-30T11:51:00"/>
    <s v="Cash"/>
    <n v="6.2"/>
    <n v="214.3"/>
    <n v="28"/>
    <n v="1"/>
    <s v="10:00 - 12:00"/>
    <n v="10.715"/>
    <b v="0"/>
    <x v="4"/>
  </r>
  <r>
    <s v="166-19-2553"/>
    <x v="0"/>
    <x v="0"/>
    <s v="Member"/>
    <s v="Male"/>
    <x v="3"/>
    <n v="9.9"/>
    <n v="89.06"/>
    <x v="2"/>
    <n v="26.718"/>
    <d v="2019-01-18T00:00:00"/>
    <d v="1899-12-30T17:26:00"/>
    <s v="Cash"/>
    <n v="9.9"/>
    <n v="534.36"/>
    <n v="18"/>
    <n v="1"/>
    <s v="16:00 - 18:00"/>
    <n v="26.718"/>
    <b v="0"/>
    <x v="3"/>
  </r>
  <r>
    <s v="737-88-5876"/>
    <x v="0"/>
    <x v="0"/>
    <s v="Member"/>
    <s v="Male"/>
    <x v="2"/>
    <n v="5.9"/>
    <n v="23.29"/>
    <x v="6"/>
    <n v="4.6580000000000004"/>
    <d v="2019-03-19T00:00:00"/>
    <d v="1899-12-30T11:52:00"/>
    <s v="Credit card"/>
    <n v="5.9"/>
    <n v="93.16"/>
    <n v="19"/>
    <n v="3"/>
    <s v="10:00 - 12:00"/>
    <n v="4.6579999999999995"/>
    <b v="0"/>
    <x v="4"/>
  </r>
  <r>
    <s v="154-87-7367"/>
    <x v="1"/>
    <x v="1"/>
    <s v="Normal"/>
    <s v="Male"/>
    <x v="2"/>
    <n v="6.3"/>
    <n v="65.260000000000005"/>
    <x v="7"/>
    <n v="26.103999999999999"/>
    <d v="2019-03-15T00:00:00"/>
    <d v="1899-12-30T14:04:00"/>
    <s v="Ewallet"/>
    <n v="6.3"/>
    <n v="522.08000000000004"/>
    <n v="15"/>
    <n v="3"/>
    <s v="14:00 - 16:00"/>
    <n v="26.104000000000003"/>
    <b v="0"/>
    <x v="0"/>
  </r>
  <r>
    <s v="885-56-0389"/>
    <x v="1"/>
    <x v="1"/>
    <s v="Member"/>
    <s v="Male"/>
    <x v="5"/>
    <n v="4"/>
    <n v="52.35"/>
    <x v="8"/>
    <n v="2.6175000000000002"/>
    <d v="2019-02-12T00:00:00"/>
    <d v="1899-12-30T17:49:00"/>
    <s v="Cash"/>
    <n v="4"/>
    <n v="52.35"/>
    <n v="12"/>
    <n v="2"/>
    <s v="16:00 - 18:00"/>
    <n v="2.6175000000000002"/>
    <b v="0"/>
    <x v="2"/>
  </r>
  <r>
    <s v="608-05-3804"/>
    <x v="2"/>
    <x v="2"/>
    <s v="Member"/>
    <s v="Male"/>
    <x v="1"/>
    <n v="6.1"/>
    <n v="39.75"/>
    <x v="8"/>
    <n v="1.9875"/>
    <d v="2019-02-25T00:00:00"/>
    <d v="1899-12-30T20:19:00"/>
    <s v="Cash"/>
    <n v="6.1"/>
    <n v="39.75"/>
    <n v="25"/>
    <n v="2"/>
    <s v="20:00 - 20:59"/>
    <n v="1.9875"/>
    <b v="0"/>
    <x v="4"/>
  </r>
  <r>
    <s v="448-61-3783"/>
    <x v="0"/>
    <x v="0"/>
    <s v="Normal"/>
    <s v="Female"/>
    <x v="1"/>
    <n v="4.5"/>
    <n v="90.02"/>
    <x v="7"/>
    <n v="36.008000000000003"/>
    <d v="2019-03-21T00:00:00"/>
    <d v="1899-12-30T16:08:00"/>
    <s v="Credit card"/>
    <n v="4.5"/>
    <n v="720.16"/>
    <n v="21"/>
    <n v="3"/>
    <s v="16:00 - 18:00"/>
    <n v="36.007999999999996"/>
    <b v="0"/>
    <x v="3"/>
  </r>
  <r>
    <s v="761-49-0439"/>
    <x v="2"/>
    <x v="2"/>
    <s v="Member"/>
    <s v="Female"/>
    <x v="1"/>
    <n v="8.6"/>
    <n v="12.1"/>
    <x v="7"/>
    <n v="4.84"/>
    <d v="2019-01-19T00:00:00"/>
    <d v="1899-12-30T10:17:00"/>
    <s v="Ewallet"/>
    <n v="8.6"/>
    <n v="96.8"/>
    <n v="19"/>
    <n v="1"/>
    <s v="10:00 - 12:00"/>
    <n v="4.84"/>
    <b v="0"/>
    <x v="1"/>
  </r>
  <r>
    <s v="490-95-0021"/>
    <x v="2"/>
    <x v="2"/>
    <s v="Member"/>
    <s v="Female"/>
    <x v="4"/>
    <n v="6"/>
    <n v="33.21"/>
    <x v="3"/>
    <n v="16.605"/>
    <d v="2019-01-08T00:00:00"/>
    <d v="1899-12-30T14:25:00"/>
    <s v="Ewallet"/>
    <n v="6"/>
    <n v="332.1"/>
    <n v="8"/>
    <n v="1"/>
    <s v="14:00 - 16:00"/>
    <n v="16.605"/>
    <b v="0"/>
    <x v="4"/>
  </r>
  <r>
    <s v="115-38-7388"/>
    <x v="1"/>
    <x v="1"/>
    <s v="Member"/>
    <s v="Female"/>
    <x v="5"/>
    <n v="9.5"/>
    <n v="10.18"/>
    <x v="7"/>
    <n v="4.0720000000000001"/>
    <d v="2019-03-30T00:00:00"/>
    <d v="1899-12-30T12:51:00"/>
    <s v="Credit card"/>
    <n v="9.5"/>
    <n v="81.44"/>
    <n v="30"/>
    <n v="3"/>
    <s v="12:00 - 14:00"/>
    <n v="4.0720000000000001"/>
    <b v="0"/>
    <x v="1"/>
  </r>
  <r>
    <s v="291-55-6563"/>
    <x v="0"/>
    <x v="0"/>
    <s v="Member"/>
    <s v="Female"/>
    <x v="2"/>
    <n v="7.5"/>
    <n v="34.42"/>
    <x v="2"/>
    <n v="10.326000000000001"/>
    <d v="2019-03-30T00:00:00"/>
    <d v="1899-12-30T12:45:00"/>
    <s v="Ewallet"/>
    <n v="7.5"/>
    <n v="206.52"/>
    <n v="30"/>
    <n v="3"/>
    <s v="12:00 - 14:00"/>
    <n v="10.326000000000001"/>
    <b v="0"/>
    <x v="4"/>
  </r>
  <r>
    <s v="548-48-3156"/>
    <x v="0"/>
    <x v="0"/>
    <s v="Member"/>
    <s v="Female"/>
    <x v="4"/>
    <n v="7.6"/>
    <n v="83.34"/>
    <x v="4"/>
    <n v="8.3339999999999996"/>
    <d v="2019-03-19T00:00:00"/>
    <d v="1899-12-30T13:37:00"/>
    <s v="Cash"/>
    <n v="7.6"/>
    <n v="166.68"/>
    <n v="19"/>
    <n v="3"/>
    <s v="12:00 - 14:00"/>
    <n v="8.3339999999999996"/>
    <b v="0"/>
    <x v="3"/>
  </r>
  <r>
    <s v="460-93-5834"/>
    <x v="0"/>
    <x v="0"/>
    <s v="Normal"/>
    <s v="Male"/>
    <x v="3"/>
    <n v="5"/>
    <n v="45.58"/>
    <x v="0"/>
    <n v="15.952999999999999"/>
    <d v="2019-01-13T00:00:00"/>
    <d v="1899-12-30T10:03:00"/>
    <s v="Cash"/>
    <n v="5"/>
    <n v="319.06"/>
    <n v="13"/>
    <n v="1"/>
    <s v="10:00 - 12:00"/>
    <n v="15.952999999999999"/>
    <b v="0"/>
    <x v="2"/>
  </r>
  <r>
    <s v="325-89-4209"/>
    <x v="0"/>
    <x v="0"/>
    <s v="Member"/>
    <s v="Male"/>
    <x v="4"/>
    <n v="6.7"/>
    <n v="87.9"/>
    <x v="8"/>
    <n v="4.3949999999999996"/>
    <d v="2019-02-05T00:00:00"/>
    <d v="1899-12-30T19:42:00"/>
    <s v="Ewallet"/>
    <n v="6.7"/>
    <n v="87.9"/>
    <n v="5"/>
    <n v="2"/>
    <s v="18:00 - 20:00"/>
    <n v="4.3950000000000005"/>
    <b v="0"/>
    <x v="3"/>
  </r>
  <r>
    <s v="884-80-6021"/>
    <x v="0"/>
    <x v="0"/>
    <s v="Member"/>
    <s v="Female"/>
    <x v="1"/>
    <n v="9.5"/>
    <n v="73.47"/>
    <x v="3"/>
    <n v="36.734999999999999"/>
    <d v="2019-03-23T00:00:00"/>
    <d v="1899-12-30T13:14:00"/>
    <s v="Ewallet"/>
    <n v="9.5"/>
    <n v="734.7"/>
    <n v="23"/>
    <n v="3"/>
    <s v="12:00 - 14:00"/>
    <n v="36.734999999999999"/>
    <b v="0"/>
    <x v="0"/>
  </r>
  <r>
    <s v="137-74-8729"/>
    <x v="1"/>
    <x v="1"/>
    <s v="Normal"/>
    <s v="Female"/>
    <x v="5"/>
    <n v="6.8"/>
    <n v="12.19"/>
    <x v="7"/>
    <n v="4.8760000000000003"/>
    <d v="2019-03-13T00:00:00"/>
    <d v="1899-12-30T12:47:00"/>
    <s v="Ewallet"/>
    <n v="6.8"/>
    <n v="97.52"/>
    <n v="13"/>
    <n v="3"/>
    <s v="12:00 - 14:00"/>
    <n v="4.8759999999999994"/>
    <b v="0"/>
    <x v="1"/>
  </r>
  <r>
    <s v="880-46-5796"/>
    <x v="0"/>
    <x v="0"/>
    <s v="Member"/>
    <s v="Male"/>
    <x v="3"/>
    <n v="5.6"/>
    <n v="76.92"/>
    <x v="3"/>
    <n v="38.46"/>
    <d v="2019-03-17T00:00:00"/>
    <d v="1899-12-30T19:53:00"/>
    <s v="Ewallet"/>
    <n v="5.6"/>
    <n v="769.2"/>
    <n v="17"/>
    <n v="3"/>
    <s v="18:00 - 20:00"/>
    <n v="38.46"/>
    <b v="0"/>
    <x v="0"/>
  </r>
  <r>
    <s v="389-70-2397"/>
    <x v="1"/>
    <x v="1"/>
    <s v="Normal"/>
    <s v="Female"/>
    <x v="0"/>
    <n v="7.2"/>
    <n v="83.66"/>
    <x v="1"/>
    <n v="20.914999999999999"/>
    <d v="2019-02-21T00:00:00"/>
    <d v="1899-12-30T10:26:00"/>
    <s v="Cash"/>
    <n v="7.2"/>
    <n v="418.29999999999995"/>
    <n v="21"/>
    <n v="2"/>
    <s v="10:00 - 12:00"/>
    <n v="20.914999999999999"/>
    <b v="0"/>
    <x v="3"/>
  </r>
  <r>
    <s v="114-35-5271"/>
    <x v="2"/>
    <x v="2"/>
    <s v="Normal"/>
    <s v="Female"/>
    <x v="1"/>
    <n v="8.1"/>
    <n v="57.91"/>
    <x v="7"/>
    <n v="23.164000000000001"/>
    <d v="2019-02-07T00:00:00"/>
    <d v="1899-12-30T15:06:00"/>
    <s v="Cash"/>
    <n v="8.1"/>
    <n v="463.28"/>
    <n v="7"/>
    <n v="2"/>
    <s v="14:00 - 16:00"/>
    <n v="23.163999999999998"/>
    <b v="0"/>
    <x v="2"/>
  </r>
  <r>
    <s v="607-76-6216"/>
    <x v="1"/>
    <x v="1"/>
    <s v="Member"/>
    <s v="Female"/>
    <x v="5"/>
    <n v="8.6"/>
    <n v="92.49"/>
    <x v="1"/>
    <n v="23.122499999999999"/>
    <d v="2019-03-02T00:00:00"/>
    <d v="1899-12-30T16:35:00"/>
    <s v="Credit card"/>
    <n v="8.6"/>
    <n v="462.45"/>
    <n v="2"/>
    <n v="3"/>
    <s v="16:00 - 18:00"/>
    <n v="23.122499999999999"/>
    <b v="0"/>
    <x v="3"/>
  </r>
  <r>
    <s v="715-20-1673"/>
    <x v="2"/>
    <x v="2"/>
    <s v="Normal"/>
    <s v="Male"/>
    <x v="1"/>
    <n v="9.4"/>
    <n v="28.38"/>
    <x v="1"/>
    <n v="7.0949999999999998"/>
    <d v="2019-03-06T00:00:00"/>
    <d v="1899-12-30T20:57:00"/>
    <s v="Cash"/>
    <n v="9.4"/>
    <n v="141.9"/>
    <n v="6"/>
    <n v="3"/>
    <s v="20:00 - 20:59"/>
    <n v="7.0950000000000006"/>
    <b v="0"/>
    <x v="4"/>
  </r>
  <r>
    <s v="811-35-1094"/>
    <x v="2"/>
    <x v="2"/>
    <s v="Member"/>
    <s v="Male"/>
    <x v="1"/>
    <n v="8.9"/>
    <n v="50.45"/>
    <x v="2"/>
    <n v="15.135"/>
    <d v="2019-02-06T00:00:00"/>
    <d v="1899-12-30T15:16:00"/>
    <s v="Credit card"/>
    <n v="8.9"/>
    <n v="302.70000000000005"/>
    <n v="6"/>
    <n v="2"/>
    <s v="14:00 - 16:00"/>
    <n v="15.135000000000002"/>
    <b v="0"/>
    <x v="2"/>
  </r>
  <r>
    <s v="699-88-1972"/>
    <x v="2"/>
    <x v="2"/>
    <s v="Normal"/>
    <s v="Male"/>
    <x v="0"/>
    <n v="4.2"/>
    <n v="99.16"/>
    <x v="7"/>
    <n v="39.664000000000001"/>
    <d v="2019-01-28T00:00:00"/>
    <d v="1899-12-30T17:47:00"/>
    <s v="Credit card"/>
    <n v="4.2"/>
    <n v="793.28"/>
    <n v="28"/>
    <n v="1"/>
    <s v="16:00 - 18:00"/>
    <n v="39.664000000000001"/>
    <b v="0"/>
    <x v="3"/>
  </r>
  <r>
    <s v="781-84-8059"/>
    <x v="1"/>
    <x v="1"/>
    <s v="Normal"/>
    <s v="Male"/>
    <x v="5"/>
    <n v="5"/>
    <n v="60.74"/>
    <x v="0"/>
    <n v="21.259"/>
    <d v="2019-01-18T00:00:00"/>
    <d v="1899-12-30T16:23:00"/>
    <s v="Ewallet"/>
    <n v="5"/>
    <n v="425.18"/>
    <n v="18"/>
    <n v="1"/>
    <s v="16:00 - 18:00"/>
    <n v="21.259"/>
    <b v="0"/>
    <x v="0"/>
  </r>
  <r>
    <s v="409-49-6995"/>
    <x v="1"/>
    <x v="1"/>
    <s v="Member"/>
    <s v="Female"/>
    <x v="4"/>
    <n v="8.8000000000000007"/>
    <n v="47.27"/>
    <x v="2"/>
    <n v="14.180999999999999"/>
    <d v="2019-02-05T00:00:00"/>
    <d v="1899-12-30T10:17:00"/>
    <s v="Cash"/>
    <n v="8.8000000000000007"/>
    <n v="283.62"/>
    <n v="5"/>
    <n v="2"/>
    <s v="10:00 - 12:00"/>
    <n v="14.181000000000001"/>
    <b v="0"/>
    <x v="2"/>
  </r>
  <r>
    <s v="725-54-0677"/>
    <x v="1"/>
    <x v="1"/>
    <s v="Member"/>
    <s v="Male"/>
    <x v="0"/>
    <n v="5.3"/>
    <n v="85.6"/>
    <x v="0"/>
    <n v="29.96"/>
    <d v="2019-03-02T00:00:00"/>
    <d v="1899-12-30T13:50:00"/>
    <s v="Cash"/>
    <n v="5.3"/>
    <n v="599.19999999999993"/>
    <n v="2"/>
    <n v="3"/>
    <s v="12:00 - 14:00"/>
    <n v="29.959999999999997"/>
    <b v="0"/>
    <x v="3"/>
  </r>
  <r>
    <s v="146-09-5432"/>
    <x v="0"/>
    <x v="0"/>
    <s v="Member"/>
    <s v="Male"/>
    <x v="4"/>
    <n v="4.5999999999999996"/>
    <n v="35.04"/>
    <x v="9"/>
    <n v="15.768000000000001"/>
    <d v="2019-02-09T00:00:00"/>
    <d v="1899-12-30T19:17:00"/>
    <s v="Ewallet"/>
    <n v="4.5999999999999996"/>
    <n v="315.36"/>
    <n v="9"/>
    <n v="2"/>
    <s v="18:00 - 20:00"/>
    <n v="15.768000000000001"/>
    <b v="0"/>
    <x v="4"/>
  </r>
  <r>
    <s v="377-79-7592"/>
    <x v="1"/>
    <x v="1"/>
    <s v="Member"/>
    <s v="Female"/>
    <x v="1"/>
    <n v="7.5"/>
    <n v="44.84"/>
    <x v="9"/>
    <n v="20.178000000000001"/>
    <d v="2019-01-14T00:00:00"/>
    <d v="1899-12-30T14:00:00"/>
    <s v="Credit card"/>
    <n v="7.5"/>
    <n v="403.56000000000006"/>
    <n v="14"/>
    <n v="1"/>
    <s v="14:00 - 16:00"/>
    <n v="20.178000000000004"/>
    <b v="0"/>
    <x v="2"/>
  </r>
  <r>
    <s v="509-10-0516"/>
    <x v="2"/>
    <x v="2"/>
    <s v="Normal"/>
    <s v="Male"/>
    <x v="2"/>
    <n v="5.0999999999999996"/>
    <n v="45.97"/>
    <x v="6"/>
    <n v="9.1940000000000008"/>
    <d v="2019-02-09T00:00:00"/>
    <d v="1899-12-30T12:02:00"/>
    <s v="Ewallet"/>
    <n v="5.0999999999999996"/>
    <n v="183.88"/>
    <n v="9"/>
    <n v="2"/>
    <s v="12:00 - 14:00"/>
    <n v="9.1939999999999991"/>
    <b v="0"/>
    <x v="2"/>
  </r>
  <r>
    <s v="595-94-9924"/>
    <x v="0"/>
    <x v="0"/>
    <s v="Member"/>
    <s v="Female"/>
    <x v="0"/>
    <n v="4.2"/>
    <n v="27.73"/>
    <x v="1"/>
    <n v="6.9325000000000001"/>
    <d v="2019-03-26T00:00:00"/>
    <d v="1899-12-30T20:21:00"/>
    <s v="Credit card"/>
    <n v="4.2"/>
    <n v="138.65"/>
    <n v="26"/>
    <n v="3"/>
    <s v="20:00 - 20:59"/>
    <n v="6.9325000000000001"/>
    <b v="0"/>
    <x v="4"/>
  </r>
  <r>
    <s v="865-41-9075"/>
    <x v="0"/>
    <x v="0"/>
    <s v="Normal"/>
    <s v="Male"/>
    <x v="4"/>
    <n v="8.1"/>
    <n v="11.53"/>
    <x v="0"/>
    <n v="4.0354999999999999"/>
    <d v="2019-01-28T00:00:00"/>
    <d v="1899-12-30T17:35:00"/>
    <s v="Cash"/>
    <n v="8.1"/>
    <n v="80.709999999999994"/>
    <n v="28"/>
    <n v="1"/>
    <s v="16:00 - 18:00"/>
    <n v="4.0354999999999999"/>
    <b v="0"/>
    <x v="1"/>
  </r>
  <r>
    <s v="545-07-8534"/>
    <x v="1"/>
    <x v="1"/>
    <s v="Normal"/>
    <s v="Female"/>
    <x v="0"/>
    <n v="6"/>
    <n v="58.32"/>
    <x v="4"/>
    <n v="5.8319999999999999"/>
    <d v="2019-02-14T00:00:00"/>
    <d v="1899-12-30T12:42:00"/>
    <s v="Ewallet"/>
    <n v="6"/>
    <n v="116.64"/>
    <n v="14"/>
    <n v="2"/>
    <s v="12:00 - 14:00"/>
    <n v="5.8319999999999999"/>
    <b v="0"/>
    <x v="2"/>
  </r>
  <r>
    <s v="118-62-1812"/>
    <x v="1"/>
    <x v="1"/>
    <s v="Member"/>
    <s v="Female"/>
    <x v="2"/>
    <n v="7.9"/>
    <n v="78.38"/>
    <x v="6"/>
    <n v="15.676"/>
    <d v="2019-03-24T00:00:00"/>
    <d v="1899-12-30T17:56:00"/>
    <s v="Cash"/>
    <n v="7.9"/>
    <n v="313.52"/>
    <n v="24"/>
    <n v="3"/>
    <s v="16:00 - 18:00"/>
    <n v="15.675999999999998"/>
    <b v="0"/>
    <x v="0"/>
  </r>
  <r>
    <s v="450-42-3339"/>
    <x v="1"/>
    <x v="1"/>
    <s v="Normal"/>
    <s v="Male"/>
    <x v="0"/>
    <n v="8.8000000000000007"/>
    <n v="84.61"/>
    <x v="3"/>
    <n v="42.305"/>
    <d v="2019-02-09T00:00:00"/>
    <d v="1899-12-30T18:58:00"/>
    <s v="Credit card"/>
    <n v="8.8000000000000007"/>
    <n v="846.1"/>
    <n v="9"/>
    <n v="2"/>
    <s v="18:00 - 20:00"/>
    <n v="42.305"/>
    <b v="0"/>
    <x v="3"/>
  </r>
  <r>
    <s v="851-98-3555"/>
    <x v="2"/>
    <x v="2"/>
    <s v="Normal"/>
    <s v="Female"/>
    <x v="0"/>
    <n v="6.6"/>
    <n v="82.88"/>
    <x v="1"/>
    <n v="20.72"/>
    <d v="2019-03-24T00:00:00"/>
    <d v="1899-12-30T14:08:00"/>
    <s v="Credit card"/>
    <n v="6.6"/>
    <n v="414.4"/>
    <n v="24"/>
    <n v="3"/>
    <s v="14:00 - 16:00"/>
    <n v="20.72"/>
    <b v="0"/>
    <x v="3"/>
  </r>
  <r>
    <s v="186-71-5196"/>
    <x v="0"/>
    <x v="0"/>
    <s v="Member"/>
    <s v="Female"/>
    <x v="4"/>
    <n v="6.2"/>
    <n v="79.540000000000006"/>
    <x v="4"/>
    <n v="7.9539999999999997"/>
    <d v="2019-03-27T00:00:00"/>
    <d v="1899-12-30T16:30:00"/>
    <s v="Ewallet"/>
    <n v="6.2"/>
    <n v="159.08000000000001"/>
    <n v="27"/>
    <n v="3"/>
    <s v="16:00 - 18:00"/>
    <n v="7.9540000000000006"/>
    <b v="0"/>
    <x v="0"/>
  </r>
  <r>
    <s v="624-01-8356"/>
    <x v="2"/>
    <x v="2"/>
    <s v="Normal"/>
    <s v="Female"/>
    <x v="2"/>
    <n v="4.2"/>
    <n v="49.01"/>
    <x v="3"/>
    <n v="24.504999999999999"/>
    <d v="2019-01-27T00:00:00"/>
    <d v="1899-12-30T10:44:00"/>
    <s v="Credit card"/>
    <n v="4.2"/>
    <n v="490.09999999999997"/>
    <n v="27"/>
    <n v="1"/>
    <s v="10:00 - 12:00"/>
    <n v="24.504999999999999"/>
    <b v="0"/>
    <x v="2"/>
  </r>
  <r>
    <s v="313-66-9943"/>
    <x v="2"/>
    <x v="2"/>
    <s v="Member"/>
    <s v="Female"/>
    <x v="4"/>
    <n v="7.3"/>
    <n v="29.15"/>
    <x v="5"/>
    <n v="4.3724999999999996"/>
    <d v="2019-03-27T00:00:00"/>
    <d v="1899-12-30T20:29:00"/>
    <s v="Credit card"/>
    <n v="7.3"/>
    <n v="87.449999999999989"/>
    <n v="27"/>
    <n v="3"/>
    <s v="20:00 - 20:59"/>
    <n v="4.3724999999999996"/>
    <b v="0"/>
    <x v="4"/>
  </r>
  <r>
    <s v="151-27-8496"/>
    <x v="1"/>
    <x v="1"/>
    <s v="Normal"/>
    <s v="Female"/>
    <x v="1"/>
    <n v="8.6"/>
    <n v="56.13"/>
    <x v="6"/>
    <n v="11.226000000000001"/>
    <d v="2019-01-19T00:00:00"/>
    <d v="1899-12-30T11:43:00"/>
    <s v="Ewallet"/>
    <n v="8.6"/>
    <n v="224.52"/>
    <n v="19"/>
    <n v="1"/>
    <s v="10:00 - 12:00"/>
    <n v="11.226000000000001"/>
    <b v="0"/>
    <x v="2"/>
  </r>
  <r>
    <s v="453-33-6436"/>
    <x v="0"/>
    <x v="0"/>
    <s v="Normal"/>
    <s v="Female"/>
    <x v="2"/>
    <n v="6.8"/>
    <n v="93.12"/>
    <x v="7"/>
    <n v="37.247999999999998"/>
    <d v="2019-02-07T00:00:00"/>
    <d v="1899-12-30T10:09:00"/>
    <s v="Cash"/>
    <n v="6.8"/>
    <n v="744.96"/>
    <n v="7"/>
    <n v="2"/>
    <s v="10:00 - 12:00"/>
    <n v="37.248000000000005"/>
    <b v="0"/>
    <x v="3"/>
  </r>
  <r>
    <s v="522-57-8364"/>
    <x v="0"/>
    <x v="0"/>
    <s v="Member"/>
    <s v="Male"/>
    <x v="5"/>
    <n v="7.6"/>
    <n v="51.34"/>
    <x v="7"/>
    <n v="20.536000000000001"/>
    <d v="2019-01-31T00:00:00"/>
    <d v="1899-12-30T10:00:00"/>
    <s v="Ewallet"/>
    <n v="7.6"/>
    <n v="410.72"/>
    <n v="31"/>
    <n v="1"/>
    <s v="10:00 - 12:00"/>
    <n v="20.536000000000001"/>
    <b v="0"/>
    <x v="2"/>
  </r>
  <r>
    <s v="459-45-2396"/>
    <x v="0"/>
    <x v="0"/>
    <s v="Member"/>
    <s v="Female"/>
    <x v="4"/>
    <n v="5.8"/>
    <n v="99.6"/>
    <x v="5"/>
    <n v="14.94"/>
    <d v="2019-02-25T00:00:00"/>
    <d v="1899-12-30T18:45:00"/>
    <s v="Cash"/>
    <n v="5.8"/>
    <n v="298.79999999999995"/>
    <n v="25"/>
    <n v="2"/>
    <s v="18:00 - 20:00"/>
    <n v="14.939999999999998"/>
    <b v="0"/>
    <x v="3"/>
  </r>
  <r>
    <s v="717-96-4189"/>
    <x v="1"/>
    <x v="1"/>
    <s v="Normal"/>
    <s v="Female"/>
    <x v="1"/>
    <n v="4.0999999999999996"/>
    <n v="35.49"/>
    <x v="2"/>
    <n v="10.647"/>
    <d v="2019-02-02T00:00:00"/>
    <d v="1899-12-30T12:40:00"/>
    <s v="Cash"/>
    <n v="4.0999999999999996"/>
    <n v="212.94"/>
    <n v="2"/>
    <n v="2"/>
    <s v="12:00 - 14:00"/>
    <n v="10.647"/>
    <b v="0"/>
    <x v="4"/>
  </r>
  <r>
    <s v="722-13-2115"/>
    <x v="1"/>
    <x v="1"/>
    <s v="Member"/>
    <s v="Male"/>
    <x v="3"/>
    <n v="9.3000000000000007"/>
    <n v="42.85"/>
    <x v="8"/>
    <n v="2.1425000000000001"/>
    <d v="2019-03-14T00:00:00"/>
    <d v="1899-12-30T15:36:00"/>
    <s v="Credit card"/>
    <n v="9.3000000000000007"/>
    <n v="42.85"/>
    <n v="14"/>
    <n v="3"/>
    <s v="14:00 - 16:00"/>
    <n v="2.1425000000000001"/>
    <b v="0"/>
    <x v="2"/>
  </r>
  <r>
    <s v="749-81-8133"/>
    <x v="0"/>
    <x v="0"/>
    <s v="Normal"/>
    <s v="Female"/>
    <x v="5"/>
    <n v="6.8"/>
    <n v="94.67"/>
    <x v="6"/>
    <n v="18.934000000000001"/>
    <d v="2019-03-11T00:00:00"/>
    <d v="1899-12-30T12:04:00"/>
    <s v="Cash"/>
    <n v="6.8"/>
    <n v="378.68"/>
    <n v="11"/>
    <n v="3"/>
    <s v="12:00 - 14:00"/>
    <n v="18.934000000000001"/>
    <b v="0"/>
    <x v="3"/>
  </r>
  <r>
    <s v="131-70-8179"/>
    <x v="0"/>
    <x v="0"/>
    <s v="Member"/>
    <s v="Female"/>
    <x v="0"/>
    <n v="4.2"/>
    <n v="92.09"/>
    <x v="5"/>
    <n v="13.813499999999999"/>
    <d v="2019-02-17T00:00:00"/>
    <d v="1899-12-30T16:27:00"/>
    <s v="Cash"/>
    <n v="4.2"/>
    <n v="276.27"/>
    <n v="17"/>
    <n v="2"/>
    <s v="16:00 - 18:00"/>
    <n v="13.813499999999999"/>
    <b v="0"/>
    <x v="3"/>
  </r>
  <r>
    <s v="500-02-2261"/>
    <x v="1"/>
    <x v="1"/>
    <s v="Normal"/>
    <s v="Female"/>
    <x v="4"/>
    <n v="5.9"/>
    <n v="57.29"/>
    <x v="2"/>
    <n v="17.187000000000001"/>
    <d v="2019-03-21T00:00:00"/>
    <d v="1899-12-30T17:04:00"/>
    <s v="Ewallet"/>
    <n v="5.9"/>
    <n v="343.74"/>
    <n v="21"/>
    <n v="3"/>
    <s v="16:00 - 18:00"/>
    <n v="17.187000000000001"/>
    <b v="0"/>
    <x v="2"/>
  </r>
  <r>
    <s v="307-85-2293"/>
    <x v="2"/>
    <x v="2"/>
    <s v="Normal"/>
    <s v="Male"/>
    <x v="2"/>
    <n v="9.6999999999999993"/>
    <n v="50.28"/>
    <x v="1"/>
    <n v="12.57"/>
    <d v="2019-03-07T00:00:00"/>
    <d v="1899-12-30T13:58:00"/>
    <s v="Ewallet"/>
    <n v="9.6999999999999993"/>
    <n v="251.4"/>
    <n v="7"/>
    <n v="3"/>
    <s v="12:00 - 14:00"/>
    <n v="12.57"/>
    <b v="0"/>
    <x v="2"/>
  </r>
  <r>
    <s v="743-04-1105"/>
    <x v="2"/>
    <x v="2"/>
    <s v="Member"/>
    <s v="Male"/>
    <x v="0"/>
    <n v="6"/>
    <n v="97.22"/>
    <x v="9"/>
    <n v="43.749000000000002"/>
    <d v="2019-03-30T00:00:00"/>
    <d v="1899-12-30T14:43:00"/>
    <s v="Ewallet"/>
    <n v="6"/>
    <n v="874.98"/>
    <n v="30"/>
    <n v="3"/>
    <s v="14:00 - 16:00"/>
    <n v="43.749000000000002"/>
    <b v="0"/>
    <x v="3"/>
  </r>
  <r>
    <s v="423-57-2993"/>
    <x v="2"/>
    <x v="2"/>
    <s v="Normal"/>
    <s v="Male"/>
    <x v="3"/>
    <n v="10"/>
    <n v="93.39"/>
    <x v="2"/>
    <n v="28.016999999999999"/>
    <d v="2019-03-27T00:00:00"/>
    <d v="1899-12-30T19:18:00"/>
    <s v="Ewallet"/>
    <n v="10"/>
    <n v="560.34"/>
    <n v="27"/>
    <n v="3"/>
    <s v="18:00 - 20:00"/>
    <n v="28.017000000000003"/>
    <b v="0"/>
    <x v="3"/>
  </r>
  <r>
    <s v="894-41-5205"/>
    <x v="1"/>
    <x v="1"/>
    <s v="Normal"/>
    <s v="Female"/>
    <x v="4"/>
    <n v="8.3000000000000007"/>
    <n v="43.18"/>
    <x v="7"/>
    <n v="17.271999999999998"/>
    <d v="2019-01-19T00:00:00"/>
    <d v="1899-12-30T19:39:00"/>
    <s v="Credit card"/>
    <n v="8.3000000000000007"/>
    <n v="345.44"/>
    <n v="19"/>
    <n v="1"/>
    <s v="18:00 - 20:00"/>
    <n v="17.271999999999998"/>
    <b v="0"/>
    <x v="2"/>
  </r>
  <r>
    <s v="275-28-0149"/>
    <x v="0"/>
    <x v="0"/>
    <s v="Normal"/>
    <s v="Male"/>
    <x v="3"/>
    <n v="6"/>
    <n v="63.69"/>
    <x v="8"/>
    <n v="3.1844999999999999"/>
    <d v="2019-02-25T00:00:00"/>
    <d v="1899-12-30T16:21:00"/>
    <s v="Cash"/>
    <n v="6"/>
    <n v="63.69"/>
    <n v="25"/>
    <n v="2"/>
    <s v="16:00 - 18:00"/>
    <n v="3.1844999999999999"/>
    <b v="0"/>
    <x v="0"/>
  </r>
  <r>
    <s v="101-17-6199"/>
    <x v="0"/>
    <x v="0"/>
    <s v="Normal"/>
    <s v="Male"/>
    <x v="4"/>
    <n v="7"/>
    <n v="45.79"/>
    <x v="0"/>
    <n v="16.026499999999999"/>
    <d v="2019-03-13T00:00:00"/>
    <d v="1899-12-30T19:44:00"/>
    <s v="Credit card"/>
    <n v="7"/>
    <n v="320.52999999999997"/>
    <n v="13"/>
    <n v="3"/>
    <s v="18:00 - 20:00"/>
    <n v="16.026499999999999"/>
    <b v="0"/>
    <x v="2"/>
  </r>
  <r>
    <s v="423-80-0988"/>
    <x v="1"/>
    <x v="1"/>
    <s v="Normal"/>
    <s v="Male"/>
    <x v="3"/>
    <n v="6.5"/>
    <n v="76.400000000000006"/>
    <x v="4"/>
    <n v="7.64"/>
    <d v="2019-01-30T00:00:00"/>
    <d v="1899-12-30T19:42:00"/>
    <s v="Ewallet"/>
    <n v="6.5"/>
    <n v="152.80000000000001"/>
    <n v="30"/>
    <n v="1"/>
    <s v="18:00 - 20:00"/>
    <n v="7.6400000000000006"/>
    <b v="0"/>
    <x v="0"/>
  </r>
  <r>
    <s v="548-46-9322"/>
    <x v="2"/>
    <x v="2"/>
    <s v="Normal"/>
    <s v="Male"/>
    <x v="4"/>
    <n v="5.9"/>
    <n v="39.9"/>
    <x v="3"/>
    <n v="19.95"/>
    <d v="2019-02-20T00:00:00"/>
    <d v="1899-12-30T15:24:00"/>
    <s v="Credit card"/>
    <n v="5.9"/>
    <n v="399"/>
    <n v="20"/>
    <n v="2"/>
    <s v="14:00 - 16:00"/>
    <n v="19.95"/>
    <b v="0"/>
    <x v="4"/>
  </r>
  <r>
    <s v="505-02-0892"/>
    <x v="2"/>
    <x v="2"/>
    <s v="Member"/>
    <s v="Male"/>
    <x v="0"/>
    <n v="5.6"/>
    <n v="42.57"/>
    <x v="7"/>
    <n v="17.027999999999999"/>
    <d v="2019-02-25T00:00:00"/>
    <d v="1899-12-30T14:12:00"/>
    <s v="Ewallet"/>
    <n v="5.6"/>
    <n v="340.56"/>
    <n v="25"/>
    <n v="2"/>
    <s v="14:00 - 16:00"/>
    <n v="17.027999999999999"/>
    <b v="0"/>
    <x v="2"/>
  </r>
  <r>
    <s v="234-65-2137"/>
    <x v="1"/>
    <x v="1"/>
    <s v="Normal"/>
    <s v="Male"/>
    <x v="2"/>
    <n v="4.8"/>
    <n v="95.58"/>
    <x v="3"/>
    <n v="47.79"/>
    <d v="2019-01-16T00:00:00"/>
    <d v="1899-12-30T13:32:00"/>
    <s v="Cash"/>
    <n v="4.8"/>
    <n v="955.8"/>
    <n v="16"/>
    <n v="1"/>
    <s v="12:00 - 14:00"/>
    <n v="47.79"/>
    <b v="0"/>
    <x v="3"/>
  </r>
  <r>
    <s v="687-47-8271"/>
    <x v="0"/>
    <x v="0"/>
    <s v="Normal"/>
    <s v="Male"/>
    <x v="5"/>
    <n v="8.6999999999999993"/>
    <n v="98.98"/>
    <x v="3"/>
    <n v="49.49"/>
    <d v="2019-02-08T00:00:00"/>
    <d v="1899-12-30T16:20:00"/>
    <s v="Credit card"/>
    <n v="8.6999999999999993"/>
    <n v="989.80000000000007"/>
    <n v="8"/>
    <n v="2"/>
    <s v="16:00 - 18:00"/>
    <n v="49.49"/>
    <b v="0"/>
    <x v="3"/>
  </r>
  <r>
    <s v="796-32-9050"/>
    <x v="0"/>
    <x v="0"/>
    <s v="Normal"/>
    <s v="Male"/>
    <x v="4"/>
    <n v="6.5"/>
    <n v="51.28"/>
    <x v="2"/>
    <n v="15.384"/>
    <d v="2019-01-19T00:00:00"/>
    <d v="1899-12-30T16:31:00"/>
    <s v="Cash"/>
    <n v="6.5"/>
    <n v="307.68"/>
    <n v="19"/>
    <n v="1"/>
    <s v="16:00 - 18:00"/>
    <n v="15.384"/>
    <b v="0"/>
    <x v="2"/>
  </r>
  <r>
    <s v="105-31-1824"/>
    <x v="0"/>
    <x v="0"/>
    <s v="Member"/>
    <s v="Male"/>
    <x v="3"/>
    <n v="8.5"/>
    <n v="69.52"/>
    <x v="0"/>
    <n v="24.332000000000001"/>
    <d v="2019-02-01T00:00:00"/>
    <d v="1899-12-30T15:10:00"/>
    <s v="Credit card"/>
    <n v="8.5"/>
    <n v="486.64"/>
    <n v="1"/>
    <n v="2"/>
    <s v="14:00 - 16:00"/>
    <n v="24.332000000000001"/>
    <b v="0"/>
    <x v="0"/>
  </r>
  <r>
    <s v="249-42-3782"/>
    <x v="0"/>
    <x v="0"/>
    <s v="Normal"/>
    <s v="Male"/>
    <x v="0"/>
    <n v="5.5"/>
    <n v="70.010000000000005"/>
    <x v="1"/>
    <n v="17.502500000000001"/>
    <d v="2019-01-03T00:00:00"/>
    <d v="1899-12-30T11:36:00"/>
    <s v="Ewallet"/>
    <n v="5.5"/>
    <n v="350.05"/>
    <n v="3"/>
    <n v="1"/>
    <s v="10:00 - 12:00"/>
    <n v="17.502500000000001"/>
    <b v="0"/>
    <x v="0"/>
  </r>
  <r>
    <s v="733-33-4967"/>
    <x v="1"/>
    <x v="1"/>
    <s v="Normal"/>
    <s v="Male"/>
    <x v="1"/>
    <n v="6.3"/>
    <n v="20.85"/>
    <x v="7"/>
    <n v="8.34"/>
    <d v="2019-03-03T00:00:00"/>
    <d v="1899-12-30T19:17:00"/>
    <s v="Cash"/>
    <n v="6.3"/>
    <n v="166.8"/>
    <n v="3"/>
    <n v="3"/>
    <s v="18:00 - 20:00"/>
    <n v="8.34"/>
    <b v="0"/>
    <x v="4"/>
  </r>
  <r>
    <s v="608-27-6295"/>
    <x v="2"/>
    <x v="2"/>
    <s v="Member"/>
    <s v="Male"/>
    <x v="1"/>
    <n v="9.8000000000000007"/>
    <n v="52.89"/>
    <x v="2"/>
    <n v="15.867000000000001"/>
    <d v="2019-01-19T00:00:00"/>
    <d v="1899-12-30T17:34:00"/>
    <s v="Credit card"/>
    <n v="9.8000000000000007"/>
    <n v="317.34000000000003"/>
    <n v="19"/>
    <n v="1"/>
    <s v="16:00 - 18:00"/>
    <n v="15.867000000000001"/>
    <b v="0"/>
    <x v="2"/>
  </r>
  <r>
    <s v="414-12-7047"/>
    <x v="2"/>
    <x v="2"/>
    <s v="Normal"/>
    <s v="Male"/>
    <x v="4"/>
    <n v="8.6999999999999993"/>
    <n v="19.79"/>
    <x v="7"/>
    <n v="7.9160000000000004"/>
    <d v="2019-01-18T00:00:00"/>
    <d v="1899-12-30T12:04:00"/>
    <s v="Ewallet"/>
    <n v="8.6999999999999993"/>
    <n v="158.32"/>
    <n v="18"/>
    <n v="1"/>
    <s v="12:00 - 14:00"/>
    <n v="7.9159999999999995"/>
    <b v="0"/>
    <x v="1"/>
  </r>
  <r>
    <s v="827-26-2100"/>
    <x v="0"/>
    <x v="0"/>
    <s v="Member"/>
    <s v="Male"/>
    <x v="2"/>
    <n v="8.8000000000000007"/>
    <n v="33.840000000000003"/>
    <x v="9"/>
    <n v="15.228"/>
    <d v="2019-03-21T00:00:00"/>
    <d v="1899-12-30T16:21:00"/>
    <s v="Ewallet"/>
    <n v="8.8000000000000007"/>
    <n v="304.56000000000006"/>
    <n v="21"/>
    <n v="3"/>
    <s v="16:00 - 18:00"/>
    <n v="15.228000000000003"/>
    <b v="0"/>
    <x v="4"/>
  </r>
  <r>
    <s v="175-54-2529"/>
    <x v="0"/>
    <x v="0"/>
    <s v="Member"/>
    <s v="Male"/>
    <x v="4"/>
    <n v="9.6"/>
    <n v="22.17"/>
    <x v="7"/>
    <n v="8.8680000000000003"/>
    <d v="2019-03-03T00:00:00"/>
    <d v="1899-12-30T17:01:00"/>
    <s v="Credit card"/>
    <n v="9.6"/>
    <n v="177.36"/>
    <n v="3"/>
    <n v="3"/>
    <s v="16:00 - 18:00"/>
    <n v="8.8680000000000003"/>
    <b v="0"/>
    <x v="4"/>
  </r>
  <r>
    <s v="139-52-2867"/>
    <x v="1"/>
    <x v="1"/>
    <s v="Normal"/>
    <s v="Female"/>
    <x v="5"/>
    <n v="4.8"/>
    <n v="22.51"/>
    <x v="0"/>
    <n v="7.8784999999999998"/>
    <d v="2019-02-13T00:00:00"/>
    <d v="1899-12-30T10:50:00"/>
    <s v="Credit card"/>
    <n v="4.8"/>
    <n v="157.57000000000002"/>
    <n v="13"/>
    <n v="2"/>
    <s v="10:00 - 12:00"/>
    <n v="7.8785000000000007"/>
    <b v="0"/>
    <x v="4"/>
  </r>
  <r>
    <s v="407-63-8975"/>
    <x v="0"/>
    <x v="0"/>
    <s v="Normal"/>
    <s v="Male"/>
    <x v="4"/>
    <n v="4.4000000000000004"/>
    <n v="73.88"/>
    <x v="2"/>
    <n v="22.164000000000001"/>
    <d v="2019-03-23T00:00:00"/>
    <d v="1899-12-30T19:16:00"/>
    <s v="Ewallet"/>
    <n v="4.4000000000000004"/>
    <n v="443.28"/>
    <n v="23"/>
    <n v="3"/>
    <s v="18:00 - 20:00"/>
    <n v="22.163999999999998"/>
    <b v="0"/>
    <x v="0"/>
  </r>
  <r>
    <s v="342-65-4817"/>
    <x v="1"/>
    <x v="1"/>
    <s v="Member"/>
    <s v="Male"/>
    <x v="0"/>
    <n v="9.9"/>
    <n v="86.8"/>
    <x v="5"/>
    <n v="13.02"/>
    <d v="2019-01-28T00:00:00"/>
    <d v="1899-12-30T16:47:00"/>
    <s v="Ewallet"/>
    <n v="9.9"/>
    <n v="260.39999999999998"/>
    <n v="28"/>
    <n v="1"/>
    <s v="16:00 - 18:00"/>
    <n v="13.02"/>
    <b v="0"/>
    <x v="3"/>
  </r>
  <r>
    <s v="130-98-8941"/>
    <x v="1"/>
    <x v="1"/>
    <s v="Normal"/>
    <s v="Male"/>
    <x v="5"/>
    <n v="5.7"/>
    <n v="64.260000000000005"/>
    <x v="0"/>
    <n v="22.491"/>
    <d v="2019-02-09T00:00:00"/>
    <d v="1899-12-30T10:00:00"/>
    <s v="Cash"/>
    <n v="5.7"/>
    <n v="449.82000000000005"/>
    <n v="9"/>
    <n v="2"/>
    <s v="10:00 - 12:00"/>
    <n v="22.491000000000003"/>
    <b v="0"/>
    <x v="0"/>
  </r>
  <r>
    <s v="434-83-9547"/>
    <x v="1"/>
    <x v="1"/>
    <s v="Member"/>
    <s v="Male"/>
    <x v="4"/>
    <n v="7.7"/>
    <n v="38.47"/>
    <x v="7"/>
    <n v="15.388"/>
    <d v="2019-01-23T00:00:00"/>
    <d v="1899-12-30T11:51:00"/>
    <s v="Cash"/>
    <n v="7.7"/>
    <n v="307.76"/>
    <n v="23"/>
    <n v="1"/>
    <s v="10:00 - 12:00"/>
    <n v="15.388"/>
    <b v="0"/>
    <x v="4"/>
  </r>
  <r>
    <s v="851-28-6367"/>
    <x v="0"/>
    <x v="0"/>
    <s v="Member"/>
    <s v="Male"/>
    <x v="3"/>
    <n v="8"/>
    <n v="15.5"/>
    <x v="3"/>
    <n v="7.75"/>
    <d v="2019-03-23T00:00:00"/>
    <d v="1899-12-30T10:55:00"/>
    <s v="Ewallet"/>
    <n v="8"/>
    <n v="155"/>
    <n v="23"/>
    <n v="3"/>
    <s v="10:00 - 12:00"/>
    <n v="7.75"/>
    <b v="0"/>
    <x v="1"/>
  </r>
  <r>
    <s v="824-88-3614"/>
    <x v="1"/>
    <x v="1"/>
    <s v="Normal"/>
    <s v="Male"/>
    <x v="0"/>
    <n v="5.7"/>
    <n v="34.31"/>
    <x v="7"/>
    <n v="13.724"/>
    <d v="2019-01-25T00:00:00"/>
    <d v="1899-12-30T15:00:00"/>
    <s v="Ewallet"/>
    <n v="5.7"/>
    <n v="274.48"/>
    <n v="25"/>
    <n v="1"/>
    <s v="14:00 - 16:00"/>
    <n v="13.724"/>
    <b v="0"/>
    <x v="4"/>
  </r>
  <r>
    <s v="586-25-0848"/>
    <x v="0"/>
    <x v="0"/>
    <s v="Normal"/>
    <s v="Female"/>
    <x v="3"/>
    <n v="6.7"/>
    <n v="12.34"/>
    <x v="0"/>
    <n v="4.319"/>
    <d v="2019-03-04T00:00:00"/>
    <d v="1899-12-30T11:19:00"/>
    <s v="Credit card"/>
    <n v="6.7"/>
    <n v="86.38"/>
    <n v="4"/>
    <n v="3"/>
    <s v="10:00 - 12:00"/>
    <n v="4.319"/>
    <b v="0"/>
    <x v="1"/>
  </r>
  <r>
    <s v="895-66-0685"/>
    <x v="2"/>
    <x v="2"/>
    <s v="Member"/>
    <s v="Male"/>
    <x v="4"/>
    <n v="8"/>
    <n v="18.079999999999998"/>
    <x v="5"/>
    <n v="2.7120000000000002"/>
    <d v="2019-03-05T00:00:00"/>
    <d v="1899-12-30T19:46:00"/>
    <s v="Ewallet"/>
    <n v="8"/>
    <n v="54.239999999999995"/>
    <n v="5"/>
    <n v="3"/>
    <s v="18:00 - 20:00"/>
    <n v="2.7119999999999997"/>
    <b v="0"/>
    <x v="1"/>
  </r>
  <r>
    <s v="305-14-0245"/>
    <x v="2"/>
    <x v="2"/>
    <s v="Member"/>
    <s v="Female"/>
    <x v="2"/>
    <n v="7.5"/>
    <n v="94.49"/>
    <x v="7"/>
    <n v="37.795999999999999"/>
    <d v="2019-03-03T00:00:00"/>
    <d v="1899-12-30T19:00:00"/>
    <s v="Ewallet"/>
    <n v="7.5"/>
    <n v="755.92"/>
    <n v="3"/>
    <n v="3"/>
    <s v="18:00 - 20:00"/>
    <n v="37.795999999999999"/>
    <b v="0"/>
    <x v="3"/>
  </r>
  <r>
    <s v="732-04-5373"/>
    <x v="2"/>
    <x v="2"/>
    <s v="Member"/>
    <s v="Male"/>
    <x v="2"/>
    <n v="7"/>
    <n v="46.47"/>
    <x v="6"/>
    <n v="9.2940000000000005"/>
    <d v="2019-02-08T00:00:00"/>
    <d v="1899-12-30T10:53:00"/>
    <s v="Cash"/>
    <n v="7"/>
    <n v="185.88"/>
    <n v="8"/>
    <n v="2"/>
    <s v="10:00 - 12:00"/>
    <n v="9.2940000000000005"/>
    <b v="0"/>
    <x v="2"/>
  </r>
  <r>
    <s v="400-60-7251"/>
    <x v="0"/>
    <x v="0"/>
    <s v="Normal"/>
    <s v="Male"/>
    <x v="2"/>
    <n v="9.9"/>
    <n v="74.069999999999993"/>
    <x v="8"/>
    <n v="3.7035"/>
    <d v="2019-02-10T00:00:00"/>
    <d v="1899-12-30T12:50:00"/>
    <s v="Ewallet"/>
    <n v="9.9"/>
    <n v="74.069999999999993"/>
    <n v="10"/>
    <n v="2"/>
    <s v="12:00 - 14:00"/>
    <n v="3.7034999999999996"/>
    <b v="0"/>
    <x v="0"/>
  </r>
  <r>
    <s v="593-65-1552"/>
    <x v="1"/>
    <x v="1"/>
    <s v="Normal"/>
    <s v="Female"/>
    <x v="2"/>
    <n v="5.9"/>
    <n v="69.81"/>
    <x v="6"/>
    <n v="13.962"/>
    <d v="2019-01-28T00:00:00"/>
    <d v="1899-12-30T20:50:00"/>
    <s v="Credit card"/>
    <n v="5.9"/>
    <n v="279.24"/>
    <n v="28"/>
    <n v="1"/>
    <s v="20:00 - 20:59"/>
    <n v="13.962"/>
    <b v="0"/>
    <x v="0"/>
  </r>
  <r>
    <s v="284-34-9626"/>
    <x v="2"/>
    <x v="2"/>
    <s v="Normal"/>
    <s v="Female"/>
    <x v="2"/>
    <n v="7.2"/>
    <n v="77.040000000000006"/>
    <x v="5"/>
    <n v="11.555999999999999"/>
    <d v="2019-02-11T00:00:00"/>
    <d v="1899-12-30T10:39:00"/>
    <s v="Credit card"/>
    <n v="7.2"/>
    <n v="231.12"/>
    <n v="11"/>
    <n v="2"/>
    <s v="10:00 - 12:00"/>
    <n v="11.556000000000001"/>
    <b v="0"/>
    <x v="0"/>
  </r>
  <r>
    <s v="437-58-8131"/>
    <x v="2"/>
    <x v="2"/>
    <s v="Normal"/>
    <s v="Female"/>
    <x v="5"/>
    <n v="4.5999999999999996"/>
    <n v="73.52"/>
    <x v="4"/>
    <n v="7.3520000000000003"/>
    <d v="2019-01-15T00:00:00"/>
    <d v="1899-12-30T13:41:00"/>
    <s v="Ewallet"/>
    <n v="4.5999999999999996"/>
    <n v="147.04"/>
    <n v="15"/>
    <n v="1"/>
    <s v="12:00 - 14:00"/>
    <n v="7.3519999999999994"/>
    <b v="0"/>
    <x v="0"/>
  </r>
  <r>
    <s v="286-43-6208"/>
    <x v="1"/>
    <x v="1"/>
    <s v="Normal"/>
    <s v="Female"/>
    <x v="4"/>
    <n v="9.1999999999999993"/>
    <n v="87.8"/>
    <x v="9"/>
    <n v="39.51"/>
    <d v="2019-03-16T00:00:00"/>
    <d v="1899-12-30T19:08:00"/>
    <s v="Cash"/>
    <n v="9.1999999999999993"/>
    <n v="790.19999999999993"/>
    <n v="16"/>
    <n v="3"/>
    <s v="18:00 - 20:00"/>
    <n v="39.51"/>
    <b v="0"/>
    <x v="3"/>
  </r>
  <r>
    <s v="641-43-2399"/>
    <x v="2"/>
    <x v="2"/>
    <s v="Normal"/>
    <s v="Male"/>
    <x v="2"/>
    <n v="5.7"/>
    <n v="25.55"/>
    <x v="6"/>
    <n v="5.1100000000000003"/>
    <d v="2019-01-26T00:00:00"/>
    <d v="1899-12-30T20:23:00"/>
    <s v="Ewallet"/>
    <n v="5.7"/>
    <n v="102.2"/>
    <n v="26"/>
    <n v="1"/>
    <s v="20:00 - 20:59"/>
    <n v="5.1100000000000003"/>
    <b v="0"/>
    <x v="4"/>
  </r>
  <r>
    <s v="831-07-6050"/>
    <x v="0"/>
    <x v="0"/>
    <s v="Normal"/>
    <s v="Male"/>
    <x v="1"/>
    <n v="9.9"/>
    <n v="32.71"/>
    <x v="1"/>
    <n v="8.1775000000000002"/>
    <d v="2019-03-19T00:00:00"/>
    <d v="1899-12-30T11:30:00"/>
    <s v="Credit card"/>
    <n v="9.9"/>
    <n v="163.55000000000001"/>
    <n v="19"/>
    <n v="3"/>
    <s v="10:00 - 12:00"/>
    <n v="8.1775000000000002"/>
    <b v="0"/>
    <x v="4"/>
  </r>
  <r>
    <s v="556-86-3144"/>
    <x v="1"/>
    <x v="1"/>
    <s v="Member"/>
    <s v="Female"/>
    <x v="5"/>
    <n v="5"/>
    <n v="74.290000000000006"/>
    <x v="8"/>
    <n v="3.7145000000000001"/>
    <d v="2019-01-13T00:00:00"/>
    <d v="1899-12-30T19:30:00"/>
    <s v="Cash"/>
    <n v="5"/>
    <n v="74.290000000000006"/>
    <n v="13"/>
    <n v="1"/>
    <s v="18:00 - 20:00"/>
    <n v="3.7145000000000001"/>
    <b v="0"/>
    <x v="0"/>
  </r>
  <r>
    <s v="848-24-9445"/>
    <x v="1"/>
    <x v="1"/>
    <s v="Member"/>
    <s v="Male"/>
    <x v="0"/>
    <n v="4.9000000000000004"/>
    <n v="43.7"/>
    <x v="4"/>
    <n v="4.37"/>
    <d v="2019-03-26T00:00:00"/>
    <d v="1899-12-30T18:03:00"/>
    <s v="Cash"/>
    <n v="4.9000000000000004"/>
    <n v="87.4"/>
    <n v="26"/>
    <n v="3"/>
    <s v="18:00 - 20:00"/>
    <n v="4.37"/>
    <b v="0"/>
    <x v="2"/>
  </r>
  <r>
    <s v="856-22-8149"/>
    <x v="0"/>
    <x v="0"/>
    <s v="Normal"/>
    <s v="Female"/>
    <x v="2"/>
    <n v="6.1"/>
    <n v="25.29"/>
    <x v="8"/>
    <n v="1.2645"/>
    <d v="2019-03-23T00:00:00"/>
    <d v="1899-12-30T10:13:00"/>
    <s v="Ewallet"/>
    <n v="6.1"/>
    <n v="25.29"/>
    <n v="23"/>
    <n v="3"/>
    <s v="10:00 - 12:00"/>
    <n v="1.2645"/>
    <b v="0"/>
    <x v="4"/>
  </r>
  <r>
    <s v="699-01-4164"/>
    <x v="1"/>
    <x v="1"/>
    <s v="Normal"/>
    <s v="Male"/>
    <x v="0"/>
    <n v="8.1999999999999993"/>
    <n v="41.5"/>
    <x v="6"/>
    <n v="8.3000000000000007"/>
    <d v="2019-03-12T00:00:00"/>
    <d v="1899-12-30T19:58:00"/>
    <s v="Credit card"/>
    <n v="8.1999999999999993"/>
    <n v="166"/>
    <n v="12"/>
    <n v="3"/>
    <s v="18:00 - 20:00"/>
    <n v="8.3000000000000007"/>
    <b v="0"/>
    <x v="2"/>
  </r>
  <r>
    <s v="420-11-4919"/>
    <x v="1"/>
    <x v="1"/>
    <s v="Member"/>
    <s v="Female"/>
    <x v="4"/>
    <n v="5.5"/>
    <n v="71.39"/>
    <x v="1"/>
    <n v="17.8475"/>
    <d v="2019-02-17T00:00:00"/>
    <d v="1899-12-30T19:57:00"/>
    <s v="Credit card"/>
    <n v="5.5"/>
    <n v="356.95"/>
    <n v="17"/>
    <n v="2"/>
    <s v="18:00 - 20:00"/>
    <n v="17.8475"/>
    <b v="0"/>
    <x v="0"/>
  </r>
  <r>
    <s v="606-80-4905"/>
    <x v="1"/>
    <x v="1"/>
    <s v="Member"/>
    <s v="Female"/>
    <x v="3"/>
    <n v="6.8"/>
    <n v="19.149999999999999"/>
    <x v="2"/>
    <n v="5.7450000000000001"/>
    <d v="2019-01-29T00:00:00"/>
    <d v="1899-12-30T10:01:00"/>
    <s v="Credit card"/>
    <n v="6.8"/>
    <n v="114.89999999999999"/>
    <n v="29"/>
    <n v="1"/>
    <s v="10:00 - 12:00"/>
    <n v="5.7449999999999992"/>
    <b v="0"/>
    <x v="1"/>
  </r>
  <r>
    <s v="542-41-0513"/>
    <x v="2"/>
    <x v="2"/>
    <s v="Member"/>
    <s v="Female"/>
    <x v="1"/>
    <n v="6.6"/>
    <n v="57.49"/>
    <x v="6"/>
    <n v="11.497999999999999"/>
    <d v="2019-03-15T00:00:00"/>
    <d v="1899-12-30T11:57:00"/>
    <s v="Cash"/>
    <n v="6.6"/>
    <n v="229.96"/>
    <n v="15"/>
    <n v="3"/>
    <s v="10:00 - 12:00"/>
    <n v="11.498000000000001"/>
    <b v="0"/>
    <x v="2"/>
  </r>
  <r>
    <s v="426-39-2418"/>
    <x v="1"/>
    <x v="1"/>
    <s v="Normal"/>
    <s v="Male"/>
    <x v="1"/>
    <n v="9.8000000000000007"/>
    <n v="61.41"/>
    <x v="0"/>
    <n v="21.493500000000001"/>
    <d v="2019-01-14T00:00:00"/>
    <d v="1899-12-30T10:02:00"/>
    <s v="Cash"/>
    <n v="9.8000000000000007"/>
    <n v="429.87"/>
    <n v="14"/>
    <n v="1"/>
    <s v="10:00 - 12:00"/>
    <n v="21.493500000000001"/>
    <b v="0"/>
    <x v="0"/>
  </r>
  <r>
    <s v="875-46-5808"/>
    <x v="2"/>
    <x v="2"/>
    <s v="Member"/>
    <s v="Male"/>
    <x v="0"/>
    <n v="8.6999999999999993"/>
    <n v="25.9"/>
    <x v="3"/>
    <n v="12.95"/>
    <d v="2019-02-06T00:00:00"/>
    <d v="1899-12-30T14:51:00"/>
    <s v="Ewallet"/>
    <n v="8.6999999999999993"/>
    <n v="259"/>
    <n v="6"/>
    <n v="2"/>
    <s v="14:00 - 16:00"/>
    <n v="12.95"/>
    <b v="0"/>
    <x v="4"/>
  </r>
  <r>
    <s v="394-43-4238"/>
    <x v="2"/>
    <x v="2"/>
    <s v="Member"/>
    <s v="Male"/>
    <x v="2"/>
    <n v="5.4"/>
    <n v="17.77"/>
    <x v="1"/>
    <n v="4.4424999999999999"/>
    <d v="2019-02-15T00:00:00"/>
    <d v="1899-12-30T12:42:00"/>
    <s v="Credit card"/>
    <n v="5.4"/>
    <n v="88.85"/>
    <n v="15"/>
    <n v="2"/>
    <s v="12:00 - 14:00"/>
    <n v="4.4424999999999999"/>
    <b v="0"/>
    <x v="1"/>
  </r>
  <r>
    <s v="749-24-1565"/>
    <x v="0"/>
    <x v="0"/>
    <s v="Normal"/>
    <s v="Female"/>
    <x v="0"/>
    <n v="7.9"/>
    <n v="23.03"/>
    <x v="9"/>
    <n v="10.3635"/>
    <d v="2019-01-03T00:00:00"/>
    <d v="1899-12-30T12:02:00"/>
    <s v="Ewallet"/>
    <n v="7.9"/>
    <n v="207.27"/>
    <n v="3"/>
    <n v="1"/>
    <s v="12:00 - 14:00"/>
    <n v="10.3635"/>
    <b v="0"/>
    <x v="4"/>
  </r>
  <r>
    <s v="672-51-8681"/>
    <x v="1"/>
    <x v="1"/>
    <s v="Member"/>
    <s v="Female"/>
    <x v="1"/>
    <n v="9.6999999999999993"/>
    <n v="66.650000000000006"/>
    <x v="9"/>
    <n v="29.9925"/>
    <d v="2019-01-04T00:00:00"/>
    <d v="1899-12-30T18:19:00"/>
    <s v="Credit card"/>
    <n v="9.6999999999999993"/>
    <n v="599.85"/>
    <n v="4"/>
    <n v="1"/>
    <s v="18:00 - 20:00"/>
    <n v="29.9925"/>
    <b v="0"/>
    <x v="0"/>
  </r>
  <r>
    <s v="263-87-5680"/>
    <x v="1"/>
    <x v="1"/>
    <s v="Member"/>
    <s v="Female"/>
    <x v="2"/>
    <n v="7.8"/>
    <n v="28.53"/>
    <x v="3"/>
    <n v="14.265000000000001"/>
    <d v="2019-03-18T00:00:00"/>
    <d v="1899-12-30T17:38:00"/>
    <s v="Ewallet"/>
    <n v="7.8"/>
    <n v="285.3"/>
    <n v="18"/>
    <n v="3"/>
    <s v="16:00 - 18:00"/>
    <n v="14.265000000000001"/>
    <b v="0"/>
    <x v="4"/>
  </r>
  <r>
    <s v="573-58-9734"/>
    <x v="2"/>
    <x v="2"/>
    <s v="Normal"/>
    <s v="Female"/>
    <x v="5"/>
    <n v="5.0999999999999996"/>
    <n v="30.37"/>
    <x v="5"/>
    <n v="4.5555000000000003"/>
    <d v="2019-03-28T00:00:00"/>
    <d v="1899-12-30T13:41:00"/>
    <s v="Ewallet"/>
    <n v="5.0999999999999996"/>
    <n v="91.11"/>
    <n v="28"/>
    <n v="3"/>
    <s v="12:00 - 14:00"/>
    <n v="4.5555000000000003"/>
    <b v="0"/>
    <x v="4"/>
  </r>
  <r>
    <s v="817-69-8206"/>
    <x v="2"/>
    <x v="2"/>
    <s v="Normal"/>
    <s v="Female"/>
    <x v="1"/>
    <n v="6.5"/>
    <n v="99.73"/>
    <x v="9"/>
    <n v="44.878500000000003"/>
    <d v="2019-03-02T00:00:00"/>
    <d v="1899-12-30T19:42:00"/>
    <s v="Credit card"/>
    <n v="6.5"/>
    <n v="897.57"/>
    <n v="2"/>
    <n v="3"/>
    <s v="18:00 - 20:00"/>
    <n v="44.878500000000003"/>
    <b v="0"/>
    <x v="3"/>
  </r>
  <r>
    <s v="888-02-0338"/>
    <x v="0"/>
    <x v="0"/>
    <s v="Normal"/>
    <s v="Male"/>
    <x v="1"/>
    <n v="5.9"/>
    <n v="26.23"/>
    <x v="9"/>
    <n v="11.8035"/>
    <d v="2019-01-25T00:00:00"/>
    <d v="1899-12-30T20:24:00"/>
    <s v="Ewallet"/>
    <n v="5.9"/>
    <n v="236.07"/>
    <n v="25"/>
    <n v="1"/>
    <s v="20:00 - 20:59"/>
    <n v="11.8035"/>
    <b v="0"/>
    <x v="4"/>
  </r>
  <r>
    <s v="677-11-0152"/>
    <x v="1"/>
    <x v="1"/>
    <s v="Normal"/>
    <s v="Female"/>
    <x v="4"/>
    <n v="8.8000000000000007"/>
    <n v="93.26"/>
    <x v="9"/>
    <n v="41.966999999999999"/>
    <d v="2019-01-16T00:00:00"/>
    <d v="1899-12-30T18:08:00"/>
    <s v="Cash"/>
    <n v="8.8000000000000007"/>
    <n v="839.34"/>
    <n v="16"/>
    <n v="1"/>
    <s v="18:00 - 20:00"/>
    <n v="41.966999999999999"/>
    <b v="0"/>
    <x v="3"/>
  </r>
  <r>
    <s v="142-63-6033"/>
    <x v="2"/>
    <x v="2"/>
    <s v="Normal"/>
    <s v="Male"/>
    <x v="2"/>
    <n v="4.9000000000000004"/>
    <n v="92.36"/>
    <x v="1"/>
    <n v="23.09"/>
    <d v="2019-03-20T00:00:00"/>
    <d v="1899-12-30T19:17:00"/>
    <s v="Ewallet"/>
    <n v="4.9000000000000004"/>
    <n v="461.8"/>
    <n v="20"/>
    <n v="3"/>
    <s v="18:00 - 20:00"/>
    <n v="23.09"/>
    <b v="0"/>
    <x v="3"/>
  </r>
  <r>
    <s v="656-16-1063"/>
    <x v="2"/>
    <x v="2"/>
    <s v="Normal"/>
    <s v="Male"/>
    <x v="3"/>
    <n v="4.4000000000000004"/>
    <n v="46.42"/>
    <x v="5"/>
    <n v="6.9630000000000001"/>
    <d v="2019-01-04T00:00:00"/>
    <d v="1899-12-30T13:24:00"/>
    <s v="Credit card"/>
    <n v="4.4000000000000004"/>
    <n v="139.26"/>
    <n v="4"/>
    <n v="1"/>
    <s v="12:00 - 14:00"/>
    <n v="6.9629999999999992"/>
    <b v="0"/>
    <x v="2"/>
  </r>
  <r>
    <s v="891-58-8335"/>
    <x v="2"/>
    <x v="2"/>
    <s v="Member"/>
    <s v="Female"/>
    <x v="3"/>
    <n v="6.5"/>
    <n v="29.61"/>
    <x v="0"/>
    <n v="10.3635"/>
    <d v="2019-03-11T00:00:00"/>
    <d v="1899-12-30T15:53:00"/>
    <s v="Cash"/>
    <n v="6.5"/>
    <n v="207.26999999999998"/>
    <n v="11"/>
    <n v="3"/>
    <s v="14:00 - 16:00"/>
    <n v="10.363499999999998"/>
    <b v="0"/>
    <x v="4"/>
  </r>
  <r>
    <s v="802-43-8934"/>
    <x v="0"/>
    <x v="0"/>
    <s v="Normal"/>
    <s v="Male"/>
    <x v="2"/>
    <n v="8.3000000000000007"/>
    <n v="18.28"/>
    <x v="8"/>
    <n v="0.91400000000000003"/>
    <d v="2019-03-22T00:00:00"/>
    <d v="1899-12-30T15:05:00"/>
    <s v="Credit card"/>
    <n v="8.3000000000000007"/>
    <n v="18.28"/>
    <n v="22"/>
    <n v="3"/>
    <s v="14:00 - 16:00"/>
    <n v="0.91400000000000003"/>
    <b v="0"/>
    <x v="1"/>
  </r>
  <r>
    <s v="560-30-5617"/>
    <x v="2"/>
    <x v="2"/>
    <s v="Normal"/>
    <s v="Female"/>
    <x v="3"/>
    <n v="8.5"/>
    <n v="24.77"/>
    <x v="1"/>
    <n v="6.1924999999999999"/>
    <d v="2019-03-24T00:00:00"/>
    <d v="1899-12-30T18:27:00"/>
    <s v="Cash"/>
    <n v="8.5"/>
    <n v="123.85"/>
    <n v="24"/>
    <n v="3"/>
    <s v="18:00 - 20:00"/>
    <n v="6.1924999999999999"/>
    <b v="0"/>
    <x v="4"/>
  </r>
  <r>
    <s v="319-74-2561"/>
    <x v="0"/>
    <x v="0"/>
    <s v="Member"/>
    <s v="Female"/>
    <x v="1"/>
    <n v="5.5"/>
    <n v="94.64"/>
    <x v="5"/>
    <n v="14.196"/>
    <d v="2019-02-21T00:00:00"/>
    <d v="1899-12-30T16:55:00"/>
    <s v="Cash"/>
    <n v="5.5"/>
    <n v="283.92"/>
    <n v="21"/>
    <n v="2"/>
    <s v="16:00 - 18:00"/>
    <n v="14.196000000000002"/>
    <b v="0"/>
    <x v="3"/>
  </r>
  <r>
    <s v="549-03-9315"/>
    <x v="2"/>
    <x v="2"/>
    <s v="Normal"/>
    <s v="Male"/>
    <x v="5"/>
    <n v="8.6999999999999993"/>
    <n v="94.87"/>
    <x v="7"/>
    <n v="37.948"/>
    <d v="2019-02-12T00:00:00"/>
    <d v="1899-12-30T12:58:00"/>
    <s v="Ewallet"/>
    <n v="8.6999999999999993"/>
    <n v="758.96"/>
    <n v="12"/>
    <n v="2"/>
    <s v="12:00 - 14:00"/>
    <n v="37.948"/>
    <b v="0"/>
    <x v="3"/>
  </r>
  <r>
    <s v="790-29-1172"/>
    <x v="2"/>
    <x v="2"/>
    <s v="Normal"/>
    <s v="Female"/>
    <x v="4"/>
    <n v="7.9"/>
    <n v="57.34"/>
    <x v="5"/>
    <n v="8.6010000000000009"/>
    <d v="2019-03-10T00:00:00"/>
    <d v="1899-12-30T18:59:00"/>
    <s v="Credit card"/>
    <n v="7.9"/>
    <n v="172.02"/>
    <n v="10"/>
    <n v="3"/>
    <s v="18:00 - 20:00"/>
    <n v="8.6010000000000009"/>
    <b v="0"/>
    <x v="2"/>
  </r>
  <r>
    <s v="239-36-3640"/>
    <x v="2"/>
    <x v="2"/>
    <s v="Normal"/>
    <s v="Male"/>
    <x v="1"/>
    <n v="6.1"/>
    <n v="45.35"/>
    <x v="2"/>
    <n v="13.605"/>
    <d v="2019-01-31T00:00:00"/>
    <d v="1899-12-30T13:44:00"/>
    <s v="Ewallet"/>
    <n v="6.1"/>
    <n v="272.10000000000002"/>
    <n v="31"/>
    <n v="1"/>
    <s v="12:00 - 14:00"/>
    <n v="13.605"/>
    <b v="0"/>
    <x v="2"/>
  </r>
  <r>
    <s v="468-01-2051"/>
    <x v="2"/>
    <x v="2"/>
    <s v="Normal"/>
    <s v="Male"/>
    <x v="4"/>
    <n v="5.4"/>
    <n v="62.08"/>
    <x v="0"/>
    <n v="21.728000000000002"/>
    <d v="2019-03-06T00:00:00"/>
    <d v="1899-12-30T13:46:00"/>
    <s v="Ewallet"/>
    <n v="5.4"/>
    <n v="434.56"/>
    <n v="6"/>
    <n v="3"/>
    <s v="12:00 - 14:00"/>
    <n v="21.728000000000002"/>
    <b v="0"/>
    <x v="0"/>
  </r>
  <r>
    <s v="389-25-3394"/>
    <x v="1"/>
    <x v="1"/>
    <s v="Normal"/>
    <s v="Male"/>
    <x v="1"/>
    <n v="9.4"/>
    <n v="11.81"/>
    <x v="1"/>
    <n v="2.9525000000000001"/>
    <d v="2019-02-17T00:00:00"/>
    <d v="1899-12-30T18:06:00"/>
    <s v="Cash"/>
    <n v="9.4"/>
    <n v="59.050000000000004"/>
    <n v="17"/>
    <n v="2"/>
    <s v="18:00 - 20:00"/>
    <n v="2.9525000000000001"/>
    <b v="0"/>
    <x v="1"/>
  </r>
  <r>
    <s v="279-62-1445"/>
    <x v="1"/>
    <x v="1"/>
    <s v="Member"/>
    <s v="Female"/>
    <x v="5"/>
    <n v="8.1999999999999993"/>
    <n v="12.54"/>
    <x v="8"/>
    <n v="0.627"/>
    <d v="2019-02-21T00:00:00"/>
    <d v="1899-12-30T12:38:00"/>
    <s v="Cash"/>
    <n v="8.1999999999999993"/>
    <n v="12.54"/>
    <n v="21"/>
    <n v="2"/>
    <s v="12:00 - 14:00"/>
    <n v="0.627"/>
    <b v="0"/>
    <x v="1"/>
  </r>
  <r>
    <s v="213-72-6612"/>
    <x v="0"/>
    <x v="0"/>
    <s v="Normal"/>
    <s v="Male"/>
    <x v="4"/>
    <n v="6.2"/>
    <n v="43.25"/>
    <x v="4"/>
    <n v="4.3250000000000002"/>
    <d v="2019-03-20T00:00:00"/>
    <d v="1899-12-30T15:56:00"/>
    <s v="Cash"/>
    <n v="6.2"/>
    <n v="86.5"/>
    <n v="20"/>
    <n v="3"/>
    <s v="14:00 - 16:00"/>
    <n v="4.3250000000000002"/>
    <b v="0"/>
    <x v="2"/>
  </r>
  <r>
    <s v="746-68-6593"/>
    <x v="1"/>
    <x v="1"/>
    <s v="Member"/>
    <s v="Female"/>
    <x v="3"/>
    <n v="9.6999999999999993"/>
    <n v="87.16"/>
    <x v="4"/>
    <n v="8.7159999999999993"/>
    <d v="2019-01-11T00:00:00"/>
    <d v="1899-12-30T14:29:00"/>
    <s v="Credit card"/>
    <n v="9.6999999999999993"/>
    <n v="174.32"/>
    <n v="11"/>
    <n v="1"/>
    <s v="14:00 - 16:00"/>
    <n v="8.7159999999999993"/>
    <b v="0"/>
    <x v="3"/>
  </r>
  <r>
    <s v="836-82-5858"/>
    <x v="2"/>
    <x v="2"/>
    <s v="Member"/>
    <s v="Male"/>
    <x v="0"/>
    <n v="4"/>
    <n v="69.37"/>
    <x v="9"/>
    <n v="31.2165"/>
    <d v="2019-01-26T00:00:00"/>
    <d v="1899-12-30T19:14:00"/>
    <s v="Ewallet"/>
    <n v="4"/>
    <n v="624.33000000000004"/>
    <n v="26"/>
    <n v="1"/>
    <s v="18:00 - 20:00"/>
    <n v="31.216500000000003"/>
    <b v="0"/>
    <x v="0"/>
  </r>
  <r>
    <s v="466-61-5506"/>
    <x v="2"/>
    <x v="2"/>
    <s v="Member"/>
    <s v="Female"/>
    <x v="1"/>
    <n v="5.3"/>
    <n v="90.7"/>
    <x v="2"/>
    <n v="27.21"/>
    <d v="2019-02-26T00:00:00"/>
    <d v="1899-12-30T10:52:00"/>
    <s v="Cash"/>
    <n v="5.3"/>
    <n v="544.20000000000005"/>
    <n v="26"/>
    <n v="2"/>
    <s v="10:00 - 12:00"/>
    <n v="27.21"/>
    <b v="0"/>
    <x v="3"/>
  </r>
  <r>
    <s v="721-86-6247"/>
    <x v="0"/>
    <x v="0"/>
    <s v="Normal"/>
    <s v="Female"/>
    <x v="2"/>
    <n v="7.4"/>
    <n v="63.42"/>
    <x v="7"/>
    <n v="25.367999999999999"/>
    <d v="2019-03-11T00:00:00"/>
    <d v="1899-12-30T12:55:00"/>
    <s v="Ewallet"/>
    <n v="7.4"/>
    <n v="507.36"/>
    <n v="11"/>
    <n v="3"/>
    <s v="12:00 - 14:00"/>
    <n v="25.368000000000002"/>
    <b v="0"/>
    <x v="0"/>
  </r>
  <r>
    <s v="289-65-5721"/>
    <x v="2"/>
    <x v="2"/>
    <s v="Normal"/>
    <s v="Female"/>
    <x v="5"/>
    <n v="6.5"/>
    <n v="81.37"/>
    <x v="4"/>
    <n v="8.1370000000000005"/>
    <d v="2019-01-26T00:00:00"/>
    <d v="1899-12-30T19:28:00"/>
    <s v="Cash"/>
    <n v="6.5"/>
    <n v="162.74"/>
    <n v="26"/>
    <n v="1"/>
    <s v="18:00 - 20:00"/>
    <n v="8.1370000000000005"/>
    <b v="0"/>
    <x v="3"/>
  </r>
  <r>
    <s v="545-46-3100"/>
    <x v="2"/>
    <x v="2"/>
    <s v="Member"/>
    <s v="Female"/>
    <x v="1"/>
    <n v="8.6999999999999993"/>
    <n v="10.59"/>
    <x v="5"/>
    <n v="1.5885"/>
    <d v="2019-03-12T00:00:00"/>
    <d v="1899-12-30T13:52:00"/>
    <s v="Credit card"/>
    <n v="8.6999999999999993"/>
    <n v="31.77"/>
    <n v="12"/>
    <n v="3"/>
    <s v="12:00 - 14:00"/>
    <n v="1.5885"/>
    <b v="0"/>
    <x v="1"/>
  </r>
  <r>
    <s v="418-02-5978"/>
    <x v="2"/>
    <x v="2"/>
    <s v="Normal"/>
    <s v="Female"/>
    <x v="0"/>
    <n v="8"/>
    <n v="84.09"/>
    <x v="9"/>
    <n v="37.840499999999999"/>
    <d v="2019-02-11T00:00:00"/>
    <d v="1899-12-30T10:54:00"/>
    <s v="Cash"/>
    <n v="8"/>
    <n v="756.81000000000006"/>
    <n v="11"/>
    <n v="2"/>
    <s v="10:00 - 12:00"/>
    <n v="37.840500000000006"/>
    <b v="0"/>
    <x v="3"/>
  </r>
  <r>
    <s v="269-04-5750"/>
    <x v="2"/>
    <x v="2"/>
    <s v="Member"/>
    <s v="Male"/>
    <x v="5"/>
    <n v="6.7"/>
    <n v="73.819999999999993"/>
    <x v="6"/>
    <n v="14.763999999999999"/>
    <d v="2019-02-21T00:00:00"/>
    <d v="1899-12-30T18:31:00"/>
    <s v="Cash"/>
    <n v="6.7"/>
    <n v="295.27999999999997"/>
    <n v="21"/>
    <n v="2"/>
    <s v="18:00 - 20:00"/>
    <n v="14.763999999999999"/>
    <b v="0"/>
    <x v="0"/>
  </r>
  <r>
    <s v="157-13-5295"/>
    <x v="0"/>
    <x v="0"/>
    <s v="Member"/>
    <s v="Male"/>
    <x v="0"/>
    <n v="6.5"/>
    <n v="51.94"/>
    <x v="3"/>
    <n v="25.97"/>
    <d v="2019-03-09T00:00:00"/>
    <d v="1899-12-30T18:24:00"/>
    <s v="Ewallet"/>
    <n v="6.5"/>
    <n v="519.4"/>
    <n v="9"/>
    <n v="3"/>
    <s v="18:00 - 20:00"/>
    <n v="25.97"/>
    <b v="0"/>
    <x v="2"/>
  </r>
  <r>
    <s v="645-78-8093"/>
    <x v="0"/>
    <x v="0"/>
    <s v="Normal"/>
    <s v="Female"/>
    <x v="3"/>
    <n v="4.0999999999999996"/>
    <n v="93.14"/>
    <x v="4"/>
    <n v="9.3140000000000001"/>
    <d v="2019-01-20T00:00:00"/>
    <d v="1899-12-30T18:09:00"/>
    <s v="Ewallet"/>
    <n v="4.0999999999999996"/>
    <n v="186.28"/>
    <n v="20"/>
    <n v="1"/>
    <s v="18:00 - 20:00"/>
    <n v="9.3140000000000001"/>
    <b v="0"/>
    <x v="3"/>
  </r>
  <r>
    <s v="211-30-9270"/>
    <x v="1"/>
    <x v="1"/>
    <s v="Normal"/>
    <s v="Male"/>
    <x v="0"/>
    <n v="4.9000000000000004"/>
    <n v="17.41"/>
    <x v="1"/>
    <n v="4.3525"/>
    <d v="2019-01-28T00:00:00"/>
    <d v="1899-12-30T15:16:00"/>
    <s v="Credit card"/>
    <n v="4.9000000000000004"/>
    <n v="87.05"/>
    <n v="28"/>
    <n v="1"/>
    <s v="14:00 - 16:00"/>
    <n v="4.3525"/>
    <b v="0"/>
    <x v="1"/>
  </r>
  <r>
    <s v="755-12-3214"/>
    <x v="1"/>
    <x v="1"/>
    <s v="Member"/>
    <s v="Female"/>
    <x v="5"/>
    <n v="8.6"/>
    <n v="44.22"/>
    <x v="1"/>
    <n v="11.055"/>
    <d v="2019-03-05T00:00:00"/>
    <d v="1899-12-30T17:07:00"/>
    <s v="Credit card"/>
    <n v="8.6"/>
    <n v="221.1"/>
    <n v="5"/>
    <n v="3"/>
    <s v="16:00 - 18:00"/>
    <n v="11.055"/>
    <b v="0"/>
    <x v="2"/>
  </r>
  <r>
    <s v="346-84-3103"/>
    <x v="2"/>
    <x v="2"/>
    <s v="Member"/>
    <s v="Female"/>
    <x v="1"/>
    <n v="4.3"/>
    <n v="13.22"/>
    <x v="1"/>
    <n v="3.3050000000000002"/>
    <d v="2019-03-02T00:00:00"/>
    <d v="1899-12-30T19:26:00"/>
    <s v="Cash"/>
    <n v="4.3"/>
    <n v="66.100000000000009"/>
    <n v="2"/>
    <n v="3"/>
    <s v="18:00 - 20:00"/>
    <n v="3.3050000000000006"/>
    <b v="0"/>
    <x v="1"/>
  </r>
  <r>
    <s v="478-06-7835"/>
    <x v="0"/>
    <x v="0"/>
    <s v="Normal"/>
    <s v="Male"/>
    <x v="5"/>
    <n v="4.9000000000000004"/>
    <n v="89.69"/>
    <x v="8"/>
    <n v="4.4844999999999997"/>
    <d v="2019-01-11T00:00:00"/>
    <d v="1899-12-30T11:20:00"/>
    <s v="Ewallet"/>
    <n v="4.9000000000000004"/>
    <n v="89.69"/>
    <n v="11"/>
    <n v="1"/>
    <s v="10:00 - 12:00"/>
    <n v="4.4844999999999997"/>
    <b v="0"/>
    <x v="3"/>
  </r>
  <r>
    <s v="540-11-4336"/>
    <x v="0"/>
    <x v="0"/>
    <s v="Normal"/>
    <s v="Male"/>
    <x v="4"/>
    <n v="5.6"/>
    <n v="24.94"/>
    <x v="9"/>
    <n v="11.223000000000001"/>
    <d v="2019-01-11T00:00:00"/>
    <d v="1899-12-30T16:49:00"/>
    <s v="Credit card"/>
    <n v="5.6"/>
    <n v="224.46"/>
    <n v="11"/>
    <n v="1"/>
    <s v="16:00 - 18:00"/>
    <n v="11.223000000000001"/>
    <b v="0"/>
    <x v="4"/>
  </r>
  <r>
    <s v="448-81-5016"/>
    <x v="0"/>
    <x v="0"/>
    <s v="Normal"/>
    <s v="Male"/>
    <x v="0"/>
    <n v="5.8"/>
    <n v="59.77"/>
    <x v="4"/>
    <n v="5.9770000000000003"/>
    <d v="2019-03-11T00:00:00"/>
    <d v="1899-12-30T12:01:00"/>
    <s v="Credit card"/>
    <n v="5.8"/>
    <n v="119.54"/>
    <n v="11"/>
    <n v="3"/>
    <s v="12:00 - 14:00"/>
    <n v="5.9770000000000003"/>
    <b v="0"/>
    <x v="2"/>
  </r>
  <r>
    <s v="142-72-4741"/>
    <x v="1"/>
    <x v="1"/>
    <s v="Member"/>
    <s v="Male"/>
    <x v="5"/>
    <n v="6"/>
    <n v="93.2"/>
    <x v="4"/>
    <n v="9.32"/>
    <d v="2019-02-28T00:00:00"/>
    <d v="1899-12-30T18:37:00"/>
    <s v="Credit card"/>
    <n v="6"/>
    <n v="186.4"/>
    <n v="28"/>
    <n v="2"/>
    <s v="18:00 - 20:00"/>
    <n v="9.32"/>
    <b v="0"/>
    <x v="3"/>
  </r>
  <r>
    <s v="217-58-1179"/>
    <x v="0"/>
    <x v="0"/>
    <s v="Member"/>
    <s v="Male"/>
    <x v="2"/>
    <n v="4.2"/>
    <n v="62.65"/>
    <x v="6"/>
    <n v="12.53"/>
    <d v="2019-01-05T00:00:00"/>
    <d v="1899-12-30T11:25:00"/>
    <s v="Cash"/>
    <n v="4.2"/>
    <n v="250.6"/>
    <n v="5"/>
    <n v="1"/>
    <s v="10:00 - 12:00"/>
    <n v="12.53"/>
    <b v="0"/>
    <x v="0"/>
  </r>
  <r>
    <s v="376-02-8238"/>
    <x v="2"/>
    <x v="2"/>
    <s v="Normal"/>
    <s v="Male"/>
    <x v="2"/>
    <n v="8.3000000000000007"/>
    <n v="93.87"/>
    <x v="7"/>
    <n v="37.548000000000002"/>
    <d v="2019-02-02T00:00:00"/>
    <d v="1899-12-30T18:42:00"/>
    <s v="Credit card"/>
    <n v="8.3000000000000007"/>
    <n v="750.96"/>
    <n v="2"/>
    <n v="2"/>
    <s v="18:00 - 20:00"/>
    <n v="37.548000000000002"/>
    <b v="0"/>
    <x v="3"/>
  </r>
  <r>
    <s v="530-90-9855"/>
    <x v="0"/>
    <x v="0"/>
    <s v="Member"/>
    <s v="Male"/>
    <x v="2"/>
    <n v="5.7"/>
    <n v="47.59"/>
    <x v="7"/>
    <n v="19.036000000000001"/>
    <d v="2019-01-01T00:00:00"/>
    <d v="1899-12-30T14:47:00"/>
    <s v="Cash"/>
    <n v="5.7"/>
    <n v="380.72"/>
    <n v="1"/>
    <n v="1"/>
    <s v="14:00 - 16:00"/>
    <n v="19.036000000000001"/>
    <b v="0"/>
    <x v="2"/>
  </r>
  <r>
    <s v="866-05-7563"/>
    <x v="2"/>
    <x v="2"/>
    <s v="Member"/>
    <s v="Female"/>
    <x v="1"/>
    <n v="4.8"/>
    <n v="81.400000000000006"/>
    <x v="5"/>
    <n v="12.21"/>
    <d v="2019-02-09T00:00:00"/>
    <d v="1899-12-30T19:43:00"/>
    <s v="Cash"/>
    <n v="4.8"/>
    <n v="244.20000000000002"/>
    <n v="9"/>
    <n v="2"/>
    <s v="18:00 - 20:00"/>
    <n v="12.21"/>
    <b v="0"/>
    <x v="3"/>
  </r>
  <r>
    <s v="604-70-6476"/>
    <x v="0"/>
    <x v="0"/>
    <s v="Member"/>
    <s v="Male"/>
    <x v="5"/>
    <n v="6.8"/>
    <n v="17.940000000000001"/>
    <x v="1"/>
    <n v="4.4850000000000003"/>
    <d v="2019-01-23T00:00:00"/>
    <d v="1899-12-30T14:04:00"/>
    <s v="Ewallet"/>
    <n v="6.8"/>
    <n v="89.7"/>
    <n v="23"/>
    <n v="1"/>
    <s v="14:00 - 16:00"/>
    <n v="4.4850000000000003"/>
    <b v="0"/>
    <x v="1"/>
  </r>
  <r>
    <s v="799-71-1548"/>
    <x v="0"/>
    <x v="0"/>
    <s v="Member"/>
    <s v="Male"/>
    <x v="1"/>
    <n v="8.8000000000000007"/>
    <n v="77.72"/>
    <x v="6"/>
    <n v="15.544"/>
    <d v="2019-01-07T00:00:00"/>
    <d v="1899-12-30T16:11:00"/>
    <s v="Credit card"/>
    <n v="8.8000000000000007"/>
    <n v="310.88"/>
    <n v="7"/>
    <n v="1"/>
    <s v="16:00 - 18:00"/>
    <n v="15.544"/>
    <b v="0"/>
    <x v="0"/>
  </r>
  <r>
    <s v="785-13-7708"/>
    <x v="2"/>
    <x v="2"/>
    <s v="Normal"/>
    <s v="Male"/>
    <x v="4"/>
    <n v="4.2"/>
    <n v="73.06"/>
    <x v="0"/>
    <n v="25.571000000000002"/>
    <d v="2019-01-14T00:00:00"/>
    <d v="1899-12-30T19:06:00"/>
    <s v="Credit card"/>
    <n v="4.2"/>
    <n v="511.42"/>
    <n v="14"/>
    <n v="1"/>
    <s v="18:00 - 20:00"/>
    <n v="25.571000000000002"/>
    <b v="0"/>
    <x v="0"/>
  </r>
  <r>
    <s v="845-51-0542"/>
    <x v="2"/>
    <x v="2"/>
    <s v="Member"/>
    <s v="Male"/>
    <x v="4"/>
    <n v="6.4"/>
    <n v="46.55"/>
    <x v="9"/>
    <n v="20.947500000000002"/>
    <d v="2019-02-02T00:00:00"/>
    <d v="1899-12-30T15:34:00"/>
    <s v="Ewallet"/>
    <n v="6.4"/>
    <n v="418.95"/>
    <n v="2"/>
    <n v="2"/>
    <s v="14:00 - 16:00"/>
    <n v="20.947499999999998"/>
    <b v="0"/>
    <x v="2"/>
  </r>
  <r>
    <s v="662-47-5456"/>
    <x v="1"/>
    <x v="1"/>
    <s v="Member"/>
    <s v="Male"/>
    <x v="5"/>
    <n v="8.4"/>
    <n v="35.19"/>
    <x v="3"/>
    <n v="17.594999999999999"/>
    <d v="2019-03-17T00:00:00"/>
    <d v="1899-12-30T19:06:00"/>
    <s v="Credit card"/>
    <n v="8.4"/>
    <n v="351.9"/>
    <n v="17"/>
    <n v="3"/>
    <s v="18:00 - 20:00"/>
    <n v="17.594999999999999"/>
    <b v="0"/>
    <x v="4"/>
  </r>
  <r>
    <s v="883-17-4236"/>
    <x v="1"/>
    <x v="1"/>
    <s v="Normal"/>
    <s v="Female"/>
    <x v="3"/>
    <n v="7.2"/>
    <n v="14.39"/>
    <x v="4"/>
    <n v="1.4390000000000001"/>
    <d v="2019-03-02T00:00:00"/>
    <d v="1899-12-30T19:44:00"/>
    <s v="Credit card"/>
    <n v="7.2"/>
    <n v="28.78"/>
    <n v="2"/>
    <n v="3"/>
    <s v="18:00 - 20:00"/>
    <n v="1.4390000000000001"/>
    <b v="0"/>
    <x v="1"/>
  </r>
  <r>
    <s v="290-68-2984"/>
    <x v="0"/>
    <x v="0"/>
    <s v="Normal"/>
    <s v="Male"/>
    <x v="2"/>
    <n v="5.2"/>
    <n v="23.75"/>
    <x v="6"/>
    <n v="4.75"/>
    <d v="2019-03-16T00:00:00"/>
    <d v="1899-12-30T11:22:00"/>
    <s v="Cash"/>
    <n v="5.2"/>
    <n v="95"/>
    <n v="16"/>
    <n v="3"/>
    <s v="10:00 - 12:00"/>
    <n v="4.75"/>
    <b v="0"/>
    <x v="4"/>
  </r>
  <r>
    <s v="704-11-6354"/>
    <x v="0"/>
    <x v="0"/>
    <s v="Member"/>
    <s v="Male"/>
    <x v="2"/>
    <n v="8.9"/>
    <n v="58.9"/>
    <x v="7"/>
    <n v="23.56"/>
    <d v="2019-01-06T00:00:00"/>
    <d v="1899-12-30T11:23:00"/>
    <s v="Cash"/>
    <n v="8.9"/>
    <n v="471.2"/>
    <n v="6"/>
    <n v="1"/>
    <s v="10:00 - 12:00"/>
    <n v="23.56"/>
    <b v="0"/>
    <x v="2"/>
  </r>
  <r>
    <s v="110-48-7033"/>
    <x v="2"/>
    <x v="2"/>
    <s v="Member"/>
    <s v="Male"/>
    <x v="5"/>
    <n v="9"/>
    <n v="32.619999999999997"/>
    <x v="6"/>
    <n v="6.524"/>
    <d v="2019-01-29T00:00:00"/>
    <d v="1899-12-30T14:12:00"/>
    <s v="Cash"/>
    <n v="9"/>
    <n v="130.47999999999999"/>
    <n v="29"/>
    <n v="1"/>
    <s v="14:00 - 16:00"/>
    <n v="6.5239999999999991"/>
    <b v="0"/>
    <x v="4"/>
  </r>
  <r>
    <s v="366-93-0948"/>
    <x v="0"/>
    <x v="0"/>
    <s v="Member"/>
    <s v="Male"/>
    <x v="1"/>
    <n v="9.6999999999999993"/>
    <n v="66.349999999999994"/>
    <x v="8"/>
    <n v="3.3174999999999999"/>
    <d v="2019-01-31T00:00:00"/>
    <d v="1899-12-30T10:46:00"/>
    <s v="Credit card"/>
    <n v="9.6999999999999993"/>
    <n v="66.349999999999994"/>
    <n v="31"/>
    <n v="1"/>
    <s v="10:00 - 12:00"/>
    <n v="3.3174999999999999"/>
    <b v="0"/>
    <x v="0"/>
  </r>
  <r>
    <s v="729-09-9681"/>
    <x v="0"/>
    <x v="0"/>
    <s v="Member"/>
    <s v="Male"/>
    <x v="2"/>
    <n v="8.6999999999999993"/>
    <n v="25.91"/>
    <x v="2"/>
    <n v="7.7729999999999997"/>
    <d v="2019-02-05T00:00:00"/>
    <d v="1899-12-30T10:16:00"/>
    <s v="Ewallet"/>
    <n v="8.6999999999999993"/>
    <n v="155.46"/>
    <n v="5"/>
    <n v="2"/>
    <s v="10:00 - 12:00"/>
    <n v="7.7730000000000006"/>
    <b v="0"/>
    <x v="4"/>
  </r>
  <r>
    <s v="151-16-1484"/>
    <x v="0"/>
    <x v="0"/>
    <s v="Member"/>
    <s v="Male"/>
    <x v="1"/>
    <n v="6.5"/>
    <n v="32.25"/>
    <x v="6"/>
    <n v="6.45"/>
    <d v="2019-02-13T00:00:00"/>
    <d v="1899-12-30T12:38:00"/>
    <s v="Ewallet"/>
    <n v="6.5"/>
    <n v="129"/>
    <n v="13"/>
    <n v="2"/>
    <s v="12:00 - 14:00"/>
    <n v="6.45"/>
    <b v="0"/>
    <x v="4"/>
  </r>
  <r>
    <s v="380-94-4661"/>
    <x v="1"/>
    <x v="1"/>
    <s v="Member"/>
    <s v="Male"/>
    <x v="1"/>
    <n v="6.9"/>
    <n v="65.94"/>
    <x v="6"/>
    <n v="13.188000000000001"/>
    <d v="2019-02-07T00:00:00"/>
    <d v="1899-12-30T13:05:00"/>
    <s v="Credit card"/>
    <n v="6.9"/>
    <n v="263.76"/>
    <n v="7"/>
    <n v="2"/>
    <s v="12:00 - 14:00"/>
    <n v="13.187999999999999"/>
    <b v="0"/>
    <x v="0"/>
  </r>
  <r>
    <s v="850-41-9669"/>
    <x v="0"/>
    <x v="0"/>
    <s v="Normal"/>
    <s v="Female"/>
    <x v="1"/>
    <n v="6.2"/>
    <n v="75.06"/>
    <x v="9"/>
    <n v="33.777000000000001"/>
    <d v="2019-03-19T00:00:00"/>
    <d v="1899-12-30T13:25:00"/>
    <s v="Ewallet"/>
    <n v="6.2"/>
    <n v="675.54"/>
    <n v="19"/>
    <n v="3"/>
    <s v="12:00 - 14:00"/>
    <n v="33.777000000000001"/>
    <b v="0"/>
    <x v="0"/>
  </r>
  <r>
    <s v="821-07-3596"/>
    <x v="1"/>
    <x v="1"/>
    <s v="Normal"/>
    <s v="Female"/>
    <x v="5"/>
    <n v="5.6"/>
    <n v="16.45"/>
    <x v="6"/>
    <n v="3.29"/>
    <d v="2019-03-07T00:00:00"/>
    <d v="1899-12-30T14:53:00"/>
    <s v="Ewallet"/>
    <n v="5.6"/>
    <n v="65.8"/>
    <n v="7"/>
    <n v="3"/>
    <s v="14:00 - 16:00"/>
    <n v="3.29"/>
    <b v="0"/>
    <x v="1"/>
  </r>
  <r>
    <s v="655-85-5130"/>
    <x v="2"/>
    <x v="2"/>
    <s v="Member"/>
    <s v="Female"/>
    <x v="5"/>
    <n v="5.7"/>
    <n v="38.299999999999997"/>
    <x v="6"/>
    <n v="7.66"/>
    <d v="2019-03-13T00:00:00"/>
    <d v="1899-12-30T19:22:00"/>
    <s v="Cash"/>
    <n v="5.7"/>
    <n v="153.19999999999999"/>
    <n v="13"/>
    <n v="3"/>
    <s v="18:00 - 20:00"/>
    <n v="7.6599999999999993"/>
    <b v="0"/>
    <x v="4"/>
  </r>
  <r>
    <s v="447-15-7839"/>
    <x v="0"/>
    <x v="0"/>
    <s v="Member"/>
    <s v="Female"/>
    <x v="3"/>
    <n v="4.2"/>
    <n v="22.24"/>
    <x v="3"/>
    <n v="11.12"/>
    <d v="2019-02-09T00:00:00"/>
    <d v="1899-12-30T11:00:00"/>
    <s v="Cash"/>
    <n v="4.2"/>
    <n v="222.39999999999998"/>
    <n v="9"/>
    <n v="2"/>
    <s v="10:00 - 12:00"/>
    <n v="11.12"/>
    <b v="0"/>
    <x v="4"/>
  </r>
  <r>
    <s v="154-74-7179"/>
    <x v="2"/>
    <x v="2"/>
    <s v="Normal"/>
    <s v="Male"/>
    <x v="3"/>
    <n v="7.9"/>
    <n v="54.45"/>
    <x v="8"/>
    <n v="2.7225000000000001"/>
    <d v="2019-02-26T00:00:00"/>
    <d v="1899-12-30T19:24:00"/>
    <s v="Ewallet"/>
    <n v="7.9"/>
    <n v="54.45"/>
    <n v="26"/>
    <n v="2"/>
    <s v="18:00 - 20:00"/>
    <n v="2.7225000000000001"/>
    <b v="0"/>
    <x v="2"/>
  </r>
  <r>
    <s v="253-12-6086"/>
    <x v="0"/>
    <x v="0"/>
    <s v="Member"/>
    <s v="Female"/>
    <x v="3"/>
    <n v="8.6999999999999993"/>
    <n v="98.4"/>
    <x v="0"/>
    <n v="34.44"/>
    <d v="2019-03-12T00:00:00"/>
    <d v="1899-12-30T12:43:00"/>
    <s v="Credit card"/>
    <n v="8.6999999999999993"/>
    <n v="688.80000000000007"/>
    <n v="12"/>
    <n v="3"/>
    <s v="12:00 - 14:00"/>
    <n v="34.440000000000005"/>
    <b v="0"/>
    <x v="3"/>
  </r>
  <r>
    <s v="808-65-0703"/>
    <x v="1"/>
    <x v="1"/>
    <s v="Normal"/>
    <s v="Male"/>
    <x v="2"/>
    <n v="6.9"/>
    <n v="35.47"/>
    <x v="6"/>
    <n v="7.0940000000000003"/>
    <d v="2019-03-14T00:00:00"/>
    <d v="1899-12-30T17:22:00"/>
    <s v="Credit card"/>
    <n v="6.9"/>
    <n v="141.88"/>
    <n v="14"/>
    <n v="3"/>
    <s v="16:00 - 18:00"/>
    <n v="7.0939999999999994"/>
    <b v="0"/>
    <x v="4"/>
  </r>
  <r>
    <s v="571-94-0759"/>
    <x v="2"/>
    <x v="2"/>
    <s v="Member"/>
    <s v="Female"/>
    <x v="4"/>
    <n v="9.5"/>
    <n v="74.599999999999994"/>
    <x v="3"/>
    <n v="37.299999999999997"/>
    <d v="2019-01-08T00:00:00"/>
    <d v="1899-12-30T20:55:00"/>
    <s v="Cash"/>
    <n v="9.5"/>
    <n v="746"/>
    <n v="8"/>
    <n v="1"/>
    <s v="20:00 - 20:59"/>
    <n v="37.299999999999997"/>
    <b v="0"/>
    <x v="0"/>
  </r>
  <r>
    <s v="144-51-6085"/>
    <x v="0"/>
    <x v="0"/>
    <s v="Member"/>
    <s v="Male"/>
    <x v="2"/>
    <n v="4.4000000000000004"/>
    <n v="70.739999999999995"/>
    <x v="6"/>
    <n v="14.148"/>
    <d v="2019-01-05T00:00:00"/>
    <d v="1899-12-30T16:05:00"/>
    <s v="Credit card"/>
    <n v="4.4000000000000004"/>
    <n v="282.95999999999998"/>
    <n v="5"/>
    <n v="1"/>
    <s v="16:00 - 18:00"/>
    <n v="14.148"/>
    <b v="0"/>
    <x v="0"/>
  </r>
  <r>
    <s v="731-14-2199"/>
    <x v="0"/>
    <x v="0"/>
    <s v="Member"/>
    <s v="Female"/>
    <x v="2"/>
    <n v="7"/>
    <n v="35.54"/>
    <x v="3"/>
    <n v="17.77"/>
    <d v="2019-01-04T00:00:00"/>
    <d v="1899-12-30T13:34:00"/>
    <s v="Ewallet"/>
    <n v="7"/>
    <n v="355.4"/>
    <n v="4"/>
    <n v="1"/>
    <s v="12:00 - 14:00"/>
    <n v="17.77"/>
    <b v="0"/>
    <x v="4"/>
  </r>
  <r>
    <s v="783-09-1637"/>
    <x v="2"/>
    <x v="2"/>
    <s v="Normal"/>
    <s v="Female"/>
    <x v="3"/>
    <n v="6.3"/>
    <n v="67.430000000000007"/>
    <x v="1"/>
    <n v="16.857500000000002"/>
    <d v="2019-03-06T00:00:00"/>
    <d v="1899-12-30T18:13:00"/>
    <s v="Ewallet"/>
    <n v="6.3"/>
    <n v="337.15000000000003"/>
    <n v="6"/>
    <n v="3"/>
    <s v="18:00 - 20:00"/>
    <n v="16.857500000000002"/>
    <b v="0"/>
    <x v="0"/>
  </r>
  <r>
    <s v="687-15-1097"/>
    <x v="1"/>
    <x v="1"/>
    <s v="Member"/>
    <s v="Female"/>
    <x v="0"/>
    <n v="9.6999999999999993"/>
    <n v="21.12"/>
    <x v="4"/>
    <n v="2.1120000000000001"/>
    <d v="2019-01-03T00:00:00"/>
    <d v="1899-12-30T19:17:00"/>
    <s v="Cash"/>
    <n v="9.6999999999999993"/>
    <n v="42.24"/>
    <n v="3"/>
    <n v="1"/>
    <s v="18:00 - 20:00"/>
    <n v="2.1120000000000001"/>
    <b v="0"/>
    <x v="4"/>
  </r>
  <r>
    <s v="126-54-1082"/>
    <x v="0"/>
    <x v="0"/>
    <s v="Member"/>
    <s v="Female"/>
    <x v="2"/>
    <n v="8.8000000000000007"/>
    <n v="21.54"/>
    <x v="9"/>
    <n v="9.6929999999999996"/>
    <d v="2019-01-07T00:00:00"/>
    <d v="1899-12-30T11:44:00"/>
    <s v="Credit card"/>
    <n v="8.8000000000000007"/>
    <n v="193.85999999999999"/>
    <n v="7"/>
    <n v="1"/>
    <s v="10:00 - 12:00"/>
    <n v="9.6929999999999996"/>
    <b v="0"/>
    <x v="4"/>
  </r>
  <r>
    <s v="633-91-1052"/>
    <x v="0"/>
    <x v="0"/>
    <s v="Normal"/>
    <s v="Female"/>
    <x v="2"/>
    <n v="5.0999999999999996"/>
    <n v="12.03"/>
    <x v="4"/>
    <n v="1.2030000000000001"/>
    <d v="2019-01-27T00:00:00"/>
    <d v="1899-12-30T15:51:00"/>
    <s v="Cash"/>
    <n v="5.0999999999999996"/>
    <n v="24.06"/>
    <n v="27"/>
    <n v="1"/>
    <s v="14:00 - 16:00"/>
    <n v="1.2029999999999998"/>
    <b v="0"/>
    <x v="1"/>
  </r>
  <r>
    <s v="477-24-6490"/>
    <x v="2"/>
    <x v="2"/>
    <s v="Normal"/>
    <s v="Female"/>
    <x v="0"/>
    <n v="7.9"/>
    <n v="99.71"/>
    <x v="2"/>
    <n v="29.913"/>
    <d v="2019-02-26T00:00:00"/>
    <d v="1899-12-30T16:52:00"/>
    <s v="Ewallet"/>
    <n v="7.9"/>
    <n v="598.26"/>
    <n v="26"/>
    <n v="2"/>
    <s v="16:00 - 18:00"/>
    <n v="29.913"/>
    <b v="0"/>
    <x v="3"/>
  </r>
  <r>
    <s v="566-19-5475"/>
    <x v="2"/>
    <x v="2"/>
    <s v="Normal"/>
    <s v="Male"/>
    <x v="5"/>
    <n v="6.2"/>
    <n v="47.97"/>
    <x v="0"/>
    <n v="16.7895"/>
    <d v="2019-01-07T00:00:00"/>
    <d v="1899-12-30T20:52:00"/>
    <s v="Cash"/>
    <n v="6.2"/>
    <n v="335.78999999999996"/>
    <n v="7"/>
    <n v="1"/>
    <s v="20:00 - 20:59"/>
    <n v="16.789499999999997"/>
    <b v="0"/>
    <x v="2"/>
  </r>
  <r>
    <s v="526-86-8552"/>
    <x v="1"/>
    <x v="1"/>
    <s v="Member"/>
    <s v="Female"/>
    <x v="2"/>
    <n v="7.1"/>
    <n v="21.82"/>
    <x v="3"/>
    <n v="10.91"/>
    <d v="2019-01-07T00:00:00"/>
    <d v="1899-12-30T17:36:00"/>
    <s v="Cash"/>
    <n v="7.1"/>
    <n v="218.2"/>
    <n v="7"/>
    <n v="1"/>
    <s v="16:00 - 18:00"/>
    <n v="10.91"/>
    <b v="0"/>
    <x v="4"/>
  </r>
  <r>
    <s v="376-56-3573"/>
    <x v="1"/>
    <x v="1"/>
    <s v="Normal"/>
    <s v="Female"/>
    <x v="5"/>
    <n v="6.4"/>
    <n v="95.42"/>
    <x v="6"/>
    <n v="19.084"/>
    <d v="2019-02-02T00:00:00"/>
    <d v="1899-12-30T13:23:00"/>
    <s v="Ewallet"/>
    <n v="6.4"/>
    <n v="381.68"/>
    <n v="2"/>
    <n v="2"/>
    <s v="12:00 - 14:00"/>
    <n v="19.084"/>
    <b v="0"/>
    <x v="3"/>
  </r>
  <r>
    <s v="537-72-0426"/>
    <x v="1"/>
    <x v="1"/>
    <s v="Member"/>
    <s v="Male"/>
    <x v="5"/>
    <n v="5.7"/>
    <n v="70.989999999999995"/>
    <x v="3"/>
    <n v="35.494999999999997"/>
    <d v="2019-03-20T00:00:00"/>
    <d v="1899-12-30T16:28:00"/>
    <s v="Cash"/>
    <n v="5.7"/>
    <n v="709.9"/>
    <n v="20"/>
    <n v="3"/>
    <s v="16:00 - 18:00"/>
    <n v="35.494999999999997"/>
    <b v="0"/>
    <x v="0"/>
  </r>
  <r>
    <s v="828-61-5674"/>
    <x v="0"/>
    <x v="0"/>
    <s v="Member"/>
    <s v="Male"/>
    <x v="3"/>
    <n v="9.6"/>
    <n v="44.02"/>
    <x v="3"/>
    <n v="22.01"/>
    <d v="2019-03-20T00:00:00"/>
    <d v="1899-12-30T19:57:00"/>
    <s v="Credit card"/>
    <n v="9.6"/>
    <n v="440.20000000000005"/>
    <n v="20"/>
    <n v="3"/>
    <s v="18:00 - 20:00"/>
    <n v="22.01"/>
    <b v="0"/>
    <x v="2"/>
  </r>
  <r>
    <s v="136-08-6195"/>
    <x v="0"/>
    <x v="0"/>
    <s v="Normal"/>
    <s v="Female"/>
    <x v="2"/>
    <n v="6.4"/>
    <n v="69.959999999999994"/>
    <x v="7"/>
    <n v="27.984000000000002"/>
    <d v="2019-02-15T00:00:00"/>
    <d v="1899-12-30T17:01:00"/>
    <s v="Credit card"/>
    <n v="6.4"/>
    <n v="559.67999999999995"/>
    <n v="15"/>
    <n v="2"/>
    <s v="16:00 - 18:00"/>
    <n v="27.983999999999998"/>
    <b v="0"/>
    <x v="0"/>
  </r>
  <r>
    <s v="523-38-0215"/>
    <x v="1"/>
    <x v="1"/>
    <s v="Normal"/>
    <s v="Male"/>
    <x v="2"/>
    <n v="7.9"/>
    <n v="37"/>
    <x v="8"/>
    <n v="1.85"/>
    <d v="2019-03-06T00:00:00"/>
    <d v="1899-12-30T13:29:00"/>
    <s v="Credit card"/>
    <n v="7.9"/>
    <n v="37"/>
    <n v="6"/>
    <n v="3"/>
    <s v="12:00 - 14:00"/>
    <n v="1.85"/>
    <b v="0"/>
    <x v="4"/>
  </r>
  <r>
    <s v="490-29-1201"/>
    <x v="0"/>
    <x v="0"/>
    <s v="Normal"/>
    <s v="Female"/>
    <x v="3"/>
    <n v="6.5"/>
    <n v="15.34"/>
    <x v="8"/>
    <n v="0.76700000000000002"/>
    <d v="2019-01-06T00:00:00"/>
    <d v="1899-12-30T11:09:00"/>
    <s v="Cash"/>
    <n v="6.5"/>
    <n v="15.34"/>
    <n v="6"/>
    <n v="1"/>
    <s v="10:00 - 12:00"/>
    <n v="0.76700000000000002"/>
    <b v="0"/>
    <x v="1"/>
  </r>
  <r>
    <s v="667-92-0055"/>
    <x v="0"/>
    <x v="0"/>
    <s v="Member"/>
    <s v="Male"/>
    <x v="0"/>
    <n v="8.5"/>
    <n v="99.83"/>
    <x v="2"/>
    <n v="29.949000000000002"/>
    <d v="2019-03-04T00:00:00"/>
    <d v="1899-12-30T15:02:00"/>
    <s v="Ewallet"/>
    <n v="8.5"/>
    <n v="598.98"/>
    <n v="4"/>
    <n v="3"/>
    <s v="14:00 - 16:00"/>
    <n v="29.949000000000002"/>
    <b v="0"/>
    <x v="3"/>
  </r>
  <r>
    <s v="565-17-3836"/>
    <x v="0"/>
    <x v="0"/>
    <s v="Member"/>
    <s v="Female"/>
    <x v="0"/>
    <n v="9.1"/>
    <n v="47.67"/>
    <x v="6"/>
    <n v="9.5340000000000007"/>
    <d v="2019-03-12T00:00:00"/>
    <d v="1899-12-30T14:21:00"/>
    <s v="Cash"/>
    <n v="9.1"/>
    <n v="190.68"/>
    <n v="12"/>
    <n v="3"/>
    <s v="14:00 - 16:00"/>
    <n v="9.5340000000000007"/>
    <b v="0"/>
    <x v="2"/>
  </r>
  <r>
    <s v="498-41-1961"/>
    <x v="2"/>
    <x v="2"/>
    <s v="Normal"/>
    <s v="Male"/>
    <x v="0"/>
    <n v="7.6"/>
    <n v="66.680000000000007"/>
    <x v="1"/>
    <n v="16.670000000000002"/>
    <d v="2019-02-20T00:00:00"/>
    <d v="1899-12-30T18:01:00"/>
    <s v="Cash"/>
    <n v="7.6"/>
    <n v="333.40000000000003"/>
    <n v="20"/>
    <n v="2"/>
    <s v="18:00 - 20:00"/>
    <n v="16.670000000000002"/>
    <b v="0"/>
    <x v="0"/>
  </r>
  <r>
    <s v="593-95-4461"/>
    <x v="1"/>
    <x v="1"/>
    <s v="Member"/>
    <s v="Male"/>
    <x v="2"/>
    <n v="6.9"/>
    <n v="74.86"/>
    <x v="8"/>
    <n v="3.7429999999999999"/>
    <d v="2019-03-24T00:00:00"/>
    <d v="1899-12-30T14:49:00"/>
    <s v="Cash"/>
    <n v="6.9"/>
    <n v="74.86"/>
    <n v="24"/>
    <n v="3"/>
    <s v="14:00 - 16:00"/>
    <n v="3.7429999999999999"/>
    <b v="0"/>
    <x v="0"/>
  </r>
  <r>
    <s v="226-71-3580"/>
    <x v="1"/>
    <x v="1"/>
    <s v="Normal"/>
    <s v="Female"/>
    <x v="3"/>
    <n v="9.5"/>
    <n v="23.75"/>
    <x v="9"/>
    <n v="10.6875"/>
    <d v="2019-01-31T00:00:00"/>
    <d v="1899-12-30T12:02:00"/>
    <s v="Cash"/>
    <n v="9.5"/>
    <n v="213.75"/>
    <n v="31"/>
    <n v="1"/>
    <s v="12:00 - 14:00"/>
    <n v="10.6875"/>
    <b v="0"/>
    <x v="4"/>
  </r>
  <r>
    <s v="283-79-9594"/>
    <x v="2"/>
    <x v="2"/>
    <s v="Normal"/>
    <s v="Female"/>
    <x v="4"/>
    <n v="5.2"/>
    <n v="48.51"/>
    <x v="0"/>
    <n v="16.9785"/>
    <d v="2019-01-25T00:00:00"/>
    <d v="1899-12-30T13:30:00"/>
    <s v="Credit card"/>
    <n v="5.2"/>
    <n v="339.57"/>
    <n v="25"/>
    <n v="1"/>
    <s v="12:00 - 14:00"/>
    <n v="16.9785"/>
    <b v="0"/>
    <x v="2"/>
  </r>
  <r>
    <s v="430-60-3493"/>
    <x v="0"/>
    <x v="0"/>
    <s v="Member"/>
    <s v="Female"/>
    <x v="2"/>
    <n v="4.2"/>
    <n v="94.88"/>
    <x v="0"/>
    <n v="33.207999999999998"/>
    <d v="2019-02-03T00:00:00"/>
    <d v="1899-12-30T14:38:00"/>
    <s v="Cash"/>
    <n v="4.2"/>
    <n v="664.16"/>
    <n v="3"/>
    <n v="2"/>
    <s v="14:00 - 16:00"/>
    <n v="33.207999999999998"/>
    <b v="0"/>
    <x v="3"/>
  </r>
  <r>
    <s v="139-20-0155"/>
    <x v="2"/>
    <x v="2"/>
    <s v="Member"/>
    <s v="Male"/>
    <x v="1"/>
    <n v="7"/>
    <n v="40.299999999999997"/>
    <x v="3"/>
    <n v="20.149999999999999"/>
    <d v="2019-01-24T00:00:00"/>
    <d v="1899-12-30T17:37:00"/>
    <s v="Credit card"/>
    <n v="7"/>
    <n v="403"/>
    <n v="24"/>
    <n v="1"/>
    <s v="16:00 - 18:00"/>
    <n v="20.149999999999999"/>
    <b v="0"/>
    <x v="2"/>
  </r>
  <r>
    <s v="558-80-4082"/>
    <x v="1"/>
    <x v="1"/>
    <s v="Normal"/>
    <s v="Male"/>
    <x v="1"/>
    <n v="6"/>
    <n v="27.85"/>
    <x v="0"/>
    <n v="9.7475000000000005"/>
    <d v="2019-03-14T00:00:00"/>
    <d v="1899-12-30T17:20:00"/>
    <s v="Ewallet"/>
    <n v="6"/>
    <n v="194.95000000000002"/>
    <n v="14"/>
    <n v="3"/>
    <s v="16:00 - 18:00"/>
    <n v="9.7475000000000005"/>
    <b v="0"/>
    <x v="4"/>
  </r>
  <r>
    <s v="278-97-7759"/>
    <x v="0"/>
    <x v="0"/>
    <s v="Member"/>
    <s v="Female"/>
    <x v="1"/>
    <n v="4.7"/>
    <n v="62.48"/>
    <x v="8"/>
    <n v="3.1240000000000001"/>
    <d v="2019-02-18T00:00:00"/>
    <d v="1899-12-30T20:29:00"/>
    <s v="Cash"/>
    <n v="4.7"/>
    <n v="62.48"/>
    <n v="18"/>
    <n v="2"/>
    <s v="20:00 - 20:59"/>
    <n v="3.1239999999999997"/>
    <b v="0"/>
    <x v="0"/>
  </r>
  <r>
    <s v="316-68-6352"/>
    <x v="0"/>
    <x v="0"/>
    <s v="Member"/>
    <s v="Female"/>
    <x v="4"/>
    <n v="7.1"/>
    <n v="36.36"/>
    <x v="4"/>
    <n v="3.6360000000000001"/>
    <d v="2019-01-21T00:00:00"/>
    <d v="1899-12-30T10:00:00"/>
    <s v="Cash"/>
    <n v="7.1"/>
    <n v="72.72"/>
    <n v="21"/>
    <n v="1"/>
    <s v="10:00 - 12:00"/>
    <n v="3.6360000000000001"/>
    <b v="0"/>
    <x v="4"/>
  </r>
  <r>
    <s v="585-03-5943"/>
    <x v="2"/>
    <x v="2"/>
    <s v="Normal"/>
    <s v="Male"/>
    <x v="0"/>
    <n v="5.9"/>
    <n v="18.11"/>
    <x v="3"/>
    <n v="9.0549999999999997"/>
    <d v="2019-03-13T00:00:00"/>
    <d v="1899-12-30T11:46:00"/>
    <s v="Ewallet"/>
    <n v="5.9"/>
    <n v="181.1"/>
    <n v="13"/>
    <n v="3"/>
    <s v="10:00 - 12:00"/>
    <n v="9.0549999999999997"/>
    <b v="0"/>
    <x v="1"/>
  </r>
  <r>
    <s v="211-05-0490"/>
    <x v="1"/>
    <x v="1"/>
    <s v="Member"/>
    <s v="Female"/>
    <x v="1"/>
    <n v="7.5"/>
    <n v="51.92"/>
    <x v="1"/>
    <n v="12.98"/>
    <d v="2019-03-03T00:00:00"/>
    <d v="1899-12-30T13:42:00"/>
    <s v="Cash"/>
    <n v="7.5"/>
    <n v="259.60000000000002"/>
    <n v="3"/>
    <n v="3"/>
    <s v="12:00 - 14:00"/>
    <n v="12.98"/>
    <b v="0"/>
    <x v="2"/>
  </r>
  <r>
    <s v="727-75-6477"/>
    <x v="1"/>
    <x v="1"/>
    <s v="Normal"/>
    <s v="Male"/>
    <x v="1"/>
    <n v="6.4"/>
    <n v="28.84"/>
    <x v="6"/>
    <n v="5.7679999999999998"/>
    <d v="2019-03-29T00:00:00"/>
    <d v="1899-12-30T14:44:00"/>
    <s v="Cash"/>
    <n v="6.4"/>
    <n v="115.36"/>
    <n v="29"/>
    <n v="3"/>
    <s v="14:00 - 16:00"/>
    <n v="5.7679999999999998"/>
    <b v="0"/>
    <x v="4"/>
  </r>
  <r>
    <s v="744-02-5987"/>
    <x v="0"/>
    <x v="0"/>
    <s v="Member"/>
    <s v="Male"/>
    <x v="2"/>
    <n v="5.8"/>
    <n v="78.38"/>
    <x v="2"/>
    <n v="23.513999999999999"/>
    <d v="2019-01-10T00:00:00"/>
    <d v="1899-12-30T14:16:00"/>
    <s v="Ewallet"/>
    <n v="5.8"/>
    <n v="470.28"/>
    <n v="10"/>
    <n v="1"/>
    <s v="14:00 - 16:00"/>
    <n v="23.513999999999999"/>
    <b v="0"/>
    <x v="0"/>
  </r>
  <r>
    <s v="307-83-9164"/>
    <x v="0"/>
    <x v="0"/>
    <s v="Member"/>
    <s v="Male"/>
    <x v="2"/>
    <n v="4.5"/>
    <n v="60.01"/>
    <x v="6"/>
    <n v="12.002000000000001"/>
    <d v="2019-01-25T00:00:00"/>
    <d v="1899-12-30T15:54:00"/>
    <s v="Cash"/>
    <n v="4.5"/>
    <n v="240.04"/>
    <n v="25"/>
    <n v="1"/>
    <s v="14:00 - 16:00"/>
    <n v="12.001999999999999"/>
    <b v="0"/>
    <x v="0"/>
  </r>
  <r>
    <s v="779-06-0012"/>
    <x v="1"/>
    <x v="1"/>
    <s v="Member"/>
    <s v="Female"/>
    <x v="2"/>
    <n v="7.7"/>
    <n v="88.61"/>
    <x v="8"/>
    <n v="4.4305000000000003"/>
    <d v="2019-01-19T00:00:00"/>
    <d v="1899-12-30T10:21:00"/>
    <s v="Cash"/>
    <n v="7.7"/>
    <n v="88.61"/>
    <n v="19"/>
    <n v="1"/>
    <s v="10:00 - 12:00"/>
    <n v="4.4305000000000003"/>
    <b v="0"/>
    <x v="3"/>
  </r>
  <r>
    <s v="446-47-6729"/>
    <x v="1"/>
    <x v="1"/>
    <s v="Normal"/>
    <s v="Male"/>
    <x v="5"/>
    <n v="6.7"/>
    <n v="99.82"/>
    <x v="4"/>
    <n v="9.9819999999999993"/>
    <d v="2019-01-02T00:00:00"/>
    <d v="1899-12-30T18:09:00"/>
    <s v="Credit card"/>
    <n v="6.7"/>
    <n v="199.64"/>
    <n v="2"/>
    <n v="1"/>
    <s v="18:00 - 20:00"/>
    <n v="9.9819999999999993"/>
    <b v="0"/>
    <x v="3"/>
  </r>
  <r>
    <s v="573-10-3877"/>
    <x v="2"/>
    <x v="2"/>
    <s v="Member"/>
    <s v="Male"/>
    <x v="0"/>
    <n v="4.7"/>
    <n v="39.01"/>
    <x v="8"/>
    <n v="1.9504999999999999"/>
    <d v="2019-03-12T00:00:00"/>
    <d v="1899-12-30T16:46:00"/>
    <s v="Credit card"/>
    <n v="4.7"/>
    <n v="39.01"/>
    <n v="12"/>
    <n v="3"/>
    <s v="16:00 - 18:00"/>
    <n v="1.9504999999999999"/>
    <b v="0"/>
    <x v="4"/>
  </r>
  <r>
    <s v="735-06-4124"/>
    <x v="1"/>
    <x v="1"/>
    <s v="Normal"/>
    <s v="Male"/>
    <x v="4"/>
    <n v="4.4000000000000004"/>
    <n v="48.61"/>
    <x v="8"/>
    <n v="2.4304999999999999"/>
    <d v="2019-02-25T00:00:00"/>
    <d v="1899-12-30T15:31:00"/>
    <s v="Cash"/>
    <n v="4.4000000000000004"/>
    <n v="48.61"/>
    <n v="25"/>
    <n v="2"/>
    <s v="14:00 - 16:00"/>
    <n v="2.4304999999999999"/>
    <b v="0"/>
    <x v="2"/>
  </r>
  <r>
    <s v="439-54-7422"/>
    <x v="0"/>
    <x v="0"/>
    <s v="Normal"/>
    <s v="Female"/>
    <x v="1"/>
    <n v="4.7"/>
    <n v="51.19"/>
    <x v="6"/>
    <n v="10.238"/>
    <d v="2019-03-18T00:00:00"/>
    <d v="1899-12-30T17:15:00"/>
    <s v="Credit card"/>
    <n v="4.7"/>
    <n v="204.76"/>
    <n v="18"/>
    <n v="3"/>
    <s v="16:00 - 18:00"/>
    <n v="10.238"/>
    <b v="0"/>
    <x v="2"/>
  </r>
  <r>
    <s v="396-90-2219"/>
    <x v="2"/>
    <x v="2"/>
    <s v="Normal"/>
    <s v="Female"/>
    <x v="1"/>
    <n v="8.6"/>
    <n v="14.96"/>
    <x v="7"/>
    <n v="5.984"/>
    <d v="2019-02-23T00:00:00"/>
    <d v="1899-12-30T12:29:00"/>
    <s v="Cash"/>
    <n v="8.6"/>
    <n v="119.68"/>
    <n v="23"/>
    <n v="2"/>
    <s v="12:00 - 14:00"/>
    <n v="5.984"/>
    <b v="0"/>
    <x v="1"/>
  </r>
  <r>
    <s v="411-77-0180"/>
    <x v="0"/>
    <x v="0"/>
    <s v="Member"/>
    <s v="Male"/>
    <x v="1"/>
    <n v="4.3"/>
    <n v="72.2"/>
    <x v="0"/>
    <n v="25.27"/>
    <d v="2019-03-26T00:00:00"/>
    <d v="1899-12-30T20:14:00"/>
    <s v="Ewallet"/>
    <n v="4.3"/>
    <n v="505.40000000000003"/>
    <n v="26"/>
    <n v="3"/>
    <s v="20:00 - 20:59"/>
    <n v="25.270000000000003"/>
    <b v="0"/>
    <x v="0"/>
  </r>
  <r>
    <s v="286-01-5402"/>
    <x v="0"/>
    <x v="0"/>
    <s v="Normal"/>
    <s v="Female"/>
    <x v="3"/>
    <n v="9.6"/>
    <n v="40.229999999999997"/>
    <x v="0"/>
    <n v="14.080500000000001"/>
    <d v="2019-03-30T00:00:00"/>
    <d v="1899-12-30T13:22:00"/>
    <s v="Cash"/>
    <n v="9.6"/>
    <n v="281.60999999999996"/>
    <n v="30"/>
    <n v="3"/>
    <s v="12:00 - 14:00"/>
    <n v="14.080499999999997"/>
    <b v="0"/>
    <x v="2"/>
  </r>
  <r>
    <s v="803-17-8013"/>
    <x v="0"/>
    <x v="0"/>
    <s v="Member"/>
    <s v="Female"/>
    <x v="2"/>
    <n v="4.0999999999999996"/>
    <n v="88.79"/>
    <x v="7"/>
    <n v="35.515999999999998"/>
    <d v="2019-02-17T00:00:00"/>
    <d v="1899-12-30T17:09:00"/>
    <s v="Cash"/>
    <n v="4.0999999999999996"/>
    <n v="710.32"/>
    <n v="17"/>
    <n v="2"/>
    <s v="16:00 - 18:00"/>
    <n v="35.516000000000005"/>
    <b v="0"/>
    <x v="3"/>
  </r>
  <r>
    <s v="512-98-1403"/>
    <x v="0"/>
    <x v="0"/>
    <s v="Member"/>
    <s v="Female"/>
    <x v="1"/>
    <n v="4.7"/>
    <n v="26.48"/>
    <x v="5"/>
    <n v="3.972"/>
    <d v="2019-03-21T00:00:00"/>
    <d v="1899-12-30T10:40:00"/>
    <s v="Ewallet"/>
    <n v="4.7"/>
    <n v="79.44"/>
    <n v="21"/>
    <n v="3"/>
    <s v="10:00 - 12:00"/>
    <n v="3.972"/>
    <b v="0"/>
    <x v="4"/>
  </r>
  <r>
    <s v="848-42-2560"/>
    <x v="0"/>
    <x v="0"/>
    <s v="Normal"/>
    <s v="Female"/>
    <x v="5"/>
    <n v="7.8"/>
    <n v="81.91"/>
    <x v="4"/>
    <n v="8.1910000000000007"/>
    <d v="2019-03-05T00:00:00"/>
    <d v="1899-12-30T17:43:00"/>
    <s v="Cash"/>
    <n v="7.8"/>
    <n v="163.82"/>
    <n v="5"/>
    <n v="3"/>
    <s v="16:00 - 18:00"/>
    <n v="8.1909999999999989"/>
    <b v="0"/>
    <x v="3"/>
  </r>
  <r>
    <s v="532-59-7201"/>
    <x v="2"/>
    <x v="2"/>
    <s v="Member"/>
    <s v="Male"/>
    <x v="3"/>
    <n v="5.5"/>
    <n v="79.930000000000007"/>
    <x v="2"/>
    <n v="23.978999999999999"/>
    <d v="2019-01-31T00:00:00"/>
    <d v="1899-12-30T14:04:00"/>
    <s v="Cash"/>
    <n v="5.5"/>
    <n v="479.58000000000004"/>
    <n v="31"/>
    <n v="1"/>
    <s v="14:00 - 16:00"/>
    <n v="23.979000000000003"/>
    <b v="0"/>
    <x v="0"/>
  </r>
  <r>
    <s v="181-94-6432"/>
    <x v="1"/>
    <x v="1"/>
    <s v="Member"/>
    <s v="Male"/>
    <x v="5"/>
    <n v="9.6999999999999993"/>
    <n v="69.33"/>
    <x v="4"/>
    <n v="6.9329999999999998"/>
    <d v="2019-02-05T00:00:00"/>
    <d v="1899-12-30T19:05:00"/>
    <s v="Ewallet"/>
    <n v="9.6999999999999993"/>
    <n v="138.66"/>
    <n v="5"/>
    <n v="2"/>
    <s v="18:00 - 20:00"/>
    <n v="6.9329999999999998"/>
    <b v="0"/>
    <x v="0"/>
  </r>
  <r>
    <s v="870-76-1733"/>
    <x v="0"/>
    <x v="0"/>
    <s v="Member"/>
    <s v="Female"/>
    <x v="4"/>
    <n v="4.4000000000000004"/>
    <n v="14.23"/>
    <x v="1"/>
    <n v="3.5575000000000001"/>
    <d v="2019-02-01T00:00:00"/>
    <d v="1899-12-30T10:08:00"/>
    <s v="Credit card"/>
    <n v="4.4000000000000004"/>
    <n v="71.150000000000006"/>
    <n v="1"/>
    <n v="2"/>
    <s v="10:00 - 12:00"/>
    <n v="3.5575000000000001"/>
    <b v="0"/>
    <x v="1"/>
  </r>
  <r>
    <s v="423-64-4619"/>
    <x v="0"/>
    <x v="0"/>
    <s v="Member"/>
    <s v="Female"/>
    <x v="0"/>
    <n v="5"/>
    <n v="15.55"/>
    <x v="9"/>
    <n v="6.9974999999999996"/>
    <d v="2019-03-07T00:00:00"/>
    <d v="1899-12-30T13:12:00"/>
    <s v="Cash"/>
    <n v="5"/>
    <n v="139.95000000000002"/>
    <n v="7"/>
    <n v="3"/>
    <s v="12:00 - 14:00"/>
    <n v="6.9975000000000005"/>
    <b v="0"/>
    <x v="1"/>
  </r>
  <r>
    <s v="227-07-4446"/>
    <x v="1"/>
    <x v="1"/>
    <s v="Member"/>
    <s v="Female"/>
    <x v="1"/>
    <n v="4.4000000000000004"/>
    <n v="78.13"/>
    <x v="3"/>
    <n v="39.064999999999998"/>
    <d v="2019-02-10T00:00:00"/>
    <d v="1899-12-30T20:51:00"/>
    <s v="Cash"/>
    <n v="4.4000000000000004"/>
    <n v="781.3"/>
    <n v="10"/>
    <n v="2"/>
    <s v="20:00 - 20:59"/>
    <n v="39.064999999999998"/>
    <b v="0"/>
    <x v="0"/>
  </r>
  <r>
    <s v="174-36-3675"/>
    <x v="1"/>
    <x v="1"/>
    <s v="Member"/>
    <s v="Male"/>
    <x v="4"/>
    <n v="5.2"/>
    <n v="99.37"/>
    <x v="4"/>
    <n v="9.9369999999999994"/>
    <d v="2019-02-14T00:00:00"/>
    <d v="1899-12-30T17:29:00"/>
    <s v="Cash"/>
    <n v="5.2"/>
    <n v="198.74"/>
    <n v="14"/>
    <n v="2"/>
    <s v="16:00 - 18:00"/>
    <n v="9.9370000000000012"/>
    <b v="0"/>
    <x v="3"/>
  </r>
  <r>
    <s v="428-83-5800"/>
    <x v="1"/>
    <x v="1"/>
    <s v="Member"/>
    <s v="Female"/>
    <x v="4"/>
    <n v="7.3"/>
    <n v="21.08"/>
    <x v="5"/>
    <n v="3.1619999999999999"/>
    <d v="2019-02-09T00:00:00"/>
    <d v="1899-12-30T10:25:00"/>
    <s v="Cash"/>
    <n v="7.3"/>
    <n v="63.239999999999995"/>
    <n v="9"/>
    <n v="2"/>
    <s v="10:00 - 12:00"/>
    <n v="3.1619999999999999"/>
    <b v="0"/>
    <x v="4"/>
  </r>
  <r>
    <s v="603-07-0961"/>
    <x v="1"/>
    <x v="1"/>
    <s v="Member"/>
    <s v="Male"/>
    <x v="1"/>
    <n v="4.9000000000000004"/>
    <n v="74.790000000000006"/>
    <x v="1"/>
    <n v="18.697500000000002"/>
    <d v="2019-01-10T00:00:00"/>
    <d v="1899-12-30T11:34:00"/>
    <s v="Cash"/>
    <n v="4.9000000000000004"/>
    <n v="373.95000000000005"/>
    <n v="10"/>
    <n v="1"/>
    <s v="10:00 - 12:00"/>
    <n v="18.697500000000002"/>
    <b v="0"/>
    <x v="0"/>
  </r>
  <r>
    <s v="704-20-4138"/>
    <x v="1"/>
    <x v="1"/>
    <s v="Member"/>
    <s v="Female"/>
    <x v="0"/>
    <n v="8.1"/>
    <n v="29.67"/>
    <x v="0"/>
    <n v="10.384499999999999"/>
    <d v="2019-03-11T00:00:00"/>
    <d v="1899-12-30T18:58:00"/>
    <s v="Credit card"/>
    <n v="8.1"/>
    <n v="207.69"/>
    <n v="11"/>
    <n v="3"/>
    <s v="18:00 - 20:00"/>
    <n v="10.384499999999999"/>
    <b v="0"/>
    <x v="4"/>
  </r>
  <r>
    <s v="787-15-1757"/>
    <x v="1"/>
    <x v="1"/>
    <s v="Member"/>
    <s v="Male"/>
    <x v="0"/>
    <n v="8.4"/>
    <n v="44.07"/>
    <x v="6"/>
    <n v="8.8140000000000001"/>
    <d v="2019-02-18T00:00:00"/>
    <d v="1899-12-30T16:28:00"/>
    <s v="Ewallet"/>
    <n v="8.4"/>
    <n v="176.28"/>
    <n v="18"/>
    <n v="2"/>
    <s v="16:00 - 18:00"/>
    <n v="8.8140000000000001"/>
    <b v="0"/>
    <x v="2"/>
  </r>
  <r>
    <s v="649-11-3678"/>
    <x v="1"/>
    <x v="1"/>
    <s v="Normal"/>
    <s v="Female"/>
    <x v="4"/>
    <n v="5.5"/>
    <n v="22.93"/>
    <x v="9"/>
    <n v="10.3185"/>
    <d v="2019-02-26T00:00:00"/>
    <d v="1899-12-30T20:26:00"/>
    <s v="Cash"/>
    <n v="5.5"/>
    <n v="206.37"/>
    <n v="26"/>
    <n v="2"/>
    <s v="20:00 - 20:59"/>
    <n v="10.3185"/>
    <b v="0"/>
    <x v="4"/>
  </r>
  <r>
    <s v="622-20-1945"/>
    <x v="1"/>
    <x v="1"/>
    <s v="Normal"/>
    <s v="Female"/>
    <x v="0"/>
    <n v="8.4"/>
    <n v="39.42"/>
    <x v="8"/>
    <n v="1.9710000000000001"/>
    <d v="2019-01-18T00:00:00"/>
    <d v="1899-12-30T15:08:00"/>
    <s v="Cash"/>
    <n v="8.4"/>
    <n v="39.42"/>
    <n v="18"/>
    <n v="1"/>
    <s v="14:00 - 16:00"/>
    <n v="1.9710000000000001"/>
    <b v="0"/>
    <x v="4"/>
  </r>
  <r>
    <s v="372-94-8041"/>
    <x v="0"/>
    <x v="0"/>
    <s v="Normal"/>
    <s v="Male"/>
    <x v="0"/>
    <n v="9.8000000000000007"/>
    <n v="15.26"/>
    <x v="2"/>
    <n v="4.5780000000000003"/>
    <d v="2019-02-15T00:00:00"/>
    <d v="1899-12-30T18:03:00"/>
    <s v="Ewallet"/>
    <n v="9.8000000000000007"/>
    <n v="91.56"/>
    <n v="15"/>
    <n v="2"/>
    <s v="18:00 - 20:00"/>
    <n v="4.5780000000000003"/>
    <b v="0"/>
    <x v="1"/>
  </r>
  <r>
    <s v="563-91-7120"/>
    <x v="0"/>
    <x v="0"/>
    <s v="Normal"/>
    <s v="Female"/>
    <x v="5"/>
    <n v="6.7"/>
    <n v="61.77"/>
    <x v="1"/>
    <n v="15.442500000000001"/>
    <d v="2019-03-08T00:00:00"/>
    <d v="1899-12-30T13:21:00"/>
    <s v="Cash"/>
    <n v="6.7"/>
    <n v="308.85000000000002"/>
    <n v="8"/>
    <n v="3"/>
    <s v="12:00 - 14:00"/>
    <n v="15.442500000000001"/>
    <b v="0"/>
    <x v="0"/>
  </r>
  <r>
    <s v="746-54-5508"/>
    <x v="0"/>
    <x v="0"/>
    <s v="Normal"/>
    <s v="Male"/>
    <x v="2"/>
    <n v="9.4"/>
    <n v="21.52"/>
    <x v="2"/>
    <n v="6.4560000000000004"/>
    <d v="2019-01-17T00:00:00"/>
    <d v="1899-12-30T12:48:00"/>
    <s v="Credit card"/>
    <n v="9.4"/>
    <n v="129.12"/>
    <n v="17"/>
    <n v="1"/>
    <s v="12:00 - 14:00"/>
    <n v="6.4560000000000004"/>
    <b v="0"/>
    <x v="4"/>
  </r>
  <r>
    <s v="276-54-0879"/>
    <x v="2"/>
    <x v="2"/>
    <s v="Normal"/>
    <s v="Male"/>
    <x v="3"/>
    <n v="6.4"/>
    <n v="97.74"/>
    <x v="6"/>
    <n v="19.547999999999998"/>
    <d v="2019-03-12T00:00:00"/>
    <d v="1899-12-30T19:53:00"/>
    <s v="Ewallet"/>
    <n v="6.4"/>
    <n v="390.96"/>
    <n v="12"/>
    <n v="3"/>
    <s v="18:00 - 20:00"/>
    <n v="19.547999999999998"/>
    <b v="0"/>
    <x v="3"/>
  </r>
  <r>
    <s v="815-11-1168"/>
    <x v="0"/>
    <x v="0"/>
    <s v="Member"/>
    <s v="Male"/>
    <x v="4"/>
    <n v="5.4"/>
    <n v="99.78"/>
    <x v="1"/>
    <n v="24.945"/>
    <d v="2019-03-09T00:00:00"/>
    <d v="1899-12-30T19:09:00"/>
    <s v="Cash"/>
    <n v="5.4"/>
    <n v="498.9"/>
    <n v="9"/>
    <n v="3"/>
    <s v="18:00 - 20:00"/>
    <n v="24.945"/>
    <b v="0"/>
    <x v="3"/>
  </r>
  <r>
    <s v="719-76-3868"/>
    <x v="1"/>
    <x v="1"/>
    <s v="Member"/>
    <s v="Male"/>
    <x v="4"/>
    <n v="8.6"/>
    <n v="94.26"/>
    <x v="6"/>
    <n v="18.852"/>
    <d v="2019-03-12T00:00:00"/>
    <d v="1899-12-30T16:30:00"/>
    <s v="Cash"/>
    <n v="8.6"/>
    <n v="377.04"/>
    <n v="12"/>
    <n v="3"/>
    <s v="16:00 - 18:00"/>
    <n v="18.852"/>
    <b v="0"/>
    <x v="3"/>
  </r>
  <r>
    <s v="730-61-8757"/>
    <x v="2"/>
    <x v="2"/>
    <s v="Member"/>
    <s v="Male"/>
    <x v="0"/>
    <n v="4"/>
    <n v="51.13"/>
    <x v="6"/>
    <n v="10.226000000000001"/>
    <d v="2019-01-25T00:00:00"/>
    <d v="1899-12-30T10:11:00"/>
    <s v="Credit card"/>
    <n v="4"/>
    <n v="204.52"/>
    <n v="25"/>
    <n v="1"/>
    <s v="10:00 - 12:00"/>
    <n v="10.226000000000001"/>
    <b v="0"/>
    <x v="2"/>
  </r>
  <r>
    <s v="340-66-0321"/>
    <x v="0"/>
    <x v="0"/>
    <s v="Member"/>
    <s v="Male"/>
    <x v="1"/>
    <n v="7.6"/>
    <n v="36.36"/>
    <x v="6"/>
    <n v="7.2720000000000002"/>
    <d v="2019-03-25T00:00:00"/>
    <d v="1899-12-30T13:07:00"/>
    <s v="Cash"/>
    <n v="7.6"/>
    <n v="145.44"/>
    <n v="25"/>
    <n v="3"/>
    <s v="12:00 - 14:00"/>
    <n v="7.2720000000000002"/>
    <b v="0"/>
    <x v="4"/>
  </r>
  <r>
    <s v="868-81-1752"/>
    <x v="2"/>
    <x v="2"/>
    <s v="Normal"/>
    <s v="Male"/>
    <x v="2"/>
    <n v="6.8"/>
    <n v="22.02"/>
    <x v="9"/>
    <n v="9.9090000000000007"/>
    <d v="2019-02-07T00:00:00"/>
    <d v="1899-12-30T18:48:00"/>
    <s v="Cash"/>
    <n v="6.8"/>
    <n v="198.18"/>
    <n v="7"/>
    <n v="2"/>
    <s v="18:00 - 20:00"/>
    <n v="9.9090000000000007"/>
    <b v="0"/>
    <x v="4"/>
  </r>
  <r>
    <s v="634-97-8956"/>
    <x v="0"/>
    <x v="0"/>
    <s v="Normal"/>
    <s v="Male"/>
    <x v="4"/>
    <n v="9.1"/>
    <n v="32.9"/>
    <x v="5"/>
    <n v="4.9349999999999996"/>
    <d v="2019-02-17T00:00:00"/>
    <d v="1899-12-30T17:27:00"/>
    <s v="Credit card"/>
    <n v="9.1"/>
    <n v="98.699999999999989"/>
    <n v="17"/>
    <n v="2"/>
    <s v="16:00 - 18:00"/>
    <n v="4.9349999999999996"/>
    <b v="0"/>
    <x v="4"/>
  </r>
  <r>
    <s v="566-71-1091"/>
    <x v="0"/>
    <x v="0"/>
    <s v="Normal"/>
    <s v="Male"/>
    <x v="5"/>
    <n v="5.5"/>
    <n v="77.02"/>
    <x v="1"/>
    <n v="19.254999999999999"/>
    <d v="2019-02-03T00:00:00"/>
    <d v="1899-12-30T15:59:00"/>
    <s v="Cash"/>
    <n v="5.5"/>
    <n v="385.09999999999997"/>
    <n v="3"/>
    <n v="2"/>
    <s v="14:00 - 16:00"/>
    <n v="19.254999999999999"/>
    <b v="0"/>
    <x v="0"/>
  </r>
  <r>
    <s v="442-48-3607"/>
    <x v="0"/>
    <x v="0"/>
    <s v="Member"/>
    <s v="Male"/>
    <x v="4"/>
    <n v="7.9"/>
    <n v="23.48"/>
    <x v="4"/>
    <n v="2.3479999999999999"/>
    <d v="2019-03-14T00:00:00"/>
    <d v="1899-12-30T11:21:00"/>
    <s v="Credit card"/>
    <n v="7.9"/>
    <n v="46.96"/>
    <n v="14"/>
    <n v="3"/>
    <s v="10:00 - 12:00"/>
    <n v="2.3479999999999999"/>
    <b v="0"/>
    <x v="4"/>
  </r>
  <r>
    <s v="835-16-0096"/>
    <x v="1"/>
    <x v="1"/>
    <s v="Member"/>
    <s v="Male"/>
    <x v="3"/>
    <n v="8.5"/>
    <n v="14.7"/>
    <x v="1"/>
    <n v="3.6749999999999998"/>
    <d v="2019-03-24T00:00:00"/>
    <d v="1899-12-30T13:48:00"/>
    <s v="Ewallet"/>
    <n v="8.5"/>
    <n v="73.5"/>
    <n v="24"/>
    <n v="3"/>
    <s v="12:00 - 14:00"/>
    <n v="3.6749999999999998"/>
    <b v="0"/>
    <x v="1"/>
  </r>
  <r>
    <s v="527-09-6272"/>
    <x v="0"/>
    <x v="0"/>
    <s v="Member"/>
    <s v="Female"/>
    <x v="1"/>
    <n v="9.1"/>
    <n v="28.45"/>
    <x v="1"/>
    <n v="7.1124999999999998"/>
    <d v="2019-03-21T00:00:00"/>
    <d v="1899-12-30T10:17:00"/>
    <s v="Credit card"/>
    <n v="9.1"/>
    <n v="142.25"/>
    <n v="21"/>
    <n v="3"/>
    <s v="10:00 - 12:00"/>
    <n v="7.1124999999999998"/>
    <b v="0"/>
    <x v="4"/>
  </r>
  <r>
    <s v="898-04-2717"/>
    <x v="0"/>
    <x v="0"/>
    <s v="Normal"/>
    <s v="Male"/>
    <x v="5"/>
    <n v="7.5"/>
    <n v="76.400000000000006"/>
    <x v="9"/>
    <n v="34.380000000000003"/>
    <d v="2019-03-19T00:00:00"/>
    <d v="1899-12-30T15:49:00"/>
    <s v="Ewallet"/>
    <n v="7.5"/>
    <n v="687.6"/>
    <n v="19"/>
    <n v="3"/>
    <s v="14:00 - 16:00"/>
    <n v="34.380000000000003"/>
    <b v="0"/>
    <x v="0"/>
  </r>
  <r>
    <s v="692-27-8933"/>
    <x v="2"/>
    <x v="2"/>
    <s v="Normal"/>
    <s v="Female"/>
    <x v="3"/>
    <n v="5.2"/>
    <n v="57.95"/>
    <x v="2"/>
    <n v="17.385000000000002"/>
    <d v="2019-02-24T00:00:00"/>
    <d v="1899-12-30T13:02:00"/>
    <s v="Cash"/>
    <n v="5.2"/>
    <n v="347.70000000000005"/>
    <n v="24"/>
    <n v="2"/>
    <s v="12:00 - 14:00"/>
    <n v="17.385000000000002"/>
    <b v="0"/>
    <x v="2"/>
  </r>
  <r>
    <s v="633-09-3463"/>
    <x v="1"/>
    <x v="1"/>
    <s v="Normal"/>
    <s v="Female"/>
    <x v="1"/>
    <n v="9.5"/>
    <n v="47.65"/>
    <x v="5"/>
    <n v="7.1475"/>
    <d v="2019-03-28T00:00:00"/>
    <d v="1899-12-30T12:58:00"/>
    <s v="Credit card"/>
    <n v="9.5"/>
    <n v="142.94999999999999"/>
    <n v="28"/>
    <n v="3"/>
    <s v="12:00 - 14:00"/>
    <n v="7.1474999999999991"/>
    <b v="0"/>
    <x v="2"/>
  </r>
  <r>
    <s v="374-17-3652"/>
    <x v="2"/>
    <x v="2"/>
    <s v="Member"/>
    <s v="Female"/>
    <x v="4"/>
    <n v="8.9"/>
    <n v="42.82"/>
    <x v="9"/>
    <n v="19.268999999999998"/>
    <d v="2019-02-05T00:00:00"/>
    <d v="1899-12-30T15:26:00"/>
    <s v="Credit card"/>
    <n v="8.9"/>
    <n v="385.38"/>
    <n v="5"/>
    <n v="2"/>
    <s v="14:00 - 16:00"/>
    <n v="19.268999999999998"/>
    <b v="0"/>
    <x v="2"/>
  </r>
  <r>
    <s v="378-07-7001"/>
    <x v="2"/>
    <x v="2"/>
    <s v="Member"/>
    <s v="Male"/>
    <x v="1"/>
    <n v="7.8"/>
    <n v="48.09"/>
    <x v="5"/>
    <n v="7.2134999999999998"/>
    <d v="2019-02-10T00:00:00"/>
    <d v="1899-12-30T18:23:00"/>
    <s v="Credit card"/>
    <n v="7.8"/>
    <n v="144.27000000000001"/>
    <n v="10"/>
    <n v="2"/>
    <s v="18:00 - 20:00"/>
    <n v="7.2135000000000007"/>
    <b v="0"/>
    <x v="2"/>
  </r>
  <r>
    <s v="433-75-6987"/>
    <x v="2"/>
    <x v="2"/>
    <s v="Member"/>
    <s v="Female"/>
    <x v="0"/>
    <n v="8.9"/>
    <n v="55.97"/>
    <x v="0"/>
    <n v="19.589500000000001"/>
    <d v="2019-03-05T00:00:00"/>
    <d v="1899-12-30T19:06:00"/>
    <s v="Ewallet"/>
    <n v="8.9"/>
    <n v="391.78999999999996"/>
    <n v="5"/>
    <n v="3"/>
    <s v="18:00 - 20:00"/>
    <n v="19.589499999999997"/>
    <b v="0"/>
    <x v="2"/>
  </r>
  <r>
    <s v="873-95-4984"/>
    <x v="2"/>
    <x v="2"/>
    <s v="Member"/>
    <s v="Female"/>
    <x v="0"/>
    <n v="7.7"/>
    <n v="76.900000000000006"/>
    <x v="0"/>
    <n v="26.914999999999999"/>
    <d v="2019-02-15T00:00:00"/>
    <d v="1899-12-30T20:21:00"/>
    <s v="Cash"/>
    <n v="7.7"/>
    <n v="538.30000000000007"/>
    <n v="15"/>
    <n v="2"/>
    <s v="20:00 - 20:59"/>
    <n v="26.915000000000003"/>
    <b v="0"/>
    <x v="0"/>
  </r>
  <r>
    <s v="416-13-5917"/>
    <x v="1"/>
    <x v="1"/>
    <s v="Normal"/>
    <s v="Female"/>
    <x v="4"/>
    <n v="9.3000000000000007"/>
    <n v="97.03"/>
    <x v="1"/>
    <n v="24.2575"/>
    <d v="2019-01-30T00:00:00"/>
    <d v="1899-12-30T16:24:00"/>
    <s v="Ewallet"/>
    <n v="9.3000000000000007"/>
    <n v="485.15"/>
    <n v="30"/>
    <n v="1"/>
    <s v="16:00 - 18:00"/>
    <n v="24.2575"/>
    <b v="0"/>
    <x v="3"/>
  </r>
  <r>
    <s v="150-89-8043"/>
    <x v="0"/>
    <x v="0"/>
    <s v="Normal"/>
    <s v="Male"/>
    <x v="3"/>
    <n v="6.2"/>
    <n v="44.65"/>
    <x v="5"/>
    <n v="6.6974999999999998"/>
    <d v="2019-02-14T00:00:00"/>
    <d v="1899-12-30T15:04:00"/>
    <s v="Cash"/>
    <n v="6.2"/>
    <n v="133.94999999999999"/>
    <n v="14"/>
    <n v="2"/>
    <s v="14:00 - 16:00"/>
    <n v="6.6974999999999998"/>
    <b v="0"/>
    <x v="2"/>
  </r>
  <r>
    <s v="135-84-8019"/>
    <x v="0"/>
    <x v="0"/>
    <s v="Normal"/>
    <s v="Female"/>
    <x v="5"/>
    <n v="7.6"/>
    <n v="77.930000000000007"/>
    <x v="9"/>
    <n v="35.0685"/>
    <d v="2019-02-27T00:00:00"/>
    <d v="1899-12-30T16:10:00"/>
    <s v="Ewallet"/>
    <n v="7.6"/>
    <n v="701.37000000000012"/>
    <n v="27"/>
    <n v="2"/>
    <s v="16:00 - 18:00"/>
    <n v="35.068500000000007"/>
    <b v="0"/>
    <x v="0"/>
  </r>
  <r>
    <s v="441-94-7118"/>
    <x v="0"/>
    <x v="0"/>
    <s v="Member"/>
    <s v="Male"/>
    <x v="1"/>
    <n v="7.3"/>
    <n v="71.95"/>
    <x v="8"/>
    <n v="3.5975000000000001"/>
    <d v="2019-02-04T00:00:00"/>
    <d v="1899-12-30T12:14:00"/>
    <s v="Cash"/>
    <n v="7.3"/>
    <n v="71.95"/>
    <n v="4"/>
    <n v="2"/>
    <s v="12:00 - 14:00"/>
    <n v="3.5975000000000001"/>
    <b v="0"/>
    <x v="0"/>
  </r>
  <r>
    <s v="725-96-3778"/>
    <x v="1"/>
    <x v="1"/>
    <s v="Member"/>
    <s v="Female"/>
    <x v="2"/>
    <n v="4.7"/>
    <n v="89.25"/>
    <x v="7"/>
    <n v="35.700000000000003"/>
    <d v="2019-01-20T00:00:00"/>
    <d v="1899-12-30T10:13:00"/>
    <s v="Cash"/>
    <n v="4.7"/>
    <n v="714"/>
    <n v="20"/>
    <n v="1"/>
    <s v="10:00 - 12:00"/>
    <n v="35.700000000000003"/>
    <b v="0"/>
    <x v="3"/>
  </r>
  <r>
    <s v="531-80-1784"/>
    <x v="0"/>
    <x v="0"/>
    <s v="Normal"/>
    <s v="Male"/>
    <x v="1"/>
    <n v="5.0999999999999996"/>
    <n v="26.02"/>
    <x v="0"/>
    <n v="9.1069999999999993"/>
    <d v="2019-03-28T00:00:00"/>
    <d v="1899-12-30T17:38:00"/>
    <s v="Cash"/>
    <n v="5.0999999999999996"/>
    <n v="182.14"/>
    <n v="28"/>
    <n v="3"/>
    <s v="16:00 - 18:00"/>
    <n v="9.1069999999999993"/>
    <b v="0"/>
    <x v="4"/>
  </r>
  <r>
    <s v="400-45-1220"/>
    <x v="2"/>
    <x v="2"/>
    <s v="Normal"/>
    <s v="Female"/>
    <x v="0"/>
    <n v="4.8"/>
    <n v="13.5"/>
    <x v="3"/>
    <n v="6.75"/>
    <d v="2019-02-27T00:00:00"/>
    <d v="1899-12-30T11:06:00"/>
    <s v="Credit card"/>
    <n v="4.8"/>
    <n v="135"/>
    <n v="27"/>
    <n v="2"/>
    <s v="10:00 - 12:00"/>
    <n v="6.75"/>
    <b v="0"/>
    <x v="1"/>
  </r>
  <r>
    <s v="860-79-0874"/>
    <x v="1"/>
    <x v="1"/>
    <s v="Member"/>
    <s v="Female"/>
    <x v="5"/>
    <n v="6.6"/>
    <n v="99.3"/>
    <x v="3"/>
    <n v="49.65"/>
    <d v="2019-02-15T00:00:00"/>
    <d v="1899-12-30T14:53:00"/>
    <s v="Credit card"/>
    <n v="6.6"/>
    <n v="993"/>
    <n v="15"/>
    <n v="2"/>
    <s v="14:00 - 16:00"/>
    <n v="49.65"/>
    <b v="0"/>
    <x v="3"/>
  </r>
  <r>
    <s v="834-61-8124"/>
    <x v="0"/>
    <x v="0"/>
    <s v="Normal"/>
    <s v="Male"/>
    <x v="1"/>
    <n v="5.5"/>
    <n v="51.69"/>
    <x v="0"/>
    <n v="18.0915"/>
    <d v="2019-01-26T00:00:00"/>
    <d v="1899-12-30T18:22:00"/>
    <s v="Cash"/>
    <n v="5.5"/>
    <n v="361.83"/>
    <n v="26"/>
    <n v="1"/>
    <s v="18:00 - 20:00"/>
    <n v="18.0915"/>
    <b v="0"/>
    <x v="2"/>
  </r>
  <r>
    <s v="115-99-4379"/>
    <x v="2"/>
    <x v="2"/>
    <s v="Member"/>
    <s v="Female"/>
    <x v="5"/>
    <n v="8.5"/>
    <n v="54.73"/>
    <x v="0"/>
    <n v="19.1555"/>
    <d v="2019-03-14T00:00:00"/>
    <d v="1899-12-30T19:02:00"/>
    <s v="Credit card"/>
    <n v="8.5"/>
    <n v="383.10999999999996"/>
    <n v="14"/>
    <n v="3"/>
    <s v="18:00 - 20:00"/>
    <n v="19.155499999999996"/>
    <b v="0"/>
    <x v="2"/>
  </r>
  <r>
    <s v="565-67-6697"/>
    <x v="2"/>
    <x v="2"/>
    <s v="Member"/>
    <s v="Male"/>
    <x v="2"/>
    <n v="4.8"/>
    <n v="27"/>
    <x v="9"/>
    <n v="12.15"/>
    <d v="2019-03-02T00:00:00"/>
    <d v="1899-12-30T14:16:00"/>
    <s v="Cash"/>
    <n v="4.8"/>
    <n v="243"/>
    <n v="2"/>
    <n v="3"/>
    <s v="14:00 - 16:00"/>
    <n v="12.15"/>
    <b v="0"/>
    <x v="4"/>
  </r>
  <r>
    <s v="320-49-6392"/>
    <x v="1"/>
    <x v="1"/>
    <s v="Normal"/>
    <s v="Female"/>
    <x v="1"/>
    <n v="8.4"/>
    <n v="30.24"/>
    <x v="8"/>
    <n v="1.512"/>
    <d v="2019-03-04T00:00:00"/>
    <d v="1899-12-30T15:44:00"/>
    <s v="Cash"/>
    <n v="8.4"/>
    <n v="30.24"/>
    <n v="4"/>
    <n v="3"/>
    <s v="14:00 - 16:00"/>
    <n v="1.512"/>
    <b v="0"/>
    <x v="4"/>
  </r>
  <r>
    <s v="889-04-9723"/>
    <x v="2"/>
    <x v="2"/>
    <s v="Member"/>
    <s v="Female"/>
    <x v="4"/>
    <n v="7.8"/>
    <n v="89.14"/>
    <x v="6"/>
    <n v="17.827999999999999"/>
    <d v="2019-01-07T00:00:00"/>
    <d v="1899-12-30T12:20:00"/>
    <s v="Credit card"/>
    <n v="7.8"/>
    <n v="356.56"/>
    <n v="7"/>
    <n v="1"/>
    <s v="12:00 - 14:00"/>
    <n v="17.827999999999999"/>
    <b v="0"/>
    <x v="3"/>
  </r>
  <r>
    <s v="632-90-0281"/>
    <x v="1"/>
    <x v="1"/>
    <s v="Normal"/>
    <s v="Female"/>
    <x v="5"/>
    <n v="9.3000000000000007"/>
    <n v="37.549999999999997"/>
    <x v="3"/>
    <n v="18.774999999999999"/>
    <d v="2019-03-08T00:00:00"/>
    <d v="1899-12-30T20:01:00"/>
    <s v="Credit card"/>
    <n v="9.3000000000000007"/>
    <n v="375.5"/>
    <n v="8"/>
    <n v="3"/>
    <s v="20:00 - 20:59"/>
    <n v="18.774999999999999"/>
    <b v="0"/>
    <x v="4"/>
  </r>
  <r>
    <s v="554-42-2417"/>
    <x v="1"/>
    <x v="1"/>
    <s v="Normal"/>
    <s v="Female"/>
    <x v="3"/>
    <n v="5.2"/>
    <n v="95.44"/>
    <x v="3"/>
    <n v="47.72"/>
    <d v="2019-01-09T00:00:00"/>
    <d v="1899-12-30T13:45:00"/>
    <s v="Cash"/>
    <n v="5.2"/>
    <n v="954.4"/>
    <n v="9"/>
    <n v="1"/>
    <s v="12:00 - 14:00"/>
    <n v="47.72"/>
    <b v="0"/>
    <x v="3"/>
  </r>
  <r>
    <s v="453-63-6187"/>
    <x v="2"/>
    <x v="2"/>
    <s v="Normal"/>
    <s v="Male"/>
    <x v="1"/>
    <n v="6.5"/>
    <n v="27.5"/>
    <x v="5"/>
    <n v="4.125"/>
    <d v="2019-03-01T00:00:00"/>
    <d v="1899-12-30T15:40:00"/>
    <s v="Ewallet"/>
    <n v="6.5"/>
    <n v="82.5"/>
    <n v="1"/>
    <n v="3"/>
    <s v="14:00 - 16:00"/>
    <n v="4.125"/>
    <b v="0"/>
    <x v="4"/>
  </r>
  <r>
    <s v="578-80-7669"/>
    <x v="2"/>
    <x v="2"/>
    <s v="Normal"/>
    <s v="Male"/>
    <x v="3"/>
    <n v="5.6"/>
    <n v="74.97"/>
    <x v="8"/>
    <n v="3.7484999999999999"/>
    <d v="2019-03-16T00:00:00"/>
    <d v="1899-12-30T16:58:00"/>
    <s v="Cash"/>
    <n v="5.6"/>
    <n v="74.97"/>
    <n v="16"/>
    <n v="3"/>
    <s v="16:00 - 18:00"/>
    <n v="3.7484999999999999"/>
    <b v="0"/>
    <x v="0"/>
  </r>
  <r>
    <s v="612-36-5536"/>
    <x v="0"/>
    <x v="0"/>
    <s v="Member"/>
    <s v="Male"/>
    <x v="4"/>
    <n v="7.4"/>
    <n v="80.959999999999994"/>
    <x v="7"/>
    <n v="32.384"/>
    <d v="2019-02-17T00:00:00"/>
    <d v="1899-12-30T11:12:00"/>
    <s v="Credit card"/>
    <n v="7.4"/>
    <n v="647.67999999999995"/>
    <n v="17"/>
    <n v="2"/>
    <s v="10:00 - 12:00"/>
    <n v="32.384"/>
    <b v="0"/>
    <x v="3"/>
  </r>
  <r>
    <s v="605-72-4132"/>
    <x v="1"/>
    <x v="1"/>
    <s v="Normal"/>
    <s v="Female"/>
    <x v="4"/>
    <n v="9.1"/>
    <n v="94.47"/>
    <x v="7"/>
    <n v="37.787999999999997"/>
    <d v="2019-02-27T00:00:00"/>
    <d v="1899-12-30T15:12:00"/>
    <s v="Cash"/>
    <n v="9.1"/>
    <n v="755.76"/>
    <n v="27"/>
    <n v="2"/>
    <s v="14:00 - 16:00"/>
    <n v="37.787999999999997"/>
    <b v="0"/>
    <x v="3"/>
  </r>
  <r>
    <s v="471-41-2823"/>
    <x v="1"/>
    <x v="1"/>
    <s v="Normal"/>
    <s v="Male"/>
    <x v="4"/>
    <n v="8"/>
    <n v="99.79"/>
    <x v="4"/>
    <n v="9.9789999999999992"/>
    <d v="2019-03-07T00:00:00"/>
    <d v="1899-12-30T20:37:00"/>
    <s v="Ewallet"/>
    <n v="8"/>
    <n v="199.58"/>
    <n v="7"/>
    <n v="3"/>
    <s v="20:00 - 20:59"/>
    <n v="9.979000000000001"/>
    <b v="0"/>
    <x v="3"/>
  </r>
  <r>
    <s v="462-67-9126"/>
    <x v="0"/>
    <x v="0"/>
    <s v="Normal"/>
    <s v="Male"/>
    <x v="2"/>
    <n v="7.2"/>
    <n v="73.22"/>
    <x v="2"/>
    <n v="21.966000000000001"/>
    <d v="2019-01-21T00:00:00"/>
    <d v="1899-12-30T17:44:00"/>
    <s v="Cash"/>
    <n v="7.2"/>
    <n v="439.32"/>
    <n v="21"/>
    <n v="1"/>
    <s v="16:00 - 18:00"/>
    <n v="21.966000000000001"/>
    <b v="0"/>
    <x v="0"/>
  </r>
  <r>
    <s v="272-27-9238"/>
    <x v="1"/>
    <x v="1"/>
    <s v="Normal"/>
    <s v="Female"/>
    <x v="4"/>
    <n v="7.1"/>
    <n v="41.24"/>
    <x v="6"/>
    <n v="8.2479999999999993"/>
    <d v="2019-02-19T00:00:00"/>
    <d v="1899-12-30T16:23:00"/>
    <s v="Cash"/>
    <n v="7.1"/>
    <n v="164.96"/>
    <n v="19"/>
    <n v="2"/>
    <s v="16:00 - 18:00"/>
    <n v="8.2480000000000011"/>
    <b v="0"/>
    <x v="2"/>
  </r>
  <r>
    <s v="834-25-9262"/>
    <x v="1"/>
    <x v="1"/>
    <s v="Normal"/>
    <s v="Female"/>
    <x v="5"/>
    <n v="9.1"/>
    <n v="81.680000000000007"/>
    <x v="6"/>
    <n v="16.335999999999999"/>
    <d v="2019-01-06T00:00:00"/>
    <d v="1899-12-30T12:12:00"/>
    <s v="Cash"/>
    <n v="9.1"/>
    <n v="326.72000000000003"/>
    <n v="6"/>
    <n v="1"/>
    <s v="12:00 - 14:00"/>
    <n v="16.336000000000002"/>
    <b v="0"/>
    <x v="3"/>
  </r>
  <r>
    <s v="122-61-9553"/>
    <x v="1"/>
    <x v="1"/>
    <s v="Normal"/>
    <s v="Female"/>
    <x v="1"/>
    <n v="5.6"/>
    <n v="51.32"/>
    <x v="9"/>
    <n v="23.094000000000001"/>
    <d v="2019-03-14T00:00:00"/>
    <d v="1899-12-30T19:33:00"/>
    <s v="Cash"/>
    <n v="5.6"/>
    <n v="461.88"/>
    <n v="14"/>
    <n v="3"/>
    <s v="18:00 - 20:00"/>
    <n v="23.094000000000001"/>
    <b v="0"/>
    <x v="2"/>
  </r>
  <r>
    <s v="468-88-0009"/>
    <x v="0"/>
    <x v="0"/>
    <s v="Member"/>
    <s v="Male"/>
    <x v="2"/>
    <n v="6"/>
    <n v="65.94"/>
    <x v="6"/>
    <n v="13.188000000000001"/>
    <d v="2019-03-24T00:00:00"/>
    <d v="1899-12-30T10:29:00"/>
    <s v="Cash"/>
    <n v="6"/>
    <n v="263.76"/>
    <n v="24"/>
    <n v="3"/>
    <s v="10:00 - 12:00"/>
    <n v="13.187999999999999"/>
    <b v="0"/>
    <x v="0"/>
  </r>
  <r>
    <s v="613-59-9758"/>
    <x v="1"/>
    <x v="1"/>
    <s v="Normal"/>
    <s v="Female"/>
    <x v="3"/>
    <n v="5.4"/>
    <n v="14.36"/>
    <x v="3"/>
    <n v="7.18"/>
    <d v="2019-01-27T00:00:00"/>
    <d v="1899-12-30T14:28:00"/>
    <s v="Cash"/>
    <n v="5.4"/>
    <n v="143.6"/>
    <n v="27"/>
    <n v="1"/>
    <s v="14:00 - 16:00"/>
    <n v="7.18"/>
    <b v="0"/>
    <x v="1"/>
  </r>
  <r>
    <s v="254-31-0042"/>
    <x v="0"/>
    <x v="0"/>
    <s v="Member"/>
    <s v="Male"/>
    <x v="1"/>
    <n v="7.8"/>
    <n v="21.5"/>
    <x v="9"/>
    <n v="9.6750000000000007"/>
    <d v="2019-03-06T00:00:00"/>
    <d v="1899-12-30T12:46:00"/>
    <s v="Credit card"/>
    <n v="7.8"/>
    <n v="193.5"/>
    <n v="6"/>
    <n v="3"/>
    <s v="12:00 - 14:00"/>
    <n v="9.6750000000000007"/>
    <b v="0"/>
    <x v="4"/>
  </r>
  <r>
    <s v="201-86-2184"/>
    <x v="2"/>
    <x v="2"/>
    <s v="Member"/>
    <s v="Female"/>
    <x v="1"/>
    <n v="9.9"/>
    <n v="26.26"/>
    <x v="0"/>
    <n v="9.1910000000000007"/>
    <d v="2019-02-02T00:00:00"/>
    <d v="1899-12-30T19:40:00"/>
    <s v="Cash"/>
    <n v="9.9"/>
    <n v="183.82000000000002"/>
    <n v="2"/>
    <n v="2"/>
    <s v="18:00 - 20:00"/>
    <n v="9.1910000000000007"/>
    <b v="0"/>
    <x v="4"/>
  </r>
  <r>
    <s v="261-12-8671"/>
    <x v="2"/>
    <x v="2"/>
    <s v="Normal"/>
    <s v="Female"/>
    <x v="5"/>
    <n v="4.9000000000000004"/>
    <n v="60.96"/>
    <x v="4"/>
    <n v="6.0960000000000001"/>
    <d v="2019-01-25T00:00:00"/>
    <d v="1899-12-30T19:39:00"/>
    <s v="Credit card"/>
    <n v="4.9000000000000004"/>
    <n v="121.92"/>
    <n v="25"/>
    <n v="1"/>
    <s v="18:00 - 20:00"/>
    <n v="6.0960000000000001"/>
    <b v="0"/>
    <x v="0"/>
  </r>
  <r>
    <s v="730-70-9830"/>
    <x v="1"/>
    <x v="1"/>
    <s v="Normal"/>
    <s v="Female"/>
    <x v="2"/>
    <n v="5.2"/>
    <n v="70.11"/>
    <x v="2"/>
    <n v="21.033000000000001"/>
    <d v="2019-03-14T00:00:00"/>
    <d v="1899-12-30T17:54:00"/>
    <s v="Ewallet"/>
    <n v="5.2"/>
    <n v="420.65999999999997"/>
    <n v="14"/>
    <n v="3"/>
    <s v="16:00 - 18:00"/>
    <n v="21.032999999999998"/>
    <b v="0"/>
    <x v="0"/>
  </r>
  <r>
    <s v="382-25-8917"/>
    <x v="1"/>
    <x v="1"/>
    <s v="Normal"/>
    <s v="Male"/>
    <x v="5"/>
    <n v="8.9"/>
    <n v="42.08"/>
    <x v="2"/>
    <n v="12.624000000000001"/>
    <d v="2019-01-29T00:00:00"/>
    <d v="1899-12-30T12:25:00"/>
    <s v="Cash"/>
    <n v="8.9"/>
    <n v="252.48"/>
    <n v="29"/>
    <n v="1"/>
    <s v="12:00 - 14:00"/>
    <n v="12.623999999999999"/>
    <b v="0"/>
    <x v="2"/>
  </r>
  <r>
    <s v="422-29-8786"/>
    <x v="0"/>
    <x v="0"/>
    <s v="Normal"/>
    <s v="Female"/>
    <x v="2"/>
    <n v="9.1"/>
    <n v="67.09"/>
    <x v="1"/>
    <n v="16.772500000000001"/>
    <d v="2019-01-03T00:00:00"/>
    <d v="1899-12-30T16:47:00"/>
    <s v="Credit card"/>
    <n v="9.1"/>
    <n v="335.45000000000005"/>
    <n v="3"/>
    <n v="1"/>
    <s v="16:00 - 18:00"/>
    <n v="16.772500000000001"/>
    <b v="0"/>
    <x v="0"/>
  </r>
  <r>
    <s v="667-23-5919"/>
    <x v="0"/>
    <x v="0"/>
    <s v="Member"/>
    <s v="Female"/>
    <x v="5"/>
    <n v="7"/>
    <n v="96.7"/>
    <x v="1"/>
    <n v="24.175000000000001"/>
    <d v="2019-01-14T00:00:00"/>
    <d v="1899-12-30T12:52:00"/>
    <s v="Ewallet"/>
    <n v="7"/>
    <n v="483.5"/>
    <n v="14"/>
    <n v="1"/>
    <s v="12:00 - 14:00"/>
    <n v="24.175000000000001"/>
    <b v="0"/>
    <x v="3"/>
  </r>
  <r>
    <s v="843-01-4703"/>
    <x v="2"/>
    <x v="2"/>
    <s v="Member"/>
    <s v="Female"/>
    <x v="2"/>
    <n v="9.6"/>
    <n v="35.380000000000003"/>
    <x v="9"/>
    <n v="15.921000000000001"/>
    <d v="2019-01-05T00:00:00"/>
    <d v="1899-12-30T19:50:00"/>
    <s v="Credit card"/>
    <n v="9.6"/>
    <n v="318.42"/>
    <n v="5"/>
    <n v="1"/>
    <s v="18:00 - 20:00"/>
    <n v="15.921000000000001"/>
    <b v="0"/>
    <x v="4"/>
  </r>
  <r>
    <s v="743-88-1662"/>
    <x v="1"/>
    <x v="1"/>
    <s v="Normal"/>
    <s v="Male"/>
    <x v="3"/>
    <n v="8.6999999999999993"/>
    <n v="95.49"/>
    <x v="0"/>
    <n v="33.421499999999995"/>
    <d v="2019-02-22T00:00:00"/>
    <d v="1899-12-30T18:17:00"/>
    <s v="Ewallet"/>
    <n v="8.6999999999999993"/>
    <n v="668.43"/>
    <n v="22"/>
    <n v="2"/>
    <s v="18:00 - 20:00"/>
    <n v="33.421499999999995"/>
    <b v="0"/>
    <x v="3"/>
  </r>
  <r>
    <s v="595-86-2894"/>
    <x v="1"/>
    <x v="1"/>
    <s v="Member"/>
    <s v="Male"/>
    <x v="5"/>
    <n v="9.4"/>
    <n v="96.98"/>
    <x v="6"/>
    <n v="19.396000000000001"/>
    <d v="2019-02-06T00:00:00"/>
    <d v="1899-12-30T17:20:00"/>
    <s v="Ewallet"/>
    <n v="9.4"/>
    <n v="387.92"/>
    <n v="6"/>
    <n v="2"/>
    <s v="16:00 - 18:00"/>
    <n v="19.396000000000001"/>
    <b v="0"/>
    <x v="3"/>
  </r>
  <r>
    <s v="182-69-8360"/>
    <x v="2"/>
    <x v="2"/>
    <s v="Normal"/>
    <s v="Female"/>
    <x v="1"/>
    <n v="4"/>
    <n v="23.65"/>
    <x v="6"/>
    <n v="4.7299999999999995"/>
    <d v="2019-01-30T00:00:00"/>
    <d v="1899-12-30T13:32:00"/>
    <s v="Credit card"/>
    <n v="4"/>
    <n v="94.6"/>
    <n v="30"/>
    <n v="1"/>
    <s v="12:00 - 14:00"/>
    <n v="4.7299999999999995"/>
    <b v="0"/>
    <x v="4"/>
  </r>
  <r>
    <s v="289-15-7034"/>
    <x v="0"/>
    <x v="0"/>
    <s v="Member"/>
    <s v="Male"/>
    <x v="3"/>
    <n v="7.5"/>
    <n v="82.33"/>
    <x v="6"/>
    <n v="16.466000000000001"/>
    <d v="2019-01-11T00:00:00"/>
    <d v="1899-12-30T10:37:00"/>
    <s v="Credit card"/>
    <n v="7.5"/>
    <n v="329.32"/>
    <n v="11"/>
    <n v="1"/>
    <s v="10:00 - 12:00"/>
    <n v="16.466000000000001"/>
    <b v="0"/>
    <x v="3"/>
  </r>
  <r>
    <s v="462-78-5240"/>
    <x v="1"/>
    <x v="1"/>
    <s v="Normal"/>
    <s v="Female"/>
    <x v="1"/>
    <n v="4.2"/>
    <n v="26.61"/>
    <x v="4"/>
    <n v="2.661"/>
    <d v="2019-03-19T00:00:00"/>
    <d v="1899-12-30T14:35:00"/>
    <s v="Cash"/>
    <n v="4.2"/>
    <n v="53.22"/>
    <n v="19"/>
    <n v="3"/>
    <s v="14:00 - 16:00"/>
    <n v="2.661"/>
    <b v="0"/>
    <x v="4"/>
  </r>
  <r>
    <s v="868-52-7573"/>
    <x v="2"/>
    <x v="2"/>
    <s v="Normal"/>
    <s v="Female"/>
    <x v="4"/>
    <n v="9.9"/>
    <n v="99.69"/>
    <x v="1"/>
    <n v="24.922499999999999"/>
    <d v="2019-01-14T00:00:00"/>
    <d v="1899-12-30T12:09:00"/>
    <s v="Cash"/>
    <n v="9.9"/>
    <n v="498.45"/>
    <n v="14"/>
    <n v="1"/>
    <s v="12:00 - 14:00"/>
    <n v="24.922499999999999"/>
    <b v="0"/>
    <x v="3"/>
  </r>
  <r>
    <s v="153-58-4872"/>
    <x v="1"/>
    <x v="1"/>
    <s v="Member"/>
    <s v="Female"/>
    <x v="4"/>
    <n v="4.2"/>
    <n v="74.89"/>
    <x v="6"/>
    <n v="14.978"/>
    <d v="2019-03-01T00:00:00"/>
    <d v="1899-12-30T15:32:00"/>
    <s v="Ewallet"/>
    <n v="4.2"/>
    <n v="299.56"/>
    <n v="1"/>
    <n v="3"/>
    <s v="14:00 - 16:00"/>
    <n v="14.978"/>
    <b v="0"/>
    <x v="0"/>
  </r>
  <r>
    <s v="662-72-2873"/>
    <x v="0"/>
    <x v="0"/>
    <s v="Normal"/>
    <s v="Female"/>
    <x v="4"/>
    <n v="9.9"/>
    <n v="40.94"/>
    <x v="1"/>
    <n v="10.234999999999999"/>
    <d v="2019-01-06T00:00:00"/>
    <d v="1899-12-30T13:58:00"/>
    <s v="Ewallet"/>
    <n v="9.9"/>
    <n v="204.7"/>
    <n v="6"/>
    <n v="1"/>
    <s v="12:00 - 14:00"/>
    <n v="10.234999999999999"/>
    <b v="0"/>
    <x v="2"/>
  </r>
  <r>
    <s v="525-88-7307"/>
    <x v="2"/>
    <x v="2"/>
    <s v="Member"/>
    <s v="Male"/>
    <x v="3"/>
    <n v="5.8"/>
    <n v="75.819999999999993"/>
    <x v="8"/>
    <n v="3.7909999999999995"/>
    <d v="2019-01-31T00:00:00"/>
    <d v="1899-12-30T13:19:00"/>
    <s v="Cash"/>
    <n v="5.8"/>
    <n v="75.819999999999993"/>
    <n v="31"/>
    <n v="1"/>
    <s v="12:00 - 14:00"/>
    <n v="3.7909999999999995"/>
    <b v="0"/>
    <x v="0"/>
  </r>
  <r>
    <s v="689-16-9784"/>
    <x v="1"/>
    <x v="1"/>
    <s v="Normal"/>
    <s v="Male"/>
    <x v="4"/>
    <n v="6"/>
    <n v="46.77"/>
    <x v="2"/>
    <n v="14.031000000000001"/>
    <d v="2019-03-11T00:00:00"/>
    <d v="1899-12-30T13:37:00"/>
    <s v="Cash"/>
    <n v="6"/>
    <n v="280.62"/>
    <n v="11"/>
    <n v="3"/>
    <s v="12:00 - 14:00"/>
    <n v="14.031000000000001"/>
    <b v="0"/>
    <x v="2"/>
  </r>
  <r>
    <s v="725-56-0833"/>
    <x v="0"/>
    <x v="0"/>
    <s v="Normal"/>
    <s v="Female"/>
    <x v="0"/>
    <n v="10"/>
    <n v="32.32"/>
    <x v="3"/>
    <n v="16.16"/>
    <d v="2019-02-20T00:00:00"/>
    <d v="1899-12-30T16:49:00"/>
    <s v="Credit card"/>
    <n v="10"/>
    <n v="323.2"/>
    <n v="20"/>
    <n v="2"/>
    <s v="16:00 - 18:00"/>
    <n v="16.16"/>
    <b v="0"/>
    <x v="4"/>
  </r>
  <r>
    <s v="394-41-0748"/>
    <x v="1"/>
    <x v="1"/>
    <s v="Member"/>
    <s v="Female"/>
    <x v="5"/>
    <n v="9.5"/>
    <n v="54.07"/>
    <x v="9"/>
    <n v="24.331499999999998"/>
    <d v="2019-01-27T00:00:00"/>
    <d v="1899-12-30T14:55:00"/>
    <s v="Ewallet"/>
    <n v="9.5"/>
    <n v="486.63"/>
    <n v="27"/>
    <n v="1"/>
    <s v="14:00 - 16:00"/>
    <n v="24.331499999999998"/>
    <b v="0"/>
    <x v="2"/>
  </r>
  <r>
    <s v="596-42-3999"/>
    <x v="2"/>
    <x v="2"/>
    <s v="Normal"/>
    <s v="Male"/>
    <x v="4"/>
    <n v="6.6"/>
    <n v="18.22"/>
    <x v="0"/>
    <n v="6.3769999999999998"/>
    <d v="2019-03-10T00:00:00"/>
    <d v="1899-12-30T14:04:00"/>
    <s v="Credit card"/>
    <n v="6.6"/>
    <n v="127.53999999999999"/>
    <n v="10"/>
    <n v="3"/>
    <s v="14:00 - 16:00"/>
    <n v="6.3769999999999998"/>
    <b v="0"/>
    <x v="1"/>
  </r>
  <r>
    <s v="541-89-9860"/>
    <x v="1"/>
    <x v="1"/>
    <s v="Member"/>
    <s v="Female"/>
    <x v="5"/>
    <n v="8.1"/>
    <n v="80.48"/>
    <x v="5"/>
    <n v="12.071999999999999"/>
    <d v="2019-02-15T00:00:00"/>
    <d v="1899-12-30T12:31:00"/>
    <s v="Cash"/>
    <n v="8.1"/>
    <n v="241.44"/>
    <n v="15"/>
    <n v="2"/>
    <s v="12:00 - 14:00"/>
    <n v="12.071999999999999"/>
    <b v="0"/>
    <x v="3"/>
  </r>
  <r>
    <s v="173-82-9529"/>
    <x v="2"/>
    <x v="2"/>
    <s v="Normal"/>
    <s v="Female"/>
    <x v="5"/>
    <n v="9.6999999999999993"/>
    <n v="37.950000000000003"/>
    <x v="3"/>
    <n v="18.975000000000001"/>
    <d v="2019-01-26T00:00:00"/>
    <d v="1899-12-30T14:51:00"/>
    <s v="Cash"/>
    <n v="9.6999999999999993"/>
    <n v="379.5"/>
    <n v="26"/>
    <n v="1"/>
    <s v="14:00 - 16:00"/>
    <n v="18.975000000000001"/>
    <b v="0"/>
    <x v="4"/>
  </r>
  <r>
    <s v="563-36-9814"/>
    <x v="0"/>
    <x v="0"/>
    <s v="Member"/>
    <s v="Male"/>
    <x v="1"/>
    <n v="7.2"/>
    <n v="76.819999999999993"/>
    <x v="8"/>
    <n v="3.8409999999999997"/>
    <d v="2019-02-13T00:00:00"/>
    <d v="1899-12-30T18:27:00"/>
    <s v="Ewallet"/>
    <n v="7.2"/>
    <n v="76.819999999999993"/>
    <n v="13"/>
    <n v="2"/>
    <s v="18:00 - 20:00"/>
    <n v="3.8409999999999997"/>
    <b v="0"/>
    <x v="0"/>
  </r>
  <r>
    <s v="308-47-4913"/>
    <x v="0"/>
    <x v="0"/>
    <s v="Member"/>
    <s v="Female"/>
    <x v="3"/>
    <n v="6.2"/>
    <n v="52.26"/>
    <x v="3"/>
    <n v="26.130000000000003"/>
    <d v="2019-03-09T00:00:00"/>
    <d v="1899-12-30T12:45:00"/>
    <s v="Credit card"/>
    <n v="6.2"/>
    <n v="522.6"/>
    <n v="9"/>
    <n v="3"/>
    <s v="12:00 - 14:00"/>
    <n v="26.130000000000003"/>
    <b v="0"/>
    <x v="2"/>
  </r>
  <r>
    <s v="885-17-6250"/>
    <x v="0"/>
    <x v="0"/>
    <s v="Normal"/>
    <s v="Female"/>
    <x v="0"/>
    <n v="7.3"/>
    <n v="79.739999999999995"/>
    <x v="8"/>
    <n v="3.9869999999999997"/>
    <d v="2019-03-06T00:00:00"/>
    <d v="1899-12-30T10:36:00"/>
    <s v="Ewallet"/>
    <n v="7.3"/>
    <n v="79.739999999999995"/>
    <n v="6"/>
    <n v="3"/>
    <s v="10:00 - 12:00"/>
    <n v="3.9869999999999997"/>
    <b v="0"/>
    <x v="0"/>
  </r>
  <r>
    <s v="726-27-2396"/>
    <x v="0"/>
    <x v="0"/>
    <s v="Normal"/>
    <s v="Female"/>
    <x v="0"/>
    <n v="4.3"/>
    <n v="77.5"/>
    <x v="1"/>
    <n v="19.375"/>
    <d v="2019-01-24T00:00:00"/>
    <d v="1899-12-30T20:36:00"/>
    <s v="Ewallet"/>
    <n v="4.3"/>
    <n v="387.5"/>
    <n v="24"/>
    <n v="1"/>
    <s v="20:00 - 20:59"/>
    <n v="19.375"/>
    <b v="0"/>
    <x v="0"/>
  </r>
  <r>
    <s v="316-01-3952"/>
    <x v="0"/>
    <x v="0"/>
    <s v="Normal"/>
    <s v="Female"/>
    <x v="4"/>
    <n v="4.5999999999999996"/>
    <n v="54.27"/>
    <x v="1"/>
    <n v="13.567500000000001"/>
    <d v="2019-03-13T00:00:00"/>
    <d v="1899-12-30T14:16:00"/>
    <s v="Ewallet"/>
    <n v="4.5999999999999996"/>
    <n v="271.35000000000002"/>
    <n v="13"/>
    <n v="3"/>
    <s v="14:00 - 16:00"/>
    <n v="13.567500000000001"/>
    <b v="0"/>
    <x v="2"/>
  </r>
  <r>
    <s v="760-54-1821"/>
    <x v="2"/>
    <x v="2"/>
    <s v="Normal"/>
    <s v="Male"/>
    <x v="2"/>
    <n v="5.8"/>
    <n v="13.59"/>
    <x v="9"/>
    <n v="6.1154999999999999"/>
    <d v="2019-03-15T00:00:00"/>
    <d v="1899-12-30T10:26:00"/>
    <s v="Cash"/>
    <n v="5.8"/>
    <n v="122.31"/>
    <n v="15"/>
    <n v="3"/>
    <s v="10:00 - 12:00"/>
    <n v="6.1154999999999999"/>
    <b v="0"/>
    <x v="1"/>
  </r>
  <r>
    <s v="793-10-3222"/>
    <x v="2"/>
    <x v="2"/>
    <s v="Member"/>
    <s v="Female"/>
    <x v="0"/>
    <n v="8.3000000000000007"/>
    <n v="41.06"/>
    <x v="2"/>
    <n v="12.318"/>
    <d v="2019-03-05T00:00:00"/>
    <d v="1899-12-30T13:30:00"/>
    <s v="Credit card"/>
    <n v="8.3000000000000007"/>
    <n v="246.36"/>
    <n v="5"/>
    <n v="3"/>
    <s v="12:00 - 14:00"/>
    <n v="12.318000000000001"/>
    <b v="0"/>
    <x v="2"/>
  </r>
  <r>
    <s v="346-12-3257"/>
    <x v="2"/>
    <x v="2"/>
    <s v="Member"/>
    <s v="Male"/>
    <x v="1"/>
    <n v="8"/>
    <n v="19.239999999999998"/>
    <x v="9"/>
    <n v="8.6579999999999995"/>
    <d v="2019-03-04T00:00:00"/>
    <d v="1899-12-30T16:28:00"/>
    <s v="Cash"/>
    <n v="8"/>
    <n v="173.16"/>
    <n v="4"/>
    <n v="3"/>
    <s v="16:00 - 18:00"/>
    <n v="8.6579999999999995"/>
    <b v="0"/>
    <x v="1"/>
  </r>
  <r>
    <s v="110-05-6330"/>
    <x v="1"/>
    <x v="1"/>
    <s v="Normal"/>
    <s v="Female"/>
    <x v="4"/>
    <n v="9.4"/>
    <n v="39.43"/>
    <x v="2"/>
    <n v="11.829000000000001"/>
    <d v="2019-03-25T00:00:00"/>
    <d v="1899-12-30T20:18:00"/>
    <s v="Credit card"/>
    <n v="9.4"/>
    <n v="236.57999999999998"/>
    <n v="25"/>
    <n v="3"/>
    <s v="20:00 - 20:59"/>
    <n v="11.828999999999999"/>
    <b v="0"/>
    <x v="4"/>
  </r>
  <r>
    <s v="651-61-0874"/>
    <x v="1"/>
    <x v="1"/>
    <s v="Normal"/>
    <s v="Male"/>
    <x v="2"/>
    <n v="6.2"/>
    <n v="46.22"/>
    <x v="6"/>
    <n v="9.2439999999999998"/>
    <d v="2019-03-12T00:00:00"/>
    <d v="1899-12-30T20:04:00"/>
    <s v="Credit card"/>
    <n v="6.2"/>
    <n v="184.88"/>
    <n v="12"/>
    <n v="3"/>
    <s v="20:00 - 20:59"/>
    <n v="9.2439999999999998"/>
    <b v="0"/>
    <x v="2"/>
  </r>
  <r>
    <s v="236-86-3015"/>
    <x v="1"/>
    <x v="1"/>
    <s v="Member"/>
    <s v="Male"/>
    <x v="2"/>
    <n v="9.8000000000000007"/>
    <n v="13.98"/>
    <x v="8"/>
    <n v="0.69899999999999995"/>
    <d v="2019-02-04T00:00:00"/>
    <d v="1899-12-30T13:38:00"/>
    <s v="Ewallet"/>
    <n v="9.8000000000000007"/>
    <n v="13.98"/>
    <n v="4"/>
    <n v="2"/>
    <s v="12:00 - 14:00"/>
    <n v="0.69900000000000007"/>
    <b v="0"/>
    <x v="1"/>
  </r>
  <r>
    <s v="831-64-0259"/>
    <x v="2"/>
    <x v="2"/>
    <s v="Normal"/>
    <s v="Female"/>
    <x v="5"/>
    <n v="9.6"/>
    <n v="39.75"/>
    <x v="1"/>
    <n v="9.9375"/>
    <d v="2019-02-22T00:00:00"/>
    <d v="1899-12-30T10:43:00"/>
    <s v="Ewallet"/>
    <n v="9.6"/>
    <n v="198.75"/>
    <n v="22"/>
    <n v="2"/>
    <s v="10:00 - 12:00"/>
    <n v="9.9375"/>
    <b v="0"/>
    <x v="4"/>
  </r>
  <r>
    <s v="587-03-7455"/>
    <x v="1"/>
    <x v="1"/>
    <s v="Member"/>
    <s v="Female"/>
    <x v="5"/>
    <n v="4.9000000000000004"/>
    <n v="97.79"/>
    <x v="0"/>
    <n v="34.226500000000001"/>
    <d v="2019-02-16T00:00:00"/>
    <d v="1899-12-30T17:30:00"/>
    <s v="Ewallet"/>
    <n v="4.9000000000000004"/>
    <n v="684.53000000000009"/>
    <n v="16"/>
    <n v="2"/>
    <s v="16:00 - 18:00"/>
    <n v="34.226500000000001"/>
    <b v="0"/>
    <x v="3"/>
  </r>
  <r>
    <s v="882-40-4577"/>
    <x v="0"/>
    <x v="0"/>
    <s v="Member"/>
    <s v="Male"/>
    <x v="3"/>
    <n v="8"/>
    <n v="67.260000000000005"/>
    <x v="6"/>
    <n v="13.452"/>
    <d v="2019-01-19T00:00:00"/>
    <d v="1899-12-30T15:28:00"/>
    <s v="Credit card"/>
    <n v="8"/>
    <n v="269.04000000000002"/>
    <n v="19"/>
    <n v="1"/>
    <s v="14:00 - 16:00"/>
    <n v="13.452000000000002"/>
    <b v="0"/>
    <x v="0"/>
  </r>
  <r>
    <s v="732-67-5346"/>
    <x v="0"/>
    <x v="0"/>
    <s v="Normal"/>
    <s v="Male"/>
    <x v="4"/>
    <n v="7.8"/>
    <n v="13.79"/>
    <x v="1"/>
    <n v="3.4474999999999998"/>
    <d v="2019-01-11T00:00:00"/>
    <d v="1899-12-30T19:07:00"/>
    <s v="Credit card"/>
    <n v="7.8"/>
    <n v="68.949999999999989"/>
    <n v="11"/>
    <n v="1"/>
    <s v="18:00 - 20:00"/>
    <n v="3.4474999999999993"/>
    <b v="0"/>
    <x v="1"/>
  </r>
  <r>
    <s v="725-32-9708"/>
    <x v="2"/>
    <x v="2"/>
    <s v="Member"/>
    <s v="Female"/>
    <x v="5"/>
    <n v="4.0999999999999996"/>
    <n v="68.709999999999994"/>
    <x v="6"/>
    <n v="13.742000000000001"/>
    <d v="2019-01-04T00:00:00"/>
    <d v="1899-12-30T19:01:00"/>
    <s v="Cash"/>
    <n v="4.0999999999999996"/>
    <n v="274.83999999999997"/>
    <n v="4"/>
    <n v="1"/>
    <s v="18:00 - 20:00"/>
    <n v="13.741999999999999"/>
    <b v="0"/>
    <x v="0"/>
  </r>
  <r>
    <s v="256-08-8343"/>
    <x v="0"/>
    <x v="0"/>
    <s v="Normal"/>
    <s v="Female"/>
    <x v="2"/>
    <n v="5.5"/>
    <n v="56.53"/>
    <x v="6"/>
    <n v="11.305999999999999"/>
    <d v="2019-03-04T00:00:00"/>
    <d v="1899-12-30T19:48:00"/>
    <s v="Ewallet"/>
    <n v="5.5"/>
    <n v="226.12"/>
    <n v="4"/>
    <n v="3"/>
    <s v="18:00 - 20:00"/>
    <n v="11.306000000000001"/>
    <b v="0"/>
    <x v="2"/>
  </r>
  <r>
    <s v="372-26-1506"/>
    <x v="1"/>
    <x v="1"/>
    <s v="Normal"/>
    <s v="Female"/>
    <x v="5"/>
    <n v="5.4"/>
    <n v="23.82"/>
    <x v="1"/>
    <n v="5.9550000000000001"/>
    <d v="2019-01-28T00:00:00"/>
    <d v="1899-12-30T19:24:00"/>
    <s v="Ewallet"/>
    <n v="5.4"/>
    <n v="119.1"/>
    <n v="28"/>
    <n v="1"/>
    <s v="18:00 - 20:00"/>
    <n v="5.9550000000000001"/>
    <b v="0"/>
    <x v="4"/>
  </r>
  <r>
    <s v="244-08-0162"/>
    <x v="2"/>
    <x v="2"/>
    <s v="Normal"/>
    <s v="Female"/>
    <x v="0"/>
    <n v="5.0999999999999996"/>
    <n v="34.21"/>
    <x v="3"/>
    <n v="17.105"/>
    <d v="2019-01-02T00:00:00"/>
    <d v="1899-12-30T13:00:00"/>
    <s v="Cash"/>
    <n v="5.0999999999999996"/>
    <n v="342.1"/>
    <n v="2"/>
    <n v="1"/>
    <s v="12:00 - 14:00"/>
    <n v="17.105"/>
    <b v="0"/>
    <x v="4"/>
  </r>
  <r>
    <s v="569-71-4390"/>
    <x v="2"/>
    <x v="2"/>
    <s v="Normal"/>
    <s v="Male"/>
    <x v="3"/>
    <n v="6.9"/>
    <n v="21.87"/>
    <x v="4"/>
    <n v="2.1869999999999998"/>
    <d v="2019-01-25T00:00:00"/>
    <d v="1899-12-30T14:29:00"/>
    <s v="Ewallet"/>
    <n v="6.9"/>
    <n v="43.74"/>
    <n v="25"/>
    <n v="1"/>
    <s v="14:00 - 16:00"/>
    <n v="2.1870000000000003"/>
    <b v="0"/>
    <x v="4"/>
  </r>
  <r>
    <s v="132-23-6451"/>
    <x v="0"/>
    <x v="0"/>
    <s v="Member"/>
    <s v="Male"/>
    <x v="0"/>
    <n v="7.8"/>
    <n v="20.97"/>
    <x v="1"/>
    <n v="5.2424999999999997"/>
    <d v="2019-01-04T00:00:00"/>
    <d v="1899-12-30T13:21:00"/>
    <s v="Cash"/>
    <n v="7.8"/>
    <n v="104.85"/>
    <n v="4"/>
    <n v="1"/>
    <s v="12:00 - 14:00"/>
    <n v="5.2424999999999997"/>
    <b v="0"/>
    <x v="4"/>
  </r>
  <r>
    <s v="696-90-2548"/>
    <x v="0"/>
    <x v="0"/>
    <s v="Normal"/>
    <s v="Male"/>
    <x v="3"/>
    <n v="6.6"/>
    <n v="25.84"/>
    <x v="5"/>
    <n v="3.8759999999999999"/>
    <d v="2019-03-10T00:00:00"/>
    <d v="1899-12-30T18:55:00"/>
    <s v="Ewallet"/>
    <n v="6.6"/>
    <n v="77.52"/>
    <n v="10"/>
    <n v="3"/>
    <s v="18:00 - 20:00"/>
    <n v="3.8759999999999999"/>
    <b v="0"/>
    <x v="4"/>
  </r>
  <r>
    <s v="472-15-9636"/>
    <x v="0"/>
    <x v="0"/>
    <s v="Normal"/>
    <s v="Male"/>
    <x v="2"/>
    <n v="9.1999999999999993"/>
    <n v="50.93"/>
    <x v="7"/>
    <n v="20.372"/>
    <d v="2019-03-22T00:00:00"/>
    <d v="1899-12-30T19:36:00"/>
    <s v="Ewallet"/>
    <n v="9.1999999999999993"/>
    <n v="407.44"/>
    <n v="22"/>
    <n v="3"/>
    <s v="18:00 - 20:00"/>
    <n v="20.372"/>
    <b v="0"/>
    <x v="2"/>
  </r>
  <r>
    <s v="268-03-6164"/>
    <x v="2"/>
    <x v="2"/>
    <s v="Normal"/>
    <s v="Male"/>
    <x v="0"/>
    <n v="7.8"/>
    <n v="96.11"/>
    <x v="8"/>
    <n v="4.8055000000000003"/>
    <d v="2019-01-25T00:00:00"/>
    <d v="1899-12-30T16:28:00"/>
    <s v="Ewallet"/>
    <n v="7.8"/>
    <n v="96.11"/>
    <n v="25"/>
    <n v="1"/>
    <s v="16:00 - 18:00"/>
    <n v="4.8055000000000003"/>
    <b v="0"/>
    <x v="3"/>
  </r>
  <r>
    <s v="750-57-9686"/>
    <x v="1"/>
    <x v="1"/>
    <s v="Normal"/>
    <s v="Female"/>
    <x v="2"/>
    <n v="8.6999999999999993"/>
    <n v="45.38"/>
    <x v="6"/>
    <n v="9.0760000000000005"/>
    <d v="2019-01-08T00:00:00"/>
    <d v="1899-12-30T13:48:00"/>
    <s v="Credit card"/>
    <n v="8.6999999999999993"/>
    <n v="181.52"/>
    <n v="8"/>
    <n v="1"/>
    <s v="12:00 - 14:00"/>
    <n v="9.0760000000000005"/>
    <b v="0"/>
    <x v="2"/>
  </r>
  <r>
    <s v="186-09-3669"/>
    <x v="1"/>
    <x v="1"/>
    <s v="Member"/>
    <s v="Female"/>
    <x v="0"/>
    <n v="9.1999999999999993"/>
    <n v="81.510000000000005"/>
    <x v="8"/>
    <n v="4.0754999999999999"/>
    <d v="2019-01-22T00:00:00"/>
    <d v="1899-12-30T10:57:00"/>
    <s v="Ewallet"/>
    <n v="9.1999999999999993"/>
    <n v="81.510000000000005"/>
    <n v="22"/>
    <n v="1"/>
    <s v="10:00 - 12:00"/>
    <n v="4.0754999999999999"/>
    <b v="0"/>
    <x v="3"/>
  </r>
  <r>
    <s v="848-07-1692"/>
    <x v="2"/>
    <x v="2"/>
    <s v="Normal"/>
    <s v="Female"/>
    <x v="0"/>
    <n v="8.3000000000000007"/>
    <n v="57.22"/>
    <x v="4"/>
    <n v="5.7220000000000004"/>
    <d v="2019-01-12T00:00:00"/>
    <d v="1899-12-30T17:13:00"/>
    <s v="Ewallet"/>
    <n v="8.3000000000000007"/>
    <n v="114.44"/>
    <n v="12"/>
    <n v="1"/>
    <s v="16:00 - 18:00"/>
    <n v="5.7219999999999995"/>
    <b v="0"/>
    <x v="2"/>
  </r>
  <r>
    <s v="745-71-3520"/>
    <x v="0"/>
    <x v="0"/>
    <s v="Member"/>
    <s v="Female"/>
    <x v="1"/>
    <n v="8.1999999999999993"/>
    <n v="25.22"/>
    <x v="0"/>
    <n v="8.827"/>
    <d v="2019-02-04T00:00:00"/>
    <d v="1899-12-30T10:23:00"/>
    <s v="Cash"/>
    <n v="8.1999999999999993"/>
    <n v="176.54"/>
    <n v="4"/>
    <n v="2"/>
    <s v="10:00 - 12:00"/>
    <n v="8.827"/>
    <b v="0"/>
    <x v="4"/>
  </r>
  <r>
    <s v="266-76-6436"/>
    <x v="1"/>
    <x v="1"/>
    <s v="Member"/>
    <s v="Female"/>
    <x v="4"/>
    <n v="7.5"/>
    <n v="38.6"/>
    <x v="5"/>
    <n v="5.79"/>
    <d v="2019-03-28T00:00:00"/>
    <d v="1899-12-30T13:57:00"/>
    <s v="Ewallet"/>
    <n v="7.5"/>
    <n v="115.80000000000001"/>
    <n v="28"/>
    <n v="3"/>
    <s v="12:00 - 14:00"/>
    <n v="5.7900000000000009"/>
    <b v="0"/>
    <x v="4"/>
  </r>
  <r>
    <s v="740-22-2500"/>
    <x v="1"/>
    <x v="1"/>
    <s v="Normal"/>
    <s v="Female"/>
    <x v="1"/>
    <n v="9.8000000000000007"/>
    <n v="84.05"/>
    <x v="5"/>
    <n v="12.6075"/>
    <d v="2019-01-23T00:00:00"/>
    <d v="1899-12-30T13:29:00"/>
    <s v="Cash"/>
    <n v="9.8000000000000007"/>
    <n v="252.14999999999998"/>
    <n v="23"/>
    <n v="1"/>
    <s v="12:00 - 14:00"/>
    <n v="12.607499999999998"/>
    <b v="0"/>
    <x v="3"/>
  </r>
  <r>
    <s v="271-88-8734"/>
    <x v="1"/>
    <x v="1"/>
    <s v="Member"/>
    <s v="Female"/>
    <x v="5"/>
    <n v="8.6999999999999993"/>
    <n v="97.21"/>
    <x v="3"/>
    <n v="48.604999999999997"/>
    <d v="2019-02-08T00:00:00"/>
    <d v="1899-12-30T13:00:00"/>
    <s v="Credit card"/>
    <n v="8.6999999999999993"/>
    <n v="972.09999999999991"/>
    <n v="8"/>
    <n v="2"/>
    <s v="12:00 - 14:00"/>
    <n v="48.604999999999997"/>
    <b v="0"/>
    <x v="3"/>
  </r>
  <r>
    <s v="301-81-8610"/>
    <x v="2"/>
    <x v="2"/>
    <s v="Member"/>
    <s v="Male"/>
    <x v="5"/>
    <n v="6.7"/>
    <n v="25.42"/>
    <x v="7"/>
    <n v="10.167999999999999"/>
    <d v="2019-03-19T00:00:00"/>
    <d v="1899-12-30T19:42:00"/>
    <s v="Credit card"/>
    <n v="6.7"/>
    <n v="203.36"/>
    <n v="19"/>
    <n v="3"/>
    <s v="18:00 - 20:00"/>
    <n v="10.168000000000001"/>
    <b v="0"/>
    <x v="4"/>
  </r>
  <r>
    <s v="489-64-4354"/>
    <x v="1"/>
    <x v="1"/>
    <s v="Normal"/>
    <s v="Male"/>
    <x v="5"/>
    <n v="5"/>
    <n v="16.28"/>
    <x v="8"/>
    <n v="0.81399999999999995"/>
    <d v="2019-03-09T00:00:00"/>
    <d v="1899-12-30T15:36:00"/>
    <s v="Cash"/>
    <n v="5"/>
    <n v="16.28"/>
    <n v="9"/>
    <n v="3"/>
    <s v="14:00 - 16:00"/>
    <n v="0.81400000000000006"/>
    <b v="0"/>
    <x v="1"/>
  </r>
  <r>
    <s v="198-84-7132"/>
    <x v="2"/>
    <x v="2"/>
    <s v="Member"/>
    <s v="Male"/>
    <x v="5"/>
    <n v="7"/>
    <n v="40.61"/>
    <x v="9"/>
    <n v="18.2745"/>
    <d v="2019-01-02T00:00:00"/>
    <d v="1899-12-30T13:40:00"/>
    <s v="Cash"/>
    <n v="7"/>
    <n v="365.49"/>
    <n v="2"/>
    <n v="1"/>
    <s v="12:00 - 14:00"/>
    <n v="18.2745"/>
    <b v="0"/>
    <x v="2"/>
  </r>
  <r>
    <s v="269-10-8440"/>
    <x v="0"/>
    <x v="0"/>
    <s v="Member"/>
    <s v="Male"/>
    <x v="0"/>
    <n v="8.9"/>
    <n v="53.17"/>
    <x v="0"/>
    <n v="18.609500000000001"/>
    <d v="2019-01-21T00:00:00"/>
    <d v="1899-12-30T18:01:00"/>
    <s v="Cash"/>
    <n v="8.9"/>
    <n v="372.19"/>
    <n v="21"/>
    <n v="1"/>
    <s v="18:00 - 20:00"/>
    <n v="18.609500000000001"/>
    <b v="0"/>
    <x v="2"/>
  </r>
  <r>
    <s v="650-98-6268"/>
    <x v="2"/>
    <x v="2"/>
    <s v="Member"/>
    <s v="Female"/>
    <x v="4"/>
    <n v="8"/>
    <n v="20.87"/>
    <x v="5"/>
    <n v="3.1305000000000001"/>
    <d v="2019-03-20T00:00:00"/>
    <d v="1899-12-30T13:53:00"/>
    <s v="Credit card"/>
    <n v="8"/>
    <n v="62.61"/>
    <n v="20"/>
    <n v="3"/>
    <s v="12:00 - 14:00"/>
    <n v="3.1305000000000001"/>
    <b v="0"/>
    <x v="4"/>
  </r>
  <r>
    <s v="741-73-3559"/>
    <x v="2"/>
    <x v="2"/>
    <s v="Normal"/>
    <s v="Male"/>
    <x v="3"/>
    <n v="6.9"/>
    <n v="67.27"/>
    <x v="1"/>
    <n v="16.817499999999999"/>
    <d v="2019-02-27T00:00:00"/>
    <d v="1899-12-30T17:27:00"/>
    <s v="Cash"/>
    <n v="6.9"/>
    <n v="336.34999999999997"/>
    <n v="27"/>
    <n v="2"/>
    <s v="16:00 - 18:00"/>
    <n v="16.817499999999999"/>
    <b v="0"/>
    <x v="0"/>
  </r>
  <r>
    <s v="325-77-6186"/>
    <x v="0"/>
    <x v="0"/>
    <s v="Member"/>
    <s v="Female"/>
    <x v="2"/>
    <n v="7.3"/>
    <n v="90.65"/>
    <x v="3"/>
    <n v="45.325000000000003"/>
    <d v="2019-03-08T00:00:00"/>
    <d v="1899-12-30T10:53:00"/>
    <s v="Ewallet"/>
    <n v="7.3"/>
    <n v="906.5"/>
    <n v="8"/>
    <n v="3"/>
    <s v="10:00 - 12:00"/>
    <n v="45.325000000000003"/>
    <b v="0"/>
    <x v="3"/>
  </r>
  <r>
    <s v="286-75-7818"/>
    <x v="2"/>
    <x v="2"/>
    <s v="Normal"/>
    <s v="Male"/>
    <x v="5"/>
    <n v="6.9"/>
    <n v="69.08"/>
    <x v="4"/>
    <n v="6.9080000000000004"/>
    <d v="2019-01-31T00:00:00"/>
    <d v="1899-12-30T19:48:00"/>
    <s v="Credit card"/>
    <n v="6.9"/>
    <n v="138.16"/>
    <n v="31"/>
    <n v="1"/>
    <s v="18:00 - 20:00"/>
    <n v="6.9079999999999995"/>
    <b v="0"/>
    <x v="0"/>
  </r>
  <r>
    <s v="574-57-9721"/>
    <x v="1"/>
    <x v="1"/>
    <s v="Normal"/>
    <s v="Male"/>
    <x v="4"/>
    <n v="5.7"/>
    <n v="43.27"/>
    <x v="4"/>
    <n v="4.327"/>
    <d v="2019-03-08T00:00:00"/>
    <d v="1899-12-30T16:53:00"/>
    <s v="Ewallet"/>
    <n v="5.7"/>
    <n v="86.54"/>
    <n v="8"/>
    <n v="3"/>
    <s v="16:00 - 18:00"/>
    <n v="4.327"/>
    <b v="0"/>
    <x v="2"/>
  </r>
  <r>
    <s v="459-50-7686"/>
    <x v="0"/>
    <x v="0"/>
    <s v="Normal"/>
    <s v="Female"/>
    <x v="1"/>
    <n v="6.4"/>
    <n v="23.46"/>
    <x v="2"/>
    <n v="7.0380000000000003"/>
    <d v="2019-01-13T00:00:00"/>
    <d v="1899-12-30T19:14:00"/>
    <s v="Ewallet"/>
    <n v="6.4"/>
    <n v="140.76"/>
    <n v="13"/>
    <n v="1"/>
    <s v="18:00 - 20:00"/>
    <n v="7.0379999999999994"/>
    <b v="0"/>
    <x v="4"/>
  </r>
  <r>
    <s v="616-87-0016"/>
    <x v="2"/>
    <x v="2"/>
    <s v="Normal"/>
    <s v="Male"/>
    <x v="5"/>
    <n v="9.6"/>
    <n v="95.54"/>
    <x v="0"/>
    <n v="33.439"/>
    <d v="2019-03-09T00:00:00"/>
    <d v="1899-12-30T14:36:00"/>
    <s v="Credit card"/>
    <n v="9.6"/>
    <n v="668.78000000000009"/>
    <n v="9"/>
    <n v="3"/>
    <s v="14:00 - 16:00"/>
    <n v="33.439000000000007"/>
    <b v="0"/>
    <x v="3"/>
  </r>
  <r>
    <s v="837-55-7229"/>
    <x v="2"/>
    <x v="2"/>
    <s v="Normal"/>
    <s v="Female"/>
    <x v="5"/>
    <n v="6.8"/>
    <n v="47.44"/>
    <x v="8"/>
    <n v="2.3719999999999999"/>
    <d v="2019-02-22T00:00:00"/>
    <d v="1899-12-30T18:19:00"/>
    <s v="Credit card"/>
    <n v="6.8"/>
    <n v="47.44"/>
    <n v="22"/>
    <n v="2"/>
    <s v="18:00 - 20:00"/>
    <n v="2.3719999999999999"/>
    <b v="0"/>
    <x v="2"/>
  </r>
  <r>
    <s v="751-69-0068"/>
    <x v="1"/>
    <x v="1"/>
    <s v="Normal"/>
    <s v="Male"/>
    <x v="3"/>
    <n v="9"/>
    <n v="99.24"/>
    <x v="9"/>
    <n v="44.658000000000001"/>
    <d v="2019-03-19T00:00:00"/>
    <d v="1899-12-30T19:09:00"/>
    <s v="Ewallet"/>
    <n v="9"/>
    <n v="893.16"/>
    <n v="19"/>
    <n v="3"/>
    <s v="18:00 - 20:00"/>
    <n v="44.658000000000001"/>
    <b v="0"/>
    <x v="3"/>
  </r>
  <r>
    <s v="257-73-1380"/>
    <x v="1"/>
    <x v="1"/>
    <s v="Member"/>
    <s v="Male"/>
    <x v="3"/>
    <n v="9.6"/>
    <n v="82.93"/>
    <x v="6"/>
    <n v="16.585999999999999"/>
    <d v="2019-01-20T00:00:00"/>
    <d v="1899-12-30T16:51:00"/>
    <s v="Ewallet"/>
    <n v="9.6"/>
    <n v="331.72"/>
    <n v="20"/>
    <n v="1"/>
    <s v="16:00 - 18:00"/>
    <n v="16.586000000000002"/>
    <b v="0"/>
    <x v="3"/>
  </r>
  <r>
    <s v="345-08-4992"/>
    <x v="0"/>
    <x v="0"/>
    <s v="Normal"/>
    <s v="Male"/>
    <x v="2"/>
    <n v="7.7"/>
    <n v="33.99"/>
    <x v="2"/>
    <n v="10.196999999999999"/>
    <d v="2019-03-08T00:00:00"/>
    <d v="1899-12-30T15:37:00"/>
    <s v="Credit card"/>
    <n v="7.7"/>
    <n v="203.94"/>
    <n v="8"/>
    <n v="3"/>
    <s v="14:00 - 16:00"/>
    <n v="10.196999999999999"/>
    <b v="0"/>
    <x v="4"/>
  </r>
  <r>
    <s v="549-96-4200"/>
    <x v="1"/>
    <x v="1"/>
    <s v="Member"/>
    <s v="Male"/>
    <x v="4"/>
    <n v="7"/>
    <n v="17.04"/>
    <x v="6"/>
    <n v="3.4079999999999999"/>
    <d v="2019-03-08T00:00:00"/>
    <d v="1899-12-30T20:15:00"/>
    <s v="Ewallet"/>
    <n v="7"/>
    <n v="68.16"/>
    <n v="8"/>
    <n v="3"/>
    <s v="20:00 - 20:59"/>
    <n v="3.4079999999999999"/>
    <b v="0"/>
    <x v="1"/>
  </r>
  <r>
    <s v="810-60-6344"/>
    <x v="1"/>
    <x v="1"/>
    <s v="Normal"/>
    <s v="Female"/>
    <x v="1"/>
    <n v="6.5"/>
    <n v="40.86"/>
    <x v="7"/>
    <n v="16.344000000000001"/>
    <d v="2019-02-07T00:00:00"/>
    <d v="1899-12-30T14:38:00"/>
    <s v="Credit card"/>
    <n v="6.5"/>
    <n v="326.88"/>
    <n v="7"/>
    <n v="2"/>
    <s v="14:00 - 16:00"/>
    <n v="16.344000000000001"/>
    <b v="0"/>
    <x v="2"/>
  </r>
  <r>
    <s v="450-28-2866"/>
    <x v="1"/>
    <x v="1"/>
    <s v="Member"/>
    <s v="Male"/>
    <x v="4"/>
    <n v="8.1"/>
    <n v="17.440000000000001"/>
    <x v="1"/>
    <n v="4.3600000000000003"/>
    <d v="2019-01-15T00:00:00"/>
    <d v="1899-12-30T19:25:00"/>
    <s v="Cash"/>
    <n v="8.1"/>
    <n v="87.2"/>
    <n v="15"/>
    <n v="1"/>
    <s v="18:00 - 20:00"/>
    <n v="4.3600000000000003"/>
    <b v="0"/>
    <x v="1"/>
  </r>
  <r>
    <s v="394-30-3170"/>
    <x v="2"/>
    <x v="2"/>
    <s v="Member"/>
    <s v="Female"/>
    <x v="3"/>
    <n v="4.3"/>
    <n v="88.43"/>
    <x v="7"/>
    <n v="35.372"/>
    <d v="2019-03-22T00:00:00"/>
    <d v="1899-12-30T19:35:00"/>
    <s v="Credit card"/>
    <n v="4.3"/>
    <n v="707.44"/>
    <n v="22"/>
    <n v="3"/>
    <s v="18:00 - 20:00"/>
    <n v="35.372"/>
    <b v="0"/>
    <x v="3"/>
  </r>
  <r>
    <s v="138-17-5109"/>
    <x v="0"/>
    <x v="0"/>
    <s v="Member"/>
    <s v="Female"/>
    <x v="2"/>
    <n v="6.5"/>
    <n v="89.21"/>
    <x v="9"/>
    <n v="40.144500000000001"/>
    <d v="2019-01-15T00:00:00"/>
    <d v="1899-12-30T15:42:00"/>
    <s v="Credit card"/>
    <n v="6.5"/>
    <n v="802.89"/>
    <n v="15"/>
    <n v="1"/>
    <s v="14:00 - 16:00"/>
    <n v="40.144500000000001"/>
    <b v="0"/>
    <x v="3"/>
  </r>
  <r>
    <s v="192-98-7397"/>
    <x v="1"/>
    <x v="1"/>
    <s v="Normal"/>
    <s v="Male"/>
    <x v="5"/>
    <n v="9.5"/>
    <n v="12.78"/>
    <x v="8"/>
    <n v="0.63900000000000001"/>
    <d v="2019-01-08T00:00:00"/>
    <d v="1899-12-30T14:11:00"/>
    <s v="Ewallet"/>
    <n v="9.5"/>
    <n v="12.78"/>
    <n v="8"/>
    <n v="1"/>
    <s v="14:00 - 16:00"/>
    <n v="0.63900000000000001"/>
    <b v="0"/>
    <x v="1"/>
  </r>
  <r>
    <s v="301-11-9629"/>
    <x v="0"/>
    <x v="0"/>
    <s v="Normal"/>
    <s v="Female"/>
    <x v="3"/>
    <n v="9.6999999999999993"/>
    <n v="19.100000000000001"/>
    <x v="0"/>
    <n v="6.6849999999999996"/>
    <d v="2019-01-15T00:00:00"/>
    <d v="1899-12-30T10:43:00"/>
    <s v="Cash"/>
    <n v="9.6999999999999993"/>
    <n v="133.70000000000002"/>
    <n v="15"/>
    <n v="1"/>
    <s v="10:00 - 12:00"/>
    <n v="6.6850000000000005"/>
    <b v="0"/>
    <x v="1"/>
  </r>
  <r>
    <s v="390-80-5128"/>
    <x v="2"/>
    <x v="2"/>
    <s v="Member"/>
    <s v="Female"/>
    <x v="0"/>
    <n v="9.5"/>
    <n v="19.149999999999999"/>
    <x v="8"/>
    <n v="0.95750000000000002"/>
    <d v="2019-01-28T00:00:00"/>
    <d v="1899-12-30T17:58:00"/>
    <s v="Credit card"/>
    <n v="9.5"/>
    <n v="19.149999999999999"/>
    <n v="28"/>
    <n v="1"/>
    <s v="16:00 - 18:00"/>
    <n v="0.95749999999999991"/>
    <b v="0"/>
    <x v="1"/>
  </r>
  <r>
    <s v="235-46-8343"/>
    <x v="1"/>
    <x v="1"/>
    <s v="Member"/>
    <s v="Male"/>
    <x v="4"/>
    <n v="8.9"/>
    <n v="27.66"/>
    <x v="3"/>
    <n v="13.83"/>
    <d v="2019-02-14T00:00:00"/>
    <d v="1899-12-30T11:26:00"/>
    <s v="Credit card"/>
    <n v="8.9"/>
    <n v="276.60000000000002"/>
    <n v="14"/>
    <n v="2"/>
    <s v="10:00 - 12:00"/>
    <n v="13.830000000000002"/>
    <b v="0"/>
    <x v="4"/>
  </r>
  <r>
    <s v="453-12-7053"/>
    <x v="1"/>
    <x v="1"/>
    <s v="Normal"/>
    <s v="Male"/>
    <x v="5"/>
    <n v="6.5"/>
    <n v="45.74"/>
    <x v="5"/>
    <n v="6.8609999999999998"/>
    <d v="2019-03-10T00:00:00"/>
    <d v="1899-12-30T17:38:00"/>
    <s v="Credit card"/>
    <n v="6.5"/>
    <n v="137.22"/>
    <n v="10"/>
    <n v="3"/>
    <s v="16:00 - 18:00"/>
    <n v="6.8609999999999998"/>
    <b v="0"/>
    <x v="2"/>
  </r>
  <r>
    <s v="296-11-7041"/>
    <x v="2"/>
    <x v="2"/>
    <s v="Member"/>
    <s v="Female"/>
    <x v="0"/>
    <n v="5.3"/>
    <n v="27.07"/>
    <x v="8"/>
    <n v="1.3534999999999999"/>
    <d v="2019-01-12T00:00:00"/>
    <d v="1899-12-30T20:07:00"/>
    <s v="Credit card"/>
    <n v="5.3"/>
    <n v="27.07"/>
    <n v="12"/>
    <n v="1"/>
    <s v="20:00 - 20:59"/>
    <n v="1.3534999999999999"/>
    <b v="0"/>
    <x v="4"/>
  </r>
  <r>
    <s v="449-27-2918"/>
    <x v="2"/>
    <x v="2"/>
    <s v="Member"/>
    <s v="Female"/>
    <x v="3"/>
    <n v="9.6"/>
    <n v="39.119999999999997"/>
    <x v="8"/>
    <n v="1.956"/>
    <d v="2019-03-26T00:00:00"/>
    <d v="1899-12-30T11:02:00"/>
    <s v="Credit card"/>
    <n v="9.6"/>
    <n v="39.119999999999997"/>
    <n v="26"/>
    <n v="3"/>
    <s v="10:00 - 12:00"/>
    <n v="1.956"/>
    <b v="0"/>
    <x v="4"/>
  </r>
  <r>
    <s v="891-01-7034"/>
    <x v="2"/>
    <x v="2"/>
    <s v="Normal"/>
    <s v="Female"/>
    <x v="1"/>
    <n v="6.7"/>
    <n v="74.709999999999994"/>
    <x v="2"/>
    <n v="22.413"/>
    <d v="2019-01-01T00:00:00"/>
    <d v="1899-12-30T19:07:00"/>
    <s v="Cash"/>
    <n v="6.7"/>
    <n v="448.26"/>
    <n v="1"/>
    <n v="1"/>
    <s v="18:00 - 20:00"/>
    <n v="22.413"/>
    <b v="0"/>
    <x v="0"/>
  </r>
  <r>
    <s v="744-09-5786"/>
    <x v="2"/>
    <x v="2"/>
    <s v="Normal"/>
    <s v="Male"/>
    <x v="1"/>
    <n v="7.6"/>
    <n v="22.01"/>
    <x v="2"/>
    <n v="6.6029999999999998"/>
    <d v="2019-01-02T00:00:00"/>
    <d v="1899-12-30T18:50:00"/>
    <s v="Cash"/>
    <n v="7.6"/>
    <n v="132.06"/>
    <n v="2"/>
    <n v="1"/>
    <s v="18:00 - 20:00"/>
    <n v="6.6029999999999998"/>
    <b v="0"/>
    <x v="4"/>
  </r>
  <r>
    <s v="727-17-0390"/>
    <x v="0"/>
    <x v="0"/>
    <s v="Normal"/>
    <s v="Female"/>
    <x v="4"/>
    <n v="4.8"/>
    <n v="63.61"/>
    <x v="1"/>
    <n v="15.9025"/>
    <d v="2019-03-16T00:00:00"/>
    <d v="1899-12-30T12:43:00"/>
    <s v="Ewallet"/>
    <n v="4.8"/>
    <n v="318.05"/>
    <n v="16"/>
    <n v="3"/>
    <s v="12:00 - 14:00"/>
    <n v="15.9025"/>
    <b v="0"/>
    <x v="0"/>
  </r>
  <r>
    <s v="568-88-3448"/>
    <x v="0"/>
    <x v="0"/>
    <s v="Normal"/>
    <s v="Male"/>
    <x v="0"/>
    <n v="5.5"/>
    <n v="25"/>
    <x v="8"/>
    <n v="1.25"/>
    <d v="2019-03-03T00:00:00"/>
    <d v="1899-12-30T15:09:00"/>
    <s v="Ewallet"/>
    <n v="5.5"/>
    <n v="25"/>
    <n v="3"/>
    <n v="3"/>
    <s v="14:00 - 16:00"/>
    <n v="1.25"/>
    <b v="0"/>
    <x v="4"/>
  </r>
  <r>
    <s v="187-83-5490"/>
    <x v="0"/>
    <x v="0"/>
    <s v="Member"/>
    <s v="Male"/>
    <x v="1"/>
    <n v="4.7"/>
    <n v="20.77"/>
    <x v="6"/>
    <n v="4.1539999999999999"/>
    <d v="2019-01-31T00:00:00"/>
    <d v="1899-12-30T13:47:00"/>
    <s v="Cash"/>
    <n v="4.7"/>
    <n v="83.08"/>
    <n v="31"/>
    <n v="1"/>
    <s v="12:00 - 14:00"/>
    <n v="4.1539999999999999"/>
    <b v="0"/>
    <x v="4"/>
  </r>
  <r>
    <s v="767-54-1907"/>
    <x v="2"/>
    <x v="2"/>
    <s v="Member"/>
    <s v="Female"/>
    <x v="5"/>
    <n v="6.9"/>
    <n v="29.56"/>
    <x v="1"/>
    <n v="7.39"/>
    <d v="2019-02-13T00:00:00"/>
    <d v="1899-12-30T16:59:00"/>
    <s v="Cash"/>
    <n v="6.9"/>
    <n v="147.79999999999998"/>
    <n v="13"/>
    <n v="2"/>
    <s v="16:00 - 18:00"/>
    <n v="7.3899999999999988"/>
    <b v="0"/>
    <x v="4"/>
  </r>
  <r>
    <s v="710-46-4433"/>
    <x v="2"/>
    <x v="2"/>
    <s v="Member"/>
    <s v="Female"/>
    <x v="4"/>
    <n v="4.5"/>
    <n v="77.400000000000006"/>
    <x v="9"/>
    <n v="34.83"/>
    <d v="2019-02-15T00:00:00"/>
    <d v="1899-12-30T14:15:00"/>
    <s v="Credit card"/>
    <n v="4.5"/>
    <n v="696.6"/>
    <n v="15"/>
    <n v="2"/>
    <s v="14:00 - 16:00"/>
    <n v="34.83"/>
    <b v="0"/>
    <x v="0"/>
  </r>
  <r>
    <s v="533-33-5337"/>
    <x v="2"/>
    <x v="2"/>
    <s v="Normal"/>
    <s v="Male"/>
    <x v="1"/>
    <n v="6.2"/>
    <n v="79.39"/>
    <x v="3"/>
    <n v="39.695"/>
    <d v="2019-02-07T00:00:00"/>
    <d v="1899-12-30T20:24:00"/>
    <s v="Cash"/>
    <n v="6.2"/>
    <n v="793.9"/>
    <n v="7"/>
    <n v="2"/>
    <s v="20:00 - 20:59"/>
    <n v="39.695"/>
    <b v="0"/>
    <x v="0"/>
  </r>
  <r>
    <s v="325-90-8763"/>
    <x v="1"/>
    <x v="1"/>
    <s v="Member"/>
    <s v="Female"/>
    <x v="1"/>
    <n v="7.6"/>
    <n v="46.57"/>
    <x v="3"/>
    <n v="23.285"/>
    <d v="2019-01-27T00:00:00"/>
    <d v="1899-12-30T13:58:00"/>
    <s v="Cash"/>
    <n v="7.6"/>
    <n v="465.7"/>
    <n v="27"/>
    <n v="1"/>
    <s v="12:00 - 14:00"/>
    <n v="23.285"/>
    <b v="0"/>
    <x v="2"/>
  </r>
  <r>
    <s v="729-46-7422"/>
    <x v="1"/>
    <x v="1"/>
    <s v="Normal"/>
    <s v="Male"/>
    <x v="4"/>
    <n v="7.9"/>
    <n v="35.89"/>
    <x v="8"/>
    <n v="1.7945"/>
    <d v="2019-02-23T00:00:00"/>
    <d v="1899-12-30T16:52:00"/>
    <s v="Credit card"/>
    <n v="7.9"/>
    <n v="35.89"/>
    <n v="23"/>
    <n v="2"/>
    <s v="16:00 - 18:00"/>
    <n v="1.7945"/>
    <b v="0"/>
    <x v="4"/>
  </r>
  <r>
    <s v="639-76-1242"/>
    <x v="1"/>
    <x v="1"/>
    <s v="Normal"/>
    <s v="Male"/>
    <x v="4"/>
    <n v="4.5"/>
    <n v="40.520000000000003"/>
    <x v="1"/>
    <n v="10.130000000000001"/>
    <d v="2019-02-03T00:00:00"/>
    <d v="1899-12-30T15:19:00"/>
    <s v="Cash"/>
    <n v="4.5"/>
    <n v="202.60000000000002"/>
    <n v="3"/>
    <n v="2"/>
    <s v="14:00 - 16:00"/>
    <n v="10.130000000000001"/>
    <b v="0"/>
    <x v="2"/>
  </r>
  <r>
    <s v="234-03-4040"/>
    <x v="2"/>
    <x v="2"/>
    <s v="Member"/>
    <s v="Female"/>
    <x v="4"/>
    <n v="8.6999999999999993"/>
    <n v="73.05"/>
    <x v="3"/>
    <n v="36.524999999999999"/>
    <d v="2019-03-03T00:00:00"/>
    <d v="1899-12-30T12:25:00"/>
    <s v="Credit card"/>
    <n v="8.6999999999999993"/>
    <n v="730.5"/>
    <n v="3"/>
    <n v="3"/>
    <s v="12:00 - 14:00"/>
    <n v="36.524999999999999"/>
    <b v="0"/>
    <x v="0"/>
  </r>
  <r>
    <s v="326-71-2155"/>
    <x v="1"/>
    <x v="1"/>
    <s v="Normal"/>
    <s v="Female"/>
    <x v="3"/>
    <n v="6.1"/>
    <n v="73.95"/>
    <x v="6"/>
    <n v="14.79"/>
    <d v="2019-02-03T00:00:00"/>
    <d v="1899-12-30T10:02:00"/>
    <s v="Cash"/>
    <n v="6.1"/>
    <n v="295.8"/>
    <n v="3"/>
    <n v="2"/>
    <s v="10:00 - 12:00"/>
    <n v="14.790000000000001"/>
    <b v="0"/>
    <x v="0"/>
  </r>
  <r>
    <s v="320-32-8842"/>
    <x v="1"/>
    <x v="1"/>
    <s v="Member"/>
    <s v="Female"/>
    <x v="4"/>
    <n v="6.4"/>
    <n v="22.62"/>
    <x v="8"/>
    <n v="1.131"/>
    <d v="2019-03-17T00:00:00"/>
    <d v="1899-12-30T18:58:00"/>
    <s v="Cash"/>
    <n v="6.4"/>
    <n v="22.62"/>
    <n v="17"/>
    <n v="3"/>
    <s v="18:00 - 20:00"/>
    <n v="1.131"/>
    <b v="0"/>
    <x v="4"/>
  </r>
  <r>
    <s v="470-32-9057"/>
    <x v="0"/>
    <x v="0"/>
    <s v="Member"/>
    <s v="Male"/>
    <x v="4"/>
    <n v="9.1"/>
    <n v="51.34"/>
    <x v="1"/>
    <n v="12.835000000000001"/>
    <d v="2019-03-28T00:00:00"/>
    <d v="1899-12-30T15:31:00"/>
    <s v="Credit card"/>
    <n v="9.1"/>
    <n v="256.70000000000005"/>
    <n v="28"/>
    <n v="3"/>
    <s v="14:00 - 16:00"/>
    <n v="12.835000000000003"/>
    <b v="0"/>
    <x v="2"/>
  </r>
  <r>
    <s v="878-30-2331"/>
    <x v="1"/>
    <x v="1"/>
    <s v="Member"/>
    <s v="Female"/>
    <x v="3"/>
    <n v="7.1"/>
    <n v="54.55"/>
    <x v="3"/>
    <n v="27.274999999999999"/>
    <d v="2019-03-02T00:00:00"/>
    <d v="1899-12-30T11:22:00"/>
    <s v="Credit card"/>
    <n v="7.1"/>
    <n v="545.5"/>
    <n v="2"/>
    <n v="3"/>
    <s v="10:00 - 12:00"/>
    <n v="27.274999999999999"/>
    <b v="0"/>
    <x v="2"/>
  </r>
  <r>
    <s v="440-59-5691"/>
    <x v="1"/>
    <x v="1"/>
    <s v="Member"/>
    <s v="Female"/>
    <x v="0"/>
    <n v="7.7"/>
    <n v="37.15"/>
    <x v="0"/>
    <n v="13.0025"/>
    <d v="2019-02-08T00:00:00"/>
    <d v="1899-12-30T13:12:00"/>
    <s v="Credit card"/>
    <n v="7.7"/>
    <n v="260.05"/>
    <n v="8"/>
    <n v="2"/>
    <s v="12:00 - 14:00"/>
    <n v="13.002500000000001"/>
    <b v="0"/>
    <x v="4"/>
  </r>
  <r>
    <s v="554-53-3790"/>
    <x v="2"/>
    <x v="2"/>
    <s v="Normal"/>
    <s v="Male"/>
    <x v="3"/>
    <n v="4.5"/>
    <n v="37.020000000000003"/>
    <x v="2"/>
    <n v="11.106"/>
    <d v="2019-03-22T00:00:00"/>
    <d v="1899-12-30T18:33:00"/>
    <s v="Cash"/>
    <n v="4.5"/>
    <n v="222.12"/>
    <n v="22"/>
    <n v="3"/>
    <s v="18:00 - 20:00"/>
    <n v="11.106"/>
    <b v="0"/>
    <x v="4"/>
  </r>
  <r>
    <s v="746-19-0921"/>
    <x v="1"/>
    <x v="1"/>
    <s v="Normal"/>
    <s v="Male"/>
    <x v="4"/>
    <n v="7.2"/>
    <n v="21.58"/>
    <x v="8"/>
    <n v="1.079"/>
    <d v="2019-02-09T00:00:00"/>
    <d v="1899-12-30T10:02:00"/>
    <s v="Ewallet"/>
    <n v="7.2"/>
    <n v="21.58"/>
    <n v="9"/>
    <n v="2"/>
    <s v="10:00 - 12:00"/>
    <n v="1.079"/>
    <b v="0"/>
    <x v="4"/>
  </r>
  <r>
    <s v="233-34-0817"/>
    <x v="1"/>
    <x v="1"/>
    <s v="Member"/>
    <s v="Female"/>
    <x v="1"/>
    <n v="8.4"/>
    <n v="98.84"/>
    <x v="8"/>
    <n v="4.9420000000000002"/>
    <d v="2019-02-15T00:00:00"/>
    <d v="1899-12-30T11:21:00"/>
    <s v="Cash"/>
    <n v="8.4"/>
    <n v="98.84"/>
    <n v="15"/>
    <n v="2"/>
    <s v="10:00 - 12:00"/>
    <n v="4.9420000000000002"/>
    <b v="0"/>
    <x v="3"/>
  </r>
  <r>
    <s v="767-05-1286"/>
    <x v="1"/>
    <x v="1"/>
    <s v="Member"/>
    <s v="Female"/>
    <x v="2"/>
    <n v="5.4"/>
    <n v="83.77"/>
    <x v="2"/>
    <n v="25.131"/>
    <d v="2019-01-23T00:00:00"/>
    <d v="1899-12-30T12:10:00"/>
    <s v="Ewallet"/>
    <n v="5.4"/>
    <n v="502.62"/>
    <n v="23"/>
    <n v="1"/>
    <s v="12:00 - 14:00"/>
    <n v="25.131"/>
    <b v="0"/>
    <x v="3"/>
  </r>
  <r>
    <s v="340-21-9136"/>
    <x v="0"/>
    <x v="0"/>
    <s v="Member"/>
    <s v="Female"/>
    <x v="3"/>
    <n v="9.6999999999999993"/>
    <n v="40.049999999999997"/>
    <x v="6"/>
    <n v="8.01"/>
    <d v="2019-01-25T00:00:00"/>
    <d v="1899-12-30T11:40:00"/>
    <s v="Cash"/>
    <n v="9.6999999999999993"/>
    <n v="160.19999999999999"/>
    <n v="25"/>
    <n v="1"/>
    <s v="10:00 - 12:00"/>
    <n v="8.01"/>
    <b v="0"/>
    <x v="2"/>
  </r>
  <r>
    <s v="405-31-3305"/>
    <x v="0"/>
    <x v="0"/>
    <s v="Member"/>
    <s v="Male"/>
    <x v="5"/>
    <n v="5.5"/>
    <n v="43.13"/>
    <x v="3"/>
    <n v="21.565000000000001"/>
    <d v="2019-02-02T00:00:00"/>
    <d v="1899-12-30T18:31:00"/>
    <s v="Credit card"/>
    <n v="5.5"/>
    <n v="431.3"/>
    <n v="2"/>
    <n v="2"/>
    <s v="18:00 - 20:00"/>
    <n v="21.565000000000001"/>
    <b v="0"/>
    <x v="2"/>
  </r>
  <r>
    <s v="731-59-7531"/>
    <x v="2"/>
    <x v="2"/>
    <s v="Member"/>
    <s v="Male"/>
    <x v="0"/>
    <n v="4.5999999999999996"/>
    <n v="72.569999999999993"/>
    <x v="7"/>
    <n v="29.027999999999999"/>
    <d v="2019-03-30T00:00:00"/>
    <d v="1899-12-30T17:58:00"/>
    <s v="Cash"/>
    <n v="4.5999999999999996"/>
    <n v="580.55999999999995"/>
    <n v="30"/>
    <n v="3"/>
    <s v="16:00 - 18:00"/>
    <n v="29.027999999999999"/>
    <b v="0"/>
    <x v="0"/>
  </r>
  <r>
    <s v="676-39-6028"/>
    <x v="0"/>
    <x v="0"/>
    <s v="Member"/>
    <s v="Female"/>
    <x v="1"/>
    <n v="6.6"/>
    <n v="64.44"/>
    <x v="1"/>
    <n v="16.11"/>
    <d v="2019-03-30T00:00:00"/>
    <d v="1899-12-30T17:04:00"/>
    <s v="Cash"/>
    <n v="6.6"/>
    <n v="322.2"/>
    <n v="30"/>
    <n v="3"/>
    <s v="16:00 - 18:00"/>
    <n v="16.11"/>
    <b v="0"/>
    <x v="0"/>
  </r>
  <r>
    <s v="502-05-1910"/>
    <x v="0"/>
    <x v="0"/>
    <s v="Normal"/>
    <s v="Male"/>
    <x v="0"/>
    <n v="6.3"/>
    <n v="65.180000000000007"/>
    <x v="5"/>
    <n v="9.777000000000001"/>
    <d v="2019-02-25T00:00:00"/>
    <d v="1899-12-30T20:35:00"/>
    <s v="Credit card"/>
    <n v="6.3"/>
    <n v="195.54000000000002"/>
    <n v="25"/>
    <n v="2"/>
    <s v="20:00 - 20:59"/>
    <n v="9.777000000000001"/>
    <b v="0"/>
    <x v="0"/>
  </r>
  <r>
    <s v="485-30-8700"/>
    <x v="0"/>
    <x v="0"/>
    <s v="Normal"/>
    <s v="Female"/>
    <x v="3"/>
    <n v="4.2"/>
    <n v="33.26"/>
    <x v="1"/>
    <n v="8.3149999999999995"/>
    <d v="2019-03-18T00:00:00"/>
    <d v="1899-12-30T16:10:00"/>
    <s v="Credit card"/>
    <n v="4.2"/>
    <n v="166.29999999999998"/>
    <n v="18"/>
    <n v="3"/>
    <s v="16:00 - 18:00"/>
    <n v="8.3149999999999995"/>
    <b v="0"/>
    <x v="4"/>
  </r>
  <r>
    <s v="598-47-9715"/>
    <x v="1"/>
    <x v="1"/>
    <s v="Normal"/>
    <s v="Male"/>
    <x v="1"/>
    <n v="4.4000000000000004"/>
    <n v="84.07"/>
    <x v="6"/>
    <n v="16.814"/>
    <d v="2019-03-07T00:00:00"/>
    <d v="1899-12-30T16:54:00"/>
    <s v="Ewallet"/>
    <n v="4.4000000000000004"/>
    <n v="336.28"/>
    <n v="7"/>
    <n v="3"/>
    <s v="16:00 - 18:00"/>
    <n v="16.814"/>
    <b v="0"/>
    <x v="3"/>
  </r>
  <r>
    <s v="701-69-8742"/>
    <x v="2"/>
    <x v="2"/>
    <s v="Normal"/>
    <s v="Male"/>
    <x v="3"/>
    <n v="6.7"/>
    <n v="34.369999999999997"/>
    <x v="3"/>
    <n v="17.184999999999999"/>
    <d v="2019-03-16T00:00:00"/>
    <d v="1899-12-30T10:11:00"/>
    <s v="Ewallet"/>
    <n v="6.7"/>
    <n v="343.7"/>
    <n v="16"/>
    <n v="3"/>
    <s v="10:00 - 12:00"/>
    <n v="17.184999999999999"/>
    <b v="0"/>
    <x v="4"/>
  </r>
  <r>
    <s v="575-67-1508"/>
    <x v="0"/>
    <x v="0"/>
    <s v="Normal"/>
    <s v="Male"/>
    <x v="1"/>
    <n v="6.7"/>
    <n v="38.6"/>
    <x v="8"/>
    <n v="1.9300000000000002"/>
    <d v="2019-01-29T00:00:00"/>
    <d v="1899-12-30T11:26:00"/>
    <s v="Ewallet"/>
    <n v="6.7"/>
    <n v="38.6"/>
    <n v="29"/>
    <n v="1"/>
    <s v="10:00 - 12:00"/>
    <n v="1.9300000000000002"/>
    <b v="0"/>
    <x v="4"/>
  </r>
  <r>
    <s v="541-08-3113"/>
    <x v="1"/>
    <x v="1"/>
    <s v="Normal"/>
    <s v="Male"/>
    <x v="4"/>
    <n v="8.4"/>
    <n v="65.97"/>
    <x v="7"/>
    <n v="26.387999999999998"/>
    <d v="2019-02-02T00:00:00"/>
    <d v="1899-12-30T20:29:00"/>
    <s v="Cash"/>
    <n v="8.4"/>
    <n v="527.76"/>
    <n v="2"/>
    <n v="2"/>
    <s v="20:00 - 20:59"/>
    <n v="26.387999999999998"/>
    <b v="0"/>
    <x v="0"/>
  </r>
  <r>
    <s v="246-11-3901"/>
    <x v="1"/>
    <x v="1"/>
    <s v="Normal"/>
    <s v="Female"/>
    <x v="1"/>
    <n v="6.2"/>
    <n v="32.799999999999997"/>
    <x v="3"/>
    <n v="16.399999999999999"/>
    <d v="2019-02-15T00:00:00"/>
    <d v="1899-12-30T12:12:00"/>
    <s v="Cash"/>
    <n v="6.2"/>
    <n v="328"/>
    <n v="15"/>
    <n v="2"/>
    <s v="12:00 - 14:00"/>
    <n v="16.399999999999999"/>
    <b v="0"/>
    <x v="4"/>
  </r>
  <r>
    <s v="674-15-9296"/>
    <x v="0"/>
    <x v="0"/>
    <s v="Normal"/>
    <s v="Male"/>
    <x v="3"/>
    <n v="5"/>
    <n v="37.14"/>
    <x v="1"/>
    <n v="9.2850000000000001"/>
    <d v="2019-01-08T00:00:00"/>
    <d v="1899-12-30T13:05:00"/>
    <s v="Ewallet"/>
    <n v="5"/>
    <n v="185.7"/>
    <n v="8"/>
    <n v="1"/>
    <s v="12:00 - 14:00"/>
    <n v="9.2850000000000001"/>
    <b v="0"/>
    <x v="4"/>
  </r>
  <r>
    <s v="305-18-3552"/>
    <x v="2"/>
    <x v="2"/>
    <s v="Member"/>
    <s v="Male"/>
    <x v="2"/>
    <n v="6"/>
    <n v="60.38"/>
    <x v="3"/>
    <n v="30.19"/>
    <d v="2019-02-12T00:00:00"/>
    <d v="1899-12-30T16:19:00"/>
    <s v="Cash"/>
    <n v="6"/>
    <n v="603.80000000000007"/>
    <n v="12"/>
    <n v="2"/>
    <s v="16:00 - 18:00"/>
    <n v="30.190000000000005"/>
    <b v="0"/>
    <x v="0"/>
  </r>
  <r>
    <s v="493-65-6248"/>
    <x v="1"/>
    <x v="1"/>
    <s v="Member"/>
    <s v="Female"/>
    <x v="3"/>
    <n v="7"/>
    <n v="36.979999999999997"/>
    <x v="3"/>
    <n v="18.489999999999998"/>
    <d v="2019-01-01T00:00:00"/>
    <d v="1899-12-30T19:48:00"/>
    <s v="Credit card"/>
    <n v="7"/>
    <n v="369.79999999999995"/>
    <n v="1"/>
    <n v="1"/>
    <s v="18:00 - 20:00"/>
    <n v="18.489999999999998"/>
    <b v="0"/>
    <x v="4"/>
  </r>
  <r>
    <s v="438-01-4015"/>
    <x v="2"/>
    <x v="2"/>
    <s v="Member"/>
    <s v="Female"/>
    <x v="3"/>
    <n v="6.6"/>
    <n v="49.49"/>
    <x v="6"/>
    <n v="9.8979999999999997"/>
    <d v="2019-03-21T00:00:00"/>
    <d v="1899-12-30T15:25:00"/>
    <s v="Ewallet"/>
    <n v="6.6"/>
    <n v="197.96"/>
    <n v="21"/>
    <n v="3"/>
    <s v="14:00 - 16:00"/>
    <n v="9.8979999999999997"/>
    <b v="0"/>
    <x v="2"/>
  </r>
  <r>
    <s v="709-58-4068"/>
    <x v="2"/>
    <x v="2"/>
    <s v="Normal"/>
    <s v="Female"/>
    <x v="5"/>
    <n v="7.3"/>
    <n v="41.09"/>
    <x v="3"/>
    <n v="20.545000000000002"/>
    <d v="2019-02-28T00:00:00"/>
    <d v="1899-12-30T14:42:00"/>
    <s v="Cash"/>
    <n v="7.3"/>
    <n v="410.90000000000003"/>
    <n v="28"/>
    <n v="2"/>
    <s v="14:00 - 16:00"/>
    <n v="20.545000000000002"/>
    <b v="0"/>
    <x v="2"/>
  </r>
  <r>
    <s v="795-49-7276"/>
    <x v="0"/>
    <x v="0"/>
    <s v="Normal"/>
    <s v="Male"/>
    <x v="5"/>
    <n v="8.3000000000000007"/>
    <n v="37.15"/>
    <x v="6"/>
    <n v="7.43"/>
    <d v="2019-03-23T00:00:00"/>
    <d v="1899-12-30T18:59:00"/>
    <s v="Ewallet"/>
    <n v="8.3000000000000007"/>
    <n v="148.6"/>
    <n v="23"/>
    <n v="3"/>
    <s v="18:00 - 20:00"/>
    <n v="7.43"/>
    <b v="0"/>
    <x v="4"/>
  </r>
  <r>
    <s v="556-72-8512"/>
    <x v="1"/>
    <x v="1"/>
    <s v="Normal"/>
    <s v="Male"/>
    <x v="2"/>
    <n v="4.3"/>
    <n v="22.96"/>
    <x v="8"/>
    <n v="1.1479999999999999"/>
    <d v="2019-01-30T00:00:00"/>
    <d v="1899-12-30T20:47:00"/>
    <s v="Cash"/>
    <n v="4.3"/>
    <n v="22.96"/>
    <n v="30"/>
    <n v="1"/>
    <s v="20:00 - 20:59"/>
    <n v="1.1480000000000001"/>
    <b v="0"/>
    <x v="4"/>
  </r>
  <r>
    <s v="627-95-3243"/>
    <x v="2"/>
    <x v="2"/>
    <s v="Member"/>
    <s v="Female"/>
    <x v="2"/>
    <n v="9.8000000000000007"/>
    <n v="77.680000000000007"/>
    <x v="9"/>
    <n v="34.956000000000003"/>
    <d v="2019-02-04T00:00:00"/>
    <d v="1899-12-30T13:21:00"/>
    <s v="Ewallet"/>
    <n v="9.8000000000000007"/>
    <n v="699.12000000000012"/>
    <n v="4"/>
    <n v="2"/>
    <s v="12:00 - 14:00"/>
    <n v="34.956000000000003"/>
    <b v="0"/>
    <x v="0"/>
  </r>
  <r>
    <s v="686-41-0932"/>
    <x v="2"/>
    <x v="2"/>
    <s v="Normal"/>
    <s v="Female"/>
    <x v="5"/>
    <n v="8.1999999999999993"/>
    <n v="34.700000000000003"/>
    <x v="4"/>
    <n v="3.47"/>
    <d v="2019-03-13T00:00:00"/>
    <d v="1899-12-30T19:48:00"/>
    <s v="Ewallet"/>
    <n v="8.1999999999999993"/>
    <n v="69.400000000000006"/>
    <n v="13"/>
    <n v="3"/>
    <s v="18:00 - 20:00"/>
    <n v="3.47"/>
    <b v="0"/>
    <x v="4"/>
  </r>
  <r>
    <s v="510-09-5628"/>
    <x v="0"/>
    <x v="0"/>
    <s v="Member"/>
    <s v="Female"/>
    <x v="5"/>
    <n v="7.2"/>
    <n v="19.66"/>
    <x v="3"/>
    <n v="9.83"/>
    <d v="2019-03-15T00:00:00"/>
    <d v="1899-12-30T18:20:00"/>
    <s v="Credit card"/>
    <n v="7.2"/>
    <n v="196.6"/>
    <n v="15"/>
    <n v="3"/>
    <s v="18:00 - 20:00"/>
    <n v="9.83"/>
    <b v="0"/>
    <x v="1"/>
  </r>
  <r>
    <s v="608-04-3797"/>
    <x v="2"/>
    <x v="2"/>
    <s v="Member"/>
    <s v="Female"/>
    <x v="0"/>
    <n v="8.6999999999999993"/>
    <n v="25.32"/>
    <x v="7"/>
    <n v="10.128"/>
    <d v="2019-03-05T00:00:00"/>
    <d v="1899-12-30T20:24:00"/>
    <s v="Ewallet"/>
    <n v="8.6999999999999993"/>
    <n v="202.56"/>
    <n v="5"/>
    <n v="3"/>
    <s v="20:00 - 20:59"/>
    <n v="10.128"/>
    <b v="0"/>
    <x v="4"/>
  </r>
  <r>
    <s v="148-82-2527"/>
    <x v="1"/>
    <x v="1"/>
    <s v="Member"/>
    <s v="Female"/>
    <x v="2"/>
    <n v="8.4"/>
    <n v="12.12"/>
    <x v="3"/>
    <n v="6.06"/>
    <d v="2019-03-05T00:00:00"/>
    <d v="1899-12-30T13:44:00"/>
    <s v="Credit card"/>
    <n v="8.4"/>
    <n v="121.19999999999999"/>
    <n v="5"/>
    <n v="3"/>
    <s v="12:00 - 14:00"/>
    <n v="6.06"/>
    <b v="0"/>
    <x v="1"/>
  </r>
  <r>
    <s v="437-53-3084"/>
    <x v="2"/>
    <x v="2"/>
    <s v="Normal"/>
    <s v="Male"/>
    <x v="5"/>
    <n v="7.1"/>
    <n v="99.89"/>
    <x v="4"/>
    <n v="9.9890000000000008"/>
    <d v="2019-02-26T00:00:00"/>
    <d v="1899-12-30T11:48:00"/>
    <s v="Ewallet"/>
    <n v="7.1"/>
    <n v="199.78"/>
    <n v="26"/>
    <n v="2"/>
    <s v="10:00 - 12:00"/>
    <n v="9.9890000000000008"/>
    <b v="0"/>
    <x v="3"/>
  </r>
  <r>
    <s v="632-32-4574"/>
    <x v="2"/>
    <x v="2"/>
    <s v="Normal"/>
    <s v="Male"/>
    <x v="3"/>
    <n v="5.5"/>
    <n v="75.92"/>
    <x v="7"/>
    <n v="30.367999999999999"/>
    <d v="2019-03-20T00:00:00"/>
    <d v="1899-12-30T14:14:00"/>
    <s v="Cash"/>
    <n v="5.5"/>
    <n v="607.36"/>
    <n v="20"/>
    <n v="3"/>
    <s v="14:00 - 16:00"/>
    <n v="30.368000000000002"/>
    <b v="0"/>
    <x v="0"/>
  </r>
  <r>
    <s v="556-97-7101"/>
    <x v="1"/>
    <x v="1"/>
    <s v="Normal"/>
    <s v="Female"/>
    <x v="1"/>
    <n v="8.5"/>
    <n v="63.22"/>
    <x v="4"/>
    <n v="6.3220000000000001"/>
    <d v="2019-01-01T00:00:00"/>
    <d v="1899-12-30T15:51:00"/>
    <s v="Cash"/>
    <n v="8.5"/>
    <n v="126.44"/>
    <n v="1"/>
    <n v="1"/>
    <s v="14:00 - 16:00"/>
    <n v="6.3220000000000001"/>
    <b v="0"/>
    <x v="0"/>
  </r>
  <r>
    <s v="862-59-8517"/>
    <x v="1"/>
    <x v="1"/>
    <s v="Normal"/>
    <s v="Female"/>
    <x v="4"/>
    <n v="6.2"/>
    <n v="90.24"/>
    <x v="2"/>
    <n v="27.071999999999999"/>
    <d v="2019-01-27T00:00:00"/>
    <d v="1899-12-30T11:17:00"/>
    <s v="Cash"/>
    <n v="6.2"/>
    <n v="541.43999999999994"/>
    <n v="27"/>
    <n v="1"/>
    <s v="10:00 - 12:00"/>
    <n v="27.071999999999996"/>
    <b v="0"/>
    <x v="3"/>
  </r>
  <r>
    <s v="401-18-8016"/>
    <x v="2"/>
    <x v="2"/>
    <s v="Member"/>
    <s v="Female"/>
    <x v="3"/>
    <n v="8.9"/>
    <n v="98.13"/>
    <x v="8"/>
    <n v="4.9065000000000003"/>
    <d v="2019-01-21T00:00:00"/>
    <d v="1899-12-30T17:36:00"/>
    <s v="Cash"/>
    <n v="8.9"/>
    <n v="98.13"/>
    <n v="21"/>
    <n v="1"/>
    <s v="16:00 - 18:00"/>
    <n v="4.9064999999999994"/>
    <b v="0"/>
    <x v="3"/>
  </r>
  <r>
    <s v="420-18-8989"/>
    <x v="0"/>
    <x v="0"/>
    <s v="Member"/>
    <s v="Female"/>
    <x v="3"/>
    <n v="9.6"/>
    <n v="51.52"/>
    <x v="7"/>
    <n v="20.608000000000001"/>
    <d v="2019-02-02T00:00:00"/>
    <d v="1899-12-30T15:47:00"/>
    <s v="Cash"/>
    <n v="9.6"/>
    <n v="412.16"/>
    <n v="2"/>
    <n v="2"/>
    <s v="14:00 - 16:00"/>
    <n v="20.608000000000001"/>
    <b v="0"/>
    <x v="2"/>
  </r>
  <r>
    <s v="277-63-2961"/>
    <x v="2"/>
    <x v="2"/>
    <s v="Member"/>
    <s v="Male"/>
    <x v="3"/>
    <n v="5.4"/>
    <n v="73.97"/>
    <x v="8"/>
    <n v="3.6985000000000001"/>
    <d v="2019-02-03T00:00:00"/>
    <d v="1899-12-30T15:53:00"/>
    <s v="Credit card"/>
    <n v="5.4"/>
    <n v="73.97"/>
    <n v="3"/>
    <n v="2"/>
    <s v="14:00 - 16:00"/>
    <n v="3.6985000000000001"/>
    <b v="0"/>
    <x v="0"/>
  </r>
  <r>
    <s v="573-98-8548"/>
    <x v="1"/>
    <x v="1"/>
    <s v="Member"/>
    <s v="Female"/>
    <x v="5"/>
    <n v="9.1"/>
    <n v="31.9"/>
    <x v="8"/>
    <n v="1.595"/>
    <d v="2019-01-05T00:00:00"/>
    <d v="1899-12-30T12:40:00"/>
    <s v="Ewallet"/>
    <n v="9.1"/>
    <n v="31.9"/>
    <n v="5"/>
    <n v="1"/>
    <s v="12:00 - 14:00"/>
    <n v="1.595"/>
    <b v="0"/>
    <x v="4"/>
  </r>
  <r>
    <s v="620-02-2046"/>
    <x v="1"/>
    <x v="1"/>
    <s v="Normal"/>
    <s v="Male"/>
    <x v="2"/>
    <n v="9"/>
    <n v="69.400000000000006"/>
    <x v="4"/>
    <n v="6.94"/>
    <d v="2019-01-27T00:00:00"/>
    <d v="1899-12-30T19:48:00"/>
    <s v="Ewallet"/>
    <n v="9"/>
    <n v="138.80000000000001"/>
    <n v="27"/>
    <n v="1"/>
    <s v="18:00 - 20:00"/>
    <n v="6.94"/>
    <b v="0"/>
    <x v="0"/>
  </r>
  <r>
    <s v="282-35-2475"/>
    <x v="2"/>
    <x v="2"/>
    <s v="Normal"/>
    <s v="Female"/>
    <x v="3"/>
    <n v="6.3"/>
    <n v="93.31"/>
    <x v="4"/>
    <n v="9.3309999999999995"/>
    <d v="2019-03-25T00:00:00"/>
    <d v="1899-12-30T17:53:00"/>
    <s v="Cash"/>
    <n v="6.3"/>
    <n v="186.62"/>
    <n v="25"/>
    <n v="3"/>
    <s v="16:00 - 18:00"/>
    <n v="9.3309999999999995"/>
    <b v="0"/>
    <x v="3"/>
  </r>
  <r>
    <s v="511-54-3087"/>
    <x v="2"/>
    <x v="2"/>
    <s v="Normal"/>
    <s v="Male"/>
    <x v="3"/>
    <n v="9.5"/>
    <n v="88.45"/>
    <x v="8"/>
    <n v="4.4225000000000003"/>
    <d v="2019-02-25T00:00:00"/>
    <d v="1899-12-30T16:36:00"/>
    <s v="Credit card"/>
    <n v="9.5"/>
    <n v="88.45"/>
    <n v="25"/>
    <n v="2"/>
    <s v="16:00 - 18:00"/>
    <n v="4.4225000000000003"/>
    <b v="0"/>
    <x v="3"/>
  </r>
  <r>
    <s v="726-29-6793"/>
    <x v="0"/>
    <x v="0"/>
    <s v="Member"/>
    <s v="Male"/>
    <x v="1"/>
    <n v="9.8000000000000007"/>
    <n v="24.18"/>
    <x v="7"/>
    <n v="9.6720000000000006"/>
    <d v="2019-01-28T00:00:00"/>
    <d v="1899-12-30T20:54:00"/>
    <s v="Ewallet"/>
    <n v="9.8000000000000007"/>
    <n v="193.44"/>
    <n v="28"/>
    <n v="1"/>
    <s v="20:00 - 20:59"/>
    <n v="9.6720000000000006"/>
    <b v="0"/>
    <x v="4"/>
  </r>
  <r>
    <s v="387-49-4215"/>
    <x v="2"/>
    <x v="2"/>
    <s v="Member"/>
    <s v="Female"/>
    <x v="3"/>
    <n v="6.7"/>
    <n v="48.5"/>
    <x v="5"/>
    <n v="7.2750000000000004"/>
    <d v="2019-01-08T00:00:00"/>
    <d v="1899-12-30T12:50:00"/>
    <s v="Cash"/>
    <n v="6.7"/>
    <n v="145.5"/>
    <n v="8"/>
    <n v="1"/>
    <s v="12:00 - 14:00"/>
    <n v="7.2750000000000004"/>
    <b v="0"/>
    <x v="2"/>
  </r>
  <r>
    <s v="862-17-9201"/>
    <x v="2"/>
    <x v="2"/>
    <s v="Normal"/>
    <s v="Female"/>
    <x v="4"/>
    <n v="7.7"/>
    <n v="84.05"/>
    <x v="2"/>
    <n v="25.215"/>
    <d v="2019-01-29T00:00:00"/>
    <d v="1899-12-30T10:48:00"/>
    <s v="Credit card"/>
    <n v="7.7"/>
    <n v="504.29999999999995"/>
    <n v="29"/>
    <n v="1"/>
    <s v="10:00 - 12:00"/>
    <n v="25.214999999999996"/>
    <b v="0"/>
    <x v="3"/>
  </r>
  <r>
    <s v="291-21-5991"/>
    <x v="2"/>
    <x v="2"/>
    <s v="Member"/>
    <s v="Male"/>
    <x v="0"/>
    <n v="7"/>
    <n v="61.29"/>
    <x v="1"/>
    <n v="15.3225"/>
    <d v="2019-03-29T00:00:00"/>
    <d v="1899-12-30T14:28:00"/>
    <s v="Cash"/>
    <n v="7"/>
    <n v="306.45"/>
    <n v="29"/>
    <n v="3"/>
    <s v="14:00 - 16:00"/>
    <n v="15.3225"/>
    <b v="0"/>
    <x v="0"/>
  </r>
  <r>
    <s v="602-80-9671"/>
    <x v="1"/>
    <x v="1"/>
    <s v="Member"/>
    <s v="Female"/>
    <x v="2"/>
    <n v="5.0999999999999996"/>
    <n v="15.95"/>
    <x v="2"/>
    <n v="4.7850000000000001"/>
    <d v="2019-02-09T00:00:00"/>
    <d v="1899-12-30T17:15:00"/>
    <s v="Credit card"/>
    <n v="5.0999999999999996"/>
    <n v="95.699999999999989"/>
    <n v="9"/>
    <n v="2"/>
    <s v="16:00 - 18:00"/>
    <n v="4.7849999999999993"/>
    <b v="0"/>
    <x v="1"/>
  </r>
  <r>
    <s v="347-72-6115"/>
    <x v="2"/>
    <x v="2"/>
    <s v="Member"/>
    <s v="Female"/>
    <x v="3"/>
    <n v="6.2"/>
    <n v="90.74"/>
    <x v="0"/>
    <n v="31.759"/>
    <d v="2019-01-16T00:00:00"/>
    <d v="1899-12-30T18:03:00"/>
    <s v="Credit card"/>
    <n v="6.2"/>
    <n v="635.17999999999995"/>
    <n v="16"/>
    <n v="1"/>
    <s v="18:00 - 20:00"/>
    <n v="31.758999999999997"/>
    <b v="0"/>
    <x v="3"/>
  </r>
  <r>
    <s v="209-61-0206"/>
    <x v="0"/>
    <x v="0"/>
    <s v="Normal"/>
    <s v="Female"/>
    <x v="2"/>
    <n v="6.1"/>
    <n v="42.91"/>
    <x v="1"/>
    <n v="10.727499999999999"/>
    <d v="2019-01-05T00:00:00"/>
    <d v="1899-12-30T17:29:00"/>
    <s v="Ewallet"/>
    <n v="6.1"/>
    <n v="214.54999999999998"/>
    <n v="5"/>
    <n v="1"/>
    <s v="16:00 - 18:00"/>
    <n v="10.727499999999999"/>
    <b v="0"/>
    <x v="2"/>
  </r>
  <r>
    <s v="595-27-4851"/>
    <x v="0"/>
    <x v="0"/>
    <s v="Normal"/>
    <s v="Female"/>
    <x v="5"/>
    <n v="9.3000000000000007"/>
    <n v="54.28"/>
    <x v="0"/>
    <n v="18.998000000000001"/>
    <d v="2019-01-27T00:00:00"/>
    <d v="1899-12-30T18:05:00"/>
    <s v="Ewallet"/>
    <n v="9.3000000000000007"/>
    <n v="379.96000000000004"/>
    <n v="27"/>
    <n v="1"/>
    <s v="18:00 - 20:00"/>
    <n v="18.998000000000001"/>
    <b v="0"/>
    <x v="2"/>
  </r>
  <r>
    <s v="189-52-0236"/>
    <x v="0"/>
    <x v="0"/>
    <s v="Normal"/>
    <s v="Male"/>
    <x v="1"/>
    <n v="7.6"/>
    <n v="99.55"/>
    <x v="0"/>
    <n v="34.842500000000001"/>
    <d v="2019-03-14T00:00:00"/>
    <d v="1899-12-30T12:07:00"/>
    <s v="Cash"/>
    <n v="7.6"/>
    <n v="696.85"/>
    <n v="14"/>
    <n v="3"/>
    <s v="12:00 - 14:00"/>
    <n v="34.842500000000001"/>
    <b v="0"/>
    <x v="3"/>
  </r>
  <r>
    <s v="503-07-0930"/>
    <x v="1"/>
    <x v="1"/>
    <s v="Member"/>
    <s v="Male"/>
    <x v="3"/>
    <n v="8.1999999999999993"/>
    <n v="58.39"/>
    <x v="0"/>
    <n v="20.436499999999999"/>
    <d v="2019-02-23T00:00:00"/>
    <d v="1899-12-30T19:49:00"/>
    <s v="Credit card"/>
    <n v="8.1999999999999993"/>
    <n v="408.73"/>
    <n v="23"/>
    <n v="2"/>
    <s v="18:00 - 20:00"/>
    <n v="20.436500000000002"/>
    <b v="0"/>
    <x v="2"/>
  </r>
  <r>
    <s v="413-20-6708"/>
    <x v="1"/>
    <x v="1"/>
    <s v="Member"/>
    <s v="Female"/>
    <x v="5"/>
    <n v="8.5"/>
    <n v="51.47"/>
    <x v="8"/>
    <n v="2.5735000000000001"/>
    <d v="2019-03-18T00:00:00"/>
    <d v="1899-12-30T15:52:00"/>
    <s v="Ewallet"/>
    <n v="8.5"/>
    <n v="51.47"/>
    <n v="18"/>
    <n v="3"/>
    <s v="14:00 - 16:00"/>
    <n v="2.5735000000000001"/>
    <b v="0"/>
    <x v="2"/>
  </r>
  <r>
    <s v="425-85-2085"/>
    <x v="2"/>
    <x v="2"/>
    <s v="Member"/>
    <s v="Male"/>
    <x v="0"/>
    <n v="9.8000000000000007"/>
    <n v="54.86"/>
    <x v="1"/>
    <n v="13.715"/>
    <d v="2019-03-29T00:00:00"/>
    <d v="1899-12-30T16:48:00"/>
    <s v="Ewallet"/>
    <n v="9.8000000000000007"/>
    <n v="274.3"/>
    <n v="29"/>
    <n v="3"/>
    <s v="16:00 - 18:00"/>
    <n v="13.715"/>
    <b v="0"/>
    <x v="2"/>
  </r>
  <r>
    <s v="521-18-7827"/>
    <x v="1"/>
    <x v="1"/>
    <s v="Member"/>
    <s v="Male"/>
    <x v="2"/>
    <n v="8.6999999999999993"/>
    <n v="39.39"/>
    <x v="1"/>
    <n v="9.8475000000000001"/>
    <d v="2019-01-22T00:00:00"/>
    <d v="1899-12-30T20:46:00"/>
    <s v="Credit card"/>
    <n v="8.6999999999999993"/>
    <n v="196.95"/>
    <n v="22"/>
    <n v="1"/>
    <s v="20:00 - 20:59"/>
    <n v="9.8475000000000001"/>
    <b v="0"/>
    <x v="4"/>
  </r>
  <r>
    <s v="220-28-1851"/>
    <x v="0"/>
    <x v="0"/>
    <s v="Normal"/>
    <s v="Male"/>
    <x v="2"/>
    <n v="9.6999999999999993"/>
    <n v="34.729999999999997"/>
    <x v="4"/>
    <n v="3.4729999999999999"/>
    <d v="2019-03-01T00:00:00"/>
    <d v="1899-12-30T18:14:00"/>
    <s v="Ewallet"/>
    <n v="9.6999999999999993"/>
    <n v="69.459999999999994"/>
    <n v="1"/>
    <n v="3"/>
    <s v="18:00 - 20:00"/>
    <n v="3.4729999999999999"/>
    <b v="0"/>
    <x v="4"/>
  </r>
  <r>
    <s v="600-38-9738"/>
    <x v="1"/>
    <x v="1"/>
    <s v="Member"/>
    <s v="Male"/>
    <x v="3"/>
    <n v="4.3"/>
    <n v="71.92"/>
    <x v="1"/>
    <n v="17.98"/>
    <d v="2019-01-17T00:00:00"/>
    <d v="1899-12-30T15:05:00"/>
    <s v="Credit card"/>
    <n v="4.3"/>
    <n v="359.6"/>
    <n v="17"/>
    <n v="1"/>
    <s v="14:00 - 16:00"/>
    <n v="17.98"/>
    <b v="0"/>
    <x v="0"/>
  </r>
  <r>
    <s v="734-91-1155"/>
    <x v="2"/>
    <x v="2"/>
    <s v="Normal"/>
    <s v="Female"/>
    <x v="1"/>
    <n v="7.7"/>
    <n v="45.71"/>
    <x v="5"/>
    <n v="6.8564999999999996"/>
    <d v="2019-03-26T00:00:00"/>
    <d v="1899-12-30T10:34:00"/>
    <s v="Credit card"/>
    <n v="7.7"/>
    <n v="137.13"/>
    <n v="26"/>
    <n v="3"/>
    <s v="10:00 - 12:00"/>
    <n v="6.8564999999999996"/>
    <b v="0"/>
    <x v="2"/>
  </r>
  <r>
    <s v="451-28-5717"/>
    <x v="1"/>
    <x v="1"/>
    <s v="Member"/>
    <s v="Female"/>
    <x v="2"/>
    <n v="7.3"/>
    <n v="83.17"/>
    <x v="2"/>
    <n v="24.951000000000001"/>
    <d v="2019-03-20T00:00:00"/>
    <d v="1899-12-30T11:23:00"/>
    <s v="Cash"/>
    <n v="7.3"/>
    <n v="499.02"/>
    <n v="20"/>
    <n v="3"/>
    <s v="10:00 - 12:00"/>
    <n v="24.951000000000001"/>
    <b v="0"/>
    <x v="3"/>
  </r>
  <r>
    <s v="609-81-8548"/>
    <x v="0"/>
    <x v="0"/>
    <s v="Member"/>
    <s v="Female"/>
    <x v="2"/>
    <n v="5.9"/>
    <n v="37.44"/>
    <x v="2"/>
    <n v="11.231999999999999"/>
    <d v="2019-02-06T00:00:00"/>
    <d v="1899-12-30T13:55:00"/>
    <s v="Credit card"/>
    <n v="5.9"/>
    <n v="224.64"/>
    <n v="6"/>
    <n v="2"/>
    <s v="12:00 - 14:00"/>
    <n v="11.231999999999999"/>
    <b v="0"/>
    <x v="4"/>
  </r>
  <r>
    <s v="133-14-7229"/>
    <x v="1"/>
    <x v="1"/>
    <s v="Normal"/>
    <s v="Male"/>
    <x v="0"/>
    <n v="5"/>
    <n v="62.87"/>
    <x v="4"/>
    <n v="6.2869999999999999"/>
    <d v="2019-01-01T00:00:00"/>
    <d v="1899-12-30T11:43:00"/>
    <s v="Cash"/>
    <n v="5"/>
    <n v="125.74"/>
    <n v="1"/>
    <n v="1"/>
    <s v="10:00 - 12:00"/>
    <n v="6.2869999999999999"/>
    <b v="0"/>
    <x v="0"/>
  </r>
  <r>
    <s v="534-01-4457"/>
    <x v="0"/>
    <x v="0"/>
    <s v="Normal"/>
    <s v="Male"/>
    <x v="4"/>
    <n v="8"/>
    <n v="81.709999999999994"/>
    <x v="2"/>
    <n v="24.513000000000002"/>
    <d v="2019-01-27T00:00:00"/>
    <d v="1899-12-30T14:36:00"/>
    <s v="Credit card"/>
    <n v="8"/>
    <n v="490.26"/>
    <n v="27"/>
    <n v="1"/>
    <s v="14:00 - 16:00"/>
    <n v="24.512999999999998"/>
    <b v="0"/>
    <x v="3"/>
  </r>
  <r>
    <s v="719-89-8991"/>
    <x v="0"/>
    <x v="0"/>
    <s v="Member"/>
    <s v="Female"/>
    <x v="3"/>
    <n v="7.1"/>
    <n v="91.41"/>
    <x v="1"/>
    <n v="22.852499999999999"/>
    <d v="2019-02-25T00:00:00"/>
    <d v="1899-12-30T16:03:00"/>
    <s v="Ewallet"/>
    <n v="7.1"/>
    <n v="457.04999999999995"/>
    <n v="25"/>
    <n v="2"/>
    <s v="16:00 - 18:00"/>
    <n v="22.852499999999999"/>
    <b v="0"/>
    <x v="3"/>
  </r>
  <r>
    <s v="286-62-6248"/>
    <x v="2"/>
    <x v="2"/>
    <s v="Normal"/>
    <s v="Male"/>
    <x v="5"/>
    <n v="9"/>
    <n v="39.21"/>
    <x v="6"/>
    <n v="7.8419999999999996"/>
    <d v="2019-01-16T00:00:00"/>
    <d v="1899-12-30T20:03:00"/>
    <s v="Credit card"/>
    <n v="9"/>
    <n v="156.84"/>
    <n v="16"/>
    <n v="1"/>
    <s v="20:00 - 20:59"/>
    <n v="7.8420000000000005"/>
    <b v="0"/>
    <x v="4"/>
  </r>
  <r>
    <s v="339-38-9982"/>
    <x v="2"/>
    <x v="2"/>
    <s v="Member"/>
    <s v="Male"/>
    <x v="5"/>
    <n v="6.7"/>
    <n v="59.86"/>
    <x v="4"/>
    <n v="5.9859999999999998"/>
    <d v="2019-01-13T00:00:00"/>
    <d v="1899-12-30T14:55:00"/>
    <s v="Ewallet"/>
    <n v="6.7"/>
    <n v="119.72"/>
    <n v="13"/>
    <n v="1"/>
    <s v="14:00 - 16:00"/>
    <n v="5.9859999999999998"/>
    <b v="0"/>
    <x v="2"/>
  </r>
  <r>
    <s v="827-44-5872"/>
    <x v="2"/>
    <x v="2"/>
    <s v="Member"/>
    <s v="Female"/>
    <x v="4"/>
    <n v="6.1"/>
    <n v="54.36"/>
    <x v="3"/>
    <n v="27.18"/>
    <d v="2019-02-07T00:00:00"/>
    <d v="1899-12-30T11:28:00"/>
    <s v="Credit card"/>
    <n v="6.1"/>
    <n v="543.6"/>
    <n v="7"/>
    <n v="2"/>
    <s v="10:00 - 12:00"/>
    <n v="27.18"/>
    <b v="0"/>
    <x v="2"/>
  </r>
  <r>
    <s v="827-77-7633"/>
    <x v="0"/>
    <x v="0"/>
    <s v="Normal"/>
    <s v="Male"/>
    <x v="3"/>
    <n v="9.3000000000000007"/>
    <n v="98.09"/>
    <x v="9"/>
    <n v="44.140500000000003"/>
    <d v="2019-02-17T00:00:00"/>
    <d v="1899-12-30T19:41:00"/>
    <s v="Cash"/>
    <n v="9.3000000000000007"/>
    <n v="882.81000000000006"/>
    <n v="17"/>
    <n v="2"/>
    <s v="18:00 - 20:00"/>
    <n v="44.140500000000003"/>
    <b v="0"/>
    <x v="3"/>
  </r>
  <r>
    <s v="287-83-1405"/>
    <x v="0"/>
    <x v="0"/>
    <s v="Normal"/>
    <s v="Male"/>
    <x v="0"/>
    <n v="7"/>
    <n v="25.43"/>
    <x v="2"/>
    <n v="7.6289999999999996"/>
    <d v="2019-02-12T00:00:00"/>
    <d v="1899-12-30T19:01:00"/>
    <s v="Ewallet"/>
    <n v="7"/>
    <n v="152.57999999999998"/>
    <n v="12"/>
    <n v="2"/>
    <s v="18:00 - 20:00"/>
    <n v="7.6289999999999996"/>
    <b v="0"/>
    <x v="4"/>
  </r>
  <r>
    <s v="435-13-4908"/>
    <x v="0"/>
    <x v="0"/>
    <s v="Member"/>
    <s v="Male"/>
    <x v="5"/>
    <n v="7.2"/>
    <n v="86.68"/>
    <x v="7"/>
    <n v="34.671999999999997"/>
    <d v="2019-01-24T00:00:00"/>
    <d v="1899-12-30T18:04:00"/>
    <s v="Credit card"/>
    <n v="7.2"/>
    <n v="693.44"/>
    <n v="24"/>
    <n v="1"/>
    <s v="18:00 - 20:00"/>
    <n v="34.672000000000004"/>
    <b v="0"/>
    <x v="3"/>
  </r>
  <r>
    <s v="857-67-9057"/>
    <x v="2"/>
    <x v="2"/>
    <s v="Normal"/>
    <s v="Male"/>
    <x v="1"/>
    <n v="8.1999999999999993"/>
    <n v="22.95"/>
    <x v="3"/>
    <n v="11.475"/>
    <d v="2019-02-06T00:00:00"/>
    <d v="1899-12-30T19:20:00"/>
    <s v="Ewallet"/>
    <n v="8.1999999999999993"/>
    <n v="229.5"/>
    <n v="6"/>
    <n v="2"/>
    <s v="18:00 - 20:00"/>
    <n v="11.475"/>
    <b v="0"/>
    <x v="4"/>
  </r>
  <r>
    <s v="236-27-1144"/>
    <x v="1"/>
    <x v="1"/>
    <s v="Normal"/>
    <s v="Female"/>
    <x v="4"/>
    <n v="8.4"/>
    <n v="16.309999999999999"/>
    <x v="9"/>
    <n v="7.3395000000000001"/>
    <d v="2019-03-26T00:00:00"/>
    <d v="1899-12-30T10:31:00"/>
    <s v="Ewallet"/>
    <n v="8.4"/>
    <n v="146.79"/>
    <n v="26"/>
    <n v="3"/>
    <s v="10:00 - 12:00"/>
    <n v="7.3394999999999992"/>
    <b v="0"/>
    <x v="1"/>
  </r>
  <r>
    <s v="892-05-6689"/>
    <x v="0"/>
    <x v="0"/>
    <s v="Normal"/>
    <s v="Female"/>
    <x v="2"/>
    <n v="6.2"/>
    <n v="28.32"/>
    <x v="1"/>
    <n v="7.08"/>
    <d v="2019-03-11T00:00:00"/>
    <d v="1899-12-30T13:28:00"/>
    <s v="Ewallet"/>
    <n v="6.2"/>
    <n v="141.6"/>
    <n v="11"/>
    <n v="3"/>
    <s v="12:00 - 14:00"/>
    <n v="7.08"/>
    <b v="0"/>
    <x v="4"/>
  </r>
  <r>
    <s v="583-41-4548"/>
    <x v="1"/>
    <x v="1"/>
    <s v="Normal"/>
    <s v="Male"/>
    <x v="2"/>
    <n v="7.4"/>
    <n v="16.670000000000002"/>
    <x v="0"/>
    <n v="5.8345000000000002"/>
    <d v="2019-02-07T00:00:00"/>
    <d v="1899-12-30T11:36:00"/>
    <s v="Ewallet"/>
    <n v="7.4"/>
    <n v="116.69000000000001"/>
    <n v="7"/>
    <n v="2"/>
    <s v="10:00 - 12:00"/>
    <n v="5.8345000000000002"/>
    <b v="0"/>
    <x v="1"/>
  </r>
  <r>
    <s v="339-12-4827"/>
    <x v="2"/>
    <x v="2"/>
    <s v="Member"/>
    <s v="Female"/>
    <x v="5"/>
    <n v="5"/>
    <n v="73.959999999999994"/>
    <x v="8"/>
    <n v="3.698"/>
    <d v="2019-01-05T00:00:00"/>
    <d v="1899-12-30T11:32:00"/>
    <s v="Credit card"/>
    <n v="5"/>
    <n v="73.959999999999994"/>
    <n v="5"/>
    <n v="1"/>
    <s v="10:00 - 12:00"/>
    <n v="3.6979999999999995"/>
    <b v="0"/>
    <x v="0"/>
  </r>
  <r>
    <s v="643-38-7867"/>
    <x v="0"/>
    <x v="0"/>
    <s v="Normal"/>
    <s v="Male"/>
    <x v="2"/>
    <n v="6.9"/>
    <n v="97.94"/>
    <x v="8"/>
    <n v="4.8970000000000002"/>
    <d v="2019-03-07T00:00:00"/>
    <d v="1899-12-30T11:44:00"/>
    <s v="Ewallet"/>
    <n v="6.9"/>
    <n v="97.94"/>
    <n v="7"/>
    <n v="3"/>
    <s v="10:00 - 12:00"/>
    <n v="4.8970000000000002"/>
    <b v="0"/>
    <x v="3"/>
  </r>
  <r>
    <s v="308-81-0538"/>
    <x v="0"/>
    <x v="0"/>
    <s v="Normal"/>
    <s v="Female"/>
    <x v="5"/>
    <n v="4.9000000000000004"/>
    <n v="73.05"/>
    <x v="6"/>
    <n v="14.61"/>
    <d v="2019-02-25T00:00:00"/>
    <d v="1899-12-30T17:16:00"/>
    <s v="Credit card"/>
    <n v="4.9000000000000004"/>
    <n v="292.2"/>
    <n v="25"/>
    <n v="2"/>
    <s v="16:00 - 18:00"/>
    <n v="14.61"/>
    <b v="0"/>
    <x v="0"/>
  </r>
  <r>
    <s v="358-88-9262"/>
    <x v="1"/>
    <x v="1"/>
    <s v="Member"/>
    <s v="Female"/>
    <x v="4"/>
    <n v="5.0999999999999996"/>
    <n v="87.48"/>
    <x v="2"/>
    <n v="26.244"/>
    <d v="2019-02-01T00:00:00"/>
    <d v="1899-12-30T18:43:00"/>
    <s v="Ewallet"/>
    <n v="5.0999999999999996"/>
    <n v="524.88"/>
    <n v="1"/>
    <n v="2"/>
    <s v="18:00 - 20:00"/>
    <n v="26.244"/>
    <b v="0"/>
    <x v="3"/>
  </r>
  <r>
    <s v="460-35-4390"/>
    <x v="0"/>
    <x v="0"/>
    <s v="Normal"/>
    <s v="Male"/>
    <x v="2"/>
    <n v="9.1"/>
    <n v="30.68"/>
    <x v="5"/>
    <n v="4.6020000000000003"/>
    <d v="2019-01-22T00:00:00"/>
    <d v="1899-12-30T11:00:00"/>
    <s v="Ewallet"/>
    <n v="9.1"/>
    <n v="92.039999999999992"/>
    <n v="22"/>
    <n v="1"/>
    <s v="10:00 - 12:00"/>
    <n v="4.6019999999999994"/>
    <b v="0"/>
    <x v="4"/>
  </r>
  <r>
    <s v="343-87-0864"/>
    <x v="1"/>
    <x v="1"/>
    <s v="Member"/>
    <s v="Male"/>
    <x v="0"/>
    <n v="7.1"/>
    <n v="75.88"/>
    <x v="8"/>
    <n v="3.794"/>
    <d v="2019-01-03T00:00:00"/>
    <d v="1899-12-30T10:30:00"/>
    <s v="Credit card"/>
    <n v="7.1"/>
    <n v="75.88"/>
    <n v="3"/>
    <n v="1"/>
    <s v="10:00 - 12:00"/>
    <n v="3.7939999999999996"/>
    <b v="0"/>
    <x v="0"/>
  </r>
  <r>
    <s v="173-50-1108"/>
    <x v="2"/>
    <x v="2"/>
    <s v="Member"/>
    <s v="Female"/>
    <x v="3"/>
    <n v="5"/>
    <n v="20.18"/>
    <x v="6"/>
    <n v="4.0359999999999996"/>
    <d v="2019-02-13T00:00:00"/>
    <d v="1899-12-30T12:14:00"/>
    <s v="Credit card"/>
    <n v="5"/>
    <n v="80.72"/>
    <n v="13"/>
    <n v="2"/>
    <s v="12:00 - 14:00"/>
    <n v="4.0359999999999996"/>
    <b v="0"/>
    <x v="4"/>
  </r>
  <r>
    <s v="243-47-2663"/>
    <x v="1"/>
    <x v="1"/>
    <s v="Member"/>
    <s v="Male"/>
    <x v="1"/>
    <n v="5.5"/>
    <n v="18.77"/>
    <x v="2"/>
    <n v="5.6310000000000002"/>
    <d v="2019-01-28T00:00:00"/>
    <d v="1899-12-30T16:43:00"/>
    <s v="Credit card"/>
    <n v="5.5"/>
    <n v="112.62"/>
    <n v="28"/>
    <n v="1"/>
    <s v="16:00 - 18:00"/>
    <n v="5.6310000000000002"/>
    <b v="0"/>
    <x v="1"/>
  </r>
  <r>
    <s v="841-18-8232"/>
    <x v="2"/>
    <x v="2"/>
    <s v="Normal"/>
    <s v="Female"/>
    <x v="4"/>
    <n v="9.1999999999999993"/>
    <n v="71.2"/>
    <x v="8"/>
    <n v="3.56"/>
    <d v="2019-01-05T00:00:00"/>
    <d v="1899-12-30T20:40:00"/>
    <s v="Credit card"/>
    <n v="9.1999999999999993"/>
    <n v="71.2"/>
    <n v="5"/>
    <n v="1"/>
    <s v="20:00 - 20:59"/>
    <n v="3.56"/>
    <b v="0"/>
    <x v="0"/>
  </r>
  <r>
    <s v="701-23-5550"/>
    <x v="2"/>
    <x v="2"/>
    <s v="Member"/>
    <s v="Male"/>
    <x v="2"/>
    <n v="4.9000000000000004"/>
    <n v="38.81"/>
    <x v="6"/>
    <n v="7.7619999999999996"/>
    <d v="2019-03-19T00:00:00"/>
    <d v="1899-12-30T13:40:00"/>
    <s v="Ewallet"/>
    <n v="4.9000000000000004"/>
    <n v="155.24"/>
    <n v="19"/>
    <n v="3"/>
    <s v="12:00 - 14:00"/>
    <n v="7.7620000000000005"/>
    <b v="0"/>
    <x v="4"/>
  </r>
  <r>
    <s v="647-50-1224"/>
    <x v="0"/>
    <x v="0"/>
    <s v="Normal"/>
    <s v="Female"/>
    <x v="5"/>
    <n v="8.9"/>
    <n v="29.42"/>
    <x v="3"/>
    <n v="14.71"/>
    <d v="2019-01-12T00:00:00"/>
    <d v="1899-12-30T16:23:00"/>
    <s v="Ewallet"/>
    <n v="8.9"/>
    <n v="294.20000000000005"/>
    <n v="12"/>
    <n v="1"/>
    <s v="16:00 - 18:00"/>
    <n v="14.710000000000003"/>
    <b v="0"/>
    <x v="4"/>
  </r>
  <r>
    <s v="541-48-8554"/>
    <x v="0"/>
    <x v="0"/>
    <s v="Normal"/>
    <s v="Male"/>
    <x v="3"/>
    <n v="6"/>
    <n v="60.95"/>
    <x v="9"/>
    <n v="27.427499999999998"/>
    <d v="2019-01-07T00:00:00"/>
    <d v="1899-12-30T12:08:00"/>
    <s v="Credit card"/>
    <n v="6"/>
    <n v="548.55000000000007"/>
    <n v="7"/>
    <n v="1"/>
    <s v="12:00 - 14:00"/>
    <n v="27.427500000000002"/>
    <b v="0"/>
    <x v="0"/>
  </r>
  <r>
    <s v="539-21-7227"/>
    <x v="2"/>
    <x v="2"/>
    <s v="Normal"/>
    <s v="Female"/>
    <x v="3"/>
    <n v="4.2"/>
    <n v="51.54"/>
    <x v="1"/>
    <n v="12.885"/>
    <d v="2019-01-26T00:00:00"/>
    <d v="1899-12-30T17:45:00"/>
    <s v="Cash"/>
    <n v="4.2"/>
    <n v="257.7"/>
    <n v="26"/>
    <n v="1"/>
    <s v="16:00 - 18:00"/>
    <n v="12.885"/>
    <b v="0"/>
    <x v="2"/>
  </r>
  <r>
    <s v="213-32-1216"/>
    <x v="0"/>
    <x v="0"/>
    <s v="Normal"/>
    <s v="Female"/>
    <x v="1"/>
    <n v="7.3"/>
    <n v="66.06"/>
    <x v="2"/>
    <n v="19.818000000000001"/>
    <d v="2019-01-23T00:00:00"/>
    <d v="1899-12-30T10:28:00"/>
    <s v="Cash"/>
    <n v="7.3"/>
    <n v="396.36"/>
    <n v="23"/>
    <n v="1"/>
    <s v="10:00 - 12:00"/>
    <n v="19.818000000000001"/>
    <b v="0"/>
    <x v="0"/>
  </r>
  <r>
    <s v="747-58-7183"/>
    <x v="2"/>
    <x v="2"/>
    <s v="Normal"/>
    <s v="Male"/>
    <x v="5"/>
    <n v="6.5"/>
    <n v="57.27"/>
    <x v="5"/>
    <n v="8.5905000000000005"/>
    <d v="2019-02-09T00:00:00"/>
    <d v="1899-12-30T20:31:00"/>
    <s v="Ewallet"/>
    <n v="6.5"/>
    <n v="171.81"/>
    <n v="9"/>
    <n v="2"/>
    <s v="20:00 - 20:59"/>
    <n v="8.5905000000000005"/>
    <b v="0"/>
    <x v="2"/>
  </r>
  <r>
    <s v="582-52-8065"/>
    <x v="2"/>
    <x v="2"/>
    <s v="Normal"/>
    <s v="Female"/>
    <x v="5"/>
    <n v="8.9"/>
    <n v="54.31"/>
    <x v="9"/>
    <n v="24.439499999999999"/>
    <d v="2019-02-22T00:00:00"/>
    <d v="1899-12-30T10:49:00"/>
    <s v="Cash"/>
    <n v="8.9"/>
    <n v="488.79"/>
    <n v="22"/>
    <n v="2"/>
    <s v="10:00 - 12:00"/>
    <n v="24.439500000000002"/>
    <b v="0"/>
    <x v="2"/>
  </r>
  <r>
    <s v="210-57-1719"/>
    <x v="2"/>
    <x v="2"/>
    <s v="Normal"/>
    <s v="Female"/>
    <x v="0"/>
    <n v="9.6999999999999993"/>
    <n v="58.24"/>
    <x v="9"/>
    <n v="26.207999999999998"/>
    <d v="2019-02-05T00:00:00"/>
    <d v="1899-12-30T12:34:00"/>
    <s v="Cash"/>
    <n v="9.6999999999999993"/>
    <n v="524.16"/>
    <n v="5"/>
    <n v="2"/>
    <s v="12:00 - 14:00"/>
    <n v="26.207999999999998"/>
    <b v="0"/>
    <x v="2"/>
  </r>
  <r>
    <s v="399-69-4630"/>
    <x v="1"/>
    <x v="1"/>
    <s v="Normal"/>
    <s v="Male"/>
    <x v="1"/>
    <n v="8.6"/>
    <n v="22.21"/>
    <x v="2"/>
    <n v="6.6630000000000003"/>
    <d v="2019-03-07T00:00:00"/>
    <d v="1899-12-30T10:23:00"/>
    <s v="Credit card"/>
    <n v="8.6"/>
    <n v="133.26"/>
    <n v="7"/>
    <n v="3"/>
    <s v="10:00 - 12:00"/>
    <n v="6.6629999999999994"/>
    <b v="0"/>
    <x v="4"/>
  </r>
  <r>
    <s v="134-75-2619"/>
    <x v="0"/>
    <x v="0"/>
    <s v="Member"/>
    <s v="Male"/>
    <x v="1"/>
    <n v="6.9"/>
    <n v="19.32"/>
    <x v="0"/>
    <n v="6.7619999999999996"/>
    <d v="2019-03-25T00:00:00"/>
    <d v="1899-12-30T18:51:00"/>
    <s v="Cash"/>
    <n v="6.9"/>
    <n v="135.24"/>
    <n v="25"/>
    <n v="3"/>
    <s v="18:00 - 20:00"/>
    <n v="6.7620000000000005"/>
    <b v="0"/>
    <x v="1"/>
  </r>
  <r>
    <s v="356-44-8813"/>
    <x v="2"/>
    <x v="2"/>
    <s v="Normal"/>
    <s v="Male"/>
    <x v="2"/>
    <n v="7.7"/>
    <n v="37.479999999999997"/>
    <x v="5"/>
    <n v="5.6219999999999999"/>
    <d v="2019-01-20T00:00:00"/>
    <d v="1899-12-30T13:45:00"/>
    <s v="Credit card"/>
    <n v="7.7"/>
    <n v="112.44"/>
    <n v="20"/>
    <n v="1"/>
    <s v="12:00 - 14:00"/>
    <n v="5.6219999999999999"/>
    <b v="0"/>
    <x v="4"/>
  </r>
  <r>
    <s v="198-66-9832"/>
    <x v="2"/>
    <x v="2"/>
    <s v="Member"/>
    <s v="Female"/>
    <x v="5"/>
    <n v="9.5"/>
    <n v="72.040000000000006"/>
    <x v="4"/>
    <n v="7.2039999999999997"/>
    <d v="2019-02-04T00:00:00"/>
    <d v="1899-12-30T19:38:00"/>
    <s v="Cash"/>
    <n v="9.5"/>
    <n v="144.08000000000001"/>
    <n v="4"/>
    <n v="2"/>
    <s v="18:00 - 20:00"/>
    <n v="7.2040000000000006"/>
    <b v="0"/>
    <x v="0"/>
  </r>
  <r>
    <s v="283-26-5248"/>
    <x v="1"/>
    <x v="1"/>
    <s v="Member"/>
    <s v="Female"/>
    <x v="4"/>
    <n v="4.5"/>
    <n v="98.52"/>
    <x v="3"/>
    <n v="49.26"/>
    <d v="2019-01-30T00:00:00"/>
    <d v="1899-12-30T20:23:00"/>
    <s v="Ewallet"/>
    <n v="4.5"/>
    <n v="985.19999999999993"/>
    <n v="30"/>
    <n v="1"/>
    <s v="20:00 - 20:59"/>
    <n v="49.26"/>
    <b v="0"/>
    <x v="3"/>
  </r>
  <r>
    <s v="712-39-0363"/>
    <x v="0"/>
    <x v="0"/>
    <s v="Member"/>
    <s v="Male"/>
    <x v="4"/>
    <n v="5.6"/>
    <n v="41.66"/>
    <x v="2"/>
    <n v="12.497999999999999"/>
    <d v="2019-01-02T00:00:00"/>
    <d v="1899-12-30T15:24:00"/>
    <s v="Ewallet"/>
    <n v="5.6"/>
    <n v="249.95999999999998"/>
    <n v="2"/>
    <n v="1"/>
    <s v="14:00 - 16:00"/>
    <n v="12.497999999999999"/>
    <b v="0"/>
    <x v="2"/>
  </r>
  <r>
    <s v="218-59-9410"/>
    <x v="0"/>
    <x v="0"/>
    <s v="Member"/>
    <s v="Female"/>
    <x v="2"/>
    <n v="8.1999999999999993"/>
    <n v="72.42"/>
    <x v="5"/>
    <n v="10.863"/>
    <d v="2019-03-29T00:00:00"/>
    <d v="1899-12-30T16:54:00"/>
    <s v="Ewallet"/>
    <n v="8.1999999999999993"/>
    <n v="217.26"/>
    <n v="29"/>
    <n v="3"/>
    <s v="16:00 - 18:00"/>
    <n v="10.863"/>
    <b v="0"/>
    <x v="0"/>
  </r>
  <r>
    <s v="174-75-0888"/>
    <x v="2"/>
    <x v="2"/>
    <s v="Normal"/>
    <s v="Male"/>
    <x v="1"/>
    <n v="7.3"/>
    <n v="21.58"/>
    <x v="9"/>
    <n v="9.7110000000000003"/>
    <d v="2019-03-14T00:00:00"/>
    <d v="1899-12-30T12:32:00"/>
    <s v="Cash"/>
    <n v="7.3"/>
    <n v="194.21999999999997"/>
    <n v="14"/>
    <n v="3"/>
    <s v="12:00 - 14:00"/>
    <n v="9.7109999999999985"/>
    <b v="0"/>
    <x v="4"/>
  </r>
  <r>
    <s v="866-99-7614"/>
    <x v="1"/>
    <x v="1"/>
    <s v="Normal"/>
    <s v="Male"/>
    <x v="4"/>
    <n v="4.4000000000000004"/>
    <n v="89.2"/>
    <x v="3"/>
    <n v="44.6"/>
    <d v="2019-02-11T00:00:00"/>
    <d v="1899-12-30T15:42:00"/>
    <s v="Credit card"/>
    <n v="4.4000000000000004"/>
    <n v="892"/>
    <n v="11"/>
    <n v="2"/>
    <s v="14:00 - 16:00"/>
    <n v="44.6"/>
    <b v="0"/>
    <x v="3"/>
  </r>
  <r>
    <s v="134-54-4720"/>
    <x v="2"/>
    <x v="2"/>
    <s v="Normal"/>
    <s v="Female"/>
    <x v="1"/>
    <n v="5.7"/>
    <n v="42.42"/>
    <x v="7"/>
    <n v="16.968"/>
    <d v="2019-01-30T00:00:00"/>
    <d v="1899-12-30T13:58:00"/>
    <s v="Ewallet"/>
    <n v="5.7"/>
    <n v="339.36"/>
    <n v="30"/>
    <n v="1"/>
    <s v="12:00 - 14:00"/>
    <n v="16.968"/>
    <b v="0"/>
    <x v="2"/>
  </r>
  <r>
    <s v="760-90-2357"/>
    <x v="0"/>
    <x v="0"/>
    <s v="Member"/>
    <s v="Male"/>
    <x v="1"/>
    <n v="5"/>
    <n v="74.510000000000005"/>
    <x v="2"/>
    <n v="22.353000000000002"/>
    <d v="2019-03-20T00:00:00"/>
    <d v="1899-12-30T15:08:00"/>
    <s v="Ewallet"/>
    <n v="5"/>
    <n v="447.06000000000006"/>
    <n v="20"/>
    <n v="3"/>
    <s v="14:00 - 16:00"/>
    <n v="22.353000000000002"/>
    <b v="0"/>
    <x v="0"/>
  </r>
  <r>
    <s v="514-37-2845"/>
    <x v="2"/>
    <x v="2"/>
    <s v="Normal"/>
    <s v="Male"/>
    <x v="5"/>
    <n v="9"/>
    <n v="99.25"/>
    <x v="4"/>
    <n v="9.9250000000000007"/>
    <d v="2019-03-20T00:00:00"/>
    <d v="1899-12-30T13:02:00"/>
    <s v="Cash"/>
    <n v="9"/>
    <n v="198.5"/>
    <n v="20"/>
    <n v="3"/>
    <s v="12:00 - 14:00"/>
    <n v="9.9250000000000007"/>
    <b v="0"/>
    <x v="3"/>
  </r>
  <r>
    <s v="698-98-5964"/>
    <x v="0"/>
    <x v="0"/>
    <s v="Normal"/>
    <s v="Female"/>
    <x v="4"/>
    <n v="6.3"/>
    <n v="81.209999999999994"/>
    <x v="3"/>
    <n v="40.604999999999997"/>
    <d v="2019-01-17T00:00:00"/>
    <d v="1899-12-30T13:01:00"/>
    <s v="Credit card"/>
    <n v="6.3"/>
    <n v="812.09999999999991"/>
    <n v="17"/>
    <n v="1"/>
    <s v="12:00 - 14:00"/>
    <n v="40.604999999999997"/>
    <b v="0"/>
    <x v="3"/>
  </r>
  <r>
    <s v="718-57-9773"/>
    <x v="1"/>
    <x v="1"/>
    <s v="Normal"/>
    <s v="Female"/>
    <x v="3"/>
    <n v="9.4"/>
    <n v="49.33"/>
    <x v="3"/>
    <n v="24.664999999999999"/>
    <d v="2019-02-03T00:00:00"/>
    <d v="1899-12-30T16:40:00"/>
    <s v="Credit card"/>
    <n v="9.4"/>
    <n v="493.29999999999995"/>
    <n v="3"/>
    <n v="2"/>
    <s v="16:00 - 18:00"/>
    <n v="24.664999999999999"/>
    <b v="0"/>
    <x v="2"/>
  </r>
  <r>
    <s v="651-88-7328"/>
    <x v="0"/>
    <x v="0"/>
    <s v="Normal"/>
    <s v="Female"/>
    <x v="5"/>
    <n v="7.7"/>
    <n v="65.739999999999995"/>
    <x v="9"/>
    <n v="29.582999999999998"/>
    <d v="2019-01-01T00:00:00"/>
    <d v="1899-12-30T13:55:00"/>
    <s v="Cash"/>
    <n v="7.7"/>
    <n v="591.66"/>
    <n v="1"/>
    <n v="1"/>
    <s v="12:00 - 14:00"/>
    <n v="29.582999999999998"/>
    <b v="0"/>
    <x v="0"/>
  </r>
  <r>
    <s v="241-11-2261"/>
    <x v="2"/>
    <x v="2"/>
    <s v="Normal"/>
    <s v="Female"/>
    <x v="5"/>
    <n v="5.5"/>
    <n v="79.86"/>
    <x v="0"/>
    <n v="27.951000000000001"/>
    <d v="2019-01-10T00:00:00"/>
    <d v="1899-12-30T10:33:00"/>
    <s v="Credit card"/>
    <n v="5.5"/>
    <n v="559.02"/>
    <n v="10"/>
    <n v="1"/>
    <s v="10:00 - 12:00"/>
    <n v="27.951000000000001"/>
    <b v="0"/>
    <x v="0"/>
  </r>
  <r>
    <s v="408-26-9866"/>
    <x v="1"/>
    <x v="1"/>
    <s v="Normal"/>
    <s v="Female"/>
    <x v="3"/>
    <n v="4.0999999999999996"/>
    <n v="73.98"/>
    <x v="0"/>
    <n v="25.893000000000001"/>
    <d v="2019-03-02T00:00:00"/>
    <d v="1899-12-30T16:42:00"/>
    <s v="Ewallet"/>
    <n v="4.0999999999999996"/>
    <n v="517.86"/>
    <n v="2"/>
    <n v="3"/>
    <s v="16:00 - 18:00"/>
    <n v="25.893000000000001"/>
    <b v="0"/>
    <x v="0"/>
  </r>
  <r>
    <s v="834-83-1826"/>
    <x v="2"/>
    <x v="2"/>
    <s v="Member"/>
    <s v="Female"/>
    <x v="2"/>
    <n v="7.6"/>
    <n v="82.04"/>
    <x v="1"/>
    <n v="20.51"/>
    <d v="2019-02-25T00:00:00"/>
    <d v="1899-12-30T17:16:00"/>
    <s v="Credit card"/>
    <n v="7.6"/>
    <n v="410.20000000000005"/>
    <n v="25"/>
    <n v="2"/>
    <s v="16:00 - 18:00"/>
    <n v="20.51"/>
    <b v="0"/>
    <x v="3"/>
  </r>
  <r>
    <s v="343-61-3544"/>
    <x v="2"/>
    <x v="2"/>
    <s v="Member"/>
    <s v="Male"/>
    <x v="3"/>
    <n v="8.6"/>
    <n v="26.67"/>
    <x v="3"/>
    <n v="13.335000000000001"/>
    <d v="2019-01-29T00:00:00"/>
    <d v="1899-12-30T11:48:00"/>
    <s v="Cash"/>
    <n v="8.6"/>
    <n v="266.70000000000005"/>
    <n v="29"/>
    <n v="1"/>
    <s v="10:00 - 12:00"/>
    <n v="13.335000000000003"/>
    <b v="0"/>
    <x v="4"/>
  </r>
  <r>
    <s v="239-48-4278"/>
    <x v="0"/>
    <x v="0"/>
    <s v="Member"/>
    <s v="Male"/>
    <x v="4"/>
    <n v="8.3000000000000007"/>
    <n v="10.130000000000001"/>
    <x v="0"/>
    <n v="3.5455000000000001"/>
    <d v="2019-03-10T00:00:00"/>
    <d v="1899-12-30T19:35:00"/>
    <s v="Ewallet"/>
    <n v="8.3000000000000007"/>
    <n v="70.910000000000011"/>
    <n v="10"/>
    <n v="3"/>
    <s v="18:00 - 20:00"/>
    <n v="3.5455000000000005"/>
    <b v="0"/>
    <x v="1"/>
  </r>
  <r>
    <s v="355-34-6244"/>
    <x v="2"/>
    <x v="2"/>
    <s v="Normal"/>
    <s v="Male"/>
    <x v="4"/>
    <n v="8.1"/>
    <n v="72.39"/>
    <x v="4"/>
    <n v="7.2389999999999999"/>
    <d v="2019-01-13T00:00:00"/>
    <d v="1899-12-30T19:55:00"/>
    <s v="Credit card"/>
    <n v="8.1"/>
    <n v="144.78"/>
    <n v="13"/>
    <n v="1"/>
    <s v="18:00 - 20:00"/>
    <n v="7.2389999999999999"/>
    <b v="0"/>
    <x v="0"/>
  </r>
  <r>
    <s v="550-84-8664"/>
    <x v="0"/>
    <x v="0"/>
    <s v="Normal"/>
    <s v="Male"/>
    <x v="3"/>
    <n v="8.6"/>
    <n v="85.91"/>
    <x v="1"/>
    <n v="21.477499999999999"/>
    <d v="2019-03-22T00:00:00"/>
    <d v="1899-12-30T14:33:00"/>
    <s v="Credit card"/>
    <n v="8.6"/>
    <n v="429.54999999999995"/>
    <n v="22"/>
    <n v="3"/>
    <s v="14:00 - 16:00"/>
    <n v="21.477499999999999"/>
    <b v="0"/>
    <x v="3"/>
  </r>
  <r>
    <s v="339-96-8318"/>
    <x v="2"/>
    <x v="2"/>
    <s v="Member"/>
    <s v="Male"/>
    <x v="5"/>
    <n v="6.3"/>
    <n v="81.31"/>
    <x v="0"/>
    <n v="28.458500000000001"/>
    <d v="2019-03-01T00:00:00"/>
    <d v="1899-12-30T19:49:00"/>
    <s v="Ewallet"/>
    <n v="6.3"/>
    <n v="569.17000000000007"/>
    <n v="1"/>
    <n v="3"/>
    <s v="18:00 - 20:00"/>
    <n v="28.458500000000004"/>
    <b v="0"/>
    <x v="3"/>
  </r>
  <r>
    <s v="458-61-0011"/>
    <x v="2"/>
    <x v="2"/>
    <s v="Normal"/>
    <s v="Male"/>
    <x v="4"/>
    <n v="5.8"/>
    <n v="60.3"/>
    <x v="6"/>
    <n v="12.06"/>
    <d v="2019-02-20T00:00:00"/>
    <d v="1899-12-30T18:43:00"/>
    <s v="Cash"/>
    <n v="5.8"/>
    <n v="241.2"/>
    <n v="20"/>
    <n v="2"/>
    <s v="18:00 - 20:00"/>
    <n v="12.059999999999999"/>
    <b v="0"/>
    <x v="0"/>
  </r>
  <r>
    <s v="592-34-6155"/>
    <x v="1"/>
    <x v="1"/>
    <s v="Normal"/>
    <s v="Male"/>
    <x v="4"/>
    <n v="6.2"/>
    <n v="31.77"/>
    <x v="6"/>
    <n v="6.3540000000000001"/>
    <d v="2019-01-14T00:00:00"/>
    <d v="1899-12-30T14:43:00"/>
    <s v="Ewallet"/>
    <n v="6.2"/>
    <n v="127.08"/>
    <n v="14"/>
    <n v="1"/>
    <s v="14:00 - 16:00"/>
    <n v="6.3540000000000001"/>
    <b v="0"/>
    <x v="4"/>
  </r>
  <r>
    <s v="797-88-0493"/>
    <x v="0"/>
    <x v="0"/>
    <s v="Normal"/>
    <s v="Female"/>
    <x v="0"/>
    <n v="7.7"/>
    <n v="64.27"/>
    <x v="6"/>
    <n v="12.853999999999999"/>
    <d v="2019-03-26T00:00:00"/>
    <d v="1899-12-30T13:54:00"/>
    <s v="Cash"/>
    <n v="7.7"/>
    <n v="257.08"/>
    <n v="26"/>
    <n v="3"/>
    <s v="12:00 - 14:00"/>
    <n v="12.853999999999999"/>
    <b v="0"/>
    <x v="0"/>
  </r>
  <r>
    <s v="207-73-1363"/>
    <x v="2"/>
    <x v="2"/>
    <s v="Normal"/>
    <s v="Male"/>
    <x v="0"/>
    <n v="8.1"/>
    <n v="69.510000000000005"/>
    <x v="4"/>
    <n v="6.9509999999999996"/>
    <d v="2019-03-01T00:00:00"/>
    <d v="1899-12-30T12:15:00"/>
    <s v="Ewallet"/>
    <n v="8.1"/>
    <n v="139.02000000000001"/>
    <n v="1"/>
    <n v="3"/>
    <s v="12:00 - 14:00"/>
    <n v="6.9510000000000005"/>
    <b v="0"/>
    <x v="0"/>
  </r>
  <r>
    <s v="390-31-6381"/>
    <x v="1"/>
    <x v="1"/>
    <s v="Normal"/>
    <s v="Male"/>
    <x v="4"/>
    <n v="7.3"/>
    <n v="27.22"/>
    <x v="5"/>
    <n v="4.0830000000000002"/>
    <d v="2019-01-07T00:00:00"/>
    <d v="1899-12-30T12:37:00"/>
    <s v="Cash"/>
    <n v="7.3"/>
    <n v="81.66"/>
    <n v="7"/>
    <n v="1"/>
    <s v="12:00 - 14:00"/>
    <n v="4.0830000000000002"/>
    <b v="0"/>
    <x v="4"/>
  </r>
  <r>
    <s v="443-82-0585"/>
    <x v="0"/>
    <x v="0"/>
    <s v="Member"/>
    <s v="Female"/>
    <x v="0"/>
    <n v="8.4"/>
    <n v="77.680000000000007"/>
    <x v="6"/>
    <n v="15.536"/>
    <d v="2019-02-01T00:00:00"/>
    <d v="1899-12-30T19:54:00"/>
    <s v="Cash"/>
    <n v="8.4"/>
    <n v="310.72000000000003"/>
    <n v="1"/>
    <n v="2"/>
    <s v="18:00 - 20:00"/>
    <n v="15.536000000000001"/>
    <b v="0"/>
    <x v="0"/>
  </r>
  <r>
    <s v="339-18-7061"/>
    <x v="1"/>
    <x v="1"/>
    <s v="Member"/>
    <s v="Female"/>
    <x v="5"/>
    <n v="8"/>
    <n v="92.98"/>
    <x v="4"/>
    <n v="9.298"/>
    <d v="2019-02-13T00:00:00"/>
    <d v="1899-12-30T15:06:00"/>
    <s v="Credit card"/>
    <n v="8"/>
    <n v="185.96"/>
    <n v="13"/>
    <n v="2"/>
    <s v="14:00 - 16:00"/>
    <n v="9.298"/>
    <b v="0"/>
    <x v="3"/>
  </r>
  <r>
    <s v="359-90-3665"/>
    <x v="2"/>
    <x v="2"/>
    <s v="Member"/>
    <s v="Female"/>
    <x v="5"/>
    <n v="9.5"/>
    <n v="18.079999999999998"/>
    <x v="6"/>
    <n v="3.6160000000000001"/>
    <d v="2019-01-14T00:00:00"/>
    <d v="1899-12-30T18:03:00"/>
    <s v="Credit card"/>
    <n v="9.5"/>
    <n v="72.319999999999993"/>
    <n v="14"/>
    <n v="1"/>
    <s v="18:00 - 20:00"/>
    <n v="3.6159999999999997"/>
    <b v="0"/>
    <x v="1"/>
  </r>
  <r>
    <s v="375-72-3056"/>
    <x v="2"/>
    <x v="2"/>
    <s v="Normal"/>
    <s v="Male"/>
    <x v="3"/>
    <n v="7"/>
    <n v="63.06"/>
    <x v="5"/>
    <n v="9.4589999999999996"/>
    <d v="2019-01-19T00:00:00"/>
    <d v="1899-12-30T15:58:00"/>
    <s v="Ewallet"/>
    <n v="7"/>
    <n v="189.18"/>
    <n v="19"/>
    <n v="1"/>
    <s v="14:00 - 16:00"/>
    <n v="9.4589999999999996"/>
    <b v="0"/>
    <x v="0"/>
  </r>
  <r>
    <s v="127-47-6963"/>
    <x v="0"/>
    <x v="0"/>
    <s v="Normal"/>
    <s v="Male"/>
    <x v="0"/>
    <n v="9.8000000000000007"/>
    <n v="51.71"/>
    <x v="6"/>
    <n v="10.342000000000001"/>
    <d v="2019-03-09T00:00:00"/>
    <d v="1899-12-30T13:53:00"/>
    <s v="Credit card"/>
    <n v="9.8000000000000007"/>
    <n v="206.84"/>
    <n v="9"/>
    <n v="3"/>
    <s v="12:00 - 14:00"/>
    <n v="10.342000000000001"/>
    <b v="0"/>
    <x v="2"/>
  </r>
  <r>
    <s v="278-86-2735"/>
    <x v="0"/>
    <x v="0"/>
    <s v="Normal"/>
    <s v="Female"/>
    <x v="4"/>
    <n v="9.1999999999999993"/>
    <n v="52.34"/>
    <x v="5"/>
    <n v="7.851"/>
    <d v="2019-03-27T00:00:00"/>
    <d v="1899-12-30T14:03:00"/>
    <s v="Cash"/>
    <n v="9.1999999999999993"/>
    <n v="157.02000000000001"/>
    <n v="27"/>
    <n v="3"/>
    <s v="14:00 - 16:00"/>
    <n v="7.8510000000000009"/>
    <b v="0"/>
    <x v="2"/>
  </r>
  <r>
    <s v="695-28-6250"/>
    <x v="0"/>
    <x v="0"/>
    <s v="Normal"/>
    <s v="Female"/>
    <x v="3"/>
    <n v="7.7"/>
    <n v="43.06"/>
    <x v="1"/>
    <n v="10.765000000000001"/>
    <d v="2019-02-04T00:00:00"/>
    <d v="1899-12-30T16:38:00"/>
    <s v="Ewallet"/>
    <n v="7.7"/>
    <n v="215.3"/>
    <n v="4"/>
    <n v="2"/>
    <s v="16:00 - 18:00"/>
    <n v="10.765000000000001"/>
    <b v="0"/>
    <x v="2"/>
  </r>
  <r>
    <s v="379-17-6588"/>
    <x v="1"/>
    <x v="1"/>
    <s v="Normal"/>
    <s v="Male"/>
    <x v="5"/>
    <n v="5.3"/>
    <n v="59.61"/>
    <x v="3"/>
    <n v="29.805"/>
    <d v="2019-03-14T00:00:00"/>
    <d v="1899-12-30T11:07:00"/>
    <s v="Cash"/>
    <n v="5.3"/>
    <n v="596.1"/>
    <n v="14"/>
    <n v="3"/>
    <s v="10:00 - 12:00"/>
    <n v="29.805"/>
    <b v="0"/>
    <x v="2"/>
  </r>
  <r>
    <s v="227-50-3718"/>
    <x v="0"/>
    <x v="0"/>
    <s v="Normal"/>
    <s v="Male"/>
    <x v="0"/>
    <n v="4.4000000000000004"/>
    <n v="14.62"/>
    <x v="1"/>
    <n v="3.6549999999999998"/>
    <d v="2019-03-04T00:00:00"/>
    <d v="1899-12-30T12:23:00"/>
    <s v="Cash"/>
    <n v="4.4000000000000004"/>
    <n v="73.099999999999994"/>
    <n v="4"/>
    <n v="3"/>
    <s v="12:00 - 14:00"/>
    <n v="3.6549999999999998"/>
    <b v="0"/>
    <x v="1"/>
  </r>
  <r>
    <s v="302-15-2162"/>
    <x v="1"/>
    <x v="1"/>
    <s v="Member"/>
    <s v="Male"/>
    <x v="0"/>
    <n v="4.3"/>
    <n v="46.53"/>
    <x v="2"/>
    <n v="13.959"/>
    <d v="2019-03-03T00:00:00"/>
    <d v="1899-12-30T10:54:00"/>
    <s v="Credit card"/>
    <n v="4.3"/>
    <n v="279.18"/>
    <n v="3"/>
    <n v="3"/>
    <s v="10:00 - 12:00"/>
    <n v="13.959"/>
    <b v="0"/>
    <x v="2"/>
  </r>
  <r>
    <s v="788-07-8452"/>
    <x v="1"/>
    <x v="1"/>
    <s v="Member"/>
    <s v="Female"/>
    <x v="2"/>
    <n v="9.4"/>
    <n v="24.24"/>
    <x v="0"/>
    <n v="8.484"/>
    <d v="2019-01-27T00:00:00"/>
    <d v="1899-12-30T17:38:00"/>
    <s v="Ewallet"/>
    <n v="9.4"/>
    <n v="169.67999999999998"/>
    <n v="27"/>
    <n v="1"/>
    <s v="16:00 - 18:00"/>
    <n v="8.4839999999999982"/>
    <b v="0"/>
    <x v="4"/>
  </r>
  <r>
    <s v="560-49-6611"/>
    <x v="0"/>
    <x v="0"/>
    <s v="Member"/>
    <s v="Female"/>
    <x v="3"/>
    <n v="9.8000000000000007"/>
    <n v="45.58"/>
    <x v="8"/>
    <n v="2.2789999999999999"/>
    <d v="2019-02-07T00:00:00"/>
    <d v="1899-12-30T14:13:00"/>
    <s v="Cash"/>
    <n v="9.8000000000000007"/>
    <n v="45.58"/>
    <n v="7"/>
    <n v="2"/>
    <s v="14:00 - 16:00"/>
    <n v="2.2789999999999999"/>
    <b v="0"/>
    <x v="2"/>
  </r>
  <r>
    <s v="880-35-0356"/>
    <x v="0"/>
    <x v="0"/>
    <s v="Member"/>
    <s v="Female"/>
    <x v="3"/>
    <n v="4.8"/>
    <n v="75.2"/>
    <x v="5"/>
    <n v="11.28"/>
    <d v="2019-02-05T00:00:00"/>
    <d v="1899-12-30T11:51:00"/>
    <s v="Ewallet"/>
    <n v="4.8"/>
    <n v="225.60000000000002"/>
    <n v="5"/>
    <n v="2"/>
    <s v="10:00 - 12:00"/>
    <n v="11.280000000000001"/>
    <b v="0"/>
    <x v="0"/>
  </r>
  <r>
    <s v="585-11-6748"/>
    <x v="2"/>
    <x v="2"/>
    <s v="Member"/>
    <s v="Male"/>
    <x v="3"/>
    <n v="5.3"/>
    <n v="96.8"/>
    <x v="5"/>
    <n v="14.52"/>
    <d v="2019-03-15T00:00:00"/>
    <d v="1899-12-30T13:05:00"/>
    <s v="Cash"/>
    <n v="5.3"/>
    <n v="290.39999999999998"/>
    <n v="15"/>
    <n v="3"/>
    <s v="12:00 - 14:00"/>
    <n v="14.52"/>
    <b v="0"/>
    <x v="3"/>
  </r>
  <r>
    <s v="470-31-3286"/>
    <x v="2"/>
    <x v="2"/>
    <s v="Normal"/>
    <s v="Male"/>
    <x v="0"/>
    <n v="8.6999999999999993"/>
    <n v="14.82"/>
    <x v="5"/>
    <n v="2.2229999999999999"/>
    <d v="2019-03-01T00:00:00"/>
    <d v="1899-12-30T11:30:00"/>
    <s v="Credit card"/>
    <n v="8.6999999999999993"/>
    <n v="44.46"/>
    <n v="1"/>
    <n v="3"/>
    <s v="10:00 - 12:00"/>
    <n v="2.2229999999999999"/>
    <b v="0"/>
    <x v="1"/>
  </r>
  <r>
    <s v="152-68-2907"/>
    <x v="0"/>
    <x v="0"/>
    <s v="Normal"/>
    <s v="Male"/>
    <x v="4"/>
    <n v="9.5"/>
    <n v="52.2"/>
    <x v="5"/>
    <n v="7.83"/>
    <d v="2019-02-15T00:00:00"/>
    <d v="1899-12-30T13:30:00"/>
    <s v="Credit card"/>
    <n v="9.5"/>
    <n v="156.60000000000002"/>
    <n v="15"/>
    <n v="2"/>
    <s v="12:00 - 14:00"/>
    <n v="7.830000000000001"/>
    <b v="0"/>
    <x v="2"/>
  </r>
  <r>
    <s v="123-35-4896"/>
    <x v="1"/>
    <x v="1"/>
    <s v="Normal"/>
    <s v="Female"/>
    <x v="3"/>
    <n v="5.3"/>
    <n v="46.66"/>
    <x v="9"/>
    <n v="20.997"/>
    <d v="2019-02-17T00:00:00"/>
    <d v="1899-12-30T19:11:00"/>
    <s v="Ewallet"/>
    <n v="5.3"/>
    <n v="419.93999999999994"/>
    <n v="17"/>
    <n v="2"/>
    <s v="18:00 - 20:00"/>
    <n v="20.996999999999996"/>
    <b v="0"/>
    <x v="2"/>
  </r>
  <r>
    <s v="258-69-7810"/>
    <x v="1"/>
    <x v="1"/>
    <s v="Normal"/>
    <s v="Female"/>
    <x v="5"/>
    <n v="9.1999999999999993"/>
    <n v="36.85"/>
    <x v="1"/>
    <n v="9.2125000000000004"/>
    <d v="2019-01-26T00:00:00"/>
    <d v="1899-12-30T18:53:00"/>
    <s v="Cash"/>
    <n v="9.1999999999999993"/>
    <n v="184.25"/>
    <n v="26"/>
    <n v="1"/>
    <s v="18:00 - 20:00"/>
    <n v="9.2125000000000004"/>
    <b v="0"/>
    <x v="4"/>
  </r>
  <r>
    <s v="334-64-2006"/>
    <x v="0"/>
    <x v="0"/>
    <s v="Member"/>
    <s v="Female"/>
    <x v="2"/>
    <n v="9.6"/>
    <n v="70.319999999999993"/>
    <x v="4"/>
    <n v="7.032"/>
    <d v="2019-03-24T00:00:00"/>
    <d v="1899-12-30T14:22:00"/>
    <s v="Ewallet"/>
    <n v="9.6"/>
    <n v="140.63999999999999"/>
    <n v="24"/>
    <n v="3"/>
    <s v="14:00 - 16:00"/>
    <n v="7.0319999999999991"/>
    <b v="0"/>
    <x v="0"/>
  </r>
  <r>
    <s v="219-61-4139"/>
    <x v="1"/>
    <x v="1"/>
    <s v="Normal"/>
    <s v="Male"/>
    <x v="1"/>
    <n v="6.4"/>
    <n v="83.08"/>
    <x v="8"/>
    <n v="4.1539999999999999"/>
    <d v="2019-01-23T00:00:00"/>
    <d v="1899-12-30T17:16:00"/>
    <s v="Ewallet"/>
    <n v="6.4"/>
    <n v="83.08"/>
    <n v="23"/>
    <n v="1"/>
    <s v="16:00 - 18:00"/>
    <n v="4.1539999999999999"/>
    <b v="0"/>
    <x v="3"/>
  </r>
  <r>
    <s v="881-41-7302"/>
    <x v="1"/>
    <x v="1"/>
    <s v="Normal"/>
    <s v="Female"/>
    <x v="5"/>
    <n v="4.5"/>
    <n v="64.989999999999995"/>
    <x v="8"/>
    <n v="3.2494999999999998"/>
    <d v="2019-01-26T00:00:00"/>
    <d v="1899-12-30T10:06:00"/>
    <s v="Credit card"/>
    <n v="4.5"/>
    <n v="64.989999999999995"/>
    <n v="26"/>
    <n v="1"/>
    <s v="10:00 - 12:00"/>
    <n v="3.2494999999999998"/>
    <b v="0"/>
    <x v="0"/>
  </r>
  <r>
    <s v="373-09-4567"/>
    <x v="1"/>
    <x v="1"/>
    <s v="Normal"/>
    <s v="Male"/>
    <x v="4"/>
    <n v="6.9"/>
    <n v="77.56"/>
    <x v="3"/>
    <n v="38.78"/>
    <d v="2019-03-14T00:00:00"/>
    <d v="1899-12-30T20:35:00"/>
    <s v="Ewallet"/>
    <n v="6.9"/>
    <n v="775.6"/>
    <n v="14"/>
    <n v="3"/>
    <s v="20:00 - 20:59"/>
    <n v="38.78"/>
    <b v="0"/>
    <x v="0"/>
  </r>
  <r>
    <s v="642-30-6693"/>
    <x v="2"/>
    <x v="2"/>
    <s v="Normal"/>
    <s v="Female"/>
    <x v="3"/>
    <n v="7.8"/>
    <n v="54.51"/>
    <x v="2"/>
    <n v="16.353000000000002"/>
    <d v="2019-03-17T00:00:00"/>
    <d v="1899-12-30T13:54:00"/>
    <s v="Ewallet"/>
    <n v="7.8"/>
    <n v="327.06"/>
    <n v="17"/>
    <n v="3"/>
    <s v="12:00 - 14:00"/>
    <n v="16.353000000000002"/>
    <b v="0"/>
    <x v="2"/>
  </r>
  <r>
    <s v="484-22-8230"/>
    <x v="1"/>
    <x v="1"/>
    <s v="Member"/>
    <s v="Female"/>
    <x v="5"/>
    <n v="4.5"/>
    <n v="51.89"/>
    <x v="0"/>
    <n v="18.1615"/>
    <d v="2019-01-08T00:00:00"/>
    <d v="1899-12-30T20:08:00"/>
    <s v="Cash"/>
    <n v="4.5"/>
    <n v="363.23"/>
    <n v="8"/>
    <n v="1"/>
    <s v="20:00 - 20:59"/>
    <n v="18.1615"/>
    <b v="0"/>
    <x v="2"/>
  </r>
  <r>
    <s v="830-58-2383"/>
    <x v="2"/>
    <x v="2"/>
    <s v="Normal"/>
    <s v="Male"/>
    <x v="2"/>
    <n v="8.6"/>
    <n v="31.75"/>
    <x v="6"/>
    <n v="6.35"/>
    <d v="2019-02-08T00:00:00"/>
    <d v="1899-12-30T15:26:00"/>
    <s v="Cash"/>
    <n v="8.6"/>
    <n v="127"/>
    <n v="8"/>
    <n v="2"/>
    <s v="14:00 - 16:00"/>
    <n v="6.35"/>
    <b v="0"/>
    <x v="4"/>
  </r>
  <r>
    <s v="559-98-9873"/>
    <x v="0"/>
    <x v="0"/>
    <s v="Member"/>
    <s v="Female"/>
    <x v="5"/>
    <n v="5.2"/>
    <n v="53.65"/>
    <x v="0"/>
    <n v="18.7775"/>
    <d v="2019-02-10T00:00:00"/>
    <d v="1899-12-30T12:56:00"/>
    <s v="Ewallet"/>
    <n v="5.2"/>
    <n v="375.55"/>
    <n v="10"/>
    <n v="2"/>
    <s v="12:00 - 14:00"/>
    <n v="18.7775"/>
    <b v="0"/>
    <x v="2"/>
  </r>
  <r>
    <s v="544-32-5024"/>
    <x v="1"/>
    <x v="1"/>
    <s v="Member"/>
    <s v="Female"/>
    <x v="4"/>
    <n v="6.4"/>
    <n v="49.79"/>
    <x v="6"/>
    <n v="9.9580000000000002"/>
    <d v="2019-03-28T00:00:00"/>
    <d v="1899-12-30T19:16:00"/>
    <s v="Credit card"/>
    <n v="6.4"/>
    <n v="199.16"/>
    <n v="28"/>
    <n v="3"/>
    <s v="18:00 - 20:00"/>
    <n v="9.9580000000000002"/>
    <b v="0"/>
    <x v="2"/>
  </r>
  <r>
    <s v="318-12-0304"/>
    <x v="0"/>
    <x v="0"/>
    <s v="Normal"/>
    <s v="Male"/>
    <x v="5"/>
    <n v="5.2"/>
    <n v="30.61"/>
    <x v="8"/>
    <n v="1.5305"/>
    <d v="2019-01-23T00:00:00"/>
    <d v="1899-12-30T12:20:00"/>
    <s v="Ewallet"/>
    <n v="5.2"/>
    <n v="30.61"/>
    <n v="23"/>
    <n v="1"/>
    <s v="12:00 - 14:00"/>
    <n v="1.5305"/>
    <b v="0"/>
    <x v="4"/>
  </r>
  <r>
    <s v="349-97-8902"/>
    <x v="2"/>
    <x v="2"/>
    <s v="Member"/>
    <s v="Male"/>
    <x v="4"/>
    <n v="8.9"/>
    <n v="57.89"/>
    <x v="4"/>
    <n v="5.7889999999999997"/>
    <d v="2019-01-17T00:00:00"/>
    <d v="1899-12-30T10:37:00"/>
    <s v="Ewallet"/>
    <n v="8.9"/>
    <n v="115.78"/>
    <n v="17"/>
    <n v="1"/>
    <s v="10:00 - 12:00"/>
    <n v="5.7889999999999997"/>
    <b v="0"/>
    <x v="2"/>
  </r>
  <r>
    <s v="421-95-9805"/>
    <x v="0"/>
    <x v="0"/>
    <s v="Normal"/>
    <s v="Female"/>
    <x v="1"/>
    <n v="6.2"/>
    <n v="28.96"/>
    <x v="8"/>
    <n v="1.448"/>
    <d v="2019-02-07T00:00:00"/>
    <d v="1899-12-30T10:18:00"/>
    <s v="Credit card"/>
    <n v="6.2"/>
    <n v="28.96"/>
    <n v="7"/>
    <n v="2"/>
    <s v="10:00 - 12:00"/>
    <n v="1.448"/>
    <b v="0"/>
    <x v="4"/>
  </r>
  <r>
    <s v="277-35-5865"/>
    <x v="1"/>
    <x v="1"/>
    <s v="Member"/>
    <s v="Female"/>
    <x v="4"/>
    <n v="6.7"/>
    <n v="98.97"/>
    <x v="9"/>
    <n v="44.536499999999997"/>
    <d v="2019-03-09T00:00:00"/>
    <d v="1899-12-30T11:23:00"/>
    <s v="Cash"/>
    <n v="6.7"/>
    <n v="890.73"/>
    <n v="9"/>
    <n v="3"/>
    <s v="10:00 - 12:00"/>
    <n v="44.536500000000004"/>
    <b v="0"/>
    <x v="3"/>
  </r>
  <r>
    <s v="789-23-8625"/>
    <x v="2"/>
    <x v="2"/>
    <s v="Member"/>
    <s v="Male"/>
    <x v="5"/>
    <n v="7.2"/>
    <n v="93.22"/>
    <x v="5"/>
    <n v="13.983000000000001"/>
    <d v="2019-01-24T00:00:00"/>
    <d v="1899-12-30T11:45:00"/>
    <s v="Cash"/>
    <n v="7.2"/>
    <n v="279.65999999999997"/>
    <n v="24"/>
    <n v="1"/>
    <s v="10:00 - 12:00"/>
    <n v="13.982999999999999"/>
    <b v="0"/>
    <x v="3"/>
  </r>
  <r>
    <s v="284-54-4231"/>
    <x v="1"/>
    <x v="1"/>
    <s v="Member"/>
    <s v="Male"/>
    <x v="3"/>
    <n v="9"/>
    <n v="80.930000000000007"/>
    <x v="8"/>
    <n v="4.0465"/>
    <d v="2019-01-19T00:00:00"/>
    <d v="1899-12-30T16:08:00"/>
    <s v="Credit card"/>
    <n v="9"/>
    <n v="80.930000000000007"/>
    <n v="19"/>
    <n v="1"/>
    <s v="16:00 - 18:00"/>
    <n v="4.0465"/>
    <b v="0"/>
    <x v="3"/>
  </r>
  <r>
    <s v="443-59-0061"/>
    <x v="0"/>
    <x v="0"/>
    <s v="Member"/>
    <s v="Male"/>
    <x v="4"/>
    <n v="4.2"/>
    <n v="67.45"/>
    <x v="3"/>
    <n v="33.725000000000001"/>
    <d v="2019-02-03T00:00:00"/>
    <d v="1899-12-30T11:25:00"/>
    <s v="Ewallet"/>
    <n v="4.2"/>
    <n v="674.5"/>
    <n v="3"/>
    <n v="2"/>
    <s v="10:00 - 12:00"/>
    <n v="33.725000000000001"/>
    <b v="0"/>
    <x v="0"/>
  </r>
  <r>
    <s v="509-29-3912"/>
    <x v="0"/>
    <x v="0"/>
    <s v="Member"/>
    <s v="Female"/>
    <x v="3"/>
    <n v="4.2"/>
    <n v="38.72"/>
    <x v="9"/>
    <n v="17.423999999999999"/>
    <d v="2019-03-20T00:00:00"/>
    <d v="1899-12-30T12:24:00"/>
    <s v="Ewallet"/>
    <n v="4.2"/>
    <n v="348.48"/>
    <n v="20"/>
    <n v="3"/>
    <s v="12:00 - 14:00"/>
    <n v="17.423999999999999"/>
    <b v="0"/>
    <x v="4"/>
  </r>
  <r>
    <s v="327-40-9673"/>
    <x v="2"/>
    <x v="2"/>
    <s v="Member"/>
    <s v="Male"/>
    <x v="3"/>
    <n v="6.9"/>
    <n v="72.599999999999994"/>
    <x v="2"/>
    <n v="21.78"/>
    <d v="2019-01-13T00:00:00"/>
    <d v="1899-12-30T19:51:00"/>
    <s v="Cash"/>
    <n v="6.9"/>
    <n v="435.59999999999997"/>
    <n v="13"/>
    <n v="1"/>
    <s v="18:00 - 20:00"/>
    <n v="21.779999999999998"/>
    <b v="0"/>
    <x v="0"/>
  </r>
  <r>
    <s v="840-19-2096"/>
    <x v="1"/>
    <x v="1"/>
    <s v="Member"/>
    <s v="Male"/>
    <x v="1"/>
    <n v="4.4000000000000004"/>
    <n v="87.91"/>
    <x v="1"/>
    <n v="21.977499999999999"/>
    <d v="2019-03-14T00:00:00"/>
    <d v="1899-12-30T18:10:00"/>
    <s v="Ewallet"/>
    <n v="4.4000000000000004"/>
    <n v="439.54999999999995"/>
    <n v="14"/>
    <n v="3"/>
    <s v="18:00 - 20:00"/>
    <n v="21.977499999999999"/>
    <b v="0"/>
    <x v="3"/>
  </r>
  <r>
    <s v="828-46-6863"/>
    <x v="0"/>
    <x v="0"/>
    <s v="Member"/>
    <s v="Male"/>
    <x v="4"/>
    <n v="4"/>
    <n v="98.53"/>
    <x v="2"/>
    <n v="29.559000000000001"/>
    <d v="2019-01-23T00:00:00"/>
    <d v="1899-12-30T11:22:00"/>
    <s v="Credit card"/>
    <n v="4"/>
    <n v="591.18000000000006"/>
    <n v="23"/>
    <n v="1"/>
    <s v="10:00 - 12:00"/>
    <n v="29.559000000000005"/>
    <b v="0"/>
    <x v="3"/>
  </r>
  <r>
    <s v="641-96-3695"/>
    <x v="1"/>
    <x v="1"/>
    <s v="Member"/>
    <s v="Female"/>
    <x v="5"/>
    <n v="8.5"/>
    <n v="43.46"/>
    <x v="2"/>
    <n v="13.038"/>
    <d v="2019-02-07T00:00:00"/>
    <d v="1899-12-30T17:55:00"/>
    <s v="Ewallet"/>
    <n v="8.5"/>
    <n v="260.76"/>
    <n v="7"/>
    <n v="2"/>
    <s v="16:00 - 18:00"/>
    <n v="13.038"/>
    <b v="0"/>
    <x v="2"/>
  </r>
  <r>
    <s v="420-97-3340"/>
    <x v="0"/>
    <x v="0"/>
    <s v="Normal"/>
    <s v="Female"/>
    <x v="4"/>
    <n v="9.1999999999999993"/>
    <n v="71.680000000000007"/>
    <x v="5"/>
    <n v="10.752000000000001"/>
    <d v="2019-03-28T00:00:00"/>
    <d v="1899-12-30T15:30:00"/>
    <s v="Credit card"/>
    <n v="9.1999999999999993"/>
    <n v="215.04000000000002"/>
    <n v="28"/>
    <n v="3"/>
    <s v="14:00 - 16:00"/>
    <n v="10.752000000000001"/>
    <b v="0"/>
    <x v="0"/>
  </r>
  <r>
    <s v="436-54-4512"/>
    <x v="0"/>
    <x v="0"/>
    <s v="Member"/>
    <s v="Female"/>
    <x v="4"/>
    <n v="9.8000000000000007"/>
    <n v="91.61"/>
    <x v="8"/>
    <n v="4.5804999999999998"/>
    <d v="2019-03-20T00:00:00"/>
    <d v="1899-12-30T19:44:00"/>
    <s v="Cash"/>
    <n v="9.8000000000000007"/>
    <n v="91.61"/>
    <n v="20"/>
    <n v="3"/>
    <s v="18:00 - 20:00"/>
    <n v="4.5804999999999998"/>
    <b v="0"/>
    <x v="3"/>
  </r>
  <r>
    <s v="670-79-6321"/>
    <x v="2"/>
    <x v="2"/>
    <s v="Member"/>
    <s v="Female"/>
    <x v="2"/>
    <n v="4.9000000000000004"/>
    <n v="94.59"/>
    <x v="0"/>
    <n v="33.106499999999997"/>
    <d v="2019-01-17T00:00:00"/>
    <d v="1899-12-30T15:27:00"/>
    <s v="Credit card"/>
    <n v="4.9000000000000004"/>
    <n v="662.13"/>
    <n v="17"/>
    <n v="1"/>
    <s v="14:00 - 16:00"/>
    <n v="33.106499999999997"/>
    <b v="0"/>
    <x v="3"/>
  </r>
  <r>
    <s v="852-62-7105"/>
    <x v="2"/>
    <x v="2"/>
    <s v="Normal"/>
    <s v="Female"/>
    <x v="5"/>
    <n v="4.4000000000000004"/>
    <n v="83.25"/>
    <x v="3"/>
    <n v="41.625"/>
    <d v="2019-01-12T00:00:00"/>
    <d v="1899-12-30T11:25:00"/>
    <s v="Credit card"/>
    <n v="4.4000000000000004"/>
    <n v="832.5"/>
    <n v="12"/>
    <n v="1"/>
    <s v="10:00 - 12:00"/>
    <n v="41.625"/>
    <b v="0"/>
    <x v="3"/>
  </r>
  <r>
    <s v="598-06-7312"/>
    <x v="2"/>
    <x v="2"/>
    <s v="Member"/>
    <s v="Male"/>
    <x v="5"/>
    <n v="6.8"/>
    <n v="91.35"/>
    <x v="8"/>
    <n v="4.5674999999999999"/>
    <d v="2019-02-16T00:00:00"/>
    <d v="1899-12-30T15:42:00"/>
    <s v="Cash"/>
    <n v="6.8"/>
    <n v="91.35"/>
    <n v="16"/>
    <n v="2"/>
    <s v="14:00 - 16:00"/>
    <n v="4.5674999999999999"/>
    <b v="0"/>
    <x v="3"/>
  </r>
  <r>
    <s v="135-13-8269"/>
    <x v="2"/>
    <x v="2"/>
    <s v="Member"/>
    <s v="Female"/>
    <x v="4"/>
    <n v="9.1"/>
    <n v="78.88"/>
    <x v="4"/>
    <n v="7.8879999999999999"/>
    <d v="2019-01-26T00:00:00"/>
    <d v="1899-12-30T16:04:00"/>
    <s v="Cash"/>
    <n v="9.1"/>
    <n v="157.76"/>
    <n v="26"/>
    <n v="1"/>
    <s v="16:00 - 18:00"/>
    <n v="7.8879999999999999"/>
    <b v="0"/>
    <x v="0"/>
  </r>
  <r>
    <s v="816-57-2053"/>
    <x v="0"/>
    <x v="0"/>
    <s v="Normal"/>
    <s v="Male"/>
    <x v="3"/>
    <n v="8.6999999999999993"/>
    <n v="60.87"/>
    <x v="4"/>
    <n v="6.0869999999999997"/>
    <d v="2019-03-09T00:00:00"/>
    <d v="1899-12-30T12:37:00"/>
    <s v="Ewallet"/>
    <n v="8.6999999999999993"/>
    <n v="121.74"/>
    <n v="9"/>
    <n v="3"/>
    <s v="12:00 - 14:00"/>
    <n v="6.0869999999999997"/>
    <b v="0"/>
    <x v="0"/>
  </r>
  <r>
    <s v="628-90-8624"/>
    <x v="2"/>
    <x v="2"/>
    <s v="Member"/>
    <s v="Male"/>
    <x v="0"/>
    <n v="5"/>
    <n v="82.58"/>
    <x v="3"/>
    <n v="41.29"/>
    <d v="2019-03-14T00:00:00"/>
    <d v="1899-12-30T14:41:00"/>
    <s v="Cash"/>
    <n v="5"/>
    <n v="825.8"/>
    <n v="14"/>
    <n v="3"/>
    <s v="14:00 - 16:00"/>
    <n v="41.29"/>
    <b v="0"/>
    <x v="3"/>
  </r>
  <r>
    <s v="856-66-2701"/>
    <x v="0"/>
    <x v="0"/>
    <s v="Member"/>
    <s v="Male"/>
    <x v="2"/>
    <n v="7.5"/>
    <n v="53.3"/>
    <x v="5"/>
    <n v="7.9950000000000001"/>
    <d v="2019-01-25T00:00:00"/>
    <d v="1899-12-30T14:19:00"/>
    <s v="Ewallet"/>
    <n v="7.5"/>
    <n v="159.89999999999998"/>
    <n v="25"/>
    <n v="1"/>
    <s v="14:00 - 16:00"/>
    <n v="7.9949999999999992"/>
    <b v="0"/>
    <x v="2"/>
  </r>
  <r>
    <s v="308-39-1707"/>
    <x v="0"/>
    <x v="0"/>
    <s v="Normal"/>
    <s v="Female"/>
    <x v="5"/>
    <n v="8.1999999999999993"/>
    <n v="12.09"/>
    <x v="8"/>
    <n v="0.60450000000000004"/>
    <d v="2019-01-26T00:00:00"/>
    <d v="1899-12-30T18:19:00"/>
    <s v="Credit card"/>
    <n v="8.1999999999999993"/>
    <n v="12.09"/>
    <n v="26"/>
    <n v="1"/>
    <s v="18:00 - 20:00"/>
    <n v="0.60450000000000004"/>
    <b v="0"/>
    <x v="1"/>
  </r>
  <r>
    <s v="149-61-1929"/>
    <x v="0"/>
    <x v="0"/>
    <s v="Normal"/>
    <s v="Male"/>
    <x v="3"/>
    <n v="6.7"/>
    <n v="64.19"/>
    <x v="3"/>
    <n v="32.094999999999999"/>
    <d v="2019-01-19T00:00:00"/>
    <d v="1899-12-30T14:08:00"/>
    <s v="Credit card"/>
    <n v="6.7"/>
    <n v="641.9"/>
    <n v="19"/>
    <n v="1"/>
    <s v="14:00 - 16:00"/>
    <n v="32.094999999999999"/>
    <b v="0"/>
    <x v="0"/>
  </r>
  <r>
    <s v="655-07-2265"/>
    <x v="0"/>
    <x v="0"/>
    <s v="Normal"/>
    <s v="Male"/>
    <x v="1"/>
    <n v="5.4"/>
    <n v="78.31"/>
    <x v="5"/>
    <n v="11.746499999999999"/>
    <d v="2019-03-05T00:00:00"/>
    <d v="1899-12-30T16:38:00"/>
    <s v="Ewallet"/>
    <n v="5.4"/>
    <n v="234.93"/>
    <n v="5"/>
    <n v="3"/>
    <s v="16:00 - 18:00"/>
    <n v="11.746500000000001"/>
    <b v="0"/>
    <x v="0"/>
  </r>
  <r>
    <s v="589-02-8023"/>
    <x v="0"/>
    <x v="0"/>
    <s v="Member"/>
    <s v="Male"/>
    <x v="4"/>
    <n v="7"/>
    <n v="83.77"/>
    <x v="4"/>
    <n v="8.3770000000000007"/>
    <d v="2019-01-15T00:00:00"/>
    <d v="1899-12-30T10:54:00"/>
    <s v="Credit card"/>
    <n v="7"/>
    <n v="167.54"/>
    <n v="15"/>
    <n v="1"/>
    <s v="10:00 - 12:00"/>
    <n v="8.3769999999999989"/>
    <b v="0"/>
    <x v="3"/>
  </r>
  <r>
    <s v="420-04-7590"/>
    <x v="2"/>
    <x v="2"/>
    <s v="Normal"/>
    <s v="Male"/>
    <x v="2"/>
    <n v="4.7"/>
    <n v="99.7"/>
    <x v="5"/>
    <n v="14.955"/>
    <d v="2019-03-18T00:00:00"/>
    <d v="1899-12-30T11:29:00"/>
    <s v="Ewallet"/>
    <n v="4.7"/>
    <n v="299.10000000000002"/>
    <n v="18"/>
    <n v="3"/>
    <s v="10:00 - 12:00"/>
    <n v="14.955000000000002"/>
    <b v="0"/>
    <x v="3"/>
  </r>
  <r>
    <s v="182-88-2763"/>
    <x v="2"/>
    <x v="2"/>
    <s v="Member"/>
    <s v="Male"/>
    <x v="4"/>
    <n v="5"/>
    <n v="79.91"/>
    <x v="5"/>
    <n v="11.986499999999999"/>
    <d v="2019-03-20T00:00:00"/>
    <d v="1899-12-30T19:28:00"/>
    <s v="Credit card"/>
    <n v="5"/>
    <n v="239.73"/>
    <n v="20"/>
    <n v="3"/>
    <s v="18:00 - 20:00"/>
    <n v="11.986499999999999"/>
    <b v="0"/>
    <x v="0"/>
  </r>
  <r>
    <s v="188-55-0967"/>
    <x v="2"/>
    <x v="2"/>
    <s v="Member"/>
    <s v="Male"/>
    <x v="0"/>
    <n v="5"/>
    <n v="66.47"/>
    <x v="3"/>
    <n v="33.234999999999999"/>
    <d v="2019-01-15T00:00:00"/>
    <d v="1899-12-30T15:01:00"/>
    <s v="Credit card"/>
    <n v="5"/>
    <n v="664.7"/>
    <n v="15"/>
    <n v="1"/>
    <s v="14:00 - 16:00"/>
    <n v="33.234999999999999"/>
    <b v="0"/>
    <x v="0"/>
  </r>
  <r>
    <s v="610-46-4100"/>
    <x v="0"/>
    <x v="0"/>
    <s v="Normal"/>
    <s v="Male"/>
    <x v="0"/>
    <n v="6"/>
    <n v="28.95"/>
    <x v="0"/>
    <n v="10.1325"/>
    <d v="2019-03-03T00:00:00"/>
    <d v="1899-12-30T20:31:00"/>
    <s v="Credit card"/>
    <n v="6"/>
    <n v="202.65"/>
    <n v="3"/>
    <n v="3"/>
    <s v="20:00 - 20:59"/>
    <n v="10.1325"/>
    <b v="0"/>
    <x v="4"/>
  </r>
  <r>
    <s v="318-81-2368"/>
    <x v="1"/>
    <x v="1"/>
    <s v="Normal"/>
    <s v="Female"/>
    <x v="1"/>
    <n v="6.3"/>
    <n v="46.2"/>
    <x v="8"/>
    <n v="2.31"/>
    <d v="2019-03-19T00:00:00"/>
    <d v="1899-12-30T12:16:00"/>
    <s v="Cash"/>
    <n v="6.3"/>
    <n v="46.2"/>
    <n v="19"/>
    <n v="3"/>
    <s v="12:00 - 14:00"/>
    <n v="2.31"/>
    <b v="0"/>
    <x v="2"/>
  </r>
  <r>
    <s v="364-33-8584"/>
    <x v="2"/>
    <x v="2"/>
    <s v="Member"/>
    <s v="Female"/>
    <x v="4"/>
    <n v="8.5"/>
    <n v="17.63"/>
    <x v="1"/>
    <n v="4.4074999999999998"/>
    <d v="2019-03-08T00:00:00"/>
    <d v="1899-12-30T15:27:00"/>
    <s v="Cash"/>
    <n v="8.5"/>
    <n v="88.149999999999991"/>
    <n v="8"/>
    <n v="3"/>
    <s v="14:00 - 16:00"/>
    <n v="4.4074999999999998"/>
    <b v="0"/>
    <x v="1"/>
  </r>
  <r>
    <s v="665-63-9737"/>
    <x v="2"/>
    <x v="2"/>
    <s v="Normal"/>
    <s v="Male"/>
    <x v="5"/>
    <n v="7.5"/>
    <n v="52.42"/>
    <x v="5"/>
    <n v="7.8630000000000004"/>
    <d v="2019-02-27T00:00:00"/>
    <d v="1899-12-30T17:36:00"/>
    <s v="Ewallet"/>
    <n v="7.5"/>
    <n v="157.26"/>
    <n v="27"/>
    <n v="2"/>
    <s v="16:00 - 18:00"/>
    <n v="7.8629999999999995"/>
    <b v="0"/>
    <x v="2"/>
  </r>
  <r>
    <s v="695-09-5146"/>
    <x v="2"/>
    <x v="2"/>
    <s v="Member"/>
    <s v="Female"/>
    <x v="4"/>
    <n v="6.4"/>
    <n v="98.79"/>
    <x v="5"/>
    <n v="14.8185"/>
    <d v="2019-02-23T00:00:00"/>
    <d v="1899-12-30T20:00:00"/>
    <s v="Ewallet"/>
    <n v="6.4"/>
    <n v="296.37"/>
    <n v="23"/>
    <n v="2"/>
    <s v="20:00 - 20:59"/>
    <n v="14.8185"/>
    <b v="0"/>
    <x v="3"/>
  </r>
  <r>
    <s v="155-45-3814"/>
    <x v="1"/>
    <x v="1"/>
    <s v="Member"/>
    <s v="Female"/>
    <x v="1"/>
    <n v="4.7"/>
    <n v="88.55"/>
    <x v="7"/>
    <n v="35.42"/>
    <d v="2019-03-19T00:00:00"/>
    <d v="1899-12-30T15:29:00"/>
    <s v="Ewallet"/>
    <n v="4.7"/>
    <n v="708.4"/>
    <n v="19"/>
    <n v="3"/>
    <s v="14:00 - 16:00"/>
    <n v="35.42"/>
    <b v="0"/>
    <x v="3"/>
  </r>
  <r>
    <s v="794-32-2436"/>
    <x v="2"/>
    <x v="2"/>
    <s v="Member"/>
    <s v="Male"/>
    <x v="1"/>
    <n v="6"/>
    <n v="55.67"/>
    <x v="4"/>
    <n v="5.5670000000000002"/>
    <d v="2019-03-27T00:00:00"/>
    <d v="1899-12-30T15:08:00"/>
    <s v="Ewallet"/>
    <n v="6"/>
    <n v="111.34"/>
    <n v="27"/>
    <n v="3"/>
    <s v="14:00 - 16:00"/>
    <n v="5.5670000000000002"/>
    <b v="0"/>
    <x v="2"/>
  </r>
  <r>
    <s v="131-15-8856"/>
    <x v="1"/>
    <x v="1"/>
    <s v="Member"/>
    <s v="Female"/>
    <x v="4"/>
    <n v="4"/>
    <n v="72.52"/>
    <x v="7"/>
    <n v="29.007999999999999"/>
    <d v="2019-03-30T00:00:00"/>
    <d v="1899-12-30T19:26:00"/>
    <s v="Credit card"/>
    <n v="4"/>
    <n v="580.16"/>
    <n v="30"/>
    <n v="3"/>
    <s v="18:00 - 20:00"/>
    <n v="29.007999999999999"/>
    <b v="0"/>
    <x v="0"/>
  </r>
  <r>
    <s v="273-84-2164"/>
    <x v="1"/>
    <x v="1"/>
    <s v="Member"/>
    <s v="Male"/>
    <x v="1"/>
    <n v="5.5"/>
    <n v="12.05"/>
    <x v="1"/>
    <n v="3.0125000000000002"/>
    <d v="2019-02-16T00:00:00"/>
    <d v="1899-12-30T15:53:00"/>
    <s v="Ewallet"/>
    <n v="5.5"/>
    <n v="60.25"/>
    <n v="16"/>
    <n v="2"/>
    <s v="14:00 - 16:00"/>
    <n v="3.0125000000000002"/>
    <b v="0"/>
    <x v="1"/>
  </r>
  <r>
    <s v="706-36-6154"/>
    <x v="0"/>
    <x v="0"/>
    <s v="Member"/>
    <s v="Male"/>
    <x v="2"/>
    <n v="8.6999999999999993"/>
    <n v="19.36"/>
    <x v="9"/>
    <n v="8.7119999999999997"/>
    <d v="2019-01-18T00:00:00"/>
    <d v="1899-12-30T18:43:00"/>
    <s v="Ewallet"/>
    <n v="8.6999999999999993"/>
    <n v="174.24"/>
    <n v="18"/>
    <n v="1"/>
    <s v="18:00 - 20:00"/>
    <n v="8.7119999999999997"/>
    <b v="0"/>
    <x v="1"/>
  </r>
  <r>
    <s v="778-89-7974"/>
    <x v="1"/>
    <x v="1"/>
    <s v="Normal"/>
    <s v="Male"/>
    <x v="0"/>
    <n v="7.4"/>
    <n v="70.209999999999994"/>
    <x v="2"/>
    <n v="21.062999999999999"/>
    <d v="2019-03-30T00:00:00"/>
    <d v="1899-12-30T14:58:00"/>
    <s v="Cash"/>
    <n v="7.4"/>
    <n v="421.26"/>
    <n v="30"/>
    <n v="3"/>
    <s v="14:00 - 16:00"/>
    <n v="21.062999999999999"/>
    <b v="0"/>
    <x v="0"/>
  </r>
  <r>
    <s v="574-31-8277"/>
    <x v="2"/>
    <x v="2"/>
    <s v="Member"/>
    <s v="Male"/>
    <x v="5"/>
    <n v="5.6"/>
    <n v="33.630000000000003"/>
    <x v="8"/>
    <n v="1.6815"/>
    <d v="2019-03-20T00:00:00"/>
    <d v="1899-12-30T19:55:00"/>
    <s v="Cash"/>
    <n v="5.6"/>
    <n v="33.630000000000003"/>
    <n v="20"/>
    <n v="3"/>
    <s v="18:00 - 20:00"/>
    <n v="1.6815000000000002"/>
    <b v="0"/>
    <x v="4"/>
  </r>
  <r>
    <s v="859-71-0933"/>
    <x v="1"/>
    <x v="1"/>
    <s v="Member"/>
    <s v="Female"/>
    <x v="3"/>
    <n v="6.3"/>
    <n v="15.49"/>
    <x v="4"/>
    <n v="1.5489999999999999"/>
    <d v="2019-01-16T00:00:00"/>
    <d v="1899-12-30T15:10:00"/>
    <s v="Cash"/>
    <n v="6.3"/>
    <n v="30.98"/>
    <n v="16"/>
    <n v="1"/>
    <s v="14:00 - 16:00"/>
    <n v="1.5489999999999999"/>
    <b v="0"/>
    <x v="1"/>
  </r>
  <r>
    <s v="740-11-5257"/>
    <x v="1"/>
    <x v="1"/>
    <s v="Normal"/>
    <s v="Male"/>
    <x v="1"/>
    <n v="7.1"/>
    <n v="24.74"/>
    <x v="3"/>
    <n v="12.37"/>
    <d v="2019-02-24T00:00:00"/>
    <d v="1899-12-30T16:44:00"/>
    <s v="Cash"/>
    <n v="7.1"/>
    <n v="247.39999999999998"/>
    <n v="24"/>
    <n v="2"/>
    <s v="16:00 - 18:00"/>
    <n v="12.37"/>
    <b v="0"/>
    <x v="4"/>
  </r>
  <r>
    <s v="369-82-2676"/>
    <x v="2"/>
    <x v="2"/>
    <s v="Normal"/>
    <s v="Male"/>
    <x v="1"/>
    <n v="7.8"/>
    <n v="75.66"/>
    <x v="1"/>
    <n v="18.914999999999999"/>
    <d v="2019-01-15T00:00:00"/>
    <d v="1899-12-30T18:22:00"/>
    <s v="Ewallet"/>
    <n v="7.8"/>
    <n v="378.29999999999995"/>
    <n v="15"/>
    <n v="1"/>
    <s v="18:00 - 20:00"/>
    <n v="18.914999999999999"/>
    <b v="0"/>
    <x v="0"/>
  </r>
  <r>
    <s v="563-47-4072"/>
    <x v="2"/>
    <x v="2"/>
    <s v="Normal"/>
    <s v="Female"/>
    <x v="0"/>
    <n v="9.9"/>
    <n v="55.81"/>
    <x v="2"/>
    <n v="16.742999999999999"/>
    <d v="2019-01-22T00:00:00"/>
    <d v="1899-12-30T11:52:00"/>
    <s v="Cash"/>
    <n v="9.9"/>
    <n v="334.86"/>
    <n v="22"/>
    <n v="1"/>
    <s v="10:00 - 12:00"/>
    <n v="16.743000000000002"/>
    <b v="0"/>
    <x v="2"/>
  </r>
  <r>
    <s v="742-04-5161"/>
    <x v="0"/>
    <x v="0"/>
    <s v="Member"/>
    <s v="Male"/>
    <x v="2"/>
    <n v="7.3"/>
    <n v="72.78"/>
    <x v="3"/>
    <n v="36.39"/>
    <d v="2019-02-03T00:00:00"/>
    <d v="1899-12-30T17:24:00"/>
    <s v="Cash"/>
    <n v="7.3"/>
    <n v="727.8"/>
    <n v="3"/>
    <n v="2"/>
    <s v="16:00 - 18:00"/>
    <n v="36.39"/>
    <b v="0"/>
    <x v="0"/>
  </r>
  <r>
    <s v="149-15-7606"/>
    <x v="2"/>
    <x v="2"/>
    <s v="Member"/>
    <s v="Male"/>
    <x v="3"/>
    <n v="5.0999999999999996"/>
    <n v="37.32"/>
    <x v="9"/>
    <n v="16.794"/>
    <d v="2019-03-06T00:00:00"/>
    <d v="1899-12-30T15:31:00"/>
    <s v="Ewallet"/>
    <n v="5.0999999999999996"/>
    <n v="335.88"/>
    <n v="6"/>
    <n v="3"/>
    <s v="14:00 - 16:00"/>
    <n v="16.794"/>
    <b v="0"/>
    <x v="4"/>
  </r>
  <r>
    <s v="133-77-3154"/>
    <x v="2"/>
    <x v="2"/>
    <s v="Member"/>
    <s v="Male"/>
    <x v="5"/>
    <n v="9.4"/>
    <n v="60.18"/>
    <x v="6"/>
    <n v="12.036"/>
    <d v="2019-02-16T00:00:00"/>
    <d v="1899-12-30T18:04:00"/>
    <s v="Credit card"/>
    <n v="9.4"/>
    <n v="240.72"/>
    <n v="16"/>
    <n v="2"/>
    <s v="18:00 - 20:00"/>
    <n v="12.036"/>
    <b v="0"/>
    <x v="0"/>
  </r>
  <r>
    <s v="169-52-4504"/>
    <x v="0"/>
    <x v="0"/>
    <s v="Normal"/>
    <s v="Female"/>
    <x v="1"/>
    <n v="5.8"/>
    <n v="15.69"/>
    <x v="5"/>
    <n v="2.3534999999999999"/>
    <d v="2019-03-14T00:00:00"/>
    <d v="1899-12-30T14:13:00"/>
    <s v="Credit card"/>
    <n v="5.8"/>
    <n v="47.07"/>
    <n v="14"/>
    <n v="3"/>
    <s v="14:00 - 16:00"/>
    <n v="2.3534999999999999"/>
    <b v="0"/>
    <x v="1"/>
  </r>
  <r>
    <s v="250-81-7186"/>
    <x v="1"/>
    <x v="1"/>
    <s v="Normal"/>
    <s v="Female"/>
    <x v="1"/>
    <n v="8"/>
    <n v="99.69"/>
    <x v="8"/>
    <n v="4.9844999999999997"/>
    <d v="2019-02-27T00:00:00"/>
    <d v="1899-12-30T10:23:00"/>
    <s v="Credit card"/>
    <n v="8"/>
    <n v="99.69"/>
    <n v="27"/>
    <n v="2"/>
    <s v="10:00 - 12:00"/>
    <n v="4.9844999999999997"/>
    <b v="0"/>
    <x v="3"/>
  </r>
  <r>
    <s v="562-12-5430"/>
    <x v="0"/>
    <x v="0"/>
    <s v="Member"/>
    <s v="Female"/>
    <x v="5"/>
    <n v="7.9"/>
    <n v="88.15"/>
    <x v="5"/>
    <n v="13.2225"/>
    <d v="2019-01-18T00:00:00"/>
    <d v="1899-12-30T10:11:00"/>
    <s v="Ewallet"/>
    <n v="7.9"/>
    <n v="264.45000000000005"/>
    <n v="18"/>
    <n v="1"/>
    <s v="10:00 - 12:00"/>
    <n v="13.222500000000002"/>
    <b v="0"/>
    <x v="3"/>
  </r>
  <r>
    <s v="816-72-8853"/>
    <x v="0"/>
    <x v="0"/>
    <s v="Member"/>
    <s v="Female"/>
    <x v="3"/>
    <n v="5.9"/>
    <n v="27.93"/>
    <x v="1"/>
    <n v="6.9824999999999999"/>
    <d v="2019-01-29T00:00:00"/>
    <d v="1899-12-30T15:48:00"/>
    <s v="Cash"/>
    <n v="5.9"/>
    <n v="139.65"/>
    <n v="29"/>
    <n v="1"/>
    <s v="14:00 - 16:00"/>
    <n v="6.9824999999999999"/>
    <b v="0"/>
    <x v="4"/>
  </r>
  <r>
    <s v="491-38-3499"/>
    <x v="0"/>
    <x v="0"/>
    <s v="Member"/>
    <s v="Male"/>
    <x v="5"/>
    <n v="4.9000000000000004"/>
    <n v="55.45"/>
    <x v="8"/>
    <n v="2.7725"/>
    <d v="2019-02-26T00:00:00"/>
    <d v="1899-12-30T17:46:00"/>
    <s v="Credit card"/>
    <n v="4.9000000000000004"/>
    <n v="55.45"/>
    <n v="26"/>
    <n v="2"/>
    <s v="16:00 - 18:00"/>
    <n v="2.7725"/>
    <b v="0"/>
    <x v="2"/>
  </r>
  <r>
    <s v="322-02-2271"/>
    <x v="2"/>
    <x v="2"/>
    <s v="Normal"/>
    <s v="Female"/>
    <x v="3"/>
    <n v="9.3000000000000007"/>
    <n v="42.97"/>
    <x v="5"/>
    <n v="6.4455"/>
    <d v="2019-02-03T00:00:00"/>
    <d v="1899-12-30T11:46:00"/>
    <s v="Cash"/>
    <n v="9.3000000000000007"/>
    <n v="128.91"/>
    <n v="3"/>
    <n v="2"/>
    <s v="10:00 - 12:00"/>
    <n v="6.4455"/>
    <b v="0"/>
    <x v="2"/>
  </r>
  <r>
    <s v="842-29-4695"/>
    <x v="1"/>
    <x v="1"/>
    <s v="Member"/>
    <s v="Male"/>
    <x v="3"/>
    <n v="7.9"/>
    <n v="17.14"/>
    <x v="0"/>
    <n v="5.9989999999999997"/>
    <d v="2019-01-16T00:00:00"/>
    <d v="1899-12-30T12:07:00"/>
    <s v="Credit card"/>
    <n v="7.9"/>
    <n v="119.98"/>
    <n v="16"/>
    <n v="1"/>
    <s v="12:00 - 14:00"/>
    <n v="5.9990000000000006"/>
    <b v="0"/>
    <x v="1"/>
  </r>
  <r>
    <s v="725-67-2480"/>
    <x v="2"/>
    <x v="2"/>
    <s v="Member"/>
    <s v="Female"/>
    <x v="5"/>
    <n v="5.9"/>
    <n v="58.75"/>
    <x v="2"/>
    <n v="17.625"/>
    <d v="2019-03-24T00:00:00"/>
    <d v="1899-12-30T18:14:00"/>
    <s v="Credit card"/>
    <n v="5.9"/>
    <n v="352.5"/>
    <n v="24"/>
    <n v="3"/>
    <s v="18:00 - 20:00"/>
    <n v="17.625"/>
    <b v="0"/>
    <x v="2"/>
  </r>
  <r>
    <s v="641-51-2661"/>
    <x v="1"/>
    <x v="1"/>
    <s v="Member"/>
    <s v="Female"/>
    <x v="4"/>
    <n v="9.9"/>
    <n v="87.1"/>
    <x v="3"/>
    <n v="43.55"/>
    <d v="2019-02-12T00:00:00"/>
    <d v="1899-12-30T14:45:00"/>
    <s v="Credit card"/>
    <n v="9.9"/>
    <n v="871"/>
    <n v="12"/>
    <n v="2"/>
    <s v="14:00 - 16:00"/>
    <n v="43.55"/>
    <b v="0"/>
    <x v="3"/>
  </r>
  <r>
    <s v="714-02-3114"/>
    <x v="1"/>
    <x v="1"/>
    <s v="Normal"/>
    <s v="Female"/>
    <x v="3"/>
    <n v="7.7"/>
    <n v="98.8"/>
    <x v="4"/>
    <n v="9.8800000000000008"/>
    <d v="2019-02-21T00:00:00"/>
    <d v="1899-12-30T11:39:00"/>
    <s v="Cash"/>
    <n v="7.7"/>
    <n v="197.6"/>
    <n v="21"/>
    <n v="2"/>
    <s v="10:00 - 12:00"/>
    <n v="9.879999999999999"/>
    <b v="0"/>
    <x v="3"/>
  </r>
  <r>
    <s v="518-17-2983"/>
    <x v="0"/>
    <x v="0"/>
    <s v="Normal"/>
    <s v="Female"/>
    <x v="5"/>
    <n v="7.6"/>
    <n v="48.63"/>
    <x v="6"/>
    <n v="9.7260000000000009"/>
    <d v="2019-02-04T00:00:00"/>
    <d v="1899-12-30T15:44:00"/>
    <s v="Ewallet"/>
    <n v="7.6"/>
    <n v="194.52"/>
    <n v="4"/>
    <n v="2"/>
    <s v="14:00 - 16:00"/>
    <n v="9.7260000000000009"/>
    <b v="0"/>
    <x v="2"/>
  </r>
  <r>
    <s v="779-42-2410"/>
    <x v="2"/>
    <x v="2"/>
    <s v="Member"/>
    <s v="Male"/>
    <x v="4"/>
    <n v="7.7"/>
    <n v="57.74"/>
    <x v="5"/>
    <n v="8.6609999999999996"/>
    <d v="2019-02-20T00:00:00"/>
    <d v="1899-12-30T13:06:00"/>
    <s v="Ewallet"/>
    <n v="7.7"/>
    <n v="173.22"/>
    <n v="20"/>
    <n v="2"/>
    <s v="12:00 - 14:00"/>
    <n v="8.6609999999999996"/>
    <b v="0"/>
    <x v="2"/>
  </r>
  <r>
    <s v="190-14-3147"/>
    <x v="2"/>
    <x v="2"/>
    <s v="Normal"/>
    <s v="Female"/>
    <x v="0"/>
    <n v="6.4"/>
    <n v="17.97"/>
    <x v="6"/>
    <n v="3.5939999999999999"/>
    <d v="2019-02-23T00:00:00"/>
    <d v="1899-12-30T20:43:00"/>
    <s v="Ewallet"/>
    <n v="6.4"/>
    <n v="71.88"/>
    <n v="23"/>
    <n v="2"/>
    <s v="20:00 - 20:59"/>
    <n v="3.5939999999999999"/>
    <b v="0"/>
    <x v="1"/>
  </r>
  <r>
    <s v="408-66-6712"/>
    <x v="1"/>
    <x v="1"/>
    <s v="Member"/>
    <s v="Female"/>
    <x v="0"/>
    <n v="4.4000000000000004"/>
    <n v="47.71"/>
    <x v="2"/>
    <n v="14.313000000000001"/>
    <d v="2019-02-16T00:00:00"/>
    <d v="1899-12-30T14:19:00"/>
    <s v="Ewallet"/>
    <n v="4.4000000000000004"/>
    <n v="286.26"/>
    <n v="16"/>
    <n v="2"/>
    <s v="14:00 - 16:00"/>
    <n v="14.312999999999999"/>
    <b v="0"/>
    <x v="2"/>
  </r>
  <r>
    <s v="679-22-6530"/>
    <x v="2"/>
    <x v="2"/>
    <s v="Normal"/>
    <s v="Female"/>
    <x v="3"/>
    <n v="4.0999999999999996"/>
    <n v="40.619999999999997"/>
    <x v="4"/>
    <n v="4.0620000000000003"/>
    <d v="2019-01-17T00:00:00"/>
    <d v="1899-12-30T10:01:00"/>
    <s v="Credit card"/>
    <n v="4.0999999999999996"/>
    <n v="81.239999999999995"/>
    <n v="17"/>
    <n v="1"/>
    <s v="10:00 - 12:00"/>
    <n v="4.0619999999999994"/>
    <b v="0"/>
    <x v="2"/>
  </r>
  <r>
    <s v="588-47-8641"/>
    <x v="0"/>
    <x v="0"/>
    <s v="Member"/>
    <s v="Male"/>
    <x v="5"/>
    <n v="4.4000000000000004"/>
    <n v="56.04"/>
    <x v="3"/>
    <n v="28.02"/>
    <d v="2019-01-14T00:00:00"/>
    <d v="1899-12-30T19:30:00"/>
    <s v="Ewallet"/>
    <n v="4.4000000000000004"/>
    <n v="560.4"/>
    <n v="14"/>
    <n v="1"/>
    <s v="18:00 - 20:00"/>
    <n v="28.02"/>
    <b v="0"/>
    <x v="2"/>
  </r>
  <r>
    <s v="642-61-4706"/>
    <x v="2"/>
    <x v="2"/>
    <s v="Member"/>
    <s v="Male"/>
    <x v="4"/>
    <n v="5.5"/>
    <n v="93.4"/>
    <x v="4"/>
    <n v="9.34"/>
    <d v="2019-03-30T00:00:00"/>
    <d v="1899-12-30T16:34:00"/>
    <s v="Cash"/>
    <n v="5.5"/>
    <n v="186.8"/>
    <n v="30"/>
    <n v="3"/>
    <s v="16:00 - 18:00"/>
    <n v="9.34"/>
    <b v="0"/>
    <x v="3"/>
  </r>
  <r>
    <s v="576-31-4774"/>
    <x v="2"/>
    <x v="2"/>
    <s v="Normal"/>
    <s v="Female"/>
    <x v="0"/>
    <n v="4"/>
    <n v="73.41"/>
    <x v="5"/>
    <n v="11.0115"/>
    <d v="2019-03-02T00:00:00"/>
    <d v="1899-12-30T13:10:00"/>
    <s v="Ewallet"/>
    <n v="4"/>
    <n v="220.23"/>
    <n v="2"/>
    <n v="3"/>
    <s v="12:00 - 14:00"/>
    <n v="11.0115"/>
    <b v="0"/>
    <x v="0"/>
  </r>
  <r>
    <s v="556-41-6224"/>
    <x v="1"/>
    <x v="1"/>
    <s v="Normal"/>
    <s v="Male"/>
    <x v="0"/>
    <n v="9.3000000000000007"/>
    <n v="33.64"/>
    <x v="7"/>
    <n v="13.456"/>
    <d v="2019-02-15T00:00:00"/>
    <d v="1899-12-30T17:10:00"/>
    <s v="Credit card"/>
    <n v="9.3000000000000007"/>
    <n v="269.12"/>
    <n v="15"/>
    <n v="2"/>
    <s v="16:00 - 18:00"/>
    <n v="13.456"/>
    <b v="0"/>
    <x v="4"/>
  </r>
  <r>
    <s v="811-03-8790"/>
    <x v="0"/>
    <x v="0"/>
    <s v="Normal"/>
    <s v="Female"/>
    <x v="1"/>
    <n v="4.8"/>
    <n v="45.48"/>
    <x v="3"/>
    <n v="22.74"/>
    <d v="2019-03-01T00:00:00"/>
    <d v="1899-12-30T10:22:00"/>
    <s v="Credit card"/>
    <n v="4.8"/>
    <n v="454.79999999999995"/>
    <n v="1"/>
    <n v="3"/>
    <s v="10:00 - 12:00"/>
    <n v="22.74"/>
    <b v="0"/>
    <x v="2"/>
  </r>
  <r>
    <s v="242-11-3142"/>
    <x v="2"/>
    <x v="2"/>
    <s v="Member"/>
    <s v="Male"/>
    <x v="5"/>
    <n v="4.5999999999999996"/>
    <n v="83.77"/>
    <x v="4"/>
    <n v="8.3770000000000007"/>
    <d v="2019-02-24T00:00:00"/>
    <d v="1899-12-30T19:57:00"/>
    <s v="Cash"/>
    <n v="4.5999999999999996"/>
    <n v="167.54"/>
    <n v="24"/>
    <n v="2"/>
    <s v="18:00 - 20:00"/>
    <n v="8.3769999999999989"/>
    <b v="0"/>
    <x v="3"/>
  </r>
  <r>
    <s v="752-23-3760"/>
    <x v="2"/>
    <x v="2"/>
    <s v="Member"/>
    <s v="Female"/>
    <x v="3"/>
    <n v="7.3"/>
    <n v="64.08"/>
    <x v="0"/>
    <n v="22.428000000000001"/>
    <d v="2019-02-19T00:00:00"/>
    <d v="1899-12-30T19:29:00"/>
    <s v="Credit card"/>
    <n v="7.3"/>
    <n v="448.56"/>
    <n v="19"/>
    <n v="2"/>
    <s v="18:00 - 20:00"/>
    <n v="22.428000000000001"/>
    <b v="0"/>
    <x v="0"/>
  </r>
  <r>
    <s v="274-05-5470"/>
    <x v="0"/>
    <x v="0"/>
    <s v="Member"/>
    <s v="Female"/>
    <x v="4"/>
    <n v="6"/>
    <n v="73.47"/>
    <x v="6"/>
    <n v="14.694000000000001"/>
    <d v="2019-02-23T00:00:00"/>
    <d v="1899-12-30T18:30:00"/>
    <s v="Cash"/>
    <n v="6"/>
    <n v="293.88"/>
    <n v="23"/>
    <n v="2"/>
    <s v="18:00 - 20:00"/>
    <n v="14.693999999999999"/>
    <b v="0"/>
    <x v="0"/>
  </r>
  <r>
    <s v="648-94-3045"/>
    <x v="1"/>
    <x v="1"/>
    <s v="Normal"/>
    <s v="Male"/>
    <x v="0"/>
    <n v="8.1"/>
    <n v="58.95"/>
    <x v="3"/>
    <n v="29.475000000000001"/>
    <d v="2019-02-07T00:00:00"/>
    <d v="1899-12-30T14:27:00"/>
    <s v="Ewallet"/>
    <n v="8.1"/>
    <n v="589.5"/>
    <n v="7"/>
    <n v="2"/>
    <s v="14:00 - 16:00"/>
    <n v="29.475000000000001"/>
    <b v="0"/>
    <x v="2"/>
  </r>
  <r>
    <s v="130-67-4723"/>
    <x v="0"/>
    <x v="0"/>
    <s v="Member"/>
    <s v="Male"/>
    <x v="4"/>
    <n v="9.4"/>
    <n v="48.5"/>
    <x v="2"/>
    <n v="14.55"/>
    <d v="2019-01-11T00:00:00"/>
    <d v="1899-12-30T13:57:00"/>
    <s v="Ewallet"/>
    <n v="9.4"/>
    <n v="291"/>
    <n v="11"/>
    <n v="1"/>
    <s v="12:00 - 14:00"/>
    <n v="14.55"/>
    <b v="0"/>
    <x v="2"/>
  </r>
  <r>
    <s v="528-87-5606"/>
    <x v="2"/>
    <x v="2"/>
    <s v="Member"/>
    <s v="Female"/>
    <x v="1"/>
    <n v="6.5"/>
    <n v="39.479999999999997"/>
    <x v="8"/>
    <n v="1.974"/>
    <d v="2019-02-12T00:00:00"/>
    <d v="1899-12-30T19:43:00"/>
    <s v="Cash"/>
    <n v="6.5"/>
    <n v="39.479999999999997"/>
    <n v="12"/>
    <n v="2"/>
    <s v="18:00 - 20:00"/>
    <n v="1.9739999999999998"/>
    <b v="0"/>
    <x v="4"/>
  </r>
  <r>
    <s v="373-09-4567"/>
    <x v="1"/>
    <x v="1"/>
    <s v="Normal"/>
    <s v="Male"/>
    <x v="4"/>
    <n v="6.9"/>
    <n v="77.56"/>
    <x v="3"/>
    <n v="38.78"/>
    <d v="2019-03-14T00:00:00"/>
    <d v="1899-12-30T20:35:00"/>
    <s v="Ewallet"/>
    <n v="6.9"/>
    <n v="775.6"/>
    <n v="14"/>
    <n v="3"/>
    <s v="20:00 - 20:59"/>
    <n v="38.78"/>
    <b v="0"/>
    <x v="0"/>
  </r>
  <r>
    <s v="484-22-8230"/>
    <x v="1"/>
    <x v="1"/>
    <s v="Member"/>
    <s v="Female"/>
    <x v="5"/>
    <n v="4.5"/>
    <n v="51.89"/>
    <x v="0"/>
    <n v="18.1615"/>
    <d v="2019-01-08T00:00:00"/>
    <d v="1899-12-30T20:08:00"/>
    <s v="Cash"/>
    <n v="4.5"/>
    <n v="363.23"/>
    <n v="8"/>
    <n v="1"/>
    <s v="20:00 - 20:59"/>
    <n v="18.1615"/>
    <b v="0"/>
    <x v="2"/>
  </r>
  <r>
    <s v="320-85-2052"/>
    <x v="2"/>
    <x v="2"/>
    <s v="Normal"/>
    <s v="Female"/>
    <x v="3"/>
    <n v="7"/>
    <n v="34.81"/>
    <x v="8"/>
    <n v="1.7404999999999999"/>
    <d v="2019-01-14T00:00:00"/>
    <d v="1899-12-30T10:11:00"/>
    <s v="Credit card"/>
    <n v="7"/>
    <n v="34.81"/>
    <n v="14"/>
    <n v="1"/>
    <s v="10:00 - 12:00"/>
    <n v="1.7405000000000002"/>
    <b v="0"/>
    <x v="4"/>
  </r>
  <r>
    <s v="370-96-0655"/>
    <x v="1"/>
    <x v="1"/>
    <s v="Normal"/>
    <s v="Female"/>
    <x v="5"/>
    <n v="7.1"/>
    <n v="49.32"/>
    <x v="2"/>
    <n v="14.795999999999999"/>
    <d v="2019-01-09T00:00:00"/>
    <d v="1899-12-30T13:46:00"/>
    <s v="Ewallet"/>
    <n v="7.1"/>
    <n v="295.92"/>
    <n v="9"/>
    <n v="1"/>
    <s v="12:00 - 14:00"/>
    <n v="14.796000000000001"/>
    <b v="0"/>
    <x v="2"/>
  </r>
  <r>
    <s v="105-10-6182"/>
    <x v="0"/>
    <x v="0"/>
    <s v="Member"/>
    <s v="Male"/>
    <x v="5"/>
    <n v="6.6"/>
    <n v="21.48"/>
    <x v="4"/>
    <n v="2.1480000000000001"/>
    <d v="2019-02-27T00:00:00"/>
    <d v="1899-12-30T12:22:00"/>
    <s v="Ewallet"/>
    <n v="6.6"/>
    <n v="42.96"/>
    <n v="27"/>
    <n v="2"/>
    <s v="12:00 - 14:00"/>
    <n v="2.1480000000000001"/>
    <b v="0"/>
    <x v="4"/>
  </r>
  <r>
    <s v="510-79-0415"/>
    <x v="2"/>
    <x v="2"/>
    <s v="Member"/>
    <s v="Female"/>
    <x v="3"/>
    <n v="4.9000000000000004"/>
    <n v="23.08"/>
    <x v="2"/>
    <n v="6.9240000000000004"/>
    <d v="2019-01-24T00:00:00"/>
    <d v="1899-12-30T19:20:00"/>
    <s v="Ewallet"/>
    <n v="4.9000000000000004"/>
    <n v="138.47999999999999"/>
    <n v="24"/>
    <n v="1"/>
    <s v="18:00 - 20:00"/>
    <n v="6.9239999999999995"/>
    <b v="0"/>
    <x v="4"/>
  </r>
  <r>
    <s v="241-96-5076"/>
    <x v="2"/>
    <x v="2"/>
    <s v="Member"/>
    <s v="Female"/>
    <x v="2"/>
    <n v="6.4"/>
    <n v="49.1"/>
    <x v="4"/>
    <n v="4.91"/>
    <d v="2019-01-08T00:00:00"/>
    <d v="1899-12-30T12:58:00"/>
    <s v="Credit card"/>
    <n v="6.4"/>
    <n v="98.2"/>
    <n v="8"/>
    <n v="1"/>
    <s v="12:00 - 14:00"/>
    <n v="4.91"/>
    <b v="0"/>
    <x v="2"/>
  </r>
  <r>
    <s v="767-97-4650"/>
    <x v="2"/>
    <x v="2"/>
    <s v="Member"/>
    <s v="Female"/>
    <x v="3"/>
    <n v="8"/>
    <n v="64.83"/>
    <x v="4"/>
    <n v="6.4829999999999997"/>
    <d v="2019-01-08T00:00:00"/>
    <d v="1899-12-30T11:59:00"/>
    <s v="Credit card"/>
    <n v="8"/>
    <n v="129.66"/>
    <n v="8"/>
    <n v="1"/>
    <s v="10:00 - 12:00"/>
    <n v="6.4829999999999997"/>
    <b v="0"/>
    <x v="0"/>
  </r>
  <r>
    <s v="648-83-1321"/>
    <x v="0"/>
    <x v="0"/>
    <s v="Member"/>
    <s v="Male"/>
    <x v="2"/>
    <n v="4.3"/>
    <n v="63.56"/>
    <x v="3"/>
    <n v="31.78"/>
    <d v="2019-01-16T00:00:00"/>
    <d v="1899-12-30T17:59:00"/>
    <s v="Cash"/>
    <n v="4.3"/>
    <n v="635.6"/>
    <n v="16"/>
    <n v="1"/>
    <s v="16:00 - 18:00"/>
    <n v="31.78"/>
    <b v="0"/>
    <x v="0"/>
  </r>
  <r>
    <s v="173-57-2300"/>
    <x v="1"/>
    <x v="1"/>
    <s v="Member"/>
    <s v="Male"/>
    <x v="3"/>
    <n v="6.1"/>
    <n v="72.88"/>
    <x v="4"/>
    <n v="7.2880000000000003"/>
    <d v="2019-03-13T00:00:00"/>
    <d v="1899-12-30T12:51:00"/>
    <s v="Cash"/>
    <n v="6.1"/>
    <n v="145.76"/>
    <n v="13"/>
    <n v="3"/>
    <s v="12:00 - 14:00"/>
    <n v="7.2879999999999994"/>
    <b v="0"/>
    <x v="0"/>
  </r>
  <r>
    <s v="305-03-2383"/>
    <x v="0"/>
    <x v="0"/>
    <s v="Normal"/>
    <s v="Female"/>
    <x v="4"/>
    <n v="7.5"/>
    <n v="67.099999999999994"/>
    <x v="5"/>
    <n v="10.065"/>
    <d v="2019-02-15T00:00:00"/>
    <d v="1899-12-30T10:36:00"/>
    <s v="Cash"/>
    <n v="7.5"/>
    <n v="201.29999999999998"/>
    <n v="15"/>
    <n v="2"/>
    <s v="10:00 - 12:00"/>
    <n v="10.065"/>
    <b v="0"/>
    <x v="0"/>
  </r>
  <r>
    <s v="394-55-6384"/>
    <x v="1"/>
    <x v="1"/>
    <s v="Member"/>
    <s v="Female"/>
    <x v="3"/>
    <n v="6.7"/>
    <n v="70.19"/>
    <x v="9"/>
    <n v="31.5855"/>
    <d v="2019-01-25T00:00:00"/>
    <d v="1899-12-30T13:38:00"/>
    <s v="Cash"/>
    <n v="6.7"/>
    <n v="631.71"/>
    <n v="25"/>
    <n v="1"/>
    <s v="12:00 - 14:00"/>
    <n v="31.585500000000003"/>
    <b v="0"/>
    <x v="0"/>
  </r>
  <r>
    <s v="266-20-6657"/>
    <x v="1"/>
    <x v="1"/>
    <s v="Member"/>
    <s v="Male"/>
    <x v="4"/>
    <n v="5.2"/>
    <n v="55.04"/>
    <x v="0"/>
    <n v="19.263999999999999"/>
    <d v="2019-03-12T00:00:00"/>
    <d v="1899-12-30T19:39:00"/>
    <s v="Ewallet"/>
    <n v="5.2"/>
    <n v="385.28"/>
    <n v="12"/>
    <n v="3"/>
    <s v="18:00 - 20:00"/>
    <n v="19.263999999999999"/>
    <b v="0"/>
    <x v="2"/>
  </r>
  <r>
    <s v="689-05-1884"/>
    <x v="0"/>
    <x v="0"/>
    <s v="Member"/>
    <s v="Male"/>
    <x v="0"/>
    <n v="8.8000000000000007"/>
    <n v="48.63"/>
    <x v="3"/>
    <n v="24.315000000000001"/>
    <d v="2019-03-04T00:00:00"/>
    <d v="1899-12-30T12:44:00"/>
    <s v="Cash"/>
    <n v="8.8000000000000007"/>
    <n v="486.3"/>
    <n v="4"/>
    <n v="3"/>
    <s v="12:00 - 14:00"/>
    <n v="24.315000000000001"/>
    <b v="0"/>
    <x v="2"/>
  </r>
  <r>
    <s v="196-01-2849"/>
    <x v="1"/>
    <x v="1"/>
    <s v="Member"/>
    <s v="Female"/>
    <x v="5"/>
    <n v="9.5"/>
    <n v="73.38"/>
    <x v="0"/>
    <n v="25.683"/>
    <d v="2019-02-10T00:00:00"/>
    <d v="1899-12-30T13:56:00"/>
    <s v="Cash"/>
    <n v="9.5"/>
    <n v="513.66"/>
    <n v="10"/>
    <n v="2"/>
    <s v="12:00 - 14:00"/>
    <n v="25.683"/>
    <b v="0"/>
    <x v="0"/>
  </r>
  <r>
    <s v="372-62-5264"/>
    <x v="1"/>
    <x v="1"/>
    <s v="Normal"/>
    <s v="Female"/>
    <x v="4"/>
    <n v="7.6"/>
    <n v="52.6"/>
    <x v="9"/>
    <n v="23.67"/>
    <d v="2019-01-16T00:00:00"/>
    <d v="1899-12-30T14:42:00"/>
    <s v="Cash"/>
    <n v="7.6"/>
    <n v="473.40000000000003"/>
    <n v="16"/>
    <n v="1"/>
    <s v="14:00 - 16:00"/>
    <n v="23.67"/>
    <b v="0"/>
    <x v="2"/>
  </r>
  <r>
    <s v="800-09-8606"/>
    <x v="0"/>
    <x v="0"/>
    <s v="Member"/>
    <s v="Female"/>
    <x v="2"/>
    <n v="6.6"/>
    <n v="87.37"/>
    <x v="1"/>
    <n v="21.842500000000001"/>
    <d v="2019-01-29T00:00:00"/>
    <d v="1899-12-30T19:45:00"/>
    <s v="Cash"/>
    <n v="6.6"/>
    <n v="436.85"/>
    <n v="29"/>
    <n v="1"/>
    <s v="18:00 - 20:00"/>
    <n v="21.842500000000001"/>
    <b v="0"/>
    <x v="3"/>
  </r>
  <r>
    <s v="182-52-7000"/>
    <x v="0"/>
    <x v="0"/>
    <s v="Member"/>
    <s v="Female"/>
    <x v="3"/>
    <n v="6.9"/>
    <n v="27.04"/>
    <x v="6"/>
    <n v="5.4080000000000004"/>
    <d v="2019-01-01T00:00:00"/>
    <d v="1899-12-30T20:26:00"/>
    <s v="Ewallet"/>
    <n v="6.9"/>
    <n v="108.16"/>
    <n v="1"/>
    <n v="1"/>
    <s v="20:00 - 20:59"/>
    <n v="5.4079999999999995"/>
    <b v="0"/>
    <x v="4"/>
  </r>
  <r>
    <s v="826-58-8051"/>
    <x v="2"/>
    <x v="2"/>
    <s v="Normal"/>
    <s v="Male"/>
    <x v="2"/>
    <n v="4.3"/>
    <n v="62.19"/>
    <x v="6"/>
    <n v="12.438000000000001"/>
    <d v="2019-01-06T00:00:00"/>
    <d v="1899-12-30T19:46:00"/>
    <s v="Ewallet"/>
    <n v="4.3"/>
    <n v="248.76"/>
    <n v="6"/>
    <n v="1"/>
    <s v="18:00 - 20:00"/>
    <n v="12.437999999999999"/>
    <b v="0"/>
    <x v="0"/>
  </r>
  <r>
    <s v="868-06-0466"/>
    <x v="0"/>
    <x v="0"/>
    <s v="Member"/>
    <s v="Male"/>
    <x v="1"/>
    <n v="7.8"/>
    <n v="69.58"/>
    <x v="9"/>
    <n v="31.311"/>
    <d v="2019-02-19T00:00:00"/>
    <d v="1899-12-30T19:38:00"/>
    <s v="Credit card"/>
    <n v="7.8"/>
    <n v="626.22"/>
    <n v="19"/>
    <n v="2"/>
    <s v="18:00 - 20:00"/>
    <n v="31.311"/>
    <b v="0"/>
    <x v="0"/>
  </r>
  <r>
    <s v="751-41-9720"/>
    <x v="1"/>
    <x v="1"/>
    <s v="Normal"/>
    <s v="Male"/>
    <x v="2"/>
    <n v="8"/>
    <n v="97.5"/>
    <x v="3"/>
    <n v="48.75"/>
    <d v="2019-01-12T00:00:00"/>
    <d v="1899-12-30T16:18:00"/>
    <s v="Ewallet"/>
    <n v="8"/>
    <n v="975"/>
    <n v="12"/>
    <n v="1"/>
    <s v="16:00 - 18:00"/>
    <n v="48.75"/>
    <b v="0"/>
    <x v="3"/>
  </r>
  <r>
    <s v="626-43-7888"/>
    <x v="1"/>
    <x v="1"/>
    <s v="Normal"/>
    <s v="Female"/>
    <x v="5"/>
    <n v="9.6"/>
    <n v="60.41"/>
    <x v="7"/>
    <n v="24.164000000000001"/>
    <d v="2019-02-07T00:00:00"/>
    <d v="1899-12-30T12:23:00"/>
    <s v="Ewallet"/>
    <n v="9.6"/>
    <n v="483.28"/>
    <n v="7"/>
    <n v="2"/>
    <s v="12:00 - 14:00"/>
    <n v="24.163999999999998"/>
    <b v="0"/>
    <x v="0"/>
  </r>
  <r>
    <s v="176-64-7711"/>
    <x v="2"/>
    <x v="2"/>
    <s v="Normal"/>
    <s v="Male"/>
    <x v="4"/>
    <n v="4.3"/>
    <n v="32.32"/>
    <x v="5"/>
    <n v="4.8479999999999999"/>
    <d v="2019-03-27T00:00:00"/>
    <d v="1899-12-30T19:11:00"/>
    <s v="Credit card"/>
    <n v="4.3"/>
    <n v="96.960000000000008"/>
    <n v="27"/>
    <n v="3"/>
    <s v="18:00 - 20:00"/>
    <n v="4.8480000000000008"/>
    <b v="0"/>
    <x v="4"/>
  </r>
  <r>
    <s v="191-29-0321"/>
    <x v="2"/>
    <x v="2"/>
    <s v="Member"/>
    <s v="Female"/>
    <x v="5"/>
    <n v="5"/>
    <n v="19.77"/>
    <x v="3"/>
    <n v="9.8849999999999998"/>
    <d v="2019-02-27T00:00:00"/>
    <d v="1899-12-30T18:57:00"/>
    <s v="Credit card"/>
    <n v="5"/>
    <n v="197.7"/>
    <n v="27"/>
    <n v="2"/>
    <s v="18:00 - 20:00"/>
    <n v="9.8849999999999998"/>
    <b v="0"/>
    <x v="1"/>
  </r>
  <r>
    <s v="729-06-2010"/>
    <x v="2"/>
    <x v="2"/>
    <s v="Member"/>
    <s v="Male"/>
    <x v="0"/>
    <n v="9.1999999999999993"/>
    <n v="80.47"/>
    <x v="9"/>
    <n v="36.211500000000001"/>
    <d v="2019-01-06T00:00:00"/>
    <d v="1899-12-30T11:18:00"/>
    <s v="Cash"/>
    <n v="9.1999999999999993"/>
    <n v="724.23"/>
    <n v="6"/>
    <n v="1"/>
    <s v="10:00 - 12:00"/>
    <n v="36.211500000000001"/>
    <b v="0"/>
    <x v="3"/>
  </r>
  <r>
    <s v="640-48-5028"/>
    <x v="2"/>
    <x v="2"/>
    <s v="Member"/>
    <s v="Female"/>
    <x v="2"/>
    <n v="6.3"/>
    <n v="88.39"/>
    <x v="9"/>
    <n v="39.775500000000001"/>
    <d v="2019-03-02T00:00:00"/>
    <d v="1899-12-30T12:40:00"/>
    <s v="Cash"/>
    <n v="6.3"/>
    <n v="795.51"/>
    <n v="2"/>
    <n v="3"/>
    <s v="12:00 - 14:00"/>
    <n v="39.775500000000001"/>
    <b v="0"/>
    <x v="3"/>
  </r>
  <r>
    <s v="186-79-9562"/>
    <x v="2"/>
    <x v="2"/>
    <s v="Normal"/>
    <s v="Male"/>
    <x v="0"/>
    <n v="8.9"/>
    <n v="71.77"/>
    <x v="0"/>
    <n v="25.119499999999999"/>
    <d v="2019-03-29T00:00:00"/>
    <d v="1899-12-30T14:06:00"/>
    <s v="Cash"/>
    <n v="8.9"/>
    <n v="502.39"/>
    <n v="29"/>
    <n v="3"/>
    <s v="14:00 - 16:00"/>
    <n v="25.119499999999999"/>
    <b v="0"/>
    <x v="0"/>
  </r>
  <r>
    <s v="834-45-5519"/>
    <x v="2"/>
    <x v="2"/>
    <s v="Normal"/>
    <s v="Female"/>
    <x v="1"/>
    <n v="7.6"/>
    <n v="43"/>
    <x v="6"/>
    <n v="8.6"/>
    <d v="2019-01-31T00:00:00"/>
    <d v="1899-12-30T20:48:00"/>
    <s v="Ewallet"/>
    <n v="7.6"/>
    <n v="172"/>
    <n v="31"/>
    <n v="1"/>
    <s v="20:00 - 20:59"/>
    <n v="8.6"/>
    <b v="0"/>
    <x v="2"/>
  </r>
  <r>
    <s v="162-65-8559"/>
    <x v="1"/>
    <x v="1"/>
    <s v="Member"/>
    <s v="Male"/>
    <x v="4"/>
    <n v="4.8"/>
    <n v="68.98"/>
    <x v="8"/>
    <n v="3.4489999999999998"/>
    <d v="2019-01-21T00:00:00"/>
    <d v="1899-12-30T20:13:00"/>
    <s v="Cash"/>
    <n v="4.8"/>
    <n v="68.98"/>
    <n v="21"/>
    <n v="1"/>
    <s v="20:00 - 20:59"/>
    <n v="3.4490000000000003"/>
    <b v="0"/>
    <x v="0"/>
  </r>
  <r>
    <s v="760-27-5490"/>
    <x v="1"/>
    <x v="1"/>
    <s v="Normal"/>
    <s v="Male"/>
    <x v="5"/>
    <n v="9.1"/>
    <n v="15.62"/>
    <x v="7"/>
    <n v="6.2480000000000002"/>
    <d v="2019-01-20T00:00:00"/>
    <d v="1899-12-30T20:37:00"/>
    <s v="Ewallet"/>
    <n v="9.1"/>
    <n v="124.96"/>
    <n v="20"/>
    <n v="1"/>
    <s v="20:00 - 20:59"/>
    <n v="6.2479999999999993"/>
    <b v="0"/>
    <x v="1"/>
  </r>
  <r>
    <s v="445-30-9252"/>
    <x v="0"/>
    <x v="0"/>
    <s v="Normal"/>
    <s v="Male"/>
    <x v="3"/>
    <n v="6.1"/>
    <n v="25.7"/>
    <x v="5"/>
    <n v="3.855"/>
    <d v="2019-01-17T00:00:00"/>
    <d v="1899-12-30T17:59:00"/>
    <s v="Ewallet"/>
    <n v="6.1"/>
    <n v="77.099999999999994"/>
    <n v="17"/>
    <n v="1"/>
    <s v="16:00 - 18:00"/>
    <n v="3.8549999999999995"/>
    <b v="0"/>
    <x v="4"/>
  </r>
  <r>
    <s v="786-94-2700"/>
    <x v="0"/>
    <x v="0"/>
    <s v="Member"/>
    <s v="Male"/>
    <x v="4"/>
    <n v="9.1"/>
    <n v="80.62"/>
    <x v="2"/>
    <n v="24.186"/>
    <d v="2019-02-28T00:00:00"/>
    <d v="1899-12-30T20:18:00"/>
    <s v="Cash"/>
    <n v="9.1"/>
    <n v="483.72"/>
    <n v="28"/>
    <n v="2"/>
    <s v="20:00 - 20:59"/>
    <n v="24.186"/>
    <b v="0"/>
    <x v="3"/>
  </r>
  <r>
    <s v="728-88-7867"/>
    <x v="1"/>
    <x v="1"/>
    <s v="Member"/>
    <s v="Female"/>
    <x v="2"/>
    <n v="8.3000000000000007"/>
    <n v="75.53"/>
    <x v="6"/>
    <n v="15.106"/>
    <d v="2019-03-19T00:00:00"/>
    <d v="1899-12-30T15:52:00"/>
    <s v="Ewallet"/>
    <n v="8.3000000000000007"/>
    <n v="302.12"/>
    <n v="19"/>
    <n v="3"/>
    <s v="14:00 - 16:00"/>
    <n v="15.106"/>
    <b v="0"/>
    <x v="0"/>
  </r>
  <r>
    <s v="183-21-3799"/>
    <x v="1"/>
    <x v="1"/>
    <s v="Normal"/>
    <s v="Female"/>
    <x v="1"/>
    <n v="7.2"/>
    <n v="77.63"/>
    <x v="9"/>
    <n v="34.933500000000002"/>
    <d v="2019-02-19T00:00:00"/>
    <d v="1899-12-30T15:14:00"/>
    <s v="Ewallet"/>
    <n v="7.2"/>
    <n v="698.67"/>
    <n v="19"/>
    <n v="2"/>
    <s v="14:00 - 16:00"/>
    <n v="34.933499999999995"/>
    <b v="0"/>
    <x v="0"/>
  </r>
  <r>
    <s v="268-20-3585"/>
    <x v="1"/>
    <x v="1"/>
    <s v="Normal"/>
    <s v="Female"/>
    <x v="0"/>
    <n v="6"/>
    <n v="13.85"/>
    <x v="9"/>
    <n v="6.2324999999999999"/>
    <d v="2019-02-04T00:00:00"/>
    <d v="1899-12-30T12:50:00"/>
    <s v="Ewallet"/>
    <n v="6"/>
    <n v="124.64999999999999"/>
    <n v="4"/>
    <n v="2"/>
    <s v="12:00 - 14:00"/>
    <n v="6.2324999999999999"/>
    <b v="0"/>
    <x v="1"/>
  </r>
  <r>
    <s v="735-32-9839"/>
    <x v="1"/>
    <x v="1"/>
    <s v="Member"/>
    <s v="Male"/>
    <x v="5"/>
    <n v="8.5"/>
    <n v="98.7"/>
    <x v="7"/>
    <n v="39.479999999999997"/>
    <d v="2019-01-31T00:00:00"/>
    <d v="1899-12-30T10:36:00"/>
    <s v="Ewallet"/>
    <n v="8.5"/>
    <n v="789.6"/>
    <n v="31"/>
    <n v="1"/>
    <s v="10:00 - 12:00"/>
    <n v="39.480000000000004"/>
    <b v="0"/>
    <x v="3"/>
  </r>
  <r>
    <s v="258-92-7466"/>
    <x v="0"/>
    <x v="0"/>
    <s v="Normal"/>
    <s v="Female"/>
    <x v="0"/>
    <n v="6.6"/>
    <n v="35.68"/>
    <x v="1"/>
    <n v="8.92"/>
    <d v="2019-02-06T00:00:00"/>
    <d v="1899-12-30T18:33:00"/>
    <s v="Credit card"/>
    <n v="6.6"/>
    <n v="178.4"/>
    <n v="6"/>
    <n v="2"/>
    <s v="18:00 - 20:00"/>
    <n v="8.92"/>
    <b v="0"/>
    <x v="4"/>
  </r>
  <r>
    <s v="857-16-3520"/>
    <x v="0"/>
    <x v="0"/>
    <s v="Member"/>
    <s v="Female"/>
    <x v="5"/>
    <n v="4.5"/>
    <n v="71.459999999999994"/>
    <x v="0"/>
    <n v="25.010999999999999"/>
    <d v="2019-03-28T00:00:00"/>
    <d v="1899-12-30T16:06:00"/>
    <s v="Ewallet"/>
    <n v="4.5"/>
    <n v="500.21999999999997"/>
    <n v="28"/>
    <n v="3"/>
    <s v="16:00 - 18:00"/>
    <n v="25.010999999999999"/>
    <b v="0"/>
    <x v="0"/>
  </r>
  <r>
    <s v="482-17-1179"/>
    <x v="0"/>
    <x v="0"/>
    <s v="Member"/>
    <s v="Male"/>
    <x v="1"/>
    <n v="8.1"/>
    <n v="11.94"/>
    <x v="5"/>
    <n v="1.7909999999999999"/>
    <d v="2019-01-19T00:00:00"/>
    <d v="1899-12-30T12:47:00"/>
    <s v="Credit card"/>
    <n v="8.1"/>
    <n v="35.82"/>
    <n v="19"/>
    <n v="1"/>
    <s v="12:00 - 14:00"/>
    <n v="1.7909999999999999"/>
    <b v="0"/>
    <x v="1"/>
  </r>
  <r>
    <s v="788-21-5741"/>
    <x v="0"/>
    <x v="0"/>
    <s v="Normal"/>
    <s v="Male"/>
    <x v="5"/>
    <n v="7.2"/>
    <n v="45.38"/>
    <x v="5"/>
    <n v="6.8070000000000004"/>
    <d v="2019-02-17T00:00:00"/>
    <d v="1899-12-30T13:34:00"/>
    <s v="Credit card"/>
    <n v="7.2"/>
    <n v="136.14000000000001"/>
    <n v="17"/>
    <n v="2"/>
    <s v="12:00 - 14:00"/>
    <n v="6.8070000000000004"/>
    <b v="0"/>
    <x v="2"/>
  </r>
  <r>
    <s v="821-14-9046"/>
    <x v="2"/>
    <x v="2"/>
    <s v="Member"/>
    <s v="Female"/>
    <x v="5"/>
    <n v="6.1"/>
    <n v="17.48"/>
    <x v="2"/>
    <n v="5.2439999999999998"/>
    <d v="2019-01-18T00:00:00"/>
    <d v="1899-12-30T15:04:00"/>
    <s v="Credit card"/>
    <n v="6.1"/>
    <n v="104.88"/>
    <n v="18"/>
    <n v="1"/>
    <s v="14:00 - 16:00"/>
    <n v="5.2439999999999998"/>
    <b v="0"/>
    <x v="1"/>
  </r>
  <r>
    <s v="418-05-0656"/>
    <x v="2"/>
    <x v="2"/>
    <s v="Normal"/>
    <s v="Female"/>
    <x v="5"/>
    <n v="7.1"/>
    <n v="25.56"/>
    <x v="0"/>
    <n v="8.9459999999999997"/>
    <d v="2019-02-02T00:00:00"/>
    <d v="1899-12-30T20:42:00"/>
    <s v="Cash"/>
    <n v="7.1"/>
    <n v="178.92"/>
    <n v="2"/>
    <n v="2"/>
    <s v="20:00 - 20:59"/>
    <n v="8.9459999999999997"/>
    <b v="0"/>
    <x v="4"/>
  </r>
  <r>
    <s v="678-79-0726"/>
    <x v="1"/>
    <x v="1"/>
    <s v="Member"/>
    <s v="Female"/>
    <x v="3"/>
    <n v="5.0999999999999996"/>
    <n v="90.63"/>
    <x v="9"/>
    <n v="40.783499999999997"/>
    <d v="2019-01-18T00:00:00"/>
    <d v="1899-12-30T15:28:00"/>
    <s v="Cash"/>
    <n v="5.0999999999999996"/>
    <n v="815.67"/>
    <n v="18"/>
    <n v="1"/>
    <s v="14:00 - 16:00"/>
    <n v="40.783499999999997"/>
    <b v="0"/>
    <x v="3"/>
  </r>
  <r>
    <s v="776-68-1096"/>
    <x v="2"/>
    <x v="2"/>
    <s v="Normal"/>
    <s v="Male"/>
    <x v="2"/>
    <n v="7.9"/>
    <n v="44.12"/>
    <x v="5"/>
    <n v="6.6180000000000003"/>
    <d v="2019-03-18T00:00:00"/>
    <d v="1899-12-30T13:45:00"/>
    <s v="Credit card"/>
    <n v="7.9"/>
    <n v="132.35999999999999"/>
    <n v="18"/>
    <n v="3"/>
    <s v="12:00 - 14:00"/>
    <n v="6.6179999999999994"/>
    <b v="0"/>
    <x v="2"/>
  </r>
  <r>
    <s v="592-46-1692"/>
    <x v="1"/>
    <x v="1"/>
    <s v="Member"/>
    <s v="Female"/>
    <x v="4"/>
    <n v="7.4"/>
    <n v="36.770000000000003"/>
    <x v="0"/>
    <n v="12.8695"/>
    <d v="2019-01-11T00:00:00"/>
    <d v="1899-12-30T20:10:00"/>
    <s v="Cash"/>
    <n v="7.4"/>
    <n v="257.39000000000004"/>
    <n v="11"/>
    <n v="1"/>
    <s v="20:00 - 20:59"/>
    <n v="12.869500000000002"/>
    <b v="0"/>
    <x v="4"/>
  </r>
  <r>
    <s v="434-35-9162"/>
    <x v="2"/>
    <x v="2"/>
    <s v="Member"/>
    <s v="Male"/>
    <x v="4"/>
    <n v="7.4"/>
    <n v="23.34"/>
    <x v="6"/>
    <n v="4.6680000000000001"/>
    <d v="2019-02-04T00:00:00"/>
    <d v="1899-12-30T18:53:00"/>
    <s v="Ewallet"/>
    <n v="7.4"/>
    <n v="93.36"/>
    <n v="4"/>
    <n v="2"/>
    <s v="18:00 - 20:00"/>
    <n v="4.6680000000000001"/>
    <b v="0"/>
    <x v="4"/>
  </r>
  <r>
    <s v="149-14-0304"/>
    <x v="1"/>
    <x v="1"/>
    <s v="Member"/>
    <s v="Female"/>
    <x v="0"/>
    <n v="6.6"/>
    <n v="28.5"/>
    <x v="7"/>
    <n v="11.4"/>
    <d v="2019-02-06T00:00:00"/>
    <d v="1899-12-30T14:24:00"/>
    <s v="Cash"/>
    <n v="6.6"/>
    <n v="228"/>
    <n v="6"/>
    <n v="2"/>
    <s v="14:00 - 16:00"/>
    <n v="11.4"/>
    <b v="0"/>
    <x v="4"/>
  </r>
  <r>
    <s v="442-44-6497"/>
    <x v="1"/>
    <x v="1"/>
    <s v="Member"/>
    <s v="Male"/>
    <x v="2"/>
    <n v="5.9"/>
    <n v="55.57"/>
    <x v="5"/>
    <n v="8.3354999999999997"/>
    <d v="2019-01-08T00:00:00"/>
    <d v="1899-12-30T11:42:00"/>
    <s v="Credit card"/>
    <n v="5.9"/>
    <n v="166.71"/>
    <n v="8"/>
    <n v="1"/>
    <s v="10:00 - 12:00"/>
    <n v="8.3354999999999997"/>
    <b v="0"/>
    <x v="2"/>
  </r>
  <r>
    <s v="174-64-0215"/>
    <x v="2"/>
    <x v="2"/>
    <s v="Normal"/>
    <s v="Male"/>
    <x v="3"/>
    <n v="8.9"/>
    <n v="69.739999999999995"/>
    <x v="3"/>
    <n v="34.869999999999997"/>
    <d v="2019-03-05T00:00:00"/>
    <d v="1899-12-30T17:49:00"/>
    <s v="Credit card"/>
    <n v="8.9"/>
    <n v="697.4"/>
    <n v="5"/>
    <n v="3"/>
    <s v="16:00 - 18:00"/>
    <n v="34.869999999999997"/>
    <b v="0"/>
    <x v="0"/>
  </r>
  <r>
    <s v="210-74-9613"/>
    <x v="1"/>
    <x v="1"/>
    <s v="Normal"/>
    <s v="Male"/>
    <x v="5"/>
    <n v="6.8"/>
    <n v="97.26"/>
    <x v="6"/>
    <n v="19.452000000000002"/>
    <d v="2019-03-16T00:00:00"/>
    <d v="1899-12-30T15:33:00"/>
    <s v="Ewallet"/>
    <n v="6.8"/>
    <n v="389.04"/>
    <n v="16"/>
    <n v="3"/>
    <s v="14:00 - 16:00"/>
    <n v="19.452000000000002"/>
    <b v="0"/>
    <x v="3"/>
  </r>
  <r>
    <s v="299-29-0180"/>
    <x v="2"/>
    <x v="2"/>
    <s v="Member"/>
    <s v="Female"/>
    <x v="2"/>
    <n v="9.3000000000000007"/>
    <n v="52.18"/>
    <x v="0"/>
    <n v="18.263000000000002"/>
    <d v="2019-03-09T00:00:00"/>
    <d v="1899-12-30T10:54:00"/>
    <s v="Cash"/>
    <n v="9.3000000000000007"/>
    <n v="365.26"/>
    <n v="9"/>
    <n v="3"/>
    <s v="10:00 - 12:00"/>
    <n v="18.262999999999998"/>
    <b v="0"/>
    <x v="2"/>
  </r>
  <r>
    <s v="247-11-2470"/>
    <x v="0"/>
    <x v="0"/>
    <s v="Member"/>
    <s v="Female"/>
    <x v="5"/>
    <n v="4.4000000000000004"/>
    <n v="22.32"/>
    <x v="6"/>
    <n v="4.4640000000000004"/>
    <d v="2019-03-01T00:00:00"/>
    <d v="1899-12-30T16:23:00"/>
    <s v="Credit card"/>
    <n v="4.4000000000000004"/>
    <n v="89.28"/>
    <n v="1"/>
    <n v="3"/>
    <s v="16:00 - 18:00"/>
    <n v="4.4640000000000004"/>
    <b v="0"/>
    <x v="4"/>
  </r>
  <r>
    <s v="635-28-5728"/>
    <x v="0"/>
    <x v="0"/>
    <s v="Normal"/>
    <s v="Male"/>
    <x v="0"/>
    <n v="4.8"/>
    <n v="56"/>
    <x v="5"/>
    <n v="8.4"/>
    <d v="2019-02-28T00:00:00"/>
    <d v="1899-12-30T19:33:00"/>
    <s v="Ewallet"/>
    <n v="4.8"/>
    <n v="168"/>
    <n v="28"/>
    <n v="2"/>
    <s v="18:00 - 20:00"/>
    <n v="8.4"/>
    <b v="0"/>
    <x v="2"/>
  </r>
  <r>
    <s v="756-49-0168"/>
    <x v="0"/>
    <x v="0"/>
    <s v="Member"/>
    <s v="Male"/>
    <x v="5"/>
    <n v="9.5"/>
    <n v="19.7"/>
    <x v="8"/>
    <n v="0.98499999999999999"/>
    <d v="2019-02-08T00:00:00"/>
    <d v="1899-12-30T11:39:00"/>
    <s v="Ewallet"/>
    <n v="9.5"/>
    <n v="19.7"/>
    <n v="8"/>
    <n v="2"/>
    <s v="10:00 - 12:00"/>
    <n v="0.98499999999999999"/>
    <b v="0"/>
    <x v="1"/>
  </r>
  <r>
    <s v="438-23-1242"/>
    <x v="2"/>
    <x v="2"/>
    <s v="Normal"/>
    <s v="Male"/>
    <x v="1"/>
    <n v="8.9"/>
    <n v="75.88"/>
    <x v="0"/>
    <n v="26.558"/>
    <d v="2019-01-24T00:00:00"/>
    <d v="1899-12-30T10:38:00"/>
    <s v="Ewallet"/>
    <n v="8.9"/>
    <n v="531.16"/>
    <n v="24"/>
    <n v="1"/>
    <s v="10:00 - 12:00"/>
    <n v="26.558"/>
    <b v="0"/>
    <x v="0"/>
  </r>
  <r>
    <s v="238-45-6950"/>
    <x v="2"/>
    <x v="2"/>
    <s v="Member"/>
    <s v="Male"/>
    <x v="4"/>
    <n v="6.4"/>
    <n v="53.72"/>
    <x v="8"/>
    <n v="2.6859999999999999"/>
    <d v="2019-03-01T00:00:00"/>
    <d v="1899-12-30T20:03:00"/>
    <s v="Ewallet"/>
    <n v="6.4"/>
    <n v="53.72"/>
    <n v="1"/>
    <n v="3"/>
    <s v="20:00 - 20:59"/>
    <n v="2.6859999999999999"/>
    <b v="0"/>
    <x v="2"/>
  </r>
  <r>
    <s v="607-65-2441"/>
    <x v="1"/>
    <x v="1"/>
    <s v="Member"/>
    <s v="Male"/>
    <x v="0"/>
    <n v="6"/>
    <n v="81.95"/>
    <x v="3"/>
    <n v="40.975000000000001"/>
    <d v="2019-03-10T00:00:00"/>
    <d v="1899-12-30T12:39:00"/>
    <s v="Credit card"/>
    <n v="6"/>
    <n v="819.5"/>
    <n v="10"/>
    <n v="3"/>
    <s v="12:00 - 14:00"/>
    <n v="40.975000000000001"/>
    <b v="0"/>
    <x v="3"/>
  </r>
  <r>
    <s v="386-27-7606"/>
    <x v="1"/>
    <x v="1"/>
    <s v="Member"/>
    <s v="Female"/>
    <x v="2"/>
    <n v="8.1"/>
    <n v="81.2"/>
    <x v="0"/>
    <n v="28.42"/>
    <d v="2019-03-23T00:00:00"/>
    <d v="1899-12-30T15:59:00"/>
    <s v="Credit card"/>
    <n v="8.1"/>
    <n v="568.4"/>
    <n v="23"/>
    <n v="3"/>
    <s v="14:00 - 16:00"/>
    <n v="28.419999999999998"/>
    <b v="0"/>
    <x v="3"/>
  </r>
  <r>
    <s v="137-63-5492"/>
    <x v="1"/>
    <x v="1"/>
    <s v="Normal"/>
    <s v="Male"/>
    <x v="1"/>
    <n v="9"/>
    <n v="58.76"/>
    <x v="3"/>
    <n v="29.38"/>
    <d v="2019-01-29T00:00:00"/>
    <d v="1899-12-30T14:26:00"/>
    <s v="Ewallet"/>
    <n v="9"/>
    <n v="587.6"/>
    <n v="29"/>
    <n v="1"/>
    <s v="14:00 - 16:00"/>
    <n v="29.380000000000003"/>
    <b v="0"/>
    <x v="2"/>
  </r>
  <r>
    <s v="197-77-7132"/>
    <x v="2"/>
    <x v="2"/>
    <s v="Member"/>
    <s v="Male"/>
    <x v="1"/>
    <n v="6"/>
    <n v="91.56"/>
    <x v="7"/>
    <n v="36.624000000000002"/>
    <d v="2019-01-12T00:00:00"/>
    <d v="1899-12-30T18:22:00"/>
    <s v="Ewallet"/>
    <n v="6"/>
    <n v="732.48"/>
    <n v="12"/>
    <n v="1"/>
    <s v="18:00 - 20:00"/>
    <n v="36.624000000000002"/>
    <b v="0"/>
    <x v="3"/>
  </r>
  <r>
    <s v="805-86-0265"/>
    <x v="0"/>
    <x v="0"/>
    <s v="Normal"/>
    <s v="Male"/>
    <x v="2"/>
    <n v="9.8000000000000007"/>
    <n v="93.96"/>
    <x v="9"/>
    <n v="42.281999999999996"/>
    <d v="2019-03-20T00:00:00"/>
    <d v="1899-12-30T11:32:00"/>
    <s v="Cash"/>
    <n v="9.8000000000000007"/>
    <n v="845.64"/>
    <n v="20"/>
    <n v="3"/>
    <s v="10:00 - 12:00"/>
    <n v="42.281999999999996"/>
    <b v="0"/>
    <x v="3"/>
  </r>
  <r>
    <s v="733-29-1227"/>
    <x v="1"/>
    <x v="1"/>
    <s v="Normal"/>
    <s v="Male"/>
    <x v="2"/>
    <n v="8.5"/>
    <n v="55.61"/>
    <x v="0"/>
    <n v="19.4635"/>
    <d v="2019-03-23T00:00:00"/>
    <d v="1899-12-30T12:41:00"/>
    <s v="Cash"/>
    <n v="8.5"/>
    <n v="389.27"/>
    <n v="23"/>
    <n v="3"/>
    <s v="12:00 - 14:00"/>
    <n v="19.4635"/>
    <b v="0"/>
    <x v="2"/>
  </r>
  <r>
    <s v="451-73-2711"/>
    <x v="1"/>
    <x v="1"/>
    <s v="Normal"/>
    <s v="Male"/>
    <x v="4"/>
    <n v="8.8000000000000007"/>
    <n v="84.83"/>
    <x v="8"/>
    <n v="4.2415000000000003"/>
    <d v="2019-01-14T00:00:00"/>
    <d v="1899-12-30T15:20:00"/>
    <s v="Ewallet"/>
    <n v="8.8000000000000007"/>
    <n v="84.83"/>
    <n v="14"/>
    <n v="1"/>
    <s v="14:00 - 16:00"/>
    <n v="4.2415000000000003"/>
    <b v="0"/>
    <x v="3"/>
  </r>
  <r>
    <s v="373-14-0504"/>
    <x v="0"/>
    <x v="0"/>
    <s v="Member"/>
    <s v="Female"/>
    <x v="3"/>
    <n v="8.8000000000000007"/>
    <n v="71.63"/>
    <x v="4"/>
    <n v="7.1630000000000003"/>
    <d v="2019-02-12T00:00:00"/>
    <d v="1899-12-30T14:33:00"/>
    <s v="Ewallet"/>
    <n v="8.8000000000000007"/>
    <n v="143.26"/>
    <n v="12"/>
    <n v="2"/>
    <s v="14:00 - 16:00"/>
    <n v="7.1629999999999994"/>
    <b v="0"/>
    <x v="0"/>
  </r>
  <r>
    <s v="546-80-2899"/>
    <x v="0"/>
    <x v="0"/>
    <s v="Member"/>
    <s v="Male"/>
    <x v="2"/>
    <n v="9.5"/>
    <n v="37.69"/>
    <x v="4"/>
    <n v="3.7690000000000001"/>
    <d v="2019-02-20T00:00:00"/>
    <d v="1899-12-30T15:29:00"/>
    <s v="Ewallet"/>
    <n v="9.5"/>
    <n v="75.38"/>
    <n v="20"/>
    <n v="2"/>
    <s v="14:00 - 16:00"/>
    <n v="3.7689999999999997"/>
    <b v="0"/>
    <x v="4"/>
  </r>
  <r>
    <s v="345-68-9016"/>
    <x v="1"/>
    <x v="1"/>
    <s v="Member"/>
    <s v="Female"/>
    <x v="3"/>
    <n v="5.6"/>
    <n v="31.67"/>
    <x v="7"/>
    <n v="12.667999999999999"/>
    <d v="2019-01-02T00:00:00"/>
    <d v="1899-12-30T16:19:00"/>
    <s v="Credit card"/>
    <n v="5.6"/>
    <n v="253.36"/>
    <n v="2"/>
    <n v="1"/>
    <s v="16:00 - 18:00"/>
    <n v="12.668000000000001"/>
    <b v="0"/>
    <x v="4"/>
  </r>
  <r>
    <s v="390-17-5806"/>
    <x v="1"/>
    <x v="1"/>
    <s v="Member"/>
    <s v="Female"/>
    <x v="4"/>
    <n v="8.6"/>
    <n v="38.42"/>
    <x v="8"/>
    <n v="1.921"/>
    <d v="2019-02-02T00:00:00"/>
    <d v="1899-12-30T16:33:00"/>
    <s v="Cash"/>
    <n v="8.6"/>
    <n v="38.42"/>
    <n v="2"/>
    <n v="2"/>
    <s v="16:00 - 18:00"/>
    <n v="1.921"/>
    <b v="0"/>
    <x v="4"/>
  </r>
  <r>
    <s v="457-13-1708"/>
    <x v="2"/>
    <x v="2"/>
    <s v="Member"/>
    <s v="Male"/>
    <x v="5"/>
    <n v="5.2"/>
    <n v="65.23"/>
    <x v="3"/>
    <n v="32.615000000000002"/>
    <d v="2019-01-08T00:00:00"/>
    <d v="1899-12-30T19:07:00"/>
    <s v="Credit card"/>
    <n v="5.2"/>
    <n v="652.30000000000007"/>
    <n v="8"/>
    <n v="1"/>
    <s v="18:00 - 20:00"/>
    <n v="32.615000000000002"/>
    <b v="0"/>
    <x v="0"/>
  </r>
  <r>
    <s v="664-14-2882"/>
    <x v="1"/>
    <x v="1"/>
    <s v="Member"/>
    <s v="Female"/>
    <x v="2"/>
    <n v="5.8"/>
    <n v="10.53"/>
    <x v="1"/>
    <n v="2.6324999999999998"/>
    <d v="2019-01-30T00:00:00"/>
    <d v="1899-12-30T14:43:00"/>
    <s v="Credit card"/>
    <n v="5.8"/>
    <n v="52.65"/>
    <n v="30"/>
    <n v="1"/>
    <s v="14:00 - 16:00"/>
    <n v="2.6324999999999998"/>
    <b v="0"/>
    <x v="1"/>
  </r>
  <r>
    <s v="487-79-6868"/>
    <x v="2"/>
    <x v="2"/>
    <s v="Member"/>
    <s v="Female"/>
    <x v="2"/>
    <n v="8"/>
    <n v="12.29"/>
    <x v="9"/>
    <n v="5.5305"/>
    <d v="2019-03-26T00:00:00"/>
    <d v="1899-12-30T19:28:00"/>
    <s v="Credit card"/>
    <n v="8"/>
    <n v="110.60999999999999"/>
    <n v="26"/>
    <n v="3"/>
    <s v="18:00 - 20:00"/>
    <n v="5.5304999999999991"/>
    <b v="0"/>
    <x v="1"/>
  </r>
  <r>
    <s v="314-23-4520"/>
    <x v="1"/>
    <x v="1"/>
    <s v="Member"/>
    <s v="Male"/>
    <x v="0"/>
    <n v="9"/>
    <n v="81.23"/>
    <x v="0"/>
    <n v="28.430499999999999"/>
    <d v="2019-01-15T00:00:00"/>
    <d v="1899-12-30T20:44:00"/>
    <s v="Cash"/>
    <n v="9"/>
    <n v="568.61"/>
    <n v="15"/>
    <n v="1"/>
    <s v="20:00 - 20:59"/>
    <n v="28.430500000000002"/>
    <b v="0"/>
    <x v="3"/>
  </r>
  <r>
    <s v="210-30-7976"/>
    <x v="2"/>
    <x v="2"/>
    <s v="Member"/>
    <s v="Female"/>
    <x v="5"/>
    <n v="4.0999999999999996"/>
    <n v="22.32"/>
    <x v="6"/>
    <n v="4.4640000000000004"/>
    <d v="2019-03-14T00:00:00"/>
    <d v="1899-12-30T11:16:00"/>
    <s v="Ewallet"/>
    <n v="4.0999999999999996"/>
    <n v="89.28"/>
    <n v="14"/>
    <n v="3"/>
    <s v="10:00 - 12:00"/>
    <n v="4.4640000000000004"/>
    <b v="0"/>
    <x v="4"/>
  </r>
  <r>
    <s v="585-86-8361"/>
    <x v="0"/>
    <x v="0"/>
    <s v="Normal"/>
    <s v="Female"/>
    <x v="4"/>
    <n v="8.6"/>
    <n v="27.28"/>
    <x v="1"/>
    <n v="6.82"/>
    <d v="2019-02-03T00:00:00"/>
    <d v="1899-12-30T10:31:00"/>
    <s v="Credit card"/>
    <n v="8.6"/>
    <n v="136.4"/>
    <n v="3"/>
    <n v="2"/>
    <s v="10:00 - 12:00"/>
    <n v="6.82"/>
    <b v="0"/>
    <x v="4"/>
  </r>
  <r>
    <s v="807-14-7833"/>
    <x v="0"/>
    <x v="0"/>
    <s v="Member"/>
    <s v="Female"/>
    <x v="1"/>
    <n v="7"/>
    <n v="17.420000000000002"/>
    <x v="3"/>
    <n v="8.7100000000000009"/>
    <d v="2019-02-22T00:00:00"/>
    <d v="1899-12-30T12:30:00"/>
    <s v="Ewallet"/>
    <n v="7"/>
    <n v="174.20000000000002"/>
    <n v="22"/>
    <n v="2"/>
    <s v="12:00 - 14:00"/>
    <n v="8.7100000000000009"/>
    <b v="0"/>
    <x v="1"/>
  </r>
  <r>
    <s v="775-72-1988"/>
    <x v="2"/>
    <x v="2"/>
    <s v="Normal"/>
    <s v="Male"/>
    <x v="2"/>
    <n v="8.4"/>
    <n v="73.28"/>
    <x v="1"/>
    <n v="18.32"/>
    <d v="2019-01-24T00:00:00"/>
    <d v="1899-12-30T15:05:00"/>
    <s v="Ewallet"/>
    <n v="8.4"/>
    <n v="366.4"/>
    <n v="24"/>
    <n v="1"/>
    <s v="14:00 - 16:00"/>
    <n v="18.32"/>
    <b v="0"/>
    <x v="0"/>
  </r>
  <r>
    <s v="288-38-3758"/>
    <x v="1"/>
    <x v="1"/>
    <s v="Member"/>
    <s v="Female"/>
    <x v="5"/>
    <n v="7.4"/>
    <n v="84.87"/>
    <x v="5"/>
    <n v="12.730499999999999"/>
    <d v="2019-01-25T00:00:00"/>
    <d v="1899-12-30T18:30:00"/>
    <s v="Ewallet"/>
    <n v="7.4"/>
    <n v="254.61"/>
    <n v="25"/>
    <n v="1"/>
    <s v="18:00 - 20:00"/>
    <n v="12.730500000000001"/>
    <b v="0"/>
    <x v="3"/>
  </r>
  <r>
    <s v="631-41-3108"/>
    <x v="0"/>
    <x v="0"/>
    <s v="Normal"/>
    <s v="Male"/>
    <x v="2"/>
    <n v="7.4"/>
    <n v="46.33"/>
    <x v="0"/>
    <n v="16.215499999999999"/>
    <d v="2019-03-03T00:00:00"/>
    <d v="1899-12-30T13:23:00"/>
    <s v="Credit card"/>
    <n v="7.4"/>
    <n v="324.31"/>
    <n v="3"/>
    <n v="3"/>
    <s v="12:00 - 14:00"/>
    <n v="16.215499999999999"/>
    <b v="0"/>
    <x v="2"/>
  </r>
  <r>
    <s v="123-19-1176"/>
    <x v="0"/>
    <x v="0"/>
    <s v="Member"/>
    <s v="Male"/>
    <x v="0"/>
    <n v="8.4"/>
    <n v="58.22"/>
    <x v="7"/>
    <n v="23.288"/>
    <d v="2019-01-27T00:00:00"/>
    <d v="1899-12-30T20:33:00"/>
    <s v="Ewallet"/>
    <n v="8.4"/>
    <n v="465.76"/>
    <n v="27"/>
    <n v="1"/>
    <s v="20:00 - 20:59"/>
    <n v="23.288"/>
    <b v="0"/>
    <x v="2"/>
  </r>
  <r>
    <s v="315-22-5665"/>
    <x v="1"/>
    <x v="1"/>
    <s v="Normal"/>
    <s v="Female"/>
    <x v="2"/>
    <n v="8"/>
    <n v="73.56"/>
    <x v="3"/>
    <n v="36.78"/>
    <d v="2019-02-24T00:00:00"/>
    <d v="1899-12-30T11:38:00"/>
    <s v="Ewallet"/>
    <n v="8"/>
    <n v="735.6"/>
    <n v="24"/>
    <n v="2"/>
    <s v="10:00 - 12:00"/>
    <n v="36.78"/>
    <b v="0"/>
    <x v="0"/>
  </r>
  <r>
    <s v="365-64-0515"/>
    <x v="0"/>
    <x v="0"/>
    <s v="Normal"/>
    <s v="Female"/>
    <x v="1"/>
    <n v="7.1"/>
    <n v="46.95"/>
    <x v="1"/>
    <n v="11.737500000000001"/>
    <d v="2019-02-12T00:00:00"/>
    <d v="1899-12-30T10:25:00"/>
    <s v="Ewallet"/>
    <n v="7.1"/>
    <n v="234.75"/>
    <n v="12"/>
    <n v="2"/>
    <s v="10:00 - 12:00"/>
    <n v="11.737500000000001"/>
    <b v="0"/>
    <x v="2"/>
  </r>
  <r>
    <s v="549-59-1358"/>
    <x v="0"/>
    <x v="0"/>
    <s v="Member"/>
    <s v="Male"/>
    <x v="3"/>
    <n v="6"/>
    <n v="88.63"/>
    <x v="5"/>
    <n v="13.294499999999999"/>
    <d v="2019-03-02T00:00:00"/>
    <d v="1899-12-30T17:36:00"/>
    <s v="Ewallet"/>
    <n v="6"/>
    <n v="265.89"/>
    <n v="2"/>
    <n v="3"/>
    <s v="16:00 - 18:00"/>
    <n v="13.294499999999999"/>
    <b v="0"/>
    <x v="3"/>
  </r>
  <r>
    <s v="227-03-5010"/>
    <x v="0"/>
    <x v="0"/>
    <s v="Member"/>
    <s v="Female"/>
    <x v="2"/>
    <n v="8.5"/>
    <n v="52.59"/>
    <x v="7"/>
    <n v="21.036000000000001"/>
    <d v="2019-03-22T00:00:00"/>
    <d v="1899-12-30T19:20:00"/>
    <s v="Credit card"/>
    <n v="8.5"/>
    <n v="420.72"/>
    <n v="22"/>
    <n v="3"/>
    <s v="18:00 - 20:00"/>
    <n v="21.036000000000001"/>
    <b v="0"/>
    <x v="2"/>
  </r>
  <r>
    <s v="649-29-6775"/>
    <x v="2"/>
    <x v="2"/>
    <s v="Normal"/>
    <s v="Male"/>
    <x v="5"/>
    <n v="6.7"/>
    <n v="33.520000000000003"/>
    <x v="8"/>
    <n v="1.6759999999999999"/>
    <d v="2019-02-08T00:00:00"/>
    <d v="1899-12-30T15:31:00"/>
    <s v="Cash"/>
    <n v="6.7"/>
    <n v="33.520000000000003"/>
    <n v="8"/>
    <n v="2"/>
    <s v="14:00 - 16:00"/>
    <n v="1.6760000000000002"/>
    <b v="0"/>
    <x v="4"/>
  </r>
  <r>
    <s v="189-17-4241"/>
    <x v="0"/>
    <x v="0"/>
    <s v="Normal"/>
    <s v="Female"/>
    <x v="5"/>
    <n v="7.7"/>
    <n v="87.67"/>
    <x v="4"/>
    <n v="8.7669999999999995"/>
    <d v="2019-03-10T00:00:00"/>
    <d v="1899-12-30T12:17:00"/>
    <s v="Credit card"/>
    <n v="7.7"/>
    <n v="175.34"/>
    <n v="10"/>
    <n v="3"/>
    <s v="12:00 - 14:00"/>
    <n v="8.7669999999999995"/>
    <b v="0"/>
    <x v="3"/>
  </r>
  <r>
    <s v="145-94-9061"/>
    <x v="2"/>
    <x v="2"/>
    <s v="Normal"/>
    <s v="Female"/>
    <x v="4"/>
    <n v="9.6"/>
    <n v="88.36"/>
    <x v="1"/>
    <n v="22.09"/>
    <d v="2019-01-25T00:00:00"/>
    <d v="1899-12-30T19:48:00"/>
    <s v="Cash"/>
    <n v="9.6"/>
    <n v="441.8"/>
    <n v="25"/>
    <n v="1"/>
    <s v="18:00 - 20:00"/>
    <n v="22.09"/>
    <b v="0"/>
    <x v="3"/>
  </r>
  <r>
    <s v="848-62-7243"/>
    <x v="0"/>
    <x v="0"/>
    <s v="Normal"/>
    <s v="Male"/>
    <x v="0"/>
    <n v="7.4"/>
    <n v="24.89"/>
    <x v="9"/>
    <n v="11.2005"/>
    <d v="2019-03-15T00:00:00"/>
    <d v="1899-12-30T15:36:00"/>
    <s v="Cash"/>
    <n v="7.4"/>
    <n v="224.01"/>
    <n v="15"/>
    <n v="3"/>
    <s v="14:00 - 16:00"/>
    <n v="11.2005"/>
    <b v="0"/>
    <x v="4"/>
  </r>
  <r>
    <s v="871-79-8483"/>
    <x v="2"/>
    <x v="2"/>
    <s v="Normal"/>
    <s v="Male"/>
    <x v="5"/>
    <n v="4.8"/>
    <n v="94.13"/>
    <x v="1"/>
    <n v="23.532499999999999"/>
    <d v="2019-02-25T00:00:00"/>
    <d v="1899-12-30T19:39:00"/>
    <s v="Credit card"/>
    <n v="4.8"/>
    <n v="470.65"/>
    <n v="25"/>
    <n v="2"/>
    <s v="18:00 - 20:00"/>
    <n v="23.532499999999999"/>
    <b v="0"/>
    <x v="3"/>
  </r>
  <r>
    <s v="149-71-6266"/>
    <x v="2"/>
    <x v="2"/>
    <s v="Member"/>
    <s v="Male"/>
    <x v="3"/>
    <n v="4.5"/>
    <n v="78.069999999999993"/>
    <x v="9"/>
    <n v="35.131499999999996"/>
    <d v="2019-01-28T00:00:00"/>
    <d v="1899-12-30T12:43:00"/>
    <s v="Cash"/>
    <n v="4.5"/>
    <n v="702.62999999999988"/>
    <n v="28"/>
    <n v="1"/>
    <s v="12:00 - 14:00"/>
    <n v="35.131499999999996"/>
    <b v="0"/>
    <x v="0"/>
  </r>
  <r>
    <s v="640-49-2076"/>
    <x v="2"/>
    <x v="2"/>
    <s v="Normal"/>
    <s v="Male"/>
    <x v="3"/>
    <n v="5.0999999999999996"/>
    <n v="83.78"/>
    <x v="7"/>
    <n v="33.512"/>
    <d v="2019-01-10T00:00:00"/>
    <d v="1899-12-30T14:49:00"/>
    <s v="Cash"/>
    <n v="5.0999999999999996"/>
    <n v="670.24"/>
    <n v="10"/>
    <n v="1"/>
    <s v="14:00 - 16:00"/>
    <n v="33.512"/>
    <b v="0"/>
    <x v="3"/>
  </r>
  <r>
    <s v="595-11-5460"/>
    <x v="0"/>
    <x v="0"/>
    <s v="Normal"/>
    <s v="Male"/>
    <x v="0"/>
    <n v="5.0999999999999996"/>
    <n v="96.58"/>
    <x v="4"/>
    <n v="9.6579999999999995"/>
    <d v="2019-03-15T00:00:00"/>
    <d v="1899-12-30T10:12:00"/>
    <s v="Credit card"/>
    <n v="5.0999999999999996"/>
    <n v="193.16"/>
    <n v="15"/>
    <n v="3"/>
    <s v="10:00 - 12:00"/>
    <n v="9.6579999999999995"/>
    <b v="0"/>
    <x v="3"/>
  </r>
  <r>
    <s v="183-56-6882"/>
    <x v="1"/>
    <x v="1"/>
    <s v="Member"/>
    <s v="Female"/>
    <x v="4"/>
    <n v="7.5"/>
    <n v="99.42"/>
    <x v="6"/>
    <n v="19.884"/>
    <d v="2019-02-06T00:00:00"/>
    <d v="1899-12-30T10:42:00"/>
    <s v="Ewallet"/>
    <n v="7.5"/>
    <n v="397.68"/>
    <n v="6"/>
    <n v="2"/>
    <s v="10:00 - 12:00"/>
    <n v="19.884"/>
    <b v="0"/>
    <x v="3"/>
  </r>
  <r>
    <s v="232-16-2483"/>
    <x v="1"/>
    <x v="1"/>
    <s v="Member"/>
    <s v="Female"/>
    <x v="3"/>
    <n v="6.8"/>
    <n v="68.12"/>
    <x v="8"/>
    <n v="3.4060000000000001"/>
    <d v="2019-01-07T00:00:00"/>
    <d v="1899-12-30T12:28:00"/>
    <s v="Ewallet"/>
    <n v="6.8"/>
    <n v="68.12"/>
    <n v="7"/>
    <n v="1"/>
    <s v="12:00 - 14:00"/>
    <n v="3.4060000000000001"/>
    <b v="0"/>
    <x v="0"/>
  </r>
  <r>
    <s v="129-29-8530"/>
    <x v="0"/>
    <x v="0"/>
    <s v="Member"/>
    <s v="Male"/>
    <x v="3"/>
    <n v="7"/>
    <n v="62.62"/>
    <x v="1"/>
    <n v="15.654999999999999"/>
    <d v="2019-03-10T00:00:00"/>
    <d v="1899-12-30T19:15:00"/>
    <s v="Ewallet"/>
    <n v="7"/>
    <n v="313.09999999999997"/>
    <n v="10"/>
    <n v="3"/>
    <s v="18:00 - 20:00"/>
    <n v="15.654999999999998"/>
    <b v="0"/>
    <x v="0"/>
  </r>
  <r>
    <s v="272-65-1806"/>
    <x v="0"/>
    <x v="0"/>
    <s v="Normal"/>
    <s v="Female"/>
    <x v="1"/>
    <n v="4.7"/>
    <n v="60.88"/>
    <x v="9"/>
    <n v="27.396000000000001"/>
    <d v="2019-01-15T00:00:00"/>
    <d v="1899-12-30T17:17:00"/>
    <s v="Ewallet"/>
    <n v="4.7"/>
    <n v="547.92000000000007"/>
    <n v="15"/>
    <n v="1"/>
    <s v="16:00 - 18:00"/>
    <n v="27.396000000000004"/>
    <b v="0"/>
    <x v="0"/>
  </r>
  <r>
    <s v="333-73-7901"/>
    <x v="1"/>
    <x v="1"/>
    <s v="Normal"/>
    <s v="Female"/>
    <x v="0"/>
    <n v="7.6"/>
    <n v="54.92"/>
    <x v="7"/>
    <n v="21.968"/>
    <d v="2019-03-23T00:00:00"/>
    <d v="1899-12-30T13:24:00"/>
    <s v="Ewallet"/>
    <n v="7.6"/>
    <n v="439.36"/>
    <n v="23"/>
    <n v="3"/>
    <s v="12:00 - 14:00"/>
    <n v="21.968"/>
    <b v="0"/>
    <x v="2"/>
  </r>
  <r>
    <s v="777-82-7220"/>
    <x v="2"/>
    <x v="2"/>
    <s v="Member"/>
    <s v="Male"/>
    <x v="2"/>
    <n v="7.7"/>
    <n v="30.12"/>
    <x v="7"/>
    <n v="12.048"/>
    <d v="2019-03-03T00:00:00"/>
    <d v="1899-12-30T13:01:00"/>
    <s v="Cash"/>
    <n v="7.7"/>
    <n v="240.96"/>
    <n v="3"/>
    <n v="3"/>
    <s v="12:00 - 14:00"/>
    <n v="12.048"/>
    <b v="0"/>
    <x v="4"/>
  </r>
  <r>
    <s v="280-35-5823"/>
    <x v="2"/>
    <x v="2"/>
    <s v="Member"/>
    <s v="Female"/>
    <x v="2"/>
    <n v="7.9"/>
    <n v="86.72"/>
    <x v="8"/>
    <n v="4.3360000000000003"/>
    <d v="2019-01-17T00:00:00"/>
    <d v="1899-12-30T18:45:00"/>
    <s v="Ewallet"/>
    <n v="7.9"/>
    <n v="86.72"/>
    <n v="17"/>
    <n v="1"/>
    <s v="18:00 - 20:00"/>
    <n v="4.3360000000000003"/>
    <b v="0"/>
    <x v="3"/>
  </r>
  <r>
    <s v="554-53-8700"/>
    <x v="1"/>
    <x v="1"/>
    <s v="Member"/>
    <s v="Male"/>
    <x v="2"/>
    <n v="6.3"/>
    <n v="56.11"/>
    <x v="4"/>
    <n v="5.6109999999999998"/>
    <d v="2019-02-02T00:00:00"/>
    <d v="1899-12-30T10:11:00"/>
    <s v="Cash"/>
    <n v="6.3"/>
    <n v="112.22"/>
    <n v="2"/>
    <n v="2"/>
    <s v="10:00 - 12:00"/>
    <n v="5.6109999999999998"/>
    <b v="0"/>
    <x v="2"/>
  </r>
  <r>
    <s v="354-25-5821"/>
    <x v="2"/>
    <x v="2"/>
    <s v="Member"/>
    <s v="Female"/>
    <x v="3"/>
    <n v="5.6"/>
    <n v="69.12"/>
    <x v="2"/>
    <n v="20.736000000000001"/>
    <d v="2019-02-08T00:00:00"/>
    <d v="1899-12-30T13:03:00"/>
    <s v="Cash"/>
    <n v="5.6"/>
    <n v="414.72"/>
    <n v="8"/>
    <n v="2"/>
    <s v="12:00 - 14:00"/>
    <n v="20.736000000000001"/>
    <b v="0"/>
    <x v="0"/>
  </r>
  <r>
    <s v="162-48-8011"/>
    <x v="0"/>
    <x v="0"/>
    <s v="Member"/>
    <s v="Female"/>
    <x v="4"/>
    <n v="8.5"/>
    <n v="44.59"/>
    <x v="1"/>
    <n v="11.147500000000001"/>
    <d v="2019-02-10T00:00:00"/>
    <d v="1899-12-30T15:10:00"/>
    <s v="Cash"/>
    <n v="8.5"/>
    <n v="222.95000000000002"/>
    <n v="10"/>
    <n v="2"/>
    <s v="14:00 - 16:00"/>
    <n v="11.147500000000001"/>
    <b v="0"/>
    <x v="2"/>
  </r>
  <r>
    <s v="616-24-2851"/>
    <x v="2"/>
    <x v="2"/>
    <s v="Member"/>
    <s v="Female"/>
    <x v="5"/>
    <n v="6.5"/>
    <n v="17.87"/>
    <x v="6"/>
    <n v="3.5739999999999998"/>
    <d v="2019-03-22T00:00:00"/>
    <d v="1899-12-30T14:42:00"/>
    <s v="Ewallet"/>
    <n v="6.5"/>
    <n v="71.48"/>
    <n v="22"/>
    <n v="3"/>
    <s v="14:00 - 16:00"/>
    <n v="3.5740000000000003"/>
    <b v="0"/>
    <x v="1"/>
  </r>
  <r>
    <s v="778-71-5554"/>
    <x v="1"/>
    <x v="1"/>
    <s v="Member"/>
    <s v="Male"/>
    <x v="5"/>
    <n v="6.1"/>
    <n v="15.43"/>
    <x v="8"/>
    <n v="0.77149999999999996"/>
    <d v="2019-01-25T00:00:00"/>
    <d v="1899-12-30T15:46:00"/>
    <s v="Credit card"/>
    <n v="6.1"/>
    <n v="15.43"/>
    <n v="25"/>
    <n v="1"/>
    <s v="14:00 - 16:00"/>
    <n v="0.77149999999999996"/>
    <b v="0"/>
    <x v="1"/>
  </r>
  <r>
    <s v="242-55-6721"/>
    <x v="2"/>
    <x v="2"/>
    <s v="Normal"/>
    <s v="Male"/>
    <x v="2"/>
    <n v="6.5"/>
    <n v="16.16"/>
    <x v="4"/>
    <n v="1.6160000000000001"/>
    <d v="2019-03-07T00:00:00"/>
    <d v="1899-12-30T11:49:00"/>
    <s v="Ewallet"/>
    <n v="6.5"/>
    <n v="32.32"/>
    <n v="7"/>
    <n v="3"/>
    <s v="10:00 - 12:00"/>
    <n v="1.6160000000000001"/>
    <b v="0"/>
    <x v="1"/>
  </r>
  <r>
    <s v="399-46-5918"/>
    <x v="1"/>
    <x v="1"/>
    <s v="Normal"/>
    <s v="Female"/>
    <x v="1"/>
    <n v="8.1999999999999993"/>
    <n v="85.98"/>
    <x v="7"/>
    <n v="34.392000000000003"/>
    <d v="2019-02-28T00:00:00"/>
    <d v="1899-12-30T19:01:00"/>
    <s v="Cash"/>
    <n v="8.1999999999999993"/>
    <n v="687.84"/>
    <n v="28"/>
    <n v="2"/>
    <s v="18:00 - 20:00"/>
    <n v="34.392000000000003"/>
    <b v="0"/>
    <x v="3"/>
  </r>
  <r>
    <s v="106-35-6779"/>
    <x v="0"/>
    <x v="0"/>
    <s v="Member"/>
    <s v="Male"/>
    <x v="2"/>
    <n v="5.8"/>
    <n v="44.34"/>
    <x v="4"/>
    <n v="4.4340000000000002"/>
    <d v="2019-03-27T00:00:00"/>
    <d v="1899-12-30T11:26:00"/>
    <s v="Cash"/>
    <n v="5.8"/>
    <n v="88.68"/>
    <n v="27"/>
    <n v="3"/>
    <s v="10:00 - 12:00"/>
    <n v="4.4340000000000002"/>
    <b v="0"/>
    <x v="2"/>
  </r>
  <r>
    <s v="635-40-6220"/>
    <x v="0"/>
    <x v="0"/>
    <s v="Normal"/>
    <s v="Male"/>
    <x v="0"/>
    <n v="6.6"/>
    <n v="89.6"/>
    <x v="7"/>
    <n v="35.840000000000003"/>
    <d v="2019-02-07T00:00:00"/>
    <d v="1899-12-30T11:28:00"/>
    <s v="Ewallet"/>
    <n v="6.6"/>
    <n v="716.8"/>
    <n v="7"/>
    <n v="2"/>
    <s v="10:00 - 12:00"/>
    <n v="35.839999999999996"/>
    <b v="0"/>
    <x v="3"/>
  </r>
  <r>
    <s v="817-48-8732"/>
    <x v="0"/>
    <x v="0"/>
    <s v="Member"/>
    <s v="Female"/>
    <x v="2"/>
    <n v="5.4"/>
    <n v="72.349999999999994"/>
    <x v="3"/>
    <n v="36.174999999999997"/>
    <d v="2019-01-20T00:00:00"/>
    <d v="1899-12-30T15:55:00"/>
    <s v="Cash"/>
    <n v="5.4"/>
    <n v="723.5"/>
    <n v="20"/>
    <n v="1"/>
    <s v="14:00 - 16:00"/>
    <n v="36.174999999999997"/>
    <b v="0"/>
    <x v="0"/>
  </r>
  <r>
    <s v="120-06-4233"/>
    <x v="1"/>
    <x v="1"/>
    <s v="Normal"/>
    <s v="Male"/>
    <x v="1"/>
    <n v="9.3000000000000007"/>
    <n v="30.61"/>
    <x v="2"/>
    <n v="9.1829999999999998"/>
    <d v="2019-03-12T00:00:00"/>
    <d v="1899-12-30T20:36:00"/>
    <s v="Cash"/>
    <n v="9.3000000000000007"/>
    <n v="183.66"/>
    <n v="12"/>
    <n v="3"/>
    <s v="20:00 - 20:59"/>
    <n v="9.1829999999999998"/>
    <b v="0"/>
    <x v="4"/>
  </r>
  <r>
    <s v="285-68-5083"/>
    <x v="1"/>
    <x v="1"/>
    <s v="Member"/>
    <s v="Female"/>
    <x v="3"/>
    <n v="10"/>
    <n v="24.74"/>
    <x v="5"/>
    <n v="3.7109999999999999"/>
    <d v="2019-02-15T00:00:00"/>
    <d v="1899-12-30T17:47:00"/>
    <s v="Credit card"/>
    <n v="10"/>
    <n v="74.22"/>
    <n v="15"/>
    <n v="2"/>
    <s v="16:00 - 18:00"/>
    <n v="3.7109999999999999"/>
    <b v="0"/>
    <x v="4"/>
  </r>
  <r>
    <s v="803-83-5989"/>
    <x v="1"/>
    <x v="1"/>
    <s v="Normal"/>
    <s v="Male"/>
    <x v="2"/>
    <n v="7"/>
    <n v="55.73"/>
    <x v="2"/>
    <n v="16.719000000000001"/>
    <d v="2019-02-24T00:00:00"/>
    <d v="1899-12-30T10:55:00"/>
    <s v="Ewallet"/>
    <n v="7"/>
    <n v="334.38"/>
    <n v="24"/>
    <n v="2"/>
    <s v="10:00 - 12:00"/>
    <n v="16.719000000000001"/>
    <b v="0"/>
    <x v="2"/>
  </r>
  <r>
    <s v="347-34-2234"/>
    <x v="2"/>
    <x v="2"/>
    <s v="Member"/>
    <s v="Female"/>
    <x v="3"/>
    <n v="10"/>
    <n v="55.07"/>
    <x v="9"/>
    <n v="24.781500000000001"/>
    <d v="2019-02-03T00:00:00"/>
    <d v="1899-12-30T13:40:00"/>
    <s v="Ewallet"/>
    <n v="10"/>
    <n v="495.63"/>
    <n v="3"/>
    <n v="2"/>
    <s v="12:00 - 14:00"/>
    <n v="24.781500000000001"/>
    <b v="0"/>
    <x v="2"/>
  </r>
  <r>
    <s v="382-03-4532"/>
    <x v="0"/>
    <x v="0"/>
    <s v="Member"/>
    <s v="Female"/>
    <x v="0"/>
    <n v="4.3"/>
    <n v="18.329999999999998"/>
    <x v="8"/>
    <n v="0.91649999999999998"/>
    <d v="2019-02-02T00:00:00"/>
    <d v="1899-12-30T18:50:00"/>
    <s v="Cash"/>
    <n v="4.3"/>
    <n v="18.329999999999998"/>
    <n v="2"/>
    <n v="2"/>
    <s v="18:00 - 20:00"/>
    <n v="0.91649999999999987"/>
    <b v="0"/>
    <x v="1"/>
  </r>
  <r>
    <s v="510-95-6347"/>
    <x v="2"/>
    <x v="2"/>
    <s v="Member"/>
    <s v="Female"/>
    <x v="4"/>
    <n v="4"/>
    <n v="48.52"/>
    <x v="5"/>
    <n v="7.2779999999999996"/>
    <d v="2019-03-05T00:00:00"/>
    <d v="1899-12-30T18:17:00"/>
    <s v="Ewallet"/>
    <n v="4"/>
    <n v="145.56"/>
    <n v="5"/>
    <n v="3"/>
    <s v="18:00 - 20:00"/>
    <n v="7.2780000000000005"/>
    <b v="0"/>
    <x v="2"/>
  </r>
  <r>
    <s v="287-21-9091"/>
    <x v="0"/>
    <x v="0"/>
    <s v="Normal"/>
    <s v="Male"/>
    <x v="2"/>
    <n v="9.4"/>
    <n v="74.67"/>
    <x v="9"/>
    <n v="33.601500000000001"/>
    <d v="2019-01-22T00:00:00"/>
    <d v="1899-12-30T10:55:00"/>
    <s v="Ewallet"/>
    <n v="9.4"/>
    <n v="672.03"/>
    <n v="22"/>
    <n v="1"/>
    <s v="10:00 - 12:00"/>
    <n v="33.601500000000001"/>
    <b v="0"/>
    <x v="0"/>
  </r>
  <r>
    <s v="652-43-6591"/>
    <x v="0"/>
    <x v="0"/>
    <s v="Normal"/>
    <s v="Female"/>
    <x v="5"/>
    <n v="6.2"/>
    <n v="97.29"/>
    <x v="7"/>
    <n v="38.915999999999997"/>
    <d v="2019-03-09T00:00:00"/>
    <d v="1899-12-30T13:18:00"/>
    <s v="Credit card"/>
    <n v="6.2"/>
    <n v="778.32"/>
    <n v="9"/>
    <n v="3"/>
    <s v="12:00 - 14:00"/>
    <n v="38.916000000000004"/>
    <b v="0"/>
    <x v="3"/>
  </r>
  <r>
    <s v="785-96-0615"/>
    <x v="2"/>
    <x v="2"/>
    <s v="Member"/>
    <s v="Female"/>
    <x v="1"/>
    <n v="4.9000000000000004"/>
    <n v="35.74"/>
    <x v="7"/>
    <n v="14.295999999999999"/>
    <d v="2019-02-17T00:00:00"/>
    <d v="1899-12-30T15:28:00"/>
    <s v="Ewallet"/>
    <n v="4.9000000000000004"/>
    <n v="285.92"/>
    <n v="17"/>
    <n v="2"/>
    <s v="14:00 - 16:00"/>
    <n v="14.296000000000001"/>
    <b v="0"/>
    <x v="4"/>
  </r>
  <r>
    <s v="406-46-7107"/>
    <x v="0"/>
    <x v="0"/>
    <s v="Normal"/>
    <s v="Female"/>
    <x v="2"/>
    <n v="4.5"/>
    <n v="96.52"/>
    <x v="2"/>
    <n v="28.956"/>
    <d v="2019-01-11T00:00:00"/>
    <d v="1899-12-30T11:52:00"/>
    <s v="Cash"/>
    <n v="4.5"/>
    <n v="579.12"/>
    <n v="11"/>
    <n v="1"/>
    <s v="10:00 - 12:00"/>
    <n v="28.956"/>
    <b v="0"/>
    <x v="3"/>
  </r>
  <r>
    <s v="250-17-5703"/>
    <x v="0"/>
    <x v="0"/>
    <s v="Member"/>
    <s v="Male"/>
    <x v="4"/>
    <n v="5.6"/>
    <n v="18.850000000000001"/>
    <x v="3"/>
    <n v="9.4250000000000007"/>
    <d v="2019-02-27T00:00:00"/>
    <d v="1899-12-30T18:24:00"/>
    <s v="Ewallet"/>
    <n v="5.6"/>
    <n v="188.5"/>
    <n v="27"/>
    <n v="2"/>
    <s v="18:00 - 20:00"/>
    <n v="9.4250000000000007"/>
    <b v="0"/>
    <x v="1"/>
  </r>
  <r>
    <s v="156-95-3964"/>
    <x v="0"/>
    <x v="0"/>
    <s v="Normal"/>
    <s v="Female"/>
    <x v="4"/>
    <n v="8"/>
    <n v="55.39"/>
    <x v="6"/>
    <n v="11.077999999999999"/>
    <d v="2019-03-25T00:00:00"/>
    <d v="1899-12-30T15:19:00"/>
    <s v="Ewallet"/>
    <n v="8"/>
    <n v="221.56"/>
    <n v="25"/>
    <n v="3"/>
    <s v="14:00 - 16:00"/>
    <n v="11.077999999999999"/>
    <b v="0"/>
    <x v="2"/>
  </r>
  <r>
    <s v="842-40-8179"/>
    <x v="2"/>
    <x v="2"/>
    <s v="Member"/>
    <s v="Female"/>
    <x v="4"/>
    <n v="5.6"/>
    <n v="77.2"/>
    <x v="3"/>
    <n v="38.6"/>
    <d v="2019-02-11T00:00:00"/>
    <d v="1899-12-30T10:38:00"/>
    <s v="Credit card"/>
    <n v="5.6"/>
    <n v="772"/>
    <n v="11"/>
    <n v="2"/>
    <s v="10:00 - 12:00"/>
    <n v="38.6"/>
    <b v="0"/>
    <x v="0"/>
  </r>
  <r>
    <s v="525-09-8450"/>
    <x v="2"/>
    <x v="2"/>
    <s v="Normal"/>
    <s v="Male"/>
    <x v="1"/>
    <n v="4.2"/>
    <n v="72.13"/>
    <x v="3"/>
    <n v="36.064999999999998"/>
    <d v="2019-01-31T00:00:00"/>
    <d v="1899-12-30T15:12:00"/>
    <s v="Credit card"/>
    <n v="4.2"/>
    <n v="721.3"/>
    <n v="31"/>
    <n v="1"/>
    <s v="14:00 - 16:00"/>
    <n v="36.064999999999998"/>
    <b v="0"/>
    <x v="0"/>
  </r>
  <r>
    <s v="410-67-1709"/>
    <x v="0"/>
    <x v="0"/>
    <s v="Member"/>
    <s v="Female"/>
    <x v="5"/>
    <n v="9.9"/>
    <n v="63.88"/>
    <x v="7"/>
    <n v="25.552"/>
    <d v="2019-01-20T00:00:00"/>
    <d v="1899-12-30T17:48:00"/>
    <s v="Ewallet"/>
    <n v="9.9"/>
    <n v="511.04"/>
    <n v="20"/>
    <n v="1"/>
    <s v="16:00 - 18:00"/>
    <n v="25.552"/>
    <b v="0"/>
    <x v="0"/>
  </r>
  <r>
    <s v="587-73-4862"/>
    <x v="0"/>
    <x v="0"/>
    <s v="Member"/>
    <s v="Female"/>
    <x v="0"/>
    <n v="7.6"/>
    <n v="10.69"/>
    <x v="1"/>
    <n v="2.6724999999999999"/>
    <d v="2019-03-26T00:00:00"/>
    <d v="1899-12-30T11:07:00"/>
    <s v="Ewallet"/>
    <n v="7.6"/>
    <n v="53.449999999999996"/>
    <n v="26"/>
    <n v="3"/>
    <s v="10:00 - 12:00"/>
    <n v="2.6724999999999999"/>
    <b v="0"/>
    <x v="1"/>
  </r>
  <r>
    <s v="787-87-2010"/>
    <x v="0"/>
    <x v="0"/>
    <s v="Member"/>
    <s v="Male"/>
    <x v="0"/>
    <n v="6.6"/>
    <n v="55.5"/>
    <x v="6"/>
    <n v="11.1"/>
    <d v="2019-01-20T00:00:00"/>
    <d v="1899-12-30T15:48:00"/>
    <s v="Credit card"/>
    <n v="6.6"/>
    <n v="222"/>
    <n v="20"/>
    <n v="1"/>
    <s v="14:00 - 16:00"/>
    <n v="11.1"/>
    <b v="0"/>
    <x v="2"/>
  </r>
  <r>
    <s v="593-14-4239"/>
    <x v="2"/>
    <x v="2"/>
    <s v="Normal"/>
    <s v="Female"/>
    <x v="2"/>
    <n v="4.7"/>
    <n v="95.46"/>
    <x v="7"/>
    <n v="38.183999999999997"/>
    <d v="2019-03-05T00:00:00"/>
    <d v="1899-12-30T19:40:00"/>
    <s v="Ewallet"/>
    <n v="4.7"/>
    <n v="763.68"/>
    <n v="5"/>
    <n v="3"/>
    <s v="18:00 - 20:00"/>
    <n v="38.183999999999997"/>
    <b v="0"/>
    <x v="3"/>
  </r>
  <r>
    <s v="801-88-0346"/>
    <x v="1"/>
    <x v="1"/>
    <s v="Normal"/>
    <s v="Female"/>
    <x v="5"/>
    <n v="9.8000000000000007"/>
    <n v="76.06"/>
    <x v="5"/>
    <n v="11.409000000000001"/>
    <d v="2019-01-05T00:00:00"/>
    <d v="1899-12-30T20:30:00"/>
    <s v="Credit card"/>
    <n v="9.8000000000000007"/>
    <n v="228.18"/>
    <n v="5"/>
    <n v="1"/>
    <s v="20:00 - 20:59"/>
    <n v="11.409000000000001"/>
    <b v="0"/>
    <x v="0"/>
  </r>
  <r>
    <s v="388-76-2555"/>
    <x v="2"/>
    <x v="2"/>
    <s v="Normal"/>
    <s v="Male"/>
    <x v="3"/>
    <n v="6.3"/>
    <n v="13.69"/>
    <x v="2"/>
    <n v="4.1070000000000002"/>
    <d v="2019-02-13T00:00:00"/>
    <d v="1899-12-30T13:59:00"/>
    <s v="Cash"/>
    <n v="6.3"/>
    <n v="82.14"/>
    <n v="13"/>
    <n v="2"/>
    <s v="12:00 - 14:00"/>
    <n v="4.1070000000000002"/>
    <b v="0"/>
    <x v="1"/>
  </r>
  <r>
    <s v="711-31-1234"/>
    <x v="2"/>
    <x v="2"/>
    <s v="Normal"/>
    <s v="Female"/>
    <x v="1"/>
    <n v="7.9"/>
    <n v="95.64"/>
    <x v="6"/>
    <n v="19.128"/>
    <d v="2019-03-16T00:00:00"/>
    <d v="1899-12-30T18:51:00"/>
    <s v="Cash"/>
    <n v="7.9"/>
    <n v="382.56"/>
    <n v="16"/>
    <n v="3"/>
    <s v="18:00 - 20:00"/>
    <n v="19.128"/>
    <b v="0"/>
    <x v="3"/>
  </r>
  <r>
    <s v="886-54-6089"/>
    <x v="0"/>
    <x v="0"/>
    <s v="Normal"/>
    <s v="Female"/>
    <x v="2"/>
    <n v="7.7"/>
    <n v="11.43"/>
    <x v="2"/>
    <n v="3.4289999999999998"/>
    <d v="2019-01-15T00:00:00"/>
    <d v="1899-12-30T17:24:00"/>
    <s v="Cash"/>
    <n v="7.7"/>
    <n v="68.58"/>
    <n v="15"/>
    <n v="1"/>
    <s v="16:00 - 18:00"/>
    <n v="3.4289999999999998"/>
    <b v="0"/>
    <x v="1"/>
  </r>
  <r>
    <s v="707-32-7409"/>
    <x v="2"/>
    <x v="2"/>
    <s v="Member"/>
    <s v="Female"/>
    <x v="3"/>
    <n v="4.5"/>
    <n v="95.54"/>
    <x v="6"/>
    <n v="19.108000000000001"/>
    <d v="2019-02-26T00:00:00"/>
    <d v="1899-12-30T11:58:00"/>
    <s v="Ewallet"/>
    <n v="4.5"/>
    <n v="382.16"/>
    <n v="26"/>
    <n v="2"/>
    <s v="10:00 - 12:00"/>
    <n v="19.108000000000001"/>
    <b v="0"/>
    <x v="3"/>
  </r>
  <r>
    <s v="759-98-4285"/>
    <x v="1"/>
    <x v="1"/>
    <s v="Member"/>
    <s v="Female"/>
    <x v="0"/>
    <n v="8"/>
    <n v="85.87"/>
    <x v="0"/>
    <n v="30.054500000000001"/>
    <d v="2019-02-27T00:00:00"/>
    <d v="1899-12-30T19:01:00"/>
    <s v="Credit card"/>
    <n v="8"/>
    <n v="601.09"/>
    <n v="27"/>
    <n v="2"/>
    <s v="18:00 - 20:00"/>
    <n v="30.054500000000001"/>
    <b v="0"/>
    <x v="3"/>
  </r>
  <r>
    <s v="201-63-8275"/>
    <x v="1"/>
    <x v="1"/>
    <s v="Member"/>
    <s v="Female"/>
    <x v="3"/>
    <n v="5.7"/>
    <n v="67.989999999999995"/>
    <x v="0"/>
    <n v="23.796500000000002"/>
    <d v="2019-02-17T00:00:00"/>
    <d v="1899-12-30T16:50:00"/>
    <s v="Ewallet"/>
    <n v="5.7"/>
    <n v="475.92999999999995"/>
    <n v="17"/>
    <n v="2"/>
    <s v="16:00 - 18:00"/>
    <n v="23.796499999999998"/>
    <b v="0"/>
    <x v="0"/>
  </r>
  <r>
    <s v="471-06-8611"/>
    <x v="1"/>
    <x v="1"/>
    <s v="Normal"/>
    <s v="Female"/>
    <x v="4"/>
    <n v="6.3"/>
    <n v="52.42"/>
    <x v="8"/>
    <n v="2.621"/>
    <d v="2019-02-06T00:00:00"/>
    <d v="1899-12-30T10:22:00"/>
    <s v="Credit card"/>
    <n v="6.3"/>
    <n v="52.42"/>
    <n v="6"/>
    <n v="2"/>
    <s v="10:00 - 12:00"/>
    <n v="2.621"/>
    <b v="0"/>
    <x v="2"/>
  </r>
  <r>
    <s v="200-16-5952"/>
    <x v="1"/>
    <x v="1"/>
    <s v="Member"/>
    <s v="Male"/>
    <x v="4"/>
    <n v="6"/>
    <n v="65.650000000000006"/>
    <x v="4"/>
    <n v="6.5650000000000004"/>
    <d v="2019-01-17T00:00:00"/>
    <d v="1899-12-30T16:46:00"/>
    <s v="Cash"/>
    <n v="6"/>
    <n v="131.30000000000001"/>
    <n v="17"/>
    <n v="1"/>
    <s v="16:00 - 18:00"/>
    <n v="6.5650000000000004"/>
    <b v="0"/>
    <x v="0"/>
  </r>
  <r>
    <s v="120-54-2248"/>
    <x v="2"/>
    <x v="2"/>
    <s v="Normal"/>
    <s v="Female"/>
    <x v="4"/>
    <n v="8"/>
    <n v="28.86"/>
    <x v="1"/>
    <n v="7.2149999999999999"/>
    <d v="2019-01-22T00:00:00"/>
    <d v="1899-12-30T18:08:00"/>
    <s v="Credit card"/>
    <n v="8"/>
    <n v="144.30000000000001"/>
    <n v="22"/>
    <n v="1"/>
    <s v="18:00 - 20:00"/>
    <n v="7.2150000000000007"/>
    <b v="0"/>
    <x v="4"/>
  </r>
  <r>
    <s v="102-77-2261"/>
    <x v="1"/>
    <x v="1"/>
    <s v="Member"/>
    <s v="Male"/>
    <x v="0"/>
    <n v="4.2"/>
    <n v="65.31"/>
    <x v="0"/>
    <n v="22.858499999999999"/>
    <d v="2019-03-05T00:00:00"/>
    <d v="1899-12-30T18:02:00"/>
    <s v="Credit card"/>
    <n v="4.2"/>
    <n v="457.17"/>
    <n v="5"/>
    <n v="3"/>
    <s v="18:00 - 20:00"/>
    <n v="22.858499999999999"/>
    <b v="0"/>
    <x v="0"/>
  </r>
  <r>
    <s v="875-31-8302"/>
    <x v="2"/>
    <x v="2"/>
    <s v="Normal"/>
    <s v="Male"/>
    <x v="3"/>
    <n v="9.6"/>
    <n v="93.38"/>
    <x v="8"/>
    <n v="4.6689999999999996"/>
    <d v="2019-01-03T00:00:00"/>
    <d v="1899-12-30T13:07:00"/>
    <s v="Cash"/>
    <n v="9.6"/>
    <n v="93.38"/>
    <n v="3"/>
    <n v="1"/>
    <s v="12:00 - 14:00"/>
    <n v="4.6689999999999996"/>
    <b v="0"/>
    <x v="3"/>
  </r>
  <r>
    <s v="102-06-2002"/>
    <x v="1"/>
    <x v="1"/>
    <s v="Member"/>
    <s v="Male"/>
    <x v="3"/>
    <n v="6.1"/>
    <n v="25.25"/>
    <x v="1"/>
    <n v="6.3125"/>
    <d v="2019-03-20T00:00:00"/>
    <d v="1899-12-30T17:52:00"/>
    <s v="Cash"/>
    <n v="6.1"/>
    <n v="126.25"/>
    <n v="20"/>
    <n v="3"/>
    <s v="16:00 - 18:00"/>
    <n v="6.3125"/>
    <b v="0"/>
    <x v="4"/>
  </r>
  <r>
    <s v="457-94-0464"/>
    <x v="2"/>
    <x v="2"/>
    <s v="Member"/>
    <s v="Male"/>
    <x v="1"/>
    <n v="5.6"/>
    <n v="87.87"/>
    <x v="9"/>
    <n v="39.541499999999999"/>
    <d v="2019-01-31T00:00:00"/>
    <d v="1899-12-30T20:32:00"/>
    <s v="Ewallet"/>
    <n v="5.6"/>
    <n v="790.83"/>
    <n v="31"/>
    <n v="1"/>
    <s v="20:00 - 20:59"/>
    <n v="39.541499999999999"/>
    <b v="0"/>
    <x v="3"/>
  </r>
  <r>
    <s v="629-42-4133"/>
    <x v="1"/>
    <x v="1"/>
    <s v="Normal"/>
    <s v="Male"/>
    <x v="0"/>
    <n v="8.3000000000000007"/>
    <n v="21.8"/>
    <x v="7"/>
    <n v="8.7200000000000006"/>
    <d v="2019-02-19T00:00:00"/>
    <d v="1899-12-30T19:24:00"/>
    <s v="Cash"/>
    <n v="8.3000000000000007"/>
    <n v="174.4"/>
    <n v="19"/>
    <n v="2"/>
    <s v="18:00 - 20:00"/>
    <n v="8.7200000000000006"/>
    <b v="0"/>
    <x v="4"/>
  </r>
  <r>
    <s v="534-53-3526"/>
    <x v="0"/>
    <x v="0"/>
    <s v="Normal"/>
    <s v="Female"/>
    <x v="3"/>
    <n v="7.8"/>
    <n v="94.76"/>
    <x v="6"/>
    <n v="18.952000000000002"/>
    <d v="2019-02-11T00:00:00"/>
    <d v="1899-12-30T16:06:00"/>
    <s v="Ewallet"/>
    <n v="7.8"/>
    <n v="379.04"/>
    <n v="11"/>
    <n v="2"/>
    <s v="16:00 - 18:00"/>
    <n v="18.952000000000002"/>
    <b v="0"/>
    <x v="3"/>
  </r>
  <r>
    <s v="307-04-2070"/>
    <x v="0"/>
    <x v="0"/>
    <s v="Member"/>
    <s v="Female"/>
    <x v="5"/>
    <n v="4.0999999999999996"/>
    <n v="30.62"/>
    <x v="8"/>
    <n v="1.5309999999999999"/>
    <d v="2019-02-05T00:00:00"/>
    <d v="1899-12-30T14:14:00"/>
    <s v="Credit card"/>
    <n v="4.0999999999999996"/>
    <n v="30.62"/>
    <n v="5"/>
    <n v="2"/>
    <s v="14:00 - 16:00"/>
    <n v="1.5310000000000001"/>
    <b v="0"/>
    <x v="4"/>
  </r>
  <r>
    <s v="468-99-7231"/>
    <x v="1"/>
    <x v="1"/>
    <s v="Normal"/>
    <s v="Female"/>
    <x v="2"/>
    <n v="8.8000000000000007"/>
    <n v="44.01"/>
    <x v="7"/>
    <n v="17.603999999999999"/>
    <d v="2019-03-03T00:00:00"/>
    <d v="1899-12-30T17:36:00"/>
    <s v="Cash"/>
    <n v="8.8000000000000007"/>
    <n v="352.08"/>
    <n v="3"/>
    <n v="3"/>
    <s v="16:00 - 18:00"/>
    <n v="17.603999999999999"/>
    <b v="0"/>
    <x v="2"/>
  </r>
  <r>
    <s v="516-77-6464"/>
    <x v="1"/>
    <x v="1"/>
    <s v="Member"/>
    <s v="Female"/>
    <x v="0"/>
    <n v="4.0999999999999996"/>
    <n v="10.16"/>
    <x v="1"/>
    <n v="2.54"/>
    <d v="2019-02-24T00:00:00"/>
    <d v="1899-12-30T13:08:00"/>
    <s v="Ewallet"/>
    <n v="4.0999999999999996"/>
    <n v="50.8"/>
    <n v="24"/>
    <n v="2"/>
    <s v="12:00 - 14:00"/>
    <n v="2.54"/>
    <b v="0"/>
    <x v="1"/>
  </r>
  <r>
    <s v="404-91-5964"/>
    <x v="0"/>
    <x v="0"/>
    <s v="Normal"/>
    <s v="Male"/>
    <x v="1"/>
    <n v="9"/>
    <n v="74.58"/>
    <x v="0"/>
    <n v="26.103000000000002"/>
    <d v="2019-02-04T00:00:00"/>
    <d v="1899-12-30T16:09:00"/>
    <s v="Credit card"/>
    <n v="9"/>
    <n v="522.05999999999995"/>
    <n v="4"/>
    <n v="2"/>
    <s v="16:00 - 18:00"/>
    <n v="26.102999999999998"/>
    <b v="0"/>
    <x v="0"/>
  </r>
  <r>
    <s v="790-38-4466"/>
    <x v="1"/>
    <x v="1"/>
    <s v="Normal"/>
    <s v="Female"/>
    <x v="0"/>
    <n v="9.3000000000000007"/>
    <n v="10.99"/>
    <x v="1"/>
    <n v="2.7475000000000001"/>
    <d v="2019-01-23T00:00:00"/>
    <d v="1899-12-30T10:18:00"/>
    <s v="Credit card"/>
    <n v="9.3000000000000007"/>
    <n v="54.95"/>
    <n v="23"/>
    <n v="1"/>
    <s v="10:00 - 12:00"/>
    <n v="2.7475000000000001"/>
    <b v="0"/>
    <x v="1"/>
  </r>
  <r>
    <s v="704-10-4056"/>
    <x v="1"/>
    <x v="1"/>
    <s v="Member"/>
    <s v="Male"/>
    <x v="0"/>
    <n v="5.6"/>
    <n v="60.47"/>
    <x v="5"/>
    <n v="9.0704999999999991"/>
    <d v="2019-01-14T00:00:00"/>
    <d v="1899-12-30T10:55:00"/>
    <s v="Credit card"/>
    <n v="5.6"/>
    <n v="181.41"/>
    <n v="14"/>
    <n v="1"/>
    <s v="10:00 - 12:00"/>
    <n v="9.0704999999999991"/>
    <b v="0"/>
    <x v="0"/>
  </r>
  <r>
    <s v="497-37-6538"/>
    <x v="0"/>
    <x v="0"/>
    <s v="Normal"/>
    <s v="Male"/>
    <x v="3"/>
    <n v="9.6999999999999993"/>
    <n v="58.91"/>
    <x v="0"/>
    <n v="20.618500000000001"/>
    <d v="2019-01-17T00:00:00"/>
    <d v="1899-12-30T15:15:00"/>
    <s v="Ewallet"/>
    <n v="9.6999999999999993"/>
    <n v="412.37"/>
    <n v="17"/>
    <n v="1"/>
    <s v="14:00 - 16:00"/>
    <n v="20.618500000000001"/>
    <b v="0"/>
    <x v="2"/>
  </r>
  <r>
    <s v="651-96-5970"/>
    <x v="0"/>
    <x v="0"/>
    <s v="Normal"/>
    <s v="Male"/>
    <x v="5"/>
    <n v="4"/>
    <n v="46.41"/>
    <x v="8"/>
    <n v="2.3205"/>
    <d v="2019-03-03T00:00:00"/>
    <d v="1899-12-30T20:06:00"/>
    <s v="Credit card"/>
    <n v="4"/>
    <n v="46.41"/>
    <n v="3"/>
    <n v="3"/>
    <s v="20:00 - 20:59"/>
    <n v="2.3205"/>
    <b v="0"/>
    <x v="2"/>
  </r>
  <r>
    <s v="400-80-4065"/>
    <x v="1"/>
    <x v="1"/>
    <s v="Member"/>
    <s v="Male"/>
    <x v="0"/>
    <n v="9.1999999999999993"/>
    <n v="68.55"/>
    <x v="6"/>
    <n v="13.71"/>
    <d v="2019-02-15T00:00:00"/>
    <d v="1899-12-30T20:21:00"/>
    <s v="Credit card"/>
    <n v="9.1999999999999993"/>
    <n v="274.2"/>
    <n v="15"/>
    <n v="2"/>
    <s v="20:00 - 20:59"/>
    <n v="13.709999999999999"/>
    <b v="0"/>
    <x v="0"/>
  </r>
  <r>
    <s v="744-16-7898"/>
    <x v="2"/>
    <x v="2"/>
    <s v="Normal"/>
    <s v="Female"/>
    <x v="2"/>
    <n v="4.9000000000000004"/>
    <n v="97.37"/>
    <x v="3"/>
    <n v="48.685000000000002"/>
    <d v="2019-01-15T00:00:00"/>
    <d v="1899-12-30T13:48:00"/>
    <s v="Credit card"/>
    <n v="4.9000000000000004"/>
    <n v="973.7"/>
    <n v="15"/>
    <n v="1"/>
    <s v="12:00 - 14:00"/>
    <n v="48.685000000000002"/>
    <b v="0"/>
    <x v="3"/>
  </r>
  <r>
    <s v="263-12-5321"/>
    <x v="0"/>
    <x v="0"/>
    <s v="Member"/>
    <s v="Male"/>
    <x v="1"/>
    <n v="9.3000000000000007"/>
    <n v="92.6"/>
    <x v="0"/>
    <n v="32.409999999999997"/>
    <d v="2019-02-27T00:00:00"/>
    <d v="1899-12-30T12:52:00"/>
    <s v="Credit card"/>
    <n v="9.3000000000000007"/>
    <n v="648.19999999999993"/>
    <n v="27"/>
    <n v="2"/>
    <s v="12:00 - 14:00"/>
    <n v="32.409999999999997"/>
    <b v="0"/>
    <x v="3"/>
  </r>
  <r>
    <s v="702-72-0487"/>
    <x v="0"/>
    <x v="0"/>
    <s v="Normal"/>
    <s v="Female"/>
    <x v="1"/>
    <n v="6.6"/>
    <n v="46.61"/>
    <x v="4"/>
    <n v="4.6609999999999996"/>
    <d v="2019-02-26T00:00:00"/>
    <d v="1899-12-30T12:28:00"/>
    <s v="Credit card"/>
    <n v="6.6"/>
    <n v="93.22"/>
    <n v="26"/>
    <n v="2"/>
    <s v="12:00 - 14:00"/>
    <n v="4.6609999999999996"/>
    <b v="0"/>
    <x v="2"/>
  </r>
  <r>
    <s v="605-83-1050"/>
    <x v="2"/>
    <x v="2"/>
    <s v="Normal"/>
    <s v="Male"/>
    <x v="5"/>
    <n v="4.3"/>
    <n v="27.18"/>
    <x v="4"/>
    <n v="2.718"/>
    <d v="2019-03-15T00:00:00"/>
    <d v="1899-12-30T16:26:00"/>
    <s v="Ewallet"/>
    <n v="4.3"/>
    <n v="54.36"/>
    <n v="15"/>
    <n v="3"/>
    <s v="16:00 - 18:00"/>
    <n v="2.718"/>
    <b v="0"/>
    <x v="4"/>
  </r>
  <r>
    <s v="443-60-9639"/>
    <x v="1"/>
    <x v="1"/>
    <s v="Member"/>
    <s v="Female"/>
    <x v="2"/>
    <n v="5.5"/>
    <n v="60.87"/>
    <x v="8"/>
    <n v="3.0434999999999999"/>
    <d v="2019-01-24T00:00:00"/>
    <d v="1899-12-30T13:24:00"/>
    <s v="Cash"/>
    <n v="5.5"/>
    <n v="60.87"/>
    <n v="24"/>
    <n v="1"/>
    <s v="12:00 - 14:00"/>
    <n v="3.0434999999999999"/>
    <b v="0"/>
    <x v="0"/>
  </r>
  <r>
    <s v="864-24-7918"/>
    <x v="0"/>
    <x v="0"/>
    <s v="Member"/>
    <s v="Female"/>
    <x v="3"/>
    <n v="8.1"/>
    <n v="24.49"/>
    <x v="3"/>
    <n v="12.244999999999999"/>
    <d v="2019-02-22T00:00:00"/>
    <d v="1899-12-30T15:15:00"/>
    <s v="Cash"/>
    <n v="8.1"/>
    <n v="244.89999999999998"/>
    <n v="22"/>
    <n v="2"/>
    <s v="14:00 - 16:00"/>
    <n v="12.244999999999999"/>
    <b v="0"/>
    <x v="4"/>
  </r>
  <r>
    <s v="359-94-5395"/>
    <x v="2"/>
    <x v="2"/>
    <s v="Normal"/>
    <s v="Male"/>
    <x v="0"/>
    <n v="9.8000000000000007"/>
    <n v="92.78"/>
    <x v="8"/>
    <n v="4.6390000000000002"/>
    <d v="2019-03-15T00:00:00"/>
    <d v="1899-12-30T10:50:00"/>
    <s v="Credit card"/>
    <n v="9.8000000000000007"/>
    <n v="92.78"/>
    <n v="15"/>
    <n v="3"/>
    <s v="10:00 - 12:00"/>
    <n v="4.6390000000000002"/>
    <b v="0"/>
    <x v="3"/>
  </r>
  <r>
    <s v="401-09-4232"/>
    <x v="1"/>
    <x v="1"/>
    <s v="Member"/>
    <s v="Male"/>
    <x v="2"/>
    <n v="9.4"/>
    <n v="86.69"/>
    <x v="1"/>
    <n v="21.672499999999999"/>
    <d v="2019-02-11T00:00:00"/>
    <d v="1899-12-30T18:38:00"/>
    <s v="Ewallet"/>
    <n v="9.4"/>
    <n v="433.45"/>
    <n v="11"/>
    <n v="2"/>
    <s v="18:00 - 20:00"/>
    <n v="21.672499999999999"/>
    <b v="0"/>
    <x v="3"/>
  </r>
  <r>
    <s v="751-15-6198"/>
    <x v="2"/>
    <x v="2"/>
    <s v="Normal"/>
    <s v="Male"/>
    <x v="3"/>
    <n v="7.9"/>
    <n v="23.01"/>
    <x v="2"/>
    <n v="6.9029999999999996"/>
    <d v="2019-01-12T00:00:00"/>
    <d v="1899-12-30T16:45:00"/>
    <s v="Ewallet"/>
    <n v="7.9"/>
    <n v="138.06"/>
    <n v="12"/>
    <n v="1"/>
    <s v="16:00 - 18:00"/>
    <n v="6.9030000000000005"/>
    <b v="0"/>
    <x v="4"/>
  </r>
  <r>
    <s v="324-41-6833"/>
    <x v="1"/>
    <x v="1"/>
    <s v="Member"/>
    <s v="Female"/>
    <x v="1"/>
    <n v="5.0999999999999996"/>
    <n v="30.2"/>
    <x v="7"/>
    <n v="12.08"/>
    <d v="2019-03-03T00:00:00"/>
    <d v="1899-12-30T19:30:00"/>
    <s v="Ewallet"/>
    <n v="5.0999999999999996"/>
    <n v="241.6"/>
    <n v="3"/>
    <n v="3"/>
    <s v="18:00 - 20:00"/>
    <n v="12.08"/>
    <b v="0"/>
    <x v="4"/>
  </r>
  <r>
    <s v="474-33-8305"/>
    <x v="1"/>
    <x v="1"/>
    <s v="Member"/>
    <s v="Male"/>
    <x v="5"/>
    <n v="6.9"/>
    <n v="67.39"/>
    <x v="0"/>
    <n v="23.586500000000001"/>
    <d v="2019-03-23T00:00:00"/>
    <d v="1899-12-30T13:23:00"/>
    <s v="Ewallet"/>
    <n v="6.9"/>
    <n v="471.73"/>
    <n v="23"/>
    <n v="3"/>
    <s v="12:00 - 14:00"/>
    <n v="23.586500000000001"/>
    <b v="0"/>
    <x v="0"/>
  </r>
  <r>
    <s v="759-29-9521"/>
    <x v="0"/>
    <x v="0"/>
    <s v="Member"/>
    <s v="Female"/>
    <x v="5"/>
    <n v="8"/>
    <n v="48.96"/>
    <x v="9"/>
    <n v="22.032"/>
    <d v="2019-03-04T00:00:00"/>
    <d v="1899-12-30T11:27:00"/>
    <s v="Cash"/>
    <n v="8"/>
    <n v="440.64"/>
    <n v="4"/>
    <n v="3"/>
    <s v="10:00 - 12:00"/>
    <n v="22.032"/>
    <b v="0"/>
    <x v="2"/>
  </r>
  <r>
    <s v="831-81-6575"/>
    <x v="2"/>
    <x v="2"/>
    <s v="Member"/>
    <s v="Female"/>
    <x v="1"/>
    <n v="8"/>
    <n v="75.59"/>
    <x v="9"/>
    <n v="34.015500000000003"/>
    <d v="2019-02-23T00:00:00"/>
    <d v="1899-12-30T11:12:00"/>
    <s v="Cash"/>
    <n v="8"/>
    <n v="680.31000000000006"/>
    <n v="23"/>
    <n v="2"/>
    <s v="10:00 - 12:00"/>
    <n v="34.015500000000003"/>
    <b v="0"/>
    <x v="0"/>
  </r>
  <r>
    <s v="220-68-6701"/>
    <x v="0"/>
    <x v="0"/>
    <s v="Normal"/>
    <s v="Female"/>
    <x v="2"/>
    <n v="4.2"/>
    <n v="77.47"/>
    <x v="6"/>
    <n v="15.494"/>
    <d v="2019-03-17T00:00:00"/>
    <d v="1899-12-30T16:36:00"/>
    <s v="Cash"/>
    <n v="4.2"/>
    <n v="309.88"/>
    <n v="17"/>
    <n v="3"/>
    <s v="16:00 - 18:00"/>
    <n v="15.494"/>
    <b v="0"/>
    <x v="0"/>
  </r>
  <r>
    <s v="618-34-8551"/>
    <x v="0"/>
    <x v="0"/>
    <s v="Normal"/>
    <s v="Female"/>
    <x v="3"/>
    <n v="8.5"/>
    <n v="93.18"/>
    <x v="4"/>
    <n v="9.3179999999999996"/>
    <d v="2019-01-16T00:00:00"/>
    <d v="1899-12-30T18:41:00"/>
    <s v="Credit card"/>
    <n v="8.5"/>
    <n v="186.36"/>
    <n v="16"/>
    <n v="1"/>
    <s v="18:00 - 20:00"/>
    <n v="9.3180000000000014"/>
    <b v="0"/>
    <x v="3"/>
  </r>
  <r>
    <s v="257-60-7754"/>
    <x v="0"/>
    <x v="0"/>
    <s v="Normal"/>
    <s v="Female"/>
    <x v="1"/>
    <n v="9"/>
    <n v="50.23"/>
    <x v="6"/>
    <n v="10.045999999999999"/>
    <d v="2019-01-08T00:00:00"/>
    <d v="1899-12-30T17:12:00"/>
    <s v="Cash"/>
    <n v="9"/>
    <n v="200.92"/>
    <n v="8"/>
    <n v="1"/>
    <s v="16:00 - 18:00"/>
    <n v="10.045999999999999"/>
    <b v="0"/>
    <x v="2"/>
  </r>
  <r>
    <s v="559-61-5987"/>
    <x v="2"/>
    <x v="2"/>
    <s v="Normal"/>
    <s v="Female"/>
    <x v="0"/>
    <n v="8.6"/>
    <n v="17.75"/>
    <x v="8"/>
    <n v="0.88749999999999996"/>
    <d v="2019-01-14T00:00:00"/>
    <d v="1899-12-30T10:38:00"/>
    <s v="Cash"/>
    <n v="8.6"/>
    <n v="17.75"/>
    <n v="14"/>
    <n v="1"/>
    <s v="10:00 - 12:00"/>
    <n v="0.88749999999999996"/>
    <b v="0"/>
    <x v="1"/>
  </r>
  <r>
    <s v="189-55-2313"/>
    <x v="1"/>
    <x v="1"/>
    <s v="Normal"/>
    <s v="Female"/>
    <x v="5"/>
    <n v="6"/>
    <n v="62.18"/>
    <x v="3"/>
    <n v="31.09"/>
    <d v="2019-01-31T00:00:00"/>
    <d v="1899-12-30T10:33:00"/>
    <s v="Ewallet"/>
    <n v="6"/>
    <n v="621.79999999999995"/>
    <n v="31"/>
    <n v="1"/>
    <s v="10:00 - 12:00"/>
    <n v="31.089999999999996"/>
    <b v="0"/>
    <x v="0"/>
  </r>
  <r>
    <s v="565-91-4567"/>
    <x v="2"/>
    <x v="2"/>
    <s v="Normal"/>
    <s v="Male"/>
    <x v="0"/>
    <n v="6.2"/>
    <n v="10.75"/>
    <x v="7"/>
    <n v="4.3"/>
    <d v="2019-03-15T00:00:00"/>
    <d v="1899-12-30T14:38:00"/>
    <s v="Ewallet"/>
    <n v="6.2"/>
    <n v="86"/>
    <n v="15"/>
    <n v="3"/>
    <s v="14:00 - 16:00"/>
    <n v="4.3"/>
    <b v="0"/>
    <x v="1"/>
  </r>
  <r>
    <s v="380-60-5336"/>
    <x v="0"/>
    <x v="0"/>
    <s v="Normal"/>
    <s v="Female"/>
    <x v="1"/>
    <n v="5"/>
    <n v="40.26"/>
    <x v="3"/>
    <n v="20.13"/>
    <d v="2019-02-24T00:00:00"/>
    <d v="1899-12-30T18:06:00"/>
    <s v="Credit card"/>
    <n v="5"/>
    <n v="402.59999999999997"/>
    <n v="24"/>
    <n v="2"/>
    <s v="18:00 - 20:00"/>
    <n v="20.13"/>
    <b v="0"/>
    <x v="2"/>
  </r>
  <r>
    <s v="815-04-6282"/>
    <x v="1"/>
    <x v="1"/>
    <s v="Member"/>
    <s v="Female"/>
    <x v="3"/>
    <n v="6.5"/>
    <n v="64.97"/>
    <x v="1"/>
    <n v="16.2425"/>
    <d v="2019-02-08T00:00:00"/>
    <d v="1899-12-30T12:52:00"/>
    <s v="Credit card"/>
    <n v="6.5"/>
    <n v="324.85000000000002"/>
    <n v="8"/>
    <n v="2"/>
    <s v="12:00 - 14:00"/>
    <n v="16.2425"/>
    <b v="0"/>
    <x v="0"/>
  </r>
  <r>
    <s v="674-56-6360"/>
    <x v="0"/>
    <x v="0"/>
    <s v="Normal"/>
    <s v="Male"/>
    <x v="1"/>
    <n v="6"/>
    <n v="95.15"/>
    <x v="8"/>
    <n v="4.7575000000000003"/>
    <d v="2019-03-22T00:00:00"/>
    <d v="1899-12-30T14:00:00"/>
    <s v="Cash"/>
    <n v="6"/>
    <n v="95.15"/>
    <n v="22"/>
    <n v="3"/>
    <s v="14:00 - 16:00"/>
    <n v="4.7575000000000003"/>
    <b v="0"/>
    <x v="3"/>
  </r>
  <r>
    <s v="778-34-2523"/>
    <x v="0"/>
    <x v="0"/>
    <s v="Member"/>
    <s v="Female"/>
    <x v="1"/>
    <n v="5"/>
    <n v="48.62"/>
    <x v="7"/>
    <n v="19.448"/>
    <d v="2019-01-24T00:00:00"/>
    <d v="1899-12-30T10:57:00"/>
    <s v="Cash"/>
    <n v="5"/>
    <n v="388.96"/>
    <n v="24"/>
    <n v="1"/>
    <s v="10:00 - 12:00"/>
    <n v="19.448"/>
    <b v="0"/>
    <x v="2"/>
  </r>
  <r>
    <s v="499-27-7781"/>
    <x v="2"/>
    <x v="2"/>
    <s v="Normal"/>
    <s v="Female"/>
    <x v="4"/>
    <n v="5"/>
    <n v="53.21"/>
    <x v="7"/>
    <n v="21.283999999999999"/>
    <d v="2019-03-14T00:00:00"/>
    <d v="1899-12-30T16:45:00"/>
    <s v="Ewallet"/>
    <n v="5"/>
    <n v="425.68"/>
    <n v="14"/>
    <n v="3"/>
    <s v="16:00 - 18:00"/>
    <n v="21.283999999999999"/>
    <b v="0"/>
    <x v="2"/>
  </r>
  <r>
    <s v="477-59-2456"/>
    <x v="1"/>
    <x v="1"/>
    <s v="Normal"/>
    <s v="Female"/>
    <x v="5"/>
    <n v="9.1999999999999993"/>
    <n v="45.44"/>
    <x v="0"/>
    <n v="15.904"/>
    <d v="2019-01-23T00:00:00"/>
    <d v="1899-12-30T11:15:00"/>
    <s v="Cash"/>
    <n v="9.1999999999999993"/>
    <n v="318.08"/>
    <n v="23"/>
    <n v="1"/>
    <s v="10:00 - 12:00"/>
    <n v="15.904"/>
    <b v="0"/>
    <x v="2"/>
  </r>
  <r>
    <s v="832-51-6761"/>
    <x v="0"/>
    <x v="0"/>
    <s v="Normal"/>
    <s v="Male"/>
    <x v="4"/>
    <n v="9.6"/>
    <n v="33.880000000000003"/>
    <x v="7"/>
    <n v="13.552"/>
    <d v="2019-01-19T00:00:00"/>
    <d v="1899-12-30T20:29:00"/>
    <s v="Ewallet"/>
    <n v="9.6"/>
    <n v="271.04000000000002"/>
    <n v="19"/>
    <n v="1"/>
    <s v="20:00 - 20:59"/>
    <n v="13.552000000000001"/>
    <b v="0"/>
    <x v="4"/>
  </r>
  <r>
    <s v="869-11-3082"/>
    <x v="2"/>
    <x v="2"/>
    <s v="Member"/>
    <s v="Male"/>
    <x v="0"/>
    <n v="8.4"/>
    <n v="96.16"/>
    <x v="6"/>
    <n v="19.231999999999999"/>
    <d v="2019-01-27T00:00:00"/>
    <d v="1899-12-30T20:03:00"/>
    <s v="Credit card"/>
    <n v="8.4"/>
    <n v="384.64"/>
    <n v="27"/>
    <n v="1"/>
    <s v="20:00 - 20:59"/>
    <n v="19.231999999999999"/>
    <b v="0"/>
    <x v="3"/>
  </r>
  <r>
    <s v="190-59-3964"/>
    <x v="2"/>
    <x v="2"/>
    <s v="Member"/>
    <s v="Male"/>
    <x v="4"/>
    <n v="6"/>
    <n v="47.16"/>
    <x v="1"/>
    <n v="11.79"/>
    <d v="2019-02-03T00:00:00"/>
    <d v="1899-12-30T14:35:00"/>
    <s v="Credit card"/>
    <n v="6"/>
    <n v="235.79999999999998"/>
    <n v="3"/>
    <n v="2"/>
    <s v="14:00 - 16:00"/>
    <n v="11.79"/>
    <b v="0"/>
    <x v="2"/>
  </r>
  <r>
    <s v="366-43-6862"/>
    <x v="2"/>
    <x v="2"/>
    <s v="Normal"/>
    <s v="Male"/>
    <x v="1"/>
    <n v="6.7"/>
    <n v="52.89"/>
    <x v="6"/>
    <n v="10.577999999999999"/>
    <d v="2019-03-25T00:00:00"/>
    <d v="1899-12-30T16:32:00"/>
    <s v="Ewallet"/>
    <n v="6.7"/>
    <n v="211.56"/>
    <n v="25"/>
    <n v="3"/>
    <s v="16:00 - 18:00"/>
    <n v="10.577999999999999"/>
    <b v="0"/>
    <x v="2"/>
  </r>
  <r>
    <s v="186-43-8965"/>
    <x v="0"/>
    <x v="0"/>
    <s v="Member"/>
    <s v="Female"/>
    <x v="2"/>
    <n v="4.0999999999999996"/>
    <n v="47.68"/>
    <x v="4"/>
    <n v="4.7679999999999998"/>
    <d v="2019-02-24T00:00:00"/>
    <d v="1899-12-30T10:10:00"/>
    <s v="Credit card"/>
    <n v="4.0999999999999996"/>
    <n v="95.36"/>
    <n v="24"/>
    <n v="2"/>
    <s v="10:00 - 12:00"/>
    <n v="4.7679999999999998"/>
    <b v="0"/>
    <x v="2"/>
  </r>
  <r>
    <s v="784-21-9238"/>
    <x v="1"/>
    <x v="1"/>
    <s v="Member"/>
    <s v="Male"/>
    <x v="3"/>
    <n v="5.9"/>
    <n v="10.17"/>
    <x v="8"/>
    <n v="0.50849999999999995"/>
    <d v="2019-02-07T00:00:00"/>
    <d v="1899-12-30T14:15:00"/>
    <s v="Cash"/>
    <n v="5.9"/>
    <n v="10.17"/>
    <n v="7"/>
    <n v="2"/>
    <s v="14:00 - 16:00"/>
    <n v="0.50849999999999995"/>
    <b v="0"/>
    <x v="1"/>
  </r>
  <r>
    <s v="276-75-6884"/>
    <x v="0"/>
    <x v="0"/>
    <s v="Normal"/>
    <s v="Female"/>
    <x v="0"/>
    <n v="8.6999999999999993"/>
    <n v="68.709999999999994"/>
    <x v="5"/>
    <n v="10.3065"/>
    <d v="2019-03-04T00:00:00"/>
    <d v="1899-12-30T10:05:00"/>
    <s v="Cash"/>
    <n v="8.6999999999999993"/>
    <n v="206.13"/>
    <n v="4"/>
    <n v="3"/>
    <s v="10:00 - 12:00"/>
    <n v="10.3065"/>
    <b v="0"/>
    <x v="0"/>
  </r>
  <r>
    <s v="109-86-4363"/>
    <x v="2"/>
    <x v="2"/>
    <s v="Member"/>
    <s v="Female"/>
    <x v="3"/>
    <n v="4.5"/>
    <n v="60.08"/>
    <x v="0"/>
    <n v="21.027999999999999"/>
    <d v="2019-02-14T00:00:00"/>
    <d v="1899-12-30T11:36:00"/>
    <s v="Credit card"/>
    <n v="4.5"/>
    <n v="420.56"/>
    <n v="14"/>
    <n v="2"/>
    <s v="10:00 - 12:00"/>
    <n v="21.027999999999999"/>
    <b v="0"/>
    <x v="0"/>
  </r>
  <r>
    <s v="569-76-2760"/>
    <x v="0"/>
    <x v="0"/>
    <s v="Member"/>
    <s v="Female"/>
    <x v="3"/>
    <n v="6.6"/>
    <n v="22.01"/>
    <x v="6"/>
    <n v="4.4020000000000001"/>
    <d v="2019-01-29T00:00:00"/>
    <d v="1899-12-30T18:15:00"/>
    <s v="Credit card"/>
    <n v="6.6"/>
    <n v="88.04"/>
    <n v="29"/>
    <n v="1"/>
    <s v="18:00 - 20:00"/>
    <n v="4.4020000000000001"/>
    <b v="0"/>
    <x v="4"/>
  </r>
  <r>
    <s v="222-42-0244"/>
    <x v="2"/>
    <x v="2"/>
    <s v="Member"/>
    <s v="Female"/>
    <x v="0"/>
    <n v="7.7"/>
    <n v="72.11"/>
    <x v="9"/>
    <n v="32.4495"/>
    <d v="2019-01-28T00:00:00"/>
    <d v="1899-12-30T13:53:00"/>
    <s v="Credit card"/>
    <n v="7.7"/>
    <n v="648.99"/>
    <n v="28"/>
    <n v="1"/>
    <s v="12:00 - 14:00"/>
    <n v="32.4495"/>
    <b v="0"/>
    <x v="0"/>
  </r>
  <r>
    <s v="760-53-9233"/>
    <x v="0"/>
    <x v="0"/>
    <s v="Member"/>
    <s v="Male"/>
    <x v="5"/>
    <n v="8.5"/>
    <n v="41.28"/>
    <x v="5"/>
    <n v="6.1920000000000002"/>
    <d v="2019-03-26T00:00:00"/>
    <d v="1899-12-30T18:37:00"/>
    <s v="Credit card"/>
    <n v="8.5"/>
    <n v="123.84"/>
    <n v="26"/>
    <n v="3"/>
    <s v="18:00 - 20:00"/>
    <n v="6.1920000000000002"/>
    <b v="0"/>
    <x v="2"/>
  </r>
  <r>
    <s v="538-22-0304"/>
    <x v="1"/>
    <x v="1"/>
    <s v="Normal"/>
    <s v="Male"/>
    <x v="1"/>
    <n v="5.2"/>
    <n v="64.95"/>
    <x v="3"/>
    <n v="32.475000000000001"/>
    <d v="2019-03-24T00:00:00"/>
    <d v="1899-12-30T18:27:00"/>
    <s v="Cash"/>
    <n v="5.2"/>
    <n v="649.5"/>
    <n v="24"/>
    <n v="3"/>
    <s v="18:00 - 20:00"/>
    <n v="32.475000000000001"/>
    <b v="0"/>
    <x v="0"/>
  </r>
  <r>
    <s v="416-17-9926"/>
    <x v="0"/>
    <x v="0"/>
    <s v="Member"/>
    <s v="Female"/>
    <x v="1"/>
    <n v="4.3"/>
    <n v="74.22"/>
    <x v="3"/>
    <n v="37.11"/>
    <d v="2019-01-01T00:00:00"/>
    <d v="1899-12-30T14:42:00"/>
    <s v="Credit card"/>
    <n v="4.3"/>
    <n v="742.2"/>
    <n v="1"/>
    <n v="1"/>
    <s v="14:00 - 16:00"/>
    <n v="37.11"/>
    <b v="0"/>
    <x v="0"/>
  </r>
  <r>
    <s v="237-44-6163"/>
    <x v="0"/>
    <x v="0"/>
    <s v="Normal"/>
    <s v="Male"/>
    <x v="1"/>
    <n v="7.6"/>
    <n v="10.56"/>
    <x v="7"/>
    <n v="4.2240000000000002"/>
    <d v="2019-01-24T00:00:00"/>
    <d v="1899-12-30T17:43:00"/>
    <s v="Cash"/>
    <n v="7.6"/>
    <n v="84.48"/>
    <n v="24"/>
    <n v="1"/>
    <s v="16:00 - 18:00"/>
    <n v="4.2240000000000002"/>
    <b v="0"/>
    <x v="1"/>
  </r>
  <r>
    <s v="636-17-0325"/>
    <x v="2"/>
    <x v="2"/>
    <s v="Normal"/>
    <s v="Male"/>
    <x v="0"/>
    <n v="9.5"/>
    <n v="62.57"/>
    <x v="6"/>
    <n v="12.513999999999999"/>
    <d v="2019-02-25T00:00:00"/>
    <d v="1899-12-30T18:37:00"/>
    <s v="Cash"/>
    <n v="9.5"/>
    <n v="250.28"/>
    <n v="25"/>
    <n v="2"/>
    <s v="18:00 - 20:00"/>
    <n v="12.513999999999999"/>
    <b v="0"/>
    <x v="0"/>
  </r>
  <r>
    <s v="343-75-9322"/>
    <x v="2"/>
    <x v="2"/>
    <s v="Member"/>
    <s v="Female"/>
    <x v="3"/>
    <n v="4.0999999999999996"/>
    <n v="11.85"/>
    <x v="7"/>
    <n v="4.74"/>
    <d v="2019-01-09T00:00:00"/>
    <d v="1899-12-30T16:34:00"/>
    <s v="Cash"/>
    <n v="4.0999999999999996"/>
    <n v="94.8"/>
    <n v="9"/>
    <n v="1"/>
    <s v="16:00 - 18:00"/>
    <n v="4.74"/>
    <b v="0"/>
    <x v="1"/>
  </r>
  <r>
    <s v="528-14-9470"/>
    <x v="0"/>
    <x v="0"/>
    <s v="Member"/>
    <s v="Male"/>
    <x v="0"/>
    <n v="9.1999999999999993"/>
    <n v="91.3"/>
    <x v="8"/>
    <n v="4.5649999999999995"/>
    <d v="2019-02-14T00:00:00"/>
    <d v="1899-12-30T14:42:00"/>
    <s v="Ewallet"/>
    <n v="9.1999999999999993"/>
    <n v="91.3"/>
    <n v="14"/>
    <n v="2"/>
    <s v="14:00 - 16:00"/>
    <n v="4.5649999999999995"/>
    <b v="0"/>
    <x v="3"/>
  </r>
  <r>
    <s v="427-45-9297"/>
    <x v="2"/>
    <x v="2"/>
    <s v="Member"/>
    <s v="Female"/>
    <x v="2"/>
    <n v="5.4"/>
    <n v="40.729999999999997"/>
    <x v="0"/>
    <n v="14.255499999999998"/>
    <d v="2019-03-12T00:00:00"/>
    <d v="1899-12-30T11:01:00"/>
    <s v="Ewallet"/>
    <n v="5.4"/>
    <n v="285.10999999999996"/>
    <n v="12"/>
    <n v="3"/>
    <s v="10:00 - 12:00"/>
    <n v="14.255499999999998"/>
    <b v="0"/>
    <x v="2"/>
  </r>
  <r>
    <s v="807-34-3742"/>
    <x v="0"/>
    <x v="0"/>
    <s v="Normal"/>
    <s v="Male"/>
    <x v="5"/>
    <n v="5.8"/>
    <n v="52.38"/>
    <x v="8"/>
    <n v="2.6190000000000002"/>
    <d v="2019-03-26T00:00:00"/>
    <d v="1899-12-30T19:44:00"/>
    <s v="Cash"/>
    <n v="5.8"/>
    <n v="52.38"/>
    <n v="26"/>
    <n v="3"/>
    <s v="18:00 - 20:00"/>
    <n v="2.6190000000000002"/>
    <b v="0"/>
    <x v="2"/>
  </r>
  <r>
    <s v="288-62-1085"/>
    <x v="0"/>
    <x v="0"/>
    <s v="Member"/>
    <s v="Male"/>
    <x v="5"/>
    <n v="5.6"/>
    <n v="38.54"/>
    <x v="1"/>
    <n v="9.6349999999999998"/>
    <d v="2019-01-09T00:00:00"/>
    <d v="1899-12-30T13:34:00"/>
    <s v="Ewallet"/>
    <n v="5.6"/>
    <n v="192.7"/>
    <n v="9"/>
    <n v="1"/>
    <s v="12:00 - 14:00"/>
    <n v="9.6349999999999998"/>
    <b v="0"/>
    <x v="4"/>
  </r>
  <r>
    <s v="670-71-7306"/>
    <x v="2"/>
    <x v="2"/>
    <s v="Normal"/>
    <s v="Male"/>
    <x v="3"/>
    <n v="5.0999999999999996"/>
    <n v="44.63"/>
    <x v="2"/>
    <n v="13.388999999999999"/>
    <d v="2019-01-02T00:00:00"/>
    <d v="1899-12-30T20:08:00"/>
    <s v="Credit card"/>
    <n v="5.0999999999999996"/>
    <n v="267.78000000000003"/>
    <n v="2"/>
    <n v="1"/>
    <s v="20:00 - 20:59"/>
    <n v="13.389000000000001"/>
    <b v="0"/>
    <x v="2"/>
  </r>
  <r>
    <s v="660-29-7083"/>
    <x v="1"/>
    <x v="1"/>
    <s v="Normal"/>
    <s v="Male"/>
    <x v="1"/>
    <n v="5.8"/>
    <n v="55.87"/>
    <x v="3"/>
    <n v="27.934999999999999"/>
    <d v="2019-01-15T00:00:00"/>
    <d v="1899-12-30T15:01:00"/>
    <s v="Cash"/>
    <n v="5.8"/>
    <n v="558.69999999999993"/>
    <n v="15"/>
    <n v="1"/>
    <s v="14:00 - 16:00"/>
    <n v="27.934999999999995"/>
    <b v="0"/>
    <x v="2"/>
  </r>
  <r>
    <s v="271-77-8740"/>
    <x v="1"/>
    <x v="1"/>
    <s v="Member"/>
    <s v="Female"/>
    <x v="3"/>
    <n v="5"/>
    <n v="29.22"/>
    <x v="2"/>
    <n v="8.766"/>
    <d v="2019-01-01T00:00:00"/>
    <d v="1899-12-30T11:40:00"/>
    <s v="Ewallet"/>
    <n v="5"/>
    <n v="175.32"/>
    <n v="1"/>
    <n v="1"/>
    <s v="10:00 - 12:00"/>
    <n v="8.766"/>
    <b v="0"/>
    <x v="4"/>
  </r>
  <r>
    <s v="497-36-0989"/>
    <x v="0"/>
    <x v="0"/>
    <s v="Normal"/>
    <s v="Male"/>
    <x v="5"/>
    <n v="7.9"/>
    <n v="51.94"/>
    <x v="5"/>
    <n v="7.7910000000000004"/>
    <d v="2019-02-15T00:00:00"/>
    <d v="1899-12-30T15:21:00"/>
    <s v="Cash"/>
    <n v="7.9"/>
    <n v="155.82"/>
    <n v="15"/>
    <n v="2"/>
    <s v="14:00 - 16:00"/>
    <n v="7.7909999999999995"/>
    <b v="0"/>
    <x v="2"/>
  </r>
  <r>
    <s v="288-38-3758"/>
    <x v="1"/>
    <x v="1"/>
    <s v="Member"/>
    <s v="Female"/>
    <x v="5"/>
    <n v="7.4"/>
    <n v="84.87"/>
    <x v="5"/>
    <n v="12.730500000000001"/>
    <d v="2019-01-25T00:00:00"/>
    <d v="1899-12-30T18:30:00"/>
    <s v="Ewallet"/>
    <n v="7.4"/>
    <n v="254.61"/>
    <n v="25"/>
    <n v="1"/>
    <s v="18:00 - 20:00"/>
    <n v="12.730500000000001"/>
    <b v="0"/>
    <x v="3"/>
  </r>
  <r>
    <s v="860-73-6466"/>
    <x v="0"/>
    <x v="0"/>
    <s v="Member"/>
    <s v="Female"/>
    <x v="3"/>
    <n v="5"/>
    <n v="39.47"/>
    <x v="4"/>
    <n v="3.9470000000000001"/>
    <d v="2019-03-02T00:00:00"/>
    <d v="1899-12-30T16:16:00"/>
    <s v="Credit card"/>
    <n v="5"/>
    <n v="78.94"/>
    <n v="2"/>
    <n v="3"/>
    <s v="16:00 - 18:00"/>
    <n v="3.9470000000000001"/>
    <b v="0"/>
    <x v="4"/>
  </r>
  <r>
    <s v="549-23-9016"/>
    <x v="1"/>
    <x v="1"/>
    <s v="Member"/>
    <s v="Female"/>
    <x v="4"/>
    <n v="8.9"/>
    <n v="14.87"/>
    <x v="4"/>
    <n v="1.4870000000000001"/>
    <d v="2019-02-13T00:00:00"/>
    <d v="1899-12-30T18:15:00"/>
    <s v="Credit card"/>
    <n v="8.9"/>
    <n v="29.74"/>
    <n v="13"/>
    <n v="2"/>
    <s v="18:00 - 20:00"/>
    <n v="1.4869999999999999"/>
    <b v="0"/>
    <x v="1"/>
  </r>
  <r>
    <s v="896-34-0956"/>
    <x v="0"/>
    <x v="0"/>
    <s v="Normal"/>
    <s v="Male"/>
    <x v="5"/>
    <n v="5.9"/>
    <n v="21.32"/>
    <x v="8"/>
    <n v="1.0660000000000001"/>
    <d v="2019-01-26T00:00:00"/>
    <d v="1899-12-30T12:43:00"/>
    <s v="Cash"/>
    <n v="5.9"/>
    <n v="21.32"/>
    <n v="26"/>
    <n v="1"/>
    <s v="12:00 - 14:00"/>
    <n v="1.0660000000000001"/>
    <b v="0"/>
    <x v="4"/>
  </r>
  <r>
    <s v="804-38-3935"/>
    <x v="0"/>
    <x v="0"/>
    <s v="Member"/>
    <s v="Male"/>
    <x v="1"/>
    <n v="5.9"/>
    <n v="93.78"/>
    <x v="5"/>
    <n v="14.067"/>
    <d v="2019-01-30T00:00:00"/>
    <d v="1899-12-30T11:32:00"/>
    <s v="Credit card"/>
    <n v="5.9"/>
    <n v="281.34000000000003"/>
    <n v="30"/>
    <n v="1"/>
    <s v="10:00 - 12:00"/>
    <n v="14.067000000000002"/>
    <b v="0"/>
    <x v="3"/>
  </r>
  <r>
    <s v="585-90-0249"/>
    <x v="0"/>
    <x v="0"/>
    <s v="Member"/>
    <s v="Male"/>
    <x v="1"/>
    <n v="9.6999999999999993"/>
    <n v="73.260000000000005"/>
    <x v="8"/>
    <n v="3.6629999999999998"/>
    <d v="2019-01-27T00:00:00"/>
    <d v="1899-12-30T18:08:00"/>
    <s v="Ewallet"/>
    <n v="9.6999999999999993"/>
    <n v="73.260000000000005"/>
    <n v="27"/>
    <n v="1"/>
    <s v="18:00 - 20:00"/>
    <n v="3.6630000000000003"/>
    <b v="0"/>
    <x v="0"/>
  </r>
  <r>
    <s v="862-29-5914"/>
    <x v="1"/>
    <x v="1"/>
    <s v="Normal"/>
    <s v="Female"/>
    <x v="3"/>
    <n v="8.6"/>
    <n v="22.38"/>
    <x v="8"/>
    <n v="1.119"/>
    <d v="2019-01-30T00:00:00"/>
    <d v="1899-12-30T17:08:00"/>
    <s v="Credit card"/>
    <n v="8.6"/>
    <n v="22.38"/>
    <n v="30"/>
    <n v="1"/>
    <s v="16:00 - 18:00"/>
    <n v="1.119"/>
    <b v="0"/>
    <x v="4"/>
  </r>
  <r>
    <s v="845-94-6841"/>
    <x v="1"/>
    <x v="1"/>
    <s v="Member"/>
    <s v="Female"/>
    <x v="4"/>
    <n v="4"/>
    <n v="72.88"/>
    <x v="9"/>
    <n v="32.795999999999999"/>
    <d v="2019-01-08T00:00:00"/>
    <d v="1899-12-30T19:38:00"/>
    <s v="Cash"/>
    <n v="4"/>
    <n v="655.92"/>
    <n v="8"/>
    <n v="1"/>
    <s v="18:00 - 20:00"/>
    <n v="32.795999999999999"/>
    <b v="0"/>
    <x v="0"/>
  </r>
  <r>
    <s v="125-45-2293"/>
    <x v="0"/>
    <x v="0"/>
    <s v="Normal"/>
    <s v="Female"/>
    <x v="5"/>
    <n v="4.2"/>
    <n v="99.1"/>
    <x v="2"/>
    <n v="29.73"/>
    <d v="2019-01-19T00:00:00"/>
    <d v="1899-12-30T13:11:00"/>
    <s v="Cash"/>
    <n v="4.2"/>
    <n v="594.59999999999991"/>
    <n v="19"/>
    <n v="1"/>
    <s v="12:00 - 14:00"/>
    <n v="29.729999999999997"/>
    <b v="0"/>
    <x v="3"/>
  </r>
  <r>
    <s v="843-73-4724"/>
    <x v="0"/>
    <x v="0"/>
    <s v="Normal"/>
    <s v="Male"/>
    <x v="5"/>
    <n v="9.1999999999999993"/>
    <n v="74.099999999999994"/>
    <x v="8"/>
    <n v="3.7050000000000001"/>
    <d v="2019-01-25T00:00:00"/>
    <d v="1899-12-30T11:05:00"/>
    <s v="Cash"/>
    <n v="9.1999999999999993"/>
    <n v="74.099999999999994"/>
    <n v="25"/>
    <n v="1"/>
    <s v="10:00 - 12:00"/>
    <n v="3.7049999999999996"/>
    <b v="0"/>
    <x v="0"/>
  </r>
  <r>
    <s v="409-33-9708"/>
    <x v="0"/>
    <x v="0"/>
    <s v="Normal"/>
    <s v="Female"/>
    <x v="5"/>
    <n v="9.1999999999999993"/>
    <n v="98.48"/>
    <x v="4"/>
    <n v="9.8480000000000008"/>
    <d v="2019-02-19T00:00:00"/>
    <d v="1899-12-30T10:12:00"/>
    <s v="Ewallet"/>
    <n v="9.1999999999999993"/>
    <n v="196.96"/>
    <n v="19"/>
    <n v="2"/>
    <s v="10:00 - 12:00"/>
    <n v="9.8480000000000008"/>
    <b v="0"/>
    <x v="3"/>
  </r>
  <r>
    <s v="658-66-3967"/>
    <x v="1"/>
    <x v="1"/>
    <s v="Normal"/>
    <s v="Male"/>
    <x v="0"/>
    <n v="5"/>
    <n v="53.19"/>
    <x v="0"/>
    <n v="18.616499999999998"/>
    <d v="2019-01-14T00:00:00"/>
    <d v="1899-12-30T15:42:00"/>
    <s v="Ewallet"/>
    <n v="5"/>
    <n v="372.33"/>
    <n v="14"/>
    <n v="1"/>
    <s v="14:00 - 16:00"/>
    <n v="18.616499999999998"/>
    <b v="0"/>
    <x v="2"/>
  </r>
  <r>
    <s v="866-70-2814"/>
    <x v="2"/>
    <x v="2"/>
    <s v="Normal"/>
    <s v="Female"/>
    <x v="1"/>
    <n v="10"/>
    <n v="52.79"/>
    <x v="3"/>
    <n v="26.395"/>
    <d v="2019-02-25T00:00:00"/>
    <d v="1899-12-30T11:58:00"/>
    <s v="Ewallet"/>
    <n v="10"/>
    <n v="527.9"/>
    <n v="25"/>
    <n v="2"/>
    <s v="10:00 - 12:00"/>
    <n v="26.395"/>
    <b v="0"/>
    <x v="2"/>
  </r>
  <r>
    <s v="895-03-6665"/>
    <x v="2"/>
    <x v="2"/>
    <s v="Normal"/>
    <s v="Female"/>
    <x v="5"/>
    <n v="4.2"/>
    <n v="36.51"/>
    <x v="9"/>
    <n v="16.429500000000001"/>
    <d v="2019-02-16T00:00:00"/>
    <d v="1899-12-30T10:52:00"/>
    <s v="Cash"/>
    <n v="4.2"/>
    <n v="328.59"/>
    <n v="16"/>
    <n v="2"/>
    <s v="10:00 - 12:00"/>
    <n v="16.429499999999997"/>
    <b v="0"/>
    <x v="4"/>
  </r>
  <r>
    <s v="770-42-8960"/>
    <x v="2"/>
    <x v="2"/>
    <s v="Normal"/>
    <s v="Male"/>
    <x v="4"/>
    <n v="6.3"/>
    <n v="21.12"/>
    <x v="7"/>
    <n v="8.4480000000000004"/>
    <d v="2019-01-01T00:00:00"/>
    <d v="1899-12-30T19:31:00"/>
    <s v="Cash"/>
    <n v="6.3"/>
    <n v="168.96"/>
    <n v="1"/>
    <n v="1"/>
    <s v="18:00 - 20:00"/>
    <n v="8.4480000000000004"/>
    <b v="0"/>
    <x v="4"/>
  </r>
  <r>
    <s v="748-45-2862"/>
    <x v="0"/>
    <x v="0"/>
    <s v="Member"/>
    <s v="Female"/>
    <x v="2"/>
    <n v="8.1999999999999993"/>
    <n v="28.31"/>
    <x v="6"/>
    <n v="5.6619999999999999"/>
    <d v="2019-03-07T00:00:00"/>
    <d v="1899-12-30T18:35:00"/>
    <s v="Cash"/>
    <n v="8.1999999999999993"/>
    <n v="113.24"/>
    <n v="7"/>
    <n v="3"/>
    <s v="18:00 - 20:00"/>
    <n v="5.6619999999999999"/>
    <b v="0"/>
    <x v="4"/>
  </r>
  <r>
    <s v="234-36-2483"/>
    <x v="2"/>
    <x v="2"/>
    <s v="Normal"/>
    <s v="Male"/>
    <x v="0"/>
    <n v="5.0999999999999996"/>
    <n v="57.59"/>
    <x v="2"/>
    <n v="17.277000000000001"/>
    <d v="2019-02-15T00:00:00"/>
    <d v="1899-12-30T13:51:00"/>
    <s v="Cash"/>
    <n v="5.0999999999999996"/>
    <n v="345.54"/>
    <n v="15"/>
    <n v="2"/>
    <s v="12:00 - 14:00"/>
    <n v="17.277000000000001"/>
    <b v="0"/>
    <x v="2"/>
  </r>
  <r>
    <s v="316-66-3011"/>
    <x v="0"/>
    <x v="0"/>
    <s v="Member"/>
    <s v="Female"/>
    <x v="4"/>
    <n v="5"/>
    <n v="47.63"/>
    <x v="9"/>
    <n v="21.433499999999999"/>
    <d v="2019-01-23T00:00:00"/>
    <d v="1899-12-30T12:35:00"/>
    <s v="Cash"/>
    <n v="5"/>
    <n v="428.67"/>
    <n v="23"/>
    <n v="1"/>
    <s v="12:00 - 14:00"/>
    <n v="21.433500000000002"/>
    <b v="0"/>
    <x v="2"/>
  </r>
  <r>
    <s v="848-95-6252"/>
    <x v="1"/>
    <x v="1"/>
    <s v="Member"/>
    <s v="Female"/>
    <x v="2"/>
    <n v="7"/>
    <n v="86.27"/>
    <x v="8"/>
    <n v="4.3135000000000003"/>
    <d v="2019-02-20T00:00:00"/>
    <d v="1899-12-30T13:24:00"/>
    <s v="Ewallet"/>
    <n v="7"/>
    <n v="86.27"/>
    <n v="20"/>
    <n v="2"/>
    <s v="12:00 - 14:00"/>
    <n v="4.3134999999999994"/>
    <b v="0"/>
    <x v="3"/>
  </r>
  <r>
    <s v="840-76-5966"/>
    <x v="0"/>
    <x v="0"/>
    <s v="Member"/>
    <s v="Male"/>
    <x v="3"/>
    <n v="7.8"/>
    <n v="12.76"/>
    <x v="4"/>
    <n v="1.276"/>
    <d v="2019-01-08T00:00:00"/>
    <d v="1899-12-30T18:06:00"/>
    <s v="Ewallet"/>
    <n v="7.8"/>
    <n v="25.52"/>
    <n v="8"/>
    <n v="1"/>
    <s v="18:00 - 20:00"/>
    <n v="1.276"/>
    <b v="0"/>
    <x v="1"/>
  </r>
  <r>
    <s v="152-03-4217"/>
    <x v="2"/>
    <x v="2"/>
    <s v="Normal"/>
    <s v="Female"/>
    <x v="2"/>
    <n v="4.3"/>
    <n v="11.28"/>
    <x v="9"/>
    <n v="5.0759999999999996"/>
    <d v="2019-03-17T00:00:00"/>
    <d v="1899-12-30T11:55:00"/>
    <s v="Credit card"/>
    <n v="4.3"/>
    <n v="101.52"/>
    <n v="17"/>
    <n v="3"/>
    <s v="10:00 - 12:00"/>
    <n v="5.0759999999999996"/>
    <b v="0"/>
    <x v="1"/>
  </r>
  <r>
    <s v="533-66-5566"/>
    <x v="2"/>
    <x v="2"/>
    <s v="Normal"/>
    <s v="Female"/>
    <x v="2"/>
    <n v="7"/>
    <n v="51.07"/>
    <x v="0"/>
    <n v="17.874500000000001"/>
    <d v="2019-01-12T00:00:00"/>
    <d v="1899-12-30T11:42:00"/>
    <s v="Cash"/>
    <n v="7"/>
    <n v="357.49"/>
    <n v="12"/>
    <n v="1"/>
    <s v="10:00 - 12:00"/>
    <n v="17.874500000000001"/>
    <b v="0"/>
    <x v="2"/>
  </r>
  <r>
    <s v="124-31-1458"/>
    <x v="0"/>
    <x v="0"/>
    <s v="Member"/>
    <s v="Female"/>
    <x v="1"/>
    <n v="6.6"/>
    <n v="79.59"/>
    <x v="5"/>
    <n v="11.938499999999999"/>
    <d v="2019-01-08T00:00:00"/>
    <d v="1899-12-30T14:30:00"/>
    <s v="Cash"/>
    <n v="6.6"/>
    <n v="238.77"/>
    <n v="8"/>
    <n v="1"/>
    <s v="14:00 - 16:00"/>
    <n v="11.938500000000001"/>
    <b v="0"/>
    <x v="0"/>
  </r>
  <r>
    <s v="176-78-1170"/>
    <x v="1"/>
    <x v="1"/>
    <s v="Member"/>
    <s v="Male"/>
    <x v="0"/>
    <n v="7.3"/>
    <n v="33.81"/>
    <x v="5"/>
    <n v="5.0715000000000003"/>
    <d v="2019-01-26T00:00:00"/>
    <d v="1899-12-30T15:11:00"/>
    <s v="Ewallet"/>
    <n v="7.3"/>
    <n v="101.43"/>
    <n v="26"/>
    <n v="1"/>
    <s v="14:00 - 16:00"/>
    <n v="5.0715000000000003"/>
    <b v="0"/>
    <x v="4"/>
  </r>
  <r>
    <s v="361-59-0574"/>
    <x v="2"/>
    <x v="2"/>
    <s v="Member"/>
    <s v="Male"/>
    <x v="3"/>
    <n v="6.5"/>
    <n v="90.53"/>
    <x v="7"/>
    <n v="36.212000000000003"/>
    <d v="2019-03-15T00:00:00"/>
    <d v="1899-12-30T14:48:00"/>
    <s v="Credit card"/>
    <n v="6.5"/>
    <n v="724.24"/>
    <n v="15"/>
    <n v="3"/>
    <s v="14:00 - 16:00"/>
    <n v="36.212000000000003"/>
    <b v="0"/>
    <x v="3"/>
  </r>
  <r>
    <s v="101-81-4070"/>
    <x v="1"/>
    <x v="1"/>
    <s v="Member"/>
    <s v="Female"/>
    <x v="0"/>
    <n v="4.9000000000000004"/>
    <n v="62.82"/>
    <x v="4"/>
    <n v="6.282"/>
    <d v="2019-01-17T00:00:00"/>
    <d v="1899-12-30T12:36:00"/>
    <s v="Ewallet"/>
    <n v="4.9000000000000004"/>
    <n v="125.64"/>
    <n v="17"/>
    <n v="1"/>
    <s v="12:00 - 14:00"/>
    <n v="6.282"/>
    <b v="0"/>
    <x v="0"/>
  </r>
  <r>
    <s v="631-34-1880"/>
    <x v="1"/>
    <x v="1"/>
    <s v="Member"/>
    <s v="Male"/>
    <x v="4"/>
    <n v="4.3"/>
    <n v="24.31"/>
    <x v="5"/>
    <n v="3.6464999999999996"/>
    <d v="2019-01-08T00:00:00"/>
    <d v="1899-12-30T19:09:00"/>
    <s v="Credit card"/>
    <n v="4.3"/>
    <n v="72.929999999999993"/>
    <n v="8"/>
    <n v="1"/>
    <s v="18:00 - 20:00"/>
    <n v="3.6464999999999996"/>
    <b v="0"/>
    <x v="4"/>
  </r>
  <r>
    <s v="311-13-6971"/>
    <x v="2"/>
    <x v="2"/>
    <s v="Member"/>
    <s v="Male"/>
    <x v="3"/>
    <n v="9.9"/>
    <n v="31.99"/>
    <x v="3"/>
    <n v="15.994999999999999"/>
    <d v="2019-02-20T00:00:00"/>
    <d v="1899-12-30T15:18:00"/>
    <s v="Credit card"/>
    <n v="9.9"/>
    <n v="319.89999999999998"/>
    <n v="20"/>
    <n v="2"/>
    <s v="14:00 - 16:00"/>
    <n v="15.994999999999999"/>
    <b v="0"/>
    <x v="4"/>
  </r>
  <r>
    <s v="458-10-8612"/>
    <x v="1"/>
    <x v="1"/>
    <s v="Normal"/>
    <s v="Male"/>
    <x v="0"/>
    <n v="7.6"/>
    <n v="56.07"/>
    <x v="7"/>
    <n v="22.428000000000001"/>
    <d v="2019-01-20T00:00:00"/>
    <d v="1899-12-30T12:27:00"/>
    <s v="Ewallet"/>
    <n v="7.6"/>
    <n v="448.56"/>
    <n v="20"/>
    <n v="1"/>
    <s v="12:00 - 14:00"/>
    <n v="22.428000000000001"/>
    <b v="0"/>
    <x v="2"/>
  </r>
  <r>
    <s v="501-61-1753"/>
    <x v="2"/>
    <x v="2"/>
    <s v="Normal"/>
    <s v="Female"/>
    <x v="2"/>
    <n v="9.8000000000000007"/>
    <n v="63.15"/>
    <x v="2"/>
    <n v="18.945"/>
    <d v="2019-01-03T00:00:00"/>
    <d v="1899-12-30T20:24:00"/>
    <s v="Ewallet"/>
    <n v="9.8000000000000007"/>
    <n v="378.9"/>
    <n v="3"/>
    <n v="1"/>
    <s v="20:00 - 20:59"/>
    <n v="18.945"/>
    <b v="0"/>
    <x v="0"/>
  </r>
  <r>
    <s v="720-72-2436"/>
    <x v="0"/>
    <x v="0"/>
    <s v="Normal"/>
    <s v="Male"/>
    <x v="4"/>
    <n v="6.9"/>
    <n v="66.52"/>
    <x v="6"/>
    <n v="13.304"/>
    <d v="2019-03-02T00:00:00"/>
    <d v="1899-12-30T18:14:00"/>
    <s v="Ewallet"/>
    <n v="6.9"/>
    <n v="266.08"/>
    <n v="2"/>
    <n v="3"/>
    <s v="18:00 - 20:00"/>
    <n v="13.303999999999998"/>
    <b v="0"/>
    <x v="0"/>
  </r>
  <r>
    <s v="702-83-5291"/>
    <x v="1"/>
    <x v="1"/>
    <s v="Member"/>
    <s v="Male"/>
    <x v="5"/>
    <n v="6.6"/>
    <n v="99.82"/>
    <x v="9"/>
    <n v="44.918999999999997"/>
    <d v="2019-03-27T00:00:00"/>
    <d v="1899-12-30T10:43:00"/>
    <s v="Cash"/>
    <n v="6.6"/>
    <n v="898.37999999999988"/>
    <n v="27"/>
    <n v="3"/>
    <s v="10:00 - 12:00"/>
    <n v="44.918999999999997"/>
    <b v="0"/>
    <x v="3"/>
  </r>
  <r>
    <s v="809-69-9497"/>
    <x v="0"/>
    <x v="0"/>
    <s v="Normal"/>
    <s v="Female"/>
    <x v="2"/>
    <n v="5.7"/>
    <n v="45.68"/>
    <x v="3"/>
    <n v="22.84"/>
    <d v="2019-01-19T00:00:00"/>
    <d v="1899-12-30T19:30:00"/>
    <s v="Ewallet"/>
    <n v="5.7"/>
    <n v="456.8"/>
    <n v="19"/>
    <n v="1"/>
    <s v="18:00 - 20:00"/>
    <n v="22.84"/>
    <b v="0"/>
    <x v="2"/>
  </r>
  <r>
    <s v="449-16-6770"/>
    <x v="0"/>
    <x v="0"/>
    <s v="Normal"/>
    <s v="Male"/>
    <x v="0"/>
    <n v="5.3"/>
    <n v="50.79"/>
    <x v="1"/>
    <n v="12.6975"/>
    <d v="2019-02-19T00:00:00"/>
    <d v="1899-12-30T14:53:00"/>
    <s v="Credit card"/>
    <n v="5.3"/>
    <n v="253.95"/>
    <n v="19"/>
    <n v="2"/>
    <s v="14:00 - 16:00"/>
    <n v="12.6975"/>
    <b v="0"/>
    <x v="2"/>
  </r>
  <r>
    <s v="333-23-2632"/>
    <x v="0"/>
    <x v="0"/>
    <s v="Member"/>
    <s v="Male"/>
    <x v="0"/>
    <n v="4.2"/>
    <n v="10.08"/>
    <x v="0"/>
    <n v="3.528"/>
    <d v="2019-03-28T00:00:00"/>
    <d v="1899-12-30T20:14:00"/>
    <s v="Cash"/>
    <n v="4.2"/>
    <n v="70.56"/>
    <n v="28"/>
    <n v="3"/>
    <s v="20:00 - 20:59"/>
    <n v="3.528"/>
    <b v="0"/>
    <x v="1"/>
  </r>
  <r>
    <s v="489-82-1237"/>
    <x v="0"/>
    <x v="0"/>
    <s v="Normal"/>
    <s v="Female"/>
    <x v="1"/>
    <n v="7.3"/>
    <n v="93.88"/>
    <x v="0"/>
    <n v="32.857999999999997"/>
    <d v="2019-01-05T00:00:00"/>
    <d v="1899-12-30T11:51:00"/>
    <s v="Credit card"/>
    <n v="7.3"/>
    <n v="657.16"/>
    <n v="5"/>
    <n v="1"/>
    <s v="10:00 - 12:00"/>
    <n v="32.857999999999997"/>
    <b v="0"/>
    <x v="3"/>
  </r>
  <r>
    <s v="859-97-6048"/>
    <x v="1"/>
    <x v="1"/>
    <s v="Member"/>
    <s v="Male"/>
    <x v="1"/>
    <n v="5.3"/>
    <n v="84.25"/>
    <x v="4"/>
    <n v="8.4250000000000007"/>
    <d v="2019-03-26T00:00:00"/>
    <d v="1899-12-30T14:13:00"/>
    <s v="Credit card"/>
    <n v="5.3"/>
    <n v="168.5"/>
    <n v="26"/>
    <n v="3"/>
    <s v="14:00 - 16:00"/>
    <n v="8.4250000000000007"/>
    <b v="0"/>
    <x v="3"/>
  </r>
  <r>
    <s v="676-10-2200"/>
    <x v="2"/>
    <x v="2"/>
    <s v="Member"/>
    <s v="Male"/>
    <x v="5"/>
    <n v="4.7"/>
    <n v="53.78"/>
    <x v="8"/>
    <n v="2.6890000000000001"/>
    <d v="2019-02-03T00:00:00"/>
    <d v="1899-12-30T20:13:00"/>
    <s v="Ewallet"/>
    <n v="4.7"/>
    <n v="53.78"/>
    <n v="3"/>
    <n v="2"/>
    <s v="20:00 - 20:59"/>
    <n v="2.6890000000000001"/>
    <b v="0"/>
    <x v="2"/>
  </r>
  <r>
    <s v="373-88-1424"/>
    <x v="1"/>
    <x v="1"/>
    <s v="Member"/>
    <s v="Male"/>
    <x v="2"/>
    <n v="7.9"/>
    <n v="35.81"/>
    <x v="1"/>
    <n v="8.9525000000000006"/>
    <d v="2019-02-06T00:00:00"/>
    <d v="1899-12-30T18:44:00"/>
    <s v="Ewallet"/>
    <n v="7.9"/>
    <n v="179.05"/>
    <n v="6"/>
    <n v="2"/>
    <s v="18:00 - 20:00"/>
    <n v="8.9525000000000006"/>
    <b v="0"/>
    <x v="4"/>
  </r>
  <r>
    <s v="365-16-4334"/>
    <x v="2"/>
    <x v="2"/>
    <s v="Normal"/>
    <s v="Female"/>
    <x v="4"/>
    <n v="8.9"/>
    <n v="26.43"/>
    <x v="7"/>
    <n v="10.571999999999999"/>
    <d v="2019-02-24T00:00:00"/>
    <d v="1899-12-30T14:26:00"/>
    <s v="Ewallet"/>
    <n v="8.9"/>
    <n v="211.44"/>
    <n v="24"/>
    <n v="2"/>
    <s v="14:00 - 16:00"/>
    <n v="10.571999999999999"/>
    <b v="0"/>
    <x v="4"/>
  </r>
  <r>
    <s v="503-21-4385"/>
    <x v="2"/>
    <x v="2"/>
    <s v="Member"/>
    <s v="Male"/>
    <x v="0"/>
    <n v="9.3000000000000007"/>
    <n v="39.909999999999997"/>
    <x v="5"/>
    <n v="5.9865000000000004"/>
    <d v="2019-02-21T00:00:00"/>
    <d v="1899-12-30T12:40:00"/>
    <s v="Ewallet"/>
    <n v="9.3000000000000007"/>
    <n v="119.72999999999999"/>
    <n v="21"/>
    <n v="2"/>
    <s v="12:00 - 14:00"/>
    <n v="5.9864999999999995"/>
    <b v="0"/>
    <x v="4"/>
  </r>
  <r>
    <s v="305-89-2768"/>
    <x v="2"/>
    <x v="2"/>
    <s v="Member"/>
    <s v="Female"/>
    <x v="2"/>
    <n v="4.7"/>
    <n v="21.9"/>
    <x v="5"/>
    <n v="3.2850000000000001"/>
    <d v="2019-01-09T00:00:00"/>
    <d v="1899-12-30T18:43:00"/>
    <s v="Ewallet"/>
    <n v="4.7"/>
    <n v="65.699999999999989"/>
    <n v="9"/>
    <n v="1"/>
    <s v="18:00 - 20:00"/>
    <n v="3.2849999999999993"/>
    <b v="0"/>
    <x v="4"/>
  </r>
  <r>
    <s v="574-80-1489"/>
    <x v="2"/>
    <x v="2"/>
    <s v="Member"/>
    <s v="Female"/>
    <x v="4"/>
    <n v="8.6999999999999993"/>
    <n v="62.85"/>
    <x v="6"/>
    <n v="12.57"/>
    <d v="2019-02-25T00:00:00"/>
    <d v="1899-12-30T13:22:00"/>
    <s v="Ewallet"/>
    <n v="8.6999999999999993"/>
    <n v="251.4"/>
    <n v="25"/>
    <n v="2"/>
    <s v="12:00 - 14:00"/>
    <n v="12.57"/>
    <b v="0"/>
    <x v="0"/>
  </r>
  <r>
    <s v="784-08-0310"/>
    <x v="1"/>
    <x v="1"/>
    <s v="Member"/>
    <s v="Female"/>
    <x v="4"/>
    <n v="7.6"/>
    <n v="21.04"/>
    <x v="6"/>
    <n v="4.2080000000000002"/>
    <d v="2019-01-13T00:00:00"/>
    <d v="1899-12-30T13:58:00"/>
    <s v="Cash"/>
    <n v="7.6"/>
    <n v="84.16"/>
    <n v="13"/>
    <n v="1"/>
    <s v="12:00 - 14:00"/>
    <n v="4.2080000000000002"/>
    <b v="0"/>
    <x v="4"/>
  </r>
  <r>
    <s v="200-40-6154"/>
    <x v="2"/>
    <x v="2"/>
    <s v="Member"/>
    <s v="Male"/>
    <x v="2"/>
    <n v="5.7"/>
    <n v="65.91"/>
    <x v="2"/>
    <n v="19.773"/>
    <d v="2019-02-09T00:00:00"/>
    <d v="1899-12-30T11:45:00"/>
    <s v="Cash"/>
    <n v="5.7"/>
    <n v="395.46"/>
    <n v="9"/>
    <n v="2"/>
    <s v="10:00 - 12:00"/>
    <n v="19.773"/>
    <b v="0"/>
    <x v="0"/>
  </r>
  <r>
    <s v="846-10-0341"/>
    <x v="0"/>
    <x v="0"/>
    <s v="Normal"/>
    <s v="Female"/>
    <x v="5"/>
    <n v="6.8"/>
    <n v="42.57"/>
    <x v="0"/>
    <n v="14.8995"/>
    <d v="2019-01-06T00:00:00"/>
    <d v="1899-12-30T11:51:00"/>
    <s v="Cash"/>
    <n v="6.8"/>
    <n v="297.99"/>
    <n v="6"/>
    <n v="1"/>
    <s v="10:00 - 12:00"/>
    <n v="14.8995"/>
    <b v="0"/>
    <x v="2"/>
  </r>
  <r>
    <s v="430-02-3888"/>
    <x v="2"/>
    <x v="2"/>
    <s v="Normal"/>
    <s v="Male"/>
    <x v="1"/>
    <n v="7.1"/>
    <n v="46.02"/>
    <x v="2"/>
    <n v="13.805999999999999"/>
    <d v="2019-02-07T00:00:00"/>
    <d v="1899-12-30T15:55:00"/>
    <s v="Cash"/>
    <n v="7.1"/>
    <n v="276.12"/>
    <n v="7"/>
    <n v="2"/>
    <s v="14:00 - 16:00"/>
    <n v="13.806000000000001"/>
    <b v="0"/>
    <x v="2"/>
  </r>
  <r>
    <s v="867-47-1948"/>
    <x v="1"/>
    <x v="1"/>
    <s v="Normal"/>
    <s v="Female"/>
    <x v="2"/>
    <n v="7.8"/>
    <n v="15.8"/>
    <x v="3"/>
    <n v="7.9"/>
    <d v="2019-01-09T00:00:00"/>
    <d v="1899-12-30T12:07:00"/>
    <s v="Cash"/>
    <n v="7.8"/>
    <n v="158"/>
    <n v="9"/>
    <n v="1"/>
    <s v="12:00 - 14:00"/>
    <n v="7.9"/>
    <b v="0"/>
    <x v="1"/>
  </r>
  <r>
    <s v="384-59-6655"/>
    <x v="0"/>
    <x v="0"/>
    <s v="Member"/>
    <s v="Female"/>
    <x v="4"/>
    <n v="8.4"/>
    <n v="98.66"/>
    <x v="9"/>
    <n v="44.396999999999998"/>
    <d v="2019-02-19T00:00:00"/>
    <d v="1899-12-30T15:07:00"/>
    <s v="Cash"/>
    <n v="8.4"/>
    <n v="887.93999999999994"/>
    <n v="19"/>
    <n v="2"/>
    <s v="14:00 - 16:00"/>
    <n v="44.396999999999998"/>
    <b v="0"/>
    <x v="3"/>
  </r>
  <r>
    <s v="256-58-3609"/>
    <x v="1"/>
    <x v="1"/>
    <s v="Member"/>
    <s v="Male"/>
    <x v="5"/>
    <n v="9.8000000000000007"/>
    <n v="91.98"/>
    <x v="8"/>
    <n v="4.5990000000000002"/>
    <d v="2019-03-18T00:00:00"/>
    <d v="1899-12-30T15:29:00"/>
    <s v="Cash"/>
    <n v="9.8000000000000007"/>
    <n v="91.98"/>
    <n v="18"/>
    <n v="3"/>
    <s v="14:00 - 16:00"/>
    <n v="4.5990000000000002"/>
    <b v="0"/>
    <x v="3"/>
  </r>
  <r>
    <s v="324-92-3863"/>
    <x v="0"/>
    <x v="0"/>
    <s v="Member"/>
    <s v="Male"/>
    <x v="1"/>
    <n v="9.8000000000000007"/>
    <n v="20.89"/>
    <x v="4"/>
    <n v="2.089"/>
    <d v="2019-02-05T00:00:00"/>
    <d v="1899-12-30T18:45:00"/>
    <s v="Cash"/>
    <n v="9.8000000000000007"/>
    <n v="41.78"/>
    <n v="5"/>
    <n v="2"/>
    <s v="18:00 - 20:00"/>
    <n v="2.089"/>
    <b v="0"/>
    <x v="4"/>
  </r>
  <r>
    <s v="593-08-5916"/>
    <x v="0"/>
    <x v="0"/>
    <s v="Normal"/>
    <s v="Female"/>
    <x v="5"/>
    <n v="7.4"/>
    <n v="15.5"/>
    <x v="8"/>
    <n v="0.77500000000000002"/>
    <d v="2019-03-19T00:00:00"/>
    <d v="1899-12-30T15:23:00"/>
    <s v="Credit card"/>
    <n v="7.4"/>
    <n v="15.5"/>
    <n v="19"/>
    <n v="3"/>
    <s v="14:00 - 16:00"/>
    <n v="0.77500000000000002"/>
    <b v="0"/>
    <x v="1"/>
  </r>
  <r>
    <s v="364-34-2972"/>
    <x v="1"/>
    <x v="1"/>
    <s v="Member"/>
    <s v="Male"/>
    <x v="1"/>
    <n v="6.7"/>
    <n v="96.82"/>
    <x v="5"/>
    <n v="14.523"/>
    <d v="2019-03-30T00:00:00"/>
    <d v="1899-12-30T20:37:00"/>
    <s v="Cash"/>
    <n v="6.7"/>
    <n v="290.45999999999998"/>
    <n v="30"/>
    <n v="3"/>
    <s v="20:00 - 20:59"/>
    <n v="14.523"/>
    <b v="0"/>
    <x v="3"/>
  </r>
  <r>
    <s v="794-42-3736"/>
    <x v="2"/>
    <x v="2"/>
    <s v="Normal"/>
    <s v="Male"/>
    <x v="4"/>
    <n v="6.4"/>
    <n v="33.33"/>
    <x v="4"/>
    <n v="3.3330000000000002"/>
    <d v="2019-01-26T00:00:00"/>
    <d v="1899-12-30T14:41:00"/>
    <s v="Credit card"/>
    <n v="6.4"/>
    <n v="66.66"/>
    <n v="26"/>
    <n v="1"/>
    <s v="14:00 - 16:00"/>
    <n v="3.3329999999999997"/>
    <b v="0"/>
    <x v="4"/>
  </r>
  <r>
    <s v="172-42-8274"/>
    <x v="2"/>
    <x v="2"/>
    <s v="Normal"/>
    <s v="Female"/>
    <x v="1"/>
    <n v="5.8"/>
    <n v="38.270000000000003"/>
    <x v="4"/>
    <n v="3.827"/>
    <d v="2019-03-02T00:00:00"/>
    <d v="1899-12-30T18:18:00"/>
    <s v="Credit card"/>
    <n v="5.8"/>
    <n v="76.540000000000006"/>
    <n v="2"/>
    <n v="3"/>
    <s v="18:00 - 20:00"/>
    <n v="3.8270000000000004"/>
    <b v="0"/>
    <x v="4"/>
  </r>
  <r>
    <s v="558-60-5016"/>
    <x v="0"/>
    <x v="0"/>
    <s v="Normal"/>
    <s v="Female"/>
    <x v="2"/>
    <n v="7.2"/>
    <n v="33.299999999999997"/>
    <x v="9"/>
    <n v="14.984999999999999"/>
    <d v="2019-03-04T00:00:00"/>
    <d v="1899-12-30T15:27:00"/>
    <s v="Ewallet"/>
    <n v="7.2"/>
    <n v="299.7"/>
    <n v="4"/>
    <n v="3"/>
    <s v="14:00 - 16:00"/>
    <n v="14.984999999999999"/>
    <b v="0"/>
    <x v="4"/>
  </r>
  <r>
    <s v="195-06-0432"/>
    <x v="0"/>
    <x v="0"/>
    <s v="Member"/>
    <s v="Male"/>
    <x v="2"/>
    <n v="9.3000000000000007"/>
    <n v="81.010000000000005"/>
    <x v="5"/>
    <n v="12.1515"/>
    <d v="2019-01-13T00:00:00"/>
    <d v="1899-12-30T12:55:00"/>
    <s v="Credit card"/>
    <n v="9.3000000000000007"/>
    <n v="243.03000000000003"/>
    <n v="13"/>
    <n v="1"/>
    <s v="12:00 - 14:00"/>
    <n v="12.151500000000002"/>
    <b v="0"/>
    <x v="3"/>
  </r>
  <r>
    <s v="605-03-2706"/>
    <x v="0"/>
    <x v="0"/>
    <s v="Normal"/>
    <s v="Female"/>
    <x v="0"/>
    <n v="9.5"/>
    <n v="15.8"/>
    <x v="5"/>
    <n v="2.37"/>
    <d v="2019-03-25T00:00:00"/>
    <d v="1899-12-30T18:02:00"/>
    <s v="Cash"/>
    <n v="9.5"/>
    <n v="47.400000000000006"/>
    <n v="25"/>
    <n v="3"/>
    <s v="18:00 - 20:00"/>
    <n v="2.37"/>
    <b v="0"/>
    <x v="1"/>
  </r>
  <r>
    <s v="214-30-2776"/>
    <x v="2"/>
    <x v="2"/>
    <s v="Member"/>
    <s v="Female"/>
    <x v="1"/>
    <n v="9"/>
    <n v="34.49"/>
    <x v="1"/>
    <n v="8.6225000000000005"/>
    <d v="2019-03-11T00:00:00"/>
    <d v="1899-12-30T19:44:00"/>
    <s v="Credit card"/>
    <n v="9"/>
    <n v="172.45000000000002"/>
    <n v="11"/>
    <n v="3"/>
    <s v="18:00 - 20:00"/>
    <n v="8.6225000000000005"/>
    <b v="0"/>
    <x v="4"/>
  </r>
  <r>
    <s v="746-04-1077"/>
    <x v="2"/>
    <x v="2"/>
    <s v="Member"/>
    <s v="Female"/>
    <x v="4"/>
    <n v="9"/>
    <n v="84.63"/>
    <x v="3"/>
    <n v="42.314999999999998"/>
    <d v="2019-01-01T00:00:00"/>
    <d v="1899-12-30T11:36:00"/>
    <s v="Credit card"/>
    <n v="9"/>
    <n v="846.3"/>
    <n v="1"/>
    <n v="1"/>
    <s v="10:00 - 12:00"/>
    <n v="42.314999999999998"/>
    <b v="0"/>
    <x v="3"/>
  </r>
  <r>
    <s v="448-34-8700"/>
    <x v="2"/>
    <x v="2"/>
    <s v="Member"/>
    <s v="Male"/>
    <x v="2"/>
    <n v="6.7"/>
    <n v="36.909999999999997"/>
    <x v="0"/>
    <n v="12.9185"/>
    <d v="2019-02-10T00:00:00"/>
    <d v="1899-12-30T13:51:00"/>
    <s v="Ewallet"/>
    <n v="6.7"/>
    <n v="258.37"/>
    <n v="10"/>
    <n v="2"/>
    <s v="12:00 - 14:00"/>
    <n v="12.9185"/>
    <b v="0"/>
    <x v="4"/>
  </r>
  <r>
    <s v="452-04-8808"/>
    <x v="2"/>
    <x v="2"/>
    <s v="Normal"/>
    <s v="Male"/>
    <x v="1"/>
    <n v="5.5"/>
    <n v="87.08"/>
    <x v="0"/>
    <n v="30.478000000000002"/>
    <d v="2019-01-26T00:00:00"/>
    <d v="1899-12-30T15:17:00"/>
    <s v="Cash"/>
    <n v="5.5"/>
    <n v="609.55999999999995"/>
    <n v="26"/>
    <n v="1"/>
    <s v="14:00 - 16:00"/>
    <n v="30.477999999999998"/>
    <b v="0"/>
    <x v="3"/>
  </r>
  <r>
    <s v="531-56-4728"/>
    <x v="0"/>
    <x v="0"/>
    <s v="Normal"/>
    <s v="Male"/>
    <x v="2"/>
    <n v="5.4"/>
    <n v="80.08"/>
    <x v="5"/>
    <n v="12.012"/>
    <d v="2019-02-11T00:00:00"/>
    <d v="1899-12-30T15:29:00"/>
    <s v="Cash"/>
    <n v="5.4"/>
    <n v="240.24"/>
    <n v="11"/>
    <n v="2"/>
    <s v="14:00 - 16:00"/>
    <n v="12.012"/>
    <b v="0"/>
    <x v="3"/>
  </r>
  <r>
    <s v="744-82-9138"/>
    <x v="1"/>
    <x v="1"/>
    <s v="Normal"/>
    <s v="Male"/>
    <x v="5"/>
    <n v="8.1999999999999993"/>
    <n v="86.13"/>
    <x v="4"/>
    <n v="8.6129999999999995"/>
    <d v="2019-02-07T00:00:00"/>
    <d v="1899-12-30T17:59:00"/>
    <s v="Cash"/>
    <n v="8.1999999999999993"/>
    <n v="172.26"/>
    <n v="7"/>
    <n v="2"/>
    <s v="16:00 - 18:00"/>
    <n v="8.6129999999999995"/>
    <b v="0"/>
    <x v="3"/>
  </r>
  <r>
    <s v="883-69-1285"/>
    <x v="2"/>
    <x v="2"/>
    <s v="Member"/>
    <s v="Male"/>
    <x v="5"/>
    <n v="7"/>
    <n v="49.92"/>
    <x v="4"/>
    <n v="4.992"/>
    <d v="2019-03-06T00:00:00"/>
    <d v="1899-12-30T11:55:00"/>
    <s v="Credit card"/>
    <n v="7"/>
    <n v="99.84"/>
    <n v="6"/>
    <n v="3"/>
    <s v="10:00 - 12:00"/>
    <n v="4.992"/>
    <b v="0"/>
    <x v="2"/>
  </r>
  <r>
    <s v="221-25-5073"/>
    <x v="0"/>
    <x v="0"/>
    <s v="Normal"/>
    <s v="Female"/>
    <x v="4"/>
    <n v="8.5"/>
    <n v="74.66"/>
    <x v="6"/>
    <n v="14.932"/>
    <d v="2019-03-04T00:00:00"/>
    <d v="1899-12-30T10:39:00"/>
    <s v="Cash"/>
    <n v="8.5"/>
    <n v="298.64"/>
    <n v="4"/>
    <n v="3"/>
    <s v="10:00 - 12:00"/>
    <n v="14.931999999999999"/>
    <b v="0"/>
    <x v="0"/>
  </r>
  <r>
    <s v="156-20-0370"/>
    <x v="2"/>
    <x v="2"/>
    <s v="Normal"/>
    <s v="Female"/>
    <x v="1"/>
    <n v="5.0999999999999996"/>
    <n v="25.45"/>
    <x v="8"/>
    <n v="1.2725"/>
    <d v="2019-03-10T00:00:00"/>
    <d v="1899-12-30T18:10:00"/>
    <s v="Credit card"/>
    <n v="5.0999999999999996"/>
    <n v="25.45"/>
    <n v="10"/>
    <n v="3"/>
    <s v="18:00 - 20:00"/>
    <n v="1.2725"/>
    <b v="0"/>
    <x v="4"/>
  </r>
  <r>
    <s v="151-33-7434"/>
    <x v="2"/>
    <x v="2"/>
    <s v="Normal"/>
    <s v="Female"/>
    <x v="4"/>
    <n v="6.5"/>
    <n v="67.77"/>
    <x v="8"/>
    <n v="3.3885000000000001"/>
    <d v="2019-02-04T00:00:00"/>
    <d v="1899-12-30T20:43:00"/>
    <s v="Credit card"/>
    <n v="6.5"/>
    <n v="67.77"/>
    <n v="4"/>
    <n v="2"/>
    <s v="20:00 - 20:59"/>
    <n v="3.3884999999999996"/>
    <b v="0"/>
    <x v="0"/>
  </r>
  <r>
    <s v="728-47-9078"/>
    <x v="1"/>
    <x v="1"/>
    <s v="Member"/>
    <s v="Male"/>
    <x v="4"/>
    <n v="9.8000000000000007"/>
    <n v="59.59"/>
    <x v="6"/>
    <n v="11.917999999999999"/>
    <d v="2019-01-19T00:00:00"/>
    <d v="1899-12-30T12:46:00"/>
    <s v="Cash"/>
    <n v="9.8000000000000007"/>
    <n v="238.36"/>
    <n v="19"/>
    <n v="1"/>
    <s v="12:00 - 14:00"/>
    <n v="11.918000000000001"/>
    <b v="0"/>
    <x v="2"/>
  </r>
  <r>
    <s v="809-46-1866"/>
    <x v="0"/>
    <x v="0"/>
    <s v="Normal"/>
    <s v="Male"/>
    <x v="0"/>
    <n v="8.4"/>
    <n v="58.15"/>
    <x v="6"/>
    <n v="11.63"/>
    <d v="2019-01-23T00:00:00"/>
    <d v="1899-12-30T17:44:00"/>
    <s v="Cash"/>
    <n v="8.4"/>
    <n v="232.6"/>
    <n v="23"/>
    <n v="1"/>
    <s v="16:00 - 18:00"/>
    <n v="11.629999999999999"/>
    <b v="0"/>
    <x v="2"/>
  </r>
  <r>
    <s v="139-32-4183"/>
    <x v="0"/>
    <x v="0"/>
    <s v="Member"/>
    <s v="Female"/>
    <x v="3"/>
    <n v="7.4"/>
    <n v="97.48"/>
    <x v="9"/>
    <n v="43.866"/>
    <d v="2019-03-14T00:00:00"/>
    <d v="1899-12-30T14:19:00"/>
    <s v="Ewallet"/>
    <n v="7.4"/>
    <n v="877.32"/>
    <n v="14"/>
    <n v="3"/>
    <s v="14:00 - 16:00"/>
    <n v="43.866"/>
    <b v="0"/>
    <x v="3"/>
  </r>
  <r>
    <s v="148-41-7930"/>
    <x v="1"/>
    <x v="1"/>
    <s v="Normal"/>
    <s v="Male"/>
    <x v="0"/>
    <n v="6.1"/>
    <n v="99.96"/>
    <x v="0"/>
    <n v="34.985999999999997"/>
    <d v="2019-01-23T00:00:00"/>
    <d v="1899-12-30T10:33:00"/>
    <s v="Cash"/>
    <n v="6.1"/>
    <n v="699.71999999999991"/>
    <n v="23"/>
    <n v="1"/>
    <s v="10:00 - 12:00"/>
    <n v="34.985999999999997"/>
    <b v="0"/>
    <x v="3"/>
  </r>
  <r>
    <s v="189-40-5216"/>
    <x v="1"/>
    <x v="1"/>
    <s v="Normal"/>
    <s v="Male"/>
    <x v="1"/>
    <n v="6"/>
    <n v="96.37"/>
    <x v="0"/>
    <n v="33.729500000000002"/>
    <d v="2019-01-09T00:00:00"/>
    <d v="1899-12-30T11:40:00"/>
    <s v="Cash"/>
    <n v="6"/>
    <n v="674.59"/>
    <n v="9"/>
    <n v="1"/>
    <s v="10:00 - 12:00"/>
    <n v="33.729500000000002"/>
    <b v="0"/>
    <x v="3"/>
  </r>
  <r>
    <s v="374-38-5555"/>
    <x v="2"/>
    <x v="2"/>
    <s v="Normal"/>
    <s v="Female"/>
    <x v="5"/>
    <n v="8.5"/>
    <n v="63.71"/>
    <x v="1"/>
    <n v="15.9275"/>
    <d v="2019-02-07T00:00:00"/>
    <d v="1899-12-30T19:30:00"/>
    <s v="Ewallet"/>
    <n v="8.5"/>
    <n v="318.55"/>
    <n v="7"/>
    <n v="2"/>
    <s v="18:00 - 20:00"/>
    <n v="15.9275"/>
    <b v="0"/>
    <x v="0"/>
  </r>
  <r>
    <s v="764-44-8999"/>
    <x v="2"/>
    <x v="2"/>
    <s v="Normal"/>
    <s v="Female"/>
    <x v="0"/>
    <n v="4.3"/>
    <n v="14.76"/>
    <x v="4"/>
    <n v="1.476"/>
    <d v="2019-02-18T00:00:00"/>
    <d v="1899-12-30T14:42:00"/>
    <s v="Ewallet"/>
    <n v="4.3"/>
    <n v="29.52"/>
    <n v="18"/>
    <n v="2"/>
    <s v="14:00 - 16:00"/>
    <n v="1.476"/>
    <b v="0"/>
    <x v="1"/>
  </r>
  <r>
    <s v="552-44-5977"/>
    <x v="2"/>
    <x v="2"/>
    <s v="Member"/>
    <s v="Male"/>
    <x v="0"/>
    <n v="6.2"/>
    <n v="62"/>
    <x v="7"/>
    <n v="24.8"/>
    <d v="2019-01-03T00:00:00"/>
    <d v="1899-12-30T19:08:00"/>
    <s v="Credit card"/>
    <n v="6.2"/>
    <n v="496"/>
    <n v="3"/>
    <n v="1"/>
    <s v="18:00 - 20:00"/>
    <n v="24.8"/>
    <b v="0"/>
    <x v="0"/>
  </r>
  <r>
    <s v="430-53-4718"/>
    <x v="2"/>
    <x v="2"/>
    <s v="Member"/>
    <s v="Male"/>
    <x v="0"/>
    <n v="8.4"/>
    <n v="75.37"/>
    <x v="7"/>
    <n v="30.148000000000003"/>
    <d v="2019-01-28T00:00:00"/>
    <d v="1899-12-30T15:46:00"/>
    <s v="Credit card"/>
    <n v="8.4"/>
    <n v="602.96"/>
    <n v="28"/>
    <n v="1"/>
    <s v="14:00 - 16:00"/>
    <n v="30.148000000000003"/>
    <b v="0"/>
    <x v="0"/>
  </r>
  <r>
    <s v="602-16-6955"/>
    <x v="2"/>
    <x v="2"/>
    <s v="Normal"/>
    <s v="Female"/>
    <x v="3"/>
    <n v="6"/>
    <n v="76.599999999999994"/>
    <x v="3"/>
    <n v="38.299999999999997"/>
    <d v="2019-01-24T00:00:00"/>
    <d v="1899-12-30T18:10:00"/>
    <s v="Ewallet"/>
    <n v="6"/>
    <n v="766"/>
    <n v="24"/>
    <n v="1"/>
    <s v="18:00 - 20:00"/>
    <n v="38.299999999999997"/>
    <b v="0"/>
    <x v="0"/>
  </r>
  <r>
    <s v="690-01-6631"/>
    <x v="2"/>
    <x v="2"/>
    <s v="Normal"/>
    <s v="Male"/>
    <x v="5"/>
    <n v="6.6"/>
    <n v="17.489999999999998"/>
    <x v="3"/>
    <n v="8.7449999999999992"/>
    <d v="2019-02-22T00:00:00"/>
    <d v="1899-12-30T18:35:00"/>
    <s v="Ewallet"/>
    <n v="6.6"/>
    <n v="174.89999999999998"/>
    <n v="22"/>
    <n v="2"/>
    <s v="18:00 - 20:00"/>
    <n v="8.7449999999999992"/>
    <b v="0"/>
    <x v="1"/>
  </r>
  <r>
    <s v="652-49-6720"/>
    <x v="1"/>
    <x v="1"/>
    <s v="Member"/>
    <s v="Female"/>
    <x v="1"/>
    <n v="5.9"/>
    <n v="60.95"/>
    <x v="8"/>
    <n v="3.0474999999999999"/>
    <d v="2019-02-18T00:00:00"/>
    <d v="1899-12-30T11:40:00"/>
    <s v="Ewallet"/>
    <n v="5.9"/>
    <n v="60.95"/>
    <n v="18"/>
    <n v="2"/>
    <s v="10:00 - 12:00"/>
    <n v="3.0475000000000003"/>
    <b v="0"/>
    <x v="0"/>
  </r>
  <r>
    <s v="233-67-5758"/>
    <x v="1"/>
    <x v="1"/>
    <s v="Normal"/>
    <s v="Male"/>
    <x v="0"/>
    <n v="6.2"/>
    <n v="40.35"/>
    <x v="8"/>
    <n v="2.0175000000000001"/>
    <d v="2019-01-29T00:00:00"/>
    <d v="1899-12-30T13:46:00"/>
    <s v="Ewallet"/>
    <n v="6.2"/>
    <n v="40.35"/>
    <n v="29"/>
    <n v="1"/>
    <s v="12:00 - 14:00"/>
    <n v="2.0175000000000001"/>
    <b v="0"/>
    <x v="2"/>
  </r>
  <r>
    <s v="303-96-2227"/>
    <x v="2"/>
    <x v="2"/>
    <s v="Normal"/>
    <s v="Female"/>
    <x v="2"/>
    <n v="4.4000000000000004"/>
    <n v="97.38"/>
    <x v="3"/>
    <n v="48.69"/>
    <d v="2019-03-02T00:00:00"/>
    <d v="1899-12-30T17:16:00"/>
    <s v="Ewallet"/>
    <n v="4.4000000000000004"/>
    <n v="973.8"/>
    <n v="2"/>
    <n v="3"/>
    <s v="16:00 - 18:00"/>
    <n v="48.69"/>
    <b v="0"/>
    <x v="3"/>
  </r>
  <r>
    <s v="727-02-1313"/>
    <x v="0"/>
    <x v="0"/>
    <s v="Member"/>
    <s v="Male"/>
    <x v="4"/>
    <n v="7.7"/>
    <n v="31.84"/>
    <x v="8"/>
    <n v="1.5920000000000001"/>
    <d v="2019-02-09T00:00:00"/>
    <d v="1899-12-30T13:22:00"/>
    <s v="Cash"/>
    <n v="7.7"/>
    <n v="31.84"/>
    <n v="9"/>
    <n v="2"/>
    <s v="12:00 - 14:00"/>
    <n v="1.5920000000000001"/>
    <b v="0"/>
    <x v="4"/>
  </r>
  <r>
    <s v="347-56-2442"/>
    <x v="0"/>
    <x v="0"/>
    <s v="Normal"/>
    <s v="Male"/>
    <x v="2"/>
    <n v="4.0999999999999996"/>
    <n v="65.819999999999993"/>
    <x v="8"/>
    <n v="3.2909999999999999"/>
    <d v="2019-02-22T00:00:00"/>
    <d v="1899-12-30T15:33:00"/>
    <s v="Cash"/>
    <n v="4.0999999999999996"/>
    <n v="65.819999999999993"/>
    <n v="22"/>
    <n v="2"/>
    <s v="14:00 - 16:00"/>
    <n v="3.2909999999999995"/>
    <b v="0"/>
    <x v="0"/>
  </r>
  <r>
    <s v="849-09-3807"/>
    <x v="0"/>
    <x v="0"/>
    <s v="Member"/>
    <s v="Female"/>
    <x v="5"/>
    <n v="6.6"/>
    <n v="88.34"/>
    <x v="0"/>
    <n v="30.919"/>
    <d v="2019-02-18T00:00:00"/>
    <d v="1899-12-30T13:28:00"/>
    <s v="Cash"/>
    <n v="6.6"/>
    <n v="618.38"/>
    <n v="18"/>
    <n v="2"/>
    <s v="12:00 - 14:00"/>
    <n v="30.919"/>
    <b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010019-4C24-47DA-846C-C8FE958B40BE}" name="PivotTable7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F18:G40" firstHeaderRow="1" firstDataRow="1" firstDataCol="1"/>
  <pivotFields count="21">
    <pivotField showAll="0"/>
    <pivotField showAll="0">
      <items count="4">
        <item x="0"/>
        <item x="2"/>
        <item x="1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showAll="0"/>
    <pivotField axis="axisRow" showAll="0">
      <items count="7">
        <item x="1"/>
        <item x="5"/>
        <item x="4"/>
        <item x="0"/>
        <item x="2"/>
        <item x="3"/>
        <item t="default"/>
      </items>
    </pivotField>
    <pivotField showAll="0"/>
    <pivotField numFmtId="2" showAll="0"/>
    <pivotField showAll="0">
      <items count="11">
        <item x="8"/>
        <item x="4"/>
        <item x="5"/>
        <item x="6"/>
        <item x="1"/>
        <item x="2"/>
        <item x="0"/>
        <item x="7"/>
        <item x="9"/>
        <item x="3"/>
        <item t="default"/>
      </items>
    </pivotField>
    <pivotField showAll="0"/>
    <pivotField numFmtId="14" showAll="0"/>
    <pivotField numFmtId="20" showAll="0"/>
    <pivotField showAll="0"/>
    <pivotField showAll="0"/>
    <pivotField dataField="1" numFmtId="2" showAll="0"/>
    <pivotField showAll="0"/>
    <pivotField showAll="0"/>
    <pivotField showAll="0"/>
    <pivotField showAll="0"/>
    <pivotField showAll="0"/>
    <pivotField showAll="0">
      <items count="6">
        <item x="1"/>
        <item x="3"/>
        <item x="4"/>
        <item x="2"/>
        <item x="0"/>
        <item t="default"/>
      </items>
    </pivotField>
  </pivotFields>
  <rowFields count="2">
    <field x="2"/>
    <field x="5"/>
  </rowFields>
  <rowItems count="22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Total Sales" fld="14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08E01D-AB89-4F51-854F-25907A878E5F}" name="PivotTable1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6">
  <location ref="A11:C78" firstHeaderRow="0" firstDataRow="1" firstDataCol="1"/>
  <pivotFields count="22"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axis="axisRow"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dataField="1" showAll="0"/>
    <pivotField showAll="0"/>
    <pivotField numFmtId="14" showAll="0">
      <items count="90">
        <item x="15"/>
        <item x="53"/>
        <item x="73"/>
        <item x="70"/>
        <item x="0"/>
        <item x="44"/>
        <item x="24"/>
        <item x="64"/>
        <item x="48"/>
        <item x="7"/>
        <item x="85"/>
        <item x="49"/>
        <item x="47"/>
        <item x="79"/>
        <item x="13"/>
        <item x="62"/>
        <item x="26"/>
        <item x="66"/>
        <item x="60"/>
        <item x="37"/>
        <item x="16"/>
        <item x="46"/>
        <item x="51"/>
        <item x="43"/>
        <item x="22"/>
        <item x="50"/>
        <item x="63"/>
        <item x="23"/>
        <item x="69"/>
        <item x="81"/>
        <item x="80"/>
        <item x="57"/>
        <item x="27"/>
        <item x="33"/>
        <item x="87"/>
        <item x="59"/>
        <item x="9"/>
        <item x="11"/>
        <item x="3"/>
        <item x="54"/>
        <item x="31"/>
        <item x="45"/>
        <item x="75"/>
        <item x="82"/>
        <item x="41"/>
        <item x="39"/>
        <item x="67"/>
        <item x="19"/>
        <item x="65"/>
        <item x="88"/>
        <item x="8"/>
        <item x="78"/>
        <item x="68"/>
        <item x="52"/>
        <item x="6"/>
        <item x="5"/>
        <item x="86"/>
        <item x="30"/>
        <item x="35"/>
        <item x="56"/>
        <item x="61"/>
        <item x="2"/>
        <item x="28"/>
        <item x="17"/>
        <item x="40"/>
        <item x="34"/>
        <item x="1"/>
        <item x="10"/>
        <item x="21"/>
        <item x="14"/>
        <item x="38"/>
        <item x="42"/>
        <item x="71"/>
        <item x="18"/>
        <item x="29"/>
        <item x="77"/>
        <item x="83"/>
        <item x="32"/>
        <item x="84"/>
        <item x="76"/>
        <item x="20"/>
        <item x="25"/>
        <item x="72"/>
        <item x="4"/>
        <item x="55"/>
        <item x="36"/>
        <item x="58"/>
        <item x="12"/>
        <item x="74"/>
        <item t="default"/>
      </items>
    </pivotField>
    <pivotField numFmtId="20" showAll="0"/>
    <pivotField showAll="0"/>
    <pivotField showAll="0"/>
    <pivotField dataField="1" showAll="0"/>
    <pivotField showAll="0"/>
    <pivotField numFmtId="49" showAll="0"/>
    <pivotField showAll="0"/>
    <pivotField showAll="0"/>
    <pivotField showAl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3">
    <field x="2"/>
    <field x="21"/>
    <field x="5"/>
  </rowFields>
  <rowItems count="67">
    <i>
      <x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>
      <x v="1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>
      <x v="2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ales" fld="14" baseField="0" baseItem="0"/>
    <dataField name="Sum of Quantity" fld="8" baseField="0" baseItem="0"/>
  </dataFields>
  <chartFormats count="2">
    <chartFormat chart="4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23BF4B-BCF2-44CC-9770-5002772CF5C9}" name="PivotTable5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F9:H16" firstHeaderRow="0" firstDataRow="1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numFmtId="14" showAll="0">
      <items count="90">
        <item x="15"/>
        <item x="53"/>
        <item x="73"/>
        <item x="70"/>
        <item x="0"/>
        <item x="44"/>
        <item x="24"/>
        <item x="64"/>
        <item x="48"/>
        <item x="7"/>
        <item x="85"/>
        <item x="49"/>
        <item x="47"/>
        <item x="79"/>
        <item x="13"/>
        <item x="62"/>
        <item x="26"/>
        <item x="66"/>
        <item x="60"/>
        <item x="37"/>
        <item x="16"/>
        <item x="46"/>
        <item x="51"/>
        <item x="43"/>
        <item x="22"/>
        <item x="50"/>
        <item x="63"/>
        <item x="23"/>
        <item x="69"/>
        <item x="81"/>
        <item x="80"/>
        <item x="57"/>
        <item x="27"/>
        <item x="33"/>
        <item x="87"/>
        <item x="59"/>
        <item x="9"/>
        <item x="11"/>
        <item x="3"/>
        <item x="54"/>
        <item x="31"/>
        <item x="45"/>
        <item x="75"/>
        <item x="82"/>
        <item x="41"/>
        <item x="39"/>
        <item x="67"/>
        <item x="19"/>
        <item x="65"/>
        <item x="88"/>
        <item x="8"/>
        <item x="78"/>
        <item x="68"/>
        <item x="52"/>
        <item x="6"/>
        <item x="5"/>
        <item x="86"/>
        <item x="30"/>
        <item x="35"/>
        <item x="56"/>
        <item x="61"/>
        <item x="2"/>
        <item x="28"/>
        <item x="17"/>
        <item x="40"/>
        <item x="34"/>
        <item x="1"/>
        <item x="10"/>
        <item x="21"/>
        <item x="14"/>
        <item x="38"/>
        <item x="42"/>
        <item x="71"/>
        <item x="18"/>
        <item x="29"/>
        <item x="77"/>
        <item x="83"/>
        <item x="32"/>
        <item x="84"/>
        <item x="76"/>
        <item x="20"/>
        <item x="25"/>
        <item x="72"/>
        <item x="4"/>
        <item x="55"/>
        <item x="36"/>
        <item x="58"/>
        <item x="12"/>
        <item x="74"/>
        <item t="default"/>
      </items>
    </pivotField>
    <pivotField numFmtId="20" showAll="0"/>
    <pivotField showAll="0"/>
    <pivotField showAll="0"/>
    <pivotField dataField="1" showAll="0"/>
    <pivotField showAll="0"/>
    <pivotField showAll="0"/>
    <pivotField axis="axisRow" showAll="0">
      <items count="7">
        <item x="1"/>
        <item x="0"/>
        <item x="3"/>
        <item x="4"/>
        <item x="2"/>
        <item x="5"/>
        <item t="default"/>
      </items>
    </pivotField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ales" fld="14" baseField="0" baseItem="0"/>
    <dataField name="Sum of Quantity" fld="8" baseField="0" baseItem="0"/>
  </dataFields>
  <chartFormats count="2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C03082-89AE-4346-BA75-2F3B4325E201}" name="PivotTable4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F1:G5" firstHeaderRow="1" firstDataRow="1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90">
        <item x="15"/>
        <item x="53"/>
        <item x="73"/>
        <item x="70"/>
        <item x="0"/>
        <item x="44"/>
        <item x="24"/>
        <item x="64"/>
        <item x="48"/>
        <item x="7"/>
        <item x="85"/>
        <item x="49"/>
        <item x="47"/>
        <item x="79"/>
        <item x="13"/>
        <item x="62"/>
        <item x="26"/>
        <item x="66"/>
        <item x="60"/>
        <item x="37"/>
        <item x="16"/>
        <item x="46"/>
        <item x="51"/>
        <item x="43"/>
        <item x="22"/>
        <item x="50"/>
        <item x="63"/>
        <item x="23"/>
        <item x="69"/>
        <item x="81"/>
        <item x="80"/>
        <item x="57"/>
        <item x="27"/>
        <item x="33"/>
        <item x="87"/>
        <item x="59"/>
        <item x="9"/>
        <item x="11"/>
        <item x="3"/>
        <item x="54"/>
        <item x="31"/>
        <item x="45"/>
        <item x="75"/>
        <item x="82"/>
        <item x="41"/>
        <item x="39"/>
        <item x="67"/>
        <item x="19"/>
        <item x="65"/>
        <item x="88"/>
        <item x="8"/>
        <item x="78"/>
        <item x="68"/>
        <item x="52"/>
        <item x="6"/>
        <item x="5"/>
        <item x="86"/>
        <item x="30"/>
        <item x="35"/>
        <item x="56"/>
        <item x="61"/>
        <item x="2"/>
        <item x="28"/>
        <item x="17"/>
        <item x="40"/>
        <item x="34"/>
        <item x="1"/>
        <item x="10"/>
        <item x="21"/>
        <item x="14"/>
        <item x="38"/>
        <item x="42"/>
        <item x="71"/>
        <item x="18"/>
        <item x="29"/>
        <item x="77"/>
        <item x="83"/>
        <item x="32"/>
        <item x="84"/>
        <item x="76"/>
        <item x="20"/>
        <item x="25"/>
        <item x="72"/>
        <item x="4"/>
        <item x="55"/>
        <item x="36"/>
        <item x="58"/>
        <item x="12"/>
        <item x="74"/>
        <item t="default"/>
      </items>
    </pivotField>
    <pivotField numFmtId="20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1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Total Sales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63E118-02E1-4602-B01F-F171449043A3}" name="PivotTable6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D8" firstHeaderRow="0" firstDataRow="1" firstDataCol="1"/>
  <pivotFields count="22">
    <pivotField showAll="0"/>
    <pivotField showAll="0"/>
    <pivotField showAll="0"/>
    <pivotField showAll="0"/>
    <pivotField showAll="0"/>
    <pivotField axis="axisRow" dataField="1"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dataField="1" showAll="0"/>
    <pivotField showAll="0"/>
    <pivotField numFmtId="14" showAll="0">
      <items count="90">
        <item x="15"/>
        <item x="53"/>
        <item x="73"/>
        <item x="70"/>
        <item x="0"/>
        <item x="44"/>
        <item x="24"/>
        <item x="64"/>
        <item x="48"/>
        <item x="7"/>
        <item x="85"/>
        <item x="49"/>
        <item x="47"/>
        <item x="79"/>
        <item x="13"/>
        <item x="62"/>
        <item x="26"/>
        <item x="66"/>
        <item x="60"/>
        <item x="37"/>
        <item x="16"/>
        <item x="46"/>
        <item x="51"/>
        <item x="43"/>
        <item x="22"/>
        <item x="50"/>
        <item x="63"/>
        <item x="23"/>
        <item x="69"/>
        <item x="81"/>
        <item x="80"/>
        <item x="57"/>
        <item x="27"/>
        <item x="33"/>
        <item x="87"/>
        <item x="59"/>
        <item x="9"/>
        <item x="11"/>
        <item x="3"/>
        <item x="54"/>
        <item x="31"/>
        <item x="45"/>
        <item x="75"/>
        <item x="82"/>
        <item x="41"/>
        <item x="39"/>
        <item x="67"/>
        <item x="19"/>
        <item x="65"/>
        <item x="88"/>
        <item x="8"/>
        <item x="78"/>
        <item x="68"/>
        <item x="52"/>
        <item x="6"/>
        <item x="5"/>
        <item x="86"/>
        <item x="30"/>
        <item x="35"/>
        <item x="56"/>
        <item x="61"/>
        <item x="2"/>
        <item x="28"/>
        <item x="17"/>
        <item x="40"/>
        <item x="34"/>
        <item x="1"/>
        <item x="10"/>
        <item x="21"/>
        <item x="14"/>
        <item x="38"/>
        <item x="42"/>
        <item x="71"/>
        <item x="18"/>
        <item x="29"/>
        <item x="77"/>
        <item x="83"/>
        <item x="32"/>
        <item x="84"/>
        <item x="76"/>
        <item x="20"/>
        <item x="25"/>
        <item x="72"/>
        <item x="4"/>
        <item x="55"/>
        <item x="36"/>
        <item x="58"/>
        <item x="12"/>
        <item x="74"/>
        <item t="default"/>
      </items>
    </pivotField>
    <pivotField numFmtId="20" showAll="0"/>
    <pivotField showAll="0"/>
    <pivotField showAll="0"/>
    <pivotField dataField="1" showAll="0"/>
    <pivotField showAll="0"/>
    <pivotField numFmtId="49" showAll="0"/>
    <pivotField showAll="0"/>
    <pivotField showAll="0"/>
    <pivotField showAll="0"/>
    <pivotField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Product line" fld="5" subtotal="count" baseField="0" baseItem="0"/>
    <dataField name="Sum of Total Sales" fld="14" baseField="0" baseItem="0"/>
    <dataField name="Sum of Quantity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s_2" connectionId="1" xr16:uid="{FB3DB5D9-9336-4220-8600-720800833AD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30"/>
  <sheetViews>
    <sheetView topLeftCell="A6" workbookViewId="0">
      <selection activeCell="C9" sqref="C9"/>
    </sheetView>
  </sheetViews>
  <sheetFormatPr defaultRowHeight="15" x14ac:dyDescent="0.25"/>
  <cols>
    <col min="1" max="1" width="12.7109375" customWidth="1"/>
    <col min="2" max="2" width="8.7109375" customWidth="1"/>
    <col min="3" max="3" width="11.85546875" customWidth="1"/>
    <col min="4" max="4" width="16.7109375" customWidth="1"/>
    <col min="5" max="5" width="10.5703125" customWidth="1"/>
    <col min="6" max="6" width="21.5703125" bestFit="1" customWidth="1"/>
    <col min="7" max="7" width="9.28515625" customWidth="1"/>
    <col min="8" max="8" width="11.7109375" customWidth="1"/>
    <col min="9" max="9" width="10.5703125" style="14" customWidth="1"/>
    <col min="10" max="10" width="10" customWidth="1"/>
    <col min="11" max="11" width="24.85546875" bestFit="1" customWidth="1"/>
    <col min="12" max="12" width="8.28515625" customWidth="1"/>
    <col min="13" max="13" width="12.140625" customWidth="1"/>
    <col min="14" max="14" width="9.28515625" customWidth="1"/>
    <col min="15" max="18" width="13.140625" customWidth="1"/>
    <col min="19" max="19" width="11.28515625" customWidth="1"/>
    <col min="20" max="20" width="17" customWidth="1"/>
    <col min="21" max="21" width="12.85546875" customWidth="1"/>
  </cols>
  <sheetData>
    <row r="1" spans="1: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12</v>
      </c>
      <c r="H1" s="11" t="s">
        <v>6</v>
      </c>
      <c r="I1" s="22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1022</v>
      </c>
      <c r="P1" s="6" t="s">
        <v>1040</v>
      </c>
      <c r="Q1" s="6" t="s">
        <v>1023</v>
      </c>
      <c r="R1" s="6" t="s">
        <v>1030</v>
      </c>
      <c r="S1" s="3" t="s">
        <v>1020</v>
      </c>
      <c r="T1" s="4" t="s">
        <v>1021</v>
      </c>
      <c r="U1" s="6" t="s">
        <v>1074</v>
      </c>
    </row>
    <row r="2" spans="1:2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9.1</v>
      </c>
      <c r="H2" s="17">
        <v>74.69</v>
      </c>
      <c r="I2" s="14">
        <v>7</v>
      </c>
      <c r="J2">
        <v>26.141500000000001</v>
      </c>
      <c r="K2" s="1">
        <v>43470</v>
      </c>
      <c r="L2" s="2">
        <v>0.54722222222222228</v>
      </c>
      <c r="M2" t="s">
        <v>19</v>
      </c>
      <c r="N2">
        <v>9.1</v>
      </c>
      <c r="O2" s="17">
        <f>H2 * I2</f>
        <v>522.82999999999993</v>
      </c>
      <c r="P2">
        <f>DAY(K2)</f>
        <v>5</v>
      </c>
      <c r="Q2">
        <f>MONTH(K2)</f>
        <v>1</v>
      </c>
      <c r="R2" t="str">
        <f>IF(AND(L2&gt;=TIME(10,0,0),L2&lt;TIME(12,0,0)),"10:00 - 12:00",
IF(AND(L2&gt;=TIME(12,0,0),L2&lt;TIME(14,0,0)),"12:00 - 14:00",
IF(AND(L2&gt;=TIME(14,0,0),L2&lt;TIME(16,0,0)),"14:00 - 16:00",
IF(AND(L2&gt;=TIME(16,0,0),L2&lt;TIME(18,0,0)),"16:00 - 18:00",
IF(AND(L2&gt;=TIME(18,0,0),L2&lt;TIME(20,0,0)),"18:00 - 20:00",
IF(AND(L2&gt;=TIME(20,0,0),L2&lt;=TIME(20,59,59)),"20:00 - 20:59","Outside Range"))))))</f>
        <v>12:00 - 14:00</v>
      </c>
      <c r="S2">
        <f t="shared" ref="S2:S64" si="0">H2 * I2 / 20</f>
        <v>26.141499999999997</v>
      </c>
      <c r="T2" t="b">
        <f>J2 &lt;&gt; S2</f>
        <v>0</v>
      </c>
      <c r="U2" t="str">
        <f>IF(H2&lt; 20,"&lt; 20",IF(AND(H2&gt;=20,H2&lt;40),"20 - 40",IF(AND(H2&gt;=40,H2&lt;60),"40 - 60",IF(AND(H2&gt;=60,H2&lt;80),"60 - 80",IF(H2&gt;=80,"&gt; 80.0")))))</f>
        <v>60 - 80</v>
      </c>
    </row>
    <row r="3" spans="1:21" x14ac:dyDescent="0.25">
      <c r="A3" t="s">
        <v>20</v>
      </c>
      <c r="B3" t="s">
        <v>21</v>
      </c>
      <c r="C3" t="s">
        <v>22</v>
      </c>
      <c r="D3" t="s">
        <v>23</v>
      </c>
      <c r="E3" t="s">
        <v>17</v>
      </c>
      <c r="F3" t="s">
        <v>24</v>
      </c>
      <c r="G3">
        <v>9.6</v>
      </c>
      <c r="H3" s="17">
        <v>15.28</v>
      </c>
      <c r="I3" s="14">
        <v>5</v>
      </c>
      <c r="J3">
        <v>3.82</v>
      </c>
      <c r="K3" s="1">
        <v>43532</v>
      </c>
      <c r="L3" s="2">
        <v>0.43680555555555556</v>
      </c>
      <c r="M3" t="s">
        <v>25</v>
      </c>
      <c r="N3">
        <v>9.6</v>
      </c>
      <c r="O3" s="17">
        <f>H3 * I3</f>
        <v>76.399999999999991</v>
      </c>
      <c r="P3">
        <f t="shared" ref="P3:P66" si="1">DAY(K3)</f>
        <v>8</v>
      </c>
      <c r="Q3">
        <f t="shared" ref="Q3:Q66" si="2">MONTH(K3)</f>
        <v>3</v>
      </c>
      <c r="R3" t="str">
        <f t="shared" ref="R3:R65" si="3">IF(AND(L3&gt;=TIME(10,0,0),L3&lt;TIME(12,0,0)),"10:00 - 12:00",
IF(AND(L3&gt;=TIME(12,0,0),L3&lt;TIME(14,0,0)),"12:00 - 14:00",
IF(AND(L3&gt;=TIME(14,0,0),L3&lt;TIME(16,0,0)),"14:00 - 16:00",
IF(AND(L3&gt;=TIME(16,0,0),L3&lt;TIME(18,0,0)),"16:00 - 18:00",
IF(AND(L3&gt;=TIME(18,0,0),L3&lt;TIME(20,0,0)),"18:00 - 20:00",
IF(AND(L3&gt;=TIME(20,0,0),L3&lt;=TIME(20,59,59)),"20:00 - 20:59","Outside Range"))))))</f>
        <v>10:00 - 12:00</v>
      </c>
      <c r="S3">
        <f t="shared" si="0"/>
        <v>3.8199999999999994</v>
      </c>
      <c r="T3" t="b">
        <f>J3 &lt;&gt; S3</f>
        <v>0</v>
      </c>
      <c r="U3" t="str">
        <f>IF(H3&lt; 20,"&lt; 20",IF(AND(H3&gt;=20,H3&lt;40),"20 - 40",IF(AND(H3&gt;=40,H3&lt;60),"40 - 60",IF(AND(H3&gt;=60,H3&lt;80),"60 - 80",IF(H3&gt;=80,"&gt; 80")))))</f>
        <v>&lt; 20</v>
      </c>
    </row>
    <row r="4" spans="1:21" x14ac:dyDescent="0.25">
      <c r="A4" t="s">
        <v>26</v>
      </c>
      <c r="B4" t="s">
        <v>14</v>
      </c>
      <c r="C4" t="s">
        <v>15</v>
      </c>
      <c r="D4" t="s">
        <v>23</v>
      </c>
      <c r="E4" t="s">
        <v>27</v>
      </c>
      <c r="F4" t="s">
        <v>28</v>
      </c>
      <c r="G4">
        <v>7.4</v>
      </c>
      <c r="H4" s="17">
        <v>46.33</v>
      </c>
      <c r="I4" s="14">
        <v>7</v>
      </c>
      <c r="J4">
        <v>16.215499999999999</v>
      </c>
      <c r="K4" s="1">
        <v>43527</v>
      </c>
      <c r="L4" s="2">
        <v>0.55763888888888891</v>
      </c>
      <c r="M4" t="s">
        <v>29</v>
      </c>
      <c r="N4">
        <v>7.4</v>
      </c>
      <c r="O4" s="17">
        <f t="shared" ref="O4:O66" si="4">H4 * I4</f>
        <v>324.31</v>
      </c>
      <c r="P4">
        <f t="shared" si="1"/>
        <v>3</v>
      </c>
      <c r="Q4">
        <f t="shared" si="2"/>
        <v>3</v>
      </c>
      <c r="R4" t="str">
        <f t="shared" si="3"/>
        <v>12:00 - 14:00</v>
      </c>
      <c r="S4">
        <f t="shared" si="0"/>
        <v>16.215499999999999</v>
      </c>
      <c r="T4" t="b">
        <f>J4 &lt;&gt; S4</f>
        <v>0</v>
      </c>
      <c r="U4" t="str">
        <f t="shared" ref="U4:U67" si="5">IF(H4&lt; 20,"&lt; 20",IF(AND(H4&gt;=20,H4&lt;40),"20 - 40",IF(AND(H4&gt;=40,H4&lt;60),"40 - 60",IF(AND(H4&gt;=60,H4&lt;80),"60 - 80",IF(H4&gt;=80,"&gt; 80")))))</f>
        <v>40 - 60</v>
      </c>
    </row>
    <row r="5" spans="1:21" x14ac:dyDescent="0.25">
      <c r="A5" t="s">
        <v>31</v>
      </c>
      <c r="B5" t="s">
        <v>14</v>
      </c>
      <c r="C5" t="s">
        <v>15</v>
      </c>
      <c r="D5" t="s">
        <v>23</v>
      </c>
      <c r="E5" t="s">
        <v>27</v>
      </c>
      <c r="F5" t="s">
        <v>32</v>
      </c>
      <c r="G5">
        <v>5.3</v>
      </c>
      <c r="H5" s="17">
        <v>86.31</v>
      </c>
      <c r="I5" s="14">
        <v>7</v>
      </c>
      <c r="J5">
        <v>30.208500000000001</v>
      </c>
      <c r="K5" s="1">
        <v>43504</v>
      </c>
      <c r="L5" s="2">
        <v>0.44236111111111109</v>
      </c>
      <c r="M5" t="s">
        <v>19</v>
      </c>
      <c r="N5">
        <v>5.3</v>
      </c>
      <c r="O5" s="17">
        <f t="shared" si="4"/>
        <v>604.17000000000007</v>
      </c>
      <c r="P5">
        <f t="shared" si="1"/>
        <v>8</v>
      </c>
      <c r="Q5">
        <f t="shared" si="2"/>
        <v>2</v>
      </c>
      <c r="R5" t="str">
        <f t="shared" si="3"/>
        <v>10:00 - 12:00</v>
      </c>
      <c r="S5">
        <f t="shared" si="0"/>
        <v>30.208500000000004</v>
      </c>
      <c r="T5" t="b">
        <f>J5 &lt;&gt; S5</f>
        <v>0</v>
      </c>
      <c r="U5" t="str">
        <f t="shared" si="5"/>
        <v>&gt; 80</v>
      </c>
    </row>
    <row r="6" spans="1:21" x14ac:dyDescent="0.25">
      <c r="A6" t="s">
        <v>33</v>
      </c>
      <c r="B6" t="s">
        <v>21</v>
      </c>
      <c r="C6" t="s">
        <v>22</v>
      </c>
      <c r="D6" t="s">
        <v>23</v>
      </c>
      <c r="E6" t="s">
        <v>27</v>
      </c>
      <c r="F6" t="s">
        <v>24</v>
      </c>
      <c r="G6">
        <v>4.0999999999999996</v>
      </c>
      <c r="H6" s="17">
        <v>85.39</v>
      </c>
      <c r="I6" s="14">
        <v>7</v>
      </c>
      <c r="J6">
        <v>29.886500000000002</v>
      </c>
      <c r="K6" s="1">
        <v>43549</v>
      </c>
      <c r="L6" s="2">
        <v>0.77083333333333337</v>
      </c>
      <c r="M6" t="s">
        <v>19</v>
      </c>
      <c r="N6">
        <v>4.0999999999999996</v>
      </c>
      <c r="O6" s="17">
        <f t="shared" si="4"/>
        <v>597.73</v>
      </c>
      <c r="P6">
        <f t="shared" si="1"/>
        <v>25</v>
      </c>
      <c r="Q6">
        <f t="shared" si="2"/>
        <v>3</v>
      </c>
      <c r="R6" t="str">
        <f t="shared" si="3"/>
        <v>18:00 - 20:00</v>
      </c>
      <c r="S6">
        <f t="shared" si="0"/>
        <v>29.886500000000002</v>
      </c>
      <c r="T6" t="b">
        <f>J6 &lt;&gt; S6</f>
        <v>0</v>
      </c>
      <c r="U6" t="str">
        <f t="shared" si="5"/>
        <v>&gt; 80</v>
      </c>
    </row>
    <row r="7" spans="1:21" x14ac:dyDescent="0.25">
      <c r="A7" t="s">
        <v>34</v>
      </c>
      <c r="B7" t="s">
        <v>14</v>
      </c>
      <c r="C7" t="s">
        <v>15</v>
      </c>
      <c r="D7" t="s">
        <v>16</v>
      </c>
      <c r="E7" t="s">
        <v>17</v>
      </c>
      <c r="F7" t="s">
        <v>24</v>
      </c>
      <c r="G7">
        <v>5.8</v>
      </c>
      <c r="H7" s="17">
        <v>68.84</v>
      </c>
      <c r="I7" s="14">
        <v>6</v>
      </c>
      <c r="J7">
        <f>H7 * I7 / 20</f>
        <v>20.652000000000001</v>
      </c>
      <c r="K7" s="1">
        <v>43521</v>
      </c>
      <c r="L7" s="2">
        <v>0.60833333333333328</v>
      </c>
      <c r="M7" t="s">
        <v>19</v>
      </c>
      <c r="N7">
        <v>5.8</v>
      </c>
      <c r="O7" s="17">
        <f t="shared" si="4"/>
        <v>413.04</v>
      </c>
      <c r="P7">
        <f t="shared" si="1"/>
        <v>25</v>
      </c>
      <c r="Q7">
        <f t="shared" si="2"/>
        <v>2</v>
      </c>
      <c r="R7" t="str">
        <f t="shared" si="3"/>
        <v>14:00 - 16:00</v>
      </c>
      <c r="S7">
        <f t="shared" si="0"/>
        <v>20.652000000000001</v>
      </c>
      <c r="T7" t="b">
        <f>J7 &lt;&gt; S7</f>
        <v>0</v>
      </c>
      <c r="U7" t="str">
        <f t="shared" si="5"/>
        <v>60 - 80</v>
      </c>
    </row>
    <row r="8" spans="1:21" x14ac:dyDescent="0.25">
      <c r="A8" t="s">
        <v>35</v>
      </c>
      <c r="B8" t="s">
        <v>21</v>
      </c>
      <c r="C8" t="s">
        <v>22</v>
      </c>
      <c r="D8" t="s">
        <v>23</v>
      </c>
      <c r="E8" t="s">
        <v>17</v>
      </c>
      <c r="F8" t="s">
        <v>28</v>
      </c>
      <c r="G8">
        <v>8</v>
      </c>
      <c r="H8" s="17">
        <v>73.56</v>
      </c>
      <c r="I8" s="14">
        <v>10</v>
      </c>
      <c r="J8">
        <v>36.78</v>
      </c>
      <c r="K8" s="1">
        <v>43520</v>
      </c>
      <c r="L8" s="2">
        <v>0.48472222222222222</v>
      </c>
      <c r="M8" t="s">
        <v>19</v>
      </c>
      <c r="N8">
        <v>8</v>
      </c>
      <c r="O8" s="17">
        <f t="shared" si="4"/>
        <v>735.6</v>
      </c>
      <c r="P8">
        <f t="shared" si="1"/>
        <v>24</v>
      </c>
      <c r="Q8">
        <f t="shared" si="2"/>
        <v>2</v>
      </c>
      <c r="R8" t="str">
        <f t="shared" si="3"/>
        <v>10:00 - 12:00</v>
      </c>
      <c r="S8">
        <f t="shared" si="0"/>
        <v>36.78</v>
      </c>
      <c r="T8" t="b">
        <f>J8 &lt;&gt; S8</f>
        <v>0</v>
      </c>
      <c r="U8" t="str">
        <f t="shared" si="5"/>
        <v>60 - 80</v>
      </c>
    </row>
    <row r="9" spans="1:21" x14ac:dyDescent="0.25">
      <c r="A9" t="s">
        <v>36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>
        <v>7.2</v>
      </c>
      <c r="H9" s="17">
        <v>36.26</v>
      </c>
      <c r="I9" s="14">
        <v>2</v>
      </c>
      <c r="J9">
        <v>3.6259999999999999</v>
      </c>
      <c r="K9" s="1">
        <v>43475</v>
      </c>
      <c r="L9" s="2">
        <v>0.71875</v>
      </c>
      <c r="M9" t="s">
        <v>29</v>
      </c>
      <c r="N9">
        <v>7.2</v>
      </c>
      <c r="O9" s="17">
        <f t="shared" si="4"/>
        <v>72.52</v>
      </c>
      <c r="P9">
        <f t="shared" si="1"/>
        <v>10</v>
      </c>
      <c r="Q9">
        <f t="shared" si="2"/>
        <v>1</v>
      </c>
      <c r="R9" t="str">
        <f t="shared" si="3"/>
        <v>16:00 - 18:00</v>
      </c>
      <c r="S9">
        <f t="shared" si="0"/>
        <v>3.6259999999999999</v>
      </c>
      <c r="T9" t="b">
        <f>J9 &lt;&gt; S9</f>
        <v>0</v>
      </c>
      <c r="U9" t="str">
        <f t="shared" si="5"/>
        <v>20 - 40</v>
      </c>
    </row>
    <row r="10" spans="1:21" x14ac:dyDescent="0.25">
      <c r="A10" t="s">
        <v>37</v>
      </c>
      <c r="B10" t="s">
        <v>38</v>
      </c>
      <c r="C10" t="s">
        <v>39</v>
      </c>
      <c r="D10" t="s">
        <v>16</v>
      </c>
      <c r="E10" t="s">
        <v>17</v>
      </c>
      <c r="F10" t="s">
        <v>40</v>
      </c>
      <c r="G10">
        <v>5.9</v>
      </c>
      <c r="H10" s="17">
        <v>54.84</v>
      </c>
      <c r="I10" s="14">
        <v>3</v>
      </c>
      <c r="J10">
        <v>8.2260000000000009</v>
      </c>
      <c r="K10" s="1">
        <v>43516</v>
      </c>
      <c r="L10" s="2">
        <v>0.56041666666666667</v>
      </c>
      <c r="M10" t="s">
        <v>29</v>
      </c>
      <c r="N10">
        <v>5.9</v>
      </c>
      <c r="O10" s="17">
        <f t="shared" si="4"/>
        <v>164.52</v>
      </c>
      <c r="P10">
        <f t="shared" si="1"/>
        <v>20</v>
      </c>
      <c r="Q10">
        <f t="shared" si="2"/>
        <v>2</v>
      </c>
      <c r="R10" t="str">
        <f t="shared" si="3"/>
        <v>12:00 - 14:00</v>
      </c>
      <c r="S10">
        <f t="shared" si="0"/>
        <v>8.2260000000000009</v>
      </c>
      <c r="T10" t="b">
        <f>J10 &lt;&gt; S10</f>
        <v>0</v>
      </c>
      <c r="U10" t="str">
        <f t="shared" si="5"/>
        <v>40 - 60</v>
      </c>
    </row>
    <row r="11" spans="1:21" x14ac:dyDescent="0.25">
      <c r="A11" t="s">
        <v>41</v>
      </c>
      <c r="B11" t="s">
        <v>38</v>
      </c>
      <c r="C11" t="s">
        <v>39</v>
      </c>
      <c r="D11" t="s">
        <v>16</v>
      </c>
      <c r="E11" t="s">
        <v>17</v>
      </c>
      <c r="F11" t="s">
        <v>59</v>
      </c>
      <c r="G11">
        <v>4.5</v>
      </c>
      <c r="H11" s="17">
        <v>14.48</v>
      </c>
      <c r="I11" s="14">
        <v>4</v>
      </c>
      <c r="J11">
        <v>2.8959999999999999</v>
      </c>
      <c r="K11" s="1">
        <v>43502</v>
      </c>
      <c r="L11" s="2">
        <v>0.75486111111111109</v>
      </c>
      <c r="M11" t="s">
        <v>19</v>
      </c>
      <c r="N11">
        <v>4.5</v>
      </c>
      <c r="O11" s="17">
        <f t="shared" si="4"/>
        <v>57.92</v>
      </c>
      <c r="P11">
        <f t="shared" si="1"/>
        <v>6</v>
      </c>
      <c r="Q11">
        <f t="shared" si="2"/>
        <v>2</v>
      </c>
      <c r="R11" t="str">
        <f t="shared" si="3"/>
        <v>18:00 - 20:00</v>
      </c>
      <c r="S11">
        <f t="shared" si="0"/>
        <v>2.8959999999999999</v>
      </c>
      <c r="T11" t="b">
        <f>J11 &lt;&gt; S11</f>
        <v>0</v>
      </c>
      <c r="U11" t="str">
        <f t="shared" si="5"/>
        <v>&lt; 20</v>
      </c>
    </row>
    <row r="12" spans="1:21" x14ac:dyDescent="0.25">
      <c r="A12" t="s">
        <v>42</v>
      </c>
      <c r="B12" t="s">
        <v>38</v>
      </c>
      <c r="C12" t="s">
        <v>39</v>
      </c>
      <c r="D12" t="s">
        <v>16</v>
      </c>
      <c r="E12" t="s">
        <v>27</v>
      </c>
      <c r="F12" t="s">
        <v>24</v>
      </c>
      <c r="G12">
        <v>6.8</v>
      </c>
      <c r="H12" s="17">
        <v>25.51</v>
      </c>
      <c r="I12" s="14">
        <v>4</v>
      </c>
      <c r="J12">
        <v>5.1020000000000003</v>
      </c>
      <c r="K12" s="1">
        <v>43533</v>
      </c>
      <c r="L12" s="2">
        <v>0.7104166666666667</v>
      </c>
      <c r="M12" t="s">
        <v>25</v>
      </c>
      <c r="N12">
        <v>6.8</v>
      </c>
      <c r="O12" s="17">
        <f t="shared" si="4"/>
        <v>102.04</v>
      </c>
      <c r="P12">
        <f t="shared" si="1"/>
        <v>9</v>
      </c>
      <c r="Q12">
        <f t="shared" si="2"/>
        <v>3</v>
      </c>
      <c r="R12" t="str">
        <f t="shared" si="3"/>
        <v>16:00 - 18:00</v>
      </c>
      <c r="S12">
        <f t="shared" si="0"/>
        <v>5.1020000000000003</v>
      </c>
      <c r="T12" t="b">
        <f>J12 &lt;&gt; S12</f>
        <v>0</v>
      </c>
      <c r="U12" t="str">
        <f t="shared" si="5"/>
        <v>20 - 40</v>
      </c>
    </row>
    <row r="13" spans="1:21" x14ac:dyDescent="0.25">
      <c r="A13" t="s">
        <v>44</v>
      </c>
      <c r="B13" t="s">
        <v>14</v>
      </c>
      <c r="C13" t="s">
        <v>15</v>
      </c>
      <c r="D13" t="s">
        <v>23</v>
      </c>
      <c r="E13" t="s">
        <v>27</v>
      </c>
      <c r="F13" t="s">
        <v>40</v>
      </c>
      <c r="G13">
        <v>8.1999999999999993</v>
      </c>
      <c r="H13" s="17">
        <v>43.19</v>
      </c>
      <c r="I13" s="14">
        <v>10</v>
      </c>
      <c r="J13">
        <v>21.594999999999999</v>
      </c>
      <c r="K13" s="1">
        <v>43503</v>
      </c>
      <c r="L13" s="2">
        <v>0.7</v>
      </c>
      <c r="M13" t="s">
        <v>19</v>
      </c>
      <c r="N13">
        <v>8.1999999999999993</v>
      </c>
      <c r="O13" s="17">
        <f t="shared" si="4"/>
        <v>431.9</v>
      </c>
      <c r="P13">
        <f t="shared" si="1"/>
        <v>7</v>
      </c>
      <c r="Q13">
        <f t="shared" si="2"/>
        <v>2</v>
      </c>
      <c r="R13" t="str">
        <f t="shared" si="3"/>
        <v>16:00 - 18:00</v>
      </c>
      <c r="S13">
        <f t="shared" si="0"/>
        <v>21.594999999999999</v>
      </c>
      <c r="T13" t="b">
        <f>J13 &lt;&gt; S13</f>
        <v>0</v>
      </c>
      <c r="U13" t="str">
        <f t="shared" si="5"/>
        <v>40 - 60</v>
      </c>
    </row>
    <row r="14" spans="1:21" x14ac:dyDescent="0.25">
      <c r="A14" t="s">
        <v>45</v>
      </c>
      <c r="B14" t="s">
        <v>14</v>
      </c>
      <c r="C14" t="s">
        <v>15</v>
      </c>
      <c r="D14" t="s">
        <v>23</v>
      </c>
      <c r="E14" t="s">
        <v>17</v>
      </c>
      <c r="F14" t="s">
        <v>18</v>
      </c>
      <c r="G14">
        <v>5.7</v>
      </c>
      <c r="H14" s="17">
        <v>71.38</v>
      </c>
      <c r="I14" s="14">
        <v>10</v>
      </c>
      <c r="J14">
        <v>35.69</v>
      </c>
      <c r="K14" s="1">
        <v>43553</v>
      </c>
      <c r="L14" s="2">
        <v>0.80625000000000002</v>
      </c>
      <c r="M14" t="s">
        <v>25</v>
      </c>
      <c r="N14">
        <v>5.7</v>
      </c>
      <c r="O14" s="17">
        <f t="shared" si="4"/>
        <v>713.8</v>
      </c>
      <c r="P14">
        <f t="shared" si="1"/>
        <v>29</v>
      </c>
      <c r="Q14">
        <f t="shared" si="2"/>
        <v>3</v>
      </c>
      <c r="R14" t="str">
        <f t="shared" si="3"/>
        <v>18:00 - 20:00</v>
      </c>
      <c r="S14">
        <f t="shared" si="0"/>
        <v>35.69</v>
      </c>
      <c r="T14" t="b">
        <f>J14 &lt;&gt; S14</f>
        <v>0</v>
      </c>
      <c r="U14" t="str">
        <f t="shared" si="5"/>
        <v>60 - 80</v>
      </c>
    </row>
    <row r="15" spans="1:21" x14ac:dyDescent="0.25">
      <c r="A15" t="s">
        <v>46</v>
      </c>
      <c r="B15" t="s">
        <v>38</v>
      </c>
      <c r="C15" t="s">
        <v>39</v>
      </c>
      <c r="D15" t="s">
        <v>16</v>
      </c>
      <c r="E15" t="s">
        <v>17</v>
      </c>
      <c r="F15" t="s">
        <v>32</v>
      </c>
      <c r="G15">
        <v>4.5</v>
      </c>
      <c r="H15" s="17">
        <v>93.72</v>
      </c>
      <c r="I15" s="14">
        <v>6</v>
      </c>
      <c r="J15">
        <v>28.116</v>
      </c>
      <c r="K15" s="1">
        <v>43480</v>
      </c>
      <c r="L15" s="2">
        <v>0.67986111111111114</v>
      </c>
      <c r="M15" t="s">
        <v>25</v>
      </c>
      <c r="N15">
        <v>4.5</v>
      </c>
      <c r="O15" s="17">
        <f t="shared" si="4"/>
        <v>562.31999999999994</v>
      </c>
      <c r="P15">
        <f t="shared" si="1"/>
        <v>15</v>
      </c>
      <c r="Q15">
        <f t="shared" si="2"/>
        <v>1</v>
      </c>
      <c r="R15" t="str">
        <f t="shared" si="3"/>
        <v>16:00 - 18:00</v>
      </c>
      <c r="S15">
        <f t="shared" si="0"/>
        <v>28.115999999999996</v>
      </c>
      <c r="T15" t="b">
        <f>J15 &lt;&gt; S15</f>
        <v>0</v>
      </c>
      <c r="U15" t="str">
        <f t="shared" si="5"/>
        <v>&gt; 80</v>
      </c>
    </row>
    <row r="16" spans="1:21" x14ac:dyDescent="0.25">
      <c r="A16" t="s">
        <v>47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>
        <v>4.5999999999999996</v>
      </c>
      <c r="H16" s="17">
        <v>68.930000000000007</v>
      </c>
      <c r="I16" s="14">
        <v>7</v>
      </c>
      <c r="J16">
        <v>24.125499999999999</v>
      </c>
      <c r="K16" s="1">
        <v>43535</v>
      </c>
      <c r="L16" s="2">
        <v>0.46041666666666664</v>
      </c>
      <c r="M16" t="s">
        <v>29</v>
      </c>
      <c r="N16">
        <v>4.5999999999999996</v>
      </c>
      <c r="O16" s="17">
        <f t="shared" si="4"/>
        <v>482.51000000000005</v>
      </c>
      <c r="P16">
        <f t="shared" si="1"/>
        <v>11</v>
      </c>
      <c r="Q16">
        <f t="shared" si="2"/>
        <v>3</v>
      </c>
      <c r="R16" t="str">
        <f t="shared" si="3"/>
        <v>10:00 - 12:00</v>
      </c>
      <c r="S16">
        <f t="shared" si="0"/>
        <v>24.125500000000002</v>
      </c>
      <c r="T16" t="b">
        <f>J16 &lt;&gt; S16</f>
        <v>0</v>
      </c>
      <c r="U16" t="str">
        <f t="shared" si="5"/>
        <v>60 - 80</v>
      </c>
    </row>
    <row r="17" spans="1:21" x14ac:dyDescent="0.25">
      <c r="A17" t="s">
        <v>48</v>
      </c>
      <c r="B17" t="s">
        <v>14</v>
      </c>
      <c r="C17" t="s">
        <v>15</v>
      </c>
      <c r="D17" t="s">
        <v>23</v>
      </c>
      <c r="E17" t="s">
        <v>27</v>
      </c>
      <c r="F17" t="s">
        <v>32</v>
      </c>
      <c r="G17">
        <v>6.9</v>
      </c>
      <c r="H17" s="17">
        <v>72.61</v>
      </c>
      <c r="I17" s="14">
        <v>6</v>
      </c>
      <c r="J17">
        <v>21.783000000000001</v>
      </c>
      <c r="K17" s="1">
        <v>43466</v>
      </c>
      <c r="L17" s="2">
        <v>0.44374999999999998</v>
      </c>
      <c r="M17" t="s">
        <v>29</v>
      </c>
      <c r="N17">
        <v>6.9</v>
      </c>
      <c r="O17" s="17">
        <f t="shared" si="4"/>
        <v>435.65999999999997</v>
      </c>
      <c r="P17">
        <f t="shared" si="1"/>
        <v>1</v>
      </c>
      <c r="Q17">
        <f t="shared" si="2"/>
        <v>1</v>
      </c>
      <c r="R17" t="str">
        <f t="shared" si="3"/>
        <v>10:00 - 12:00</v>
      </c>
      <c r="S17">
        <f t="shared" si="0"/>
        <v>21.782999999999998</v>
      </c>
      <c r="T17" t="b">
        <f>J17 &lt;&gt; S17</f>
        <v>0</v>
      </c>
      <c r="U17" t="str">
        <f t="shared" si="5"/>
        <v>60 - 80</v>
      </c>
    </row>
    <row r="18" spans="1:21" x14ac:dyDescent="0.25">
      <c r="A18" t="s">
        <v>49</v>
      </c>
      <c r="B18" t="s">
        <v>14</v>
      </c>
      <c r="C18" t="s">
        <v>15</v>
      </c>
      <c r="D18" t="s">
        <v>23</v>
      </c>
      <c r="E18" t="s">
        <v>27</v>
      </c>
      <c r="F18" t="s">
        <v>40</v>
      </c>
      <c r="G18">
        <v>8.6</v>
      </c>
      <c r="H18" s="17">
        <v>54.67</v>
      </c>
      <c r="I18" s="14">
        <v>3</v>
      </c>
      <c r="J18">
        <v>8.2004999999999999</v>
      </c>
      <c r="K18" s="1">
        <v>43486</v>
      </c>
      <c r="L18" s="2">
        <v>0.75</v>
      </c>
      <c r="M18" t="s">
        <v>29</v>
      </c>
      <c r="N18">
        <v>8.6</v>
      </c>
      <c r="O18" s="17">
        <f t="shared" si="4"/>
        <v>164.01</v>
      </c>
      <c r="P18">
        <f t="shared" si="1"/>
        <v>21</v>
      </c>
      <c r="Q18">
        <f t="shared" si="2"/>
        <v>1</v>
      </c>
      <c r="R18" t="str">
        <f t="shared" si="3"/>
        <v>18:00 - 20:00</v>
      </c>
      <c r="S18">
        <f t="shared" si="0"/>
        <v>8.2004999999999999</v>
      </c>
      <c r="T18" t="b">
        <f>J18 &lt;&gt; S18</f>
        <v>0</v>
      </c>
      <c r="U18" t="str">
        <f t="shared" si="5"/>
        <v>40 - 60</v>
      </c>
    </row>
    <row r="19" spans="1:21" x14ac:dyDescent="0.25">
      <c r="A19" t="s">
        <v>50</v>
      </c>
      <c r="B19" t="s">
        <v>38</v>
      </c>
      <c r="C19" t="s">
        <v>39</v>
      </c>
      <c r="D19" t="s">
        <v>23</v>
      </c>
      <c r="E19" t="s">
        <v>17</v>
      </c>
      <c r="F19" t="s">
        <v>28</v>
      </c>
      <c r="G19">
        <v>4.4000000000000004</v>
      </c>
      <c r="H19" s="17">
        <v>40.299999999999997</v>
      </c>
      <c r="I19" s="14">
        <v>2</v>
      </c>
      <c r="J19">
        <v>4.03</v>
      </c>
      <c r="K19" s="1">
        <v>43535</v>
      </c>
      <c r="L19" s="2">
        <v>0.64583333333333337</v>
      </c>
      <c r="M19" t="s">
        <v>19</v>
      </c>
      <c r="N19">
        <v>4.4000000000000004</v>
      </c>
      <c r="O19" s="17">
        <f t="shared" si="4"/>
        <v>80.599999999999994</v>
      </c>
      <c r="P19">
        <f t="shared" si="1"/>
        <v>11</v>
      </c>
      <c r="Q19">
        <f t="shared" si="2"/>
        <v>3</v>
      </c>
      <c r="R19" t="str">
        <f t="shared" si="3"/>
        <v>14:00 - 16:00</v>
      </c>
      <c r="S19">
        <f t="shared" si="0"/>
        <v>4.0299999999999994</v>
      </c>
      <c r="T19" t="b">
        <f>J19 &lt;&gt; S19</f>
        <v>0</v>
      </c>
      <c r="U19" t="str">
        <f t="shared" si="5"/>
        <v>40 - 60</v>
      </c>
    </row>
    <row r="20" spans="1:21" x14ac:dyDescent="0.25">
      <c r="A20" t="s">
        <v>51</v>
      </c>
      <c r="B20" t="s">
        <v>21</v>
      </c>
      <c r="C20" t="s">
        <v>22</v>
      </c>
      <c r="D20" t="s">
        <v>16</v>
      </c>
      <c r="E20" t="s">
        <v>27</v>
      </c>
      <c r="F20" t="s">
        <v>24</v>
      </c>
      <c r="G20">
        <v>4.8</v>
      </c>
      <c r="H20" s="17">
        <v>86.04</v>
      </c>
      <c r="I20" s="14">
        <v>5</v>
      </c>
      <c r="J20">
        <v>21.51</v>
      </c>
      <c r="K20" s="1">
        <v>43521</v>
      </c>
      <c r="L20" s="2">
        <v>0.47499999999999998</v>
      </c>
      <c r="M20" t="s">
        <v>19</v>
      </c>
      <c r="N20">
        <v>4.8</v>
      </c>
      <c r="O20" s="17">
        <f t="shared" si="4"/>
        <v>430.20000000000005</v>
      </c>
      <c r="P20">
        <f t="shared" si="1"/>
        <v>25</v>
      </c>
      <c r="Q20">
        <f t="shared" si="2"/>
        <v>2</v>
      </c>
      <c r="R20" t="str">
        <f t="shared" si="3"/>
        <v>10:00 - 12:00</v>
      </c>
      <c r="S20">
        <f t="shared" si="0"/>
        <v>21.51</v>
      </c>
      <c r="T20" t="b">
        <f>J20 &lt;&gt; S20</f>
        <v>0</v>
      </c>
      <c r="U20" t="str">
        <f t="shared" si="5"/>
        <v>&gt; 80</v>
      </c>
    </row>
    <row r="21" spans="1:21" x14ac:dyDescent="0.25">
      <c r="A21" t="s">
        <v>52</v>
      </c>
      <c r="B21" t="s">
        <v>38</v>
      </c>
      <c r="C21" t="s">
        <v>39</v>
      </c>
      <c r="D21" t="s">
        <v>23</v>
      </c>
      <c r="E21" t="s">
        <v>27</v>
      </c>
      <c r="F21" t="s">
        <v>18</v>
      </c>
      <c r="G21">
        <v>5.0999999999999996</v>
      </c>
      <c r="H21" s="17">
        <v>87.98</v>
      </c>
      <c r="I21" s="14">
        <v>3</v>
      </c>
      <c r="J21">
        <v>13.196999999999999</v>
      </c>
      <c r="K21" s="1">
        <v>43529</v>
      </c>
      <c r="L21" s="2">
        <v>0.44444444444444442</v>
      </c>
      <c r="M21" t="s">
        <v>19</v>
      </c>
      <c r="N21">
        <v>5.0999999999999996</v>
      </c>
      <c r="O21" s="17">
        <f t="shared" si="4"/>
        <v>263.94</v>
      </c>
      <c r="P21">
        <f t="shared" si="1"/>
        <v>5</v>
      </c>
      <c r="Q21">
        <f t="shared" si="2"/>
        <v>3</v>
      </c>
      <c r="R21" t="str">
        <f t="shared" si="3"/>
        <v>10:00 - 12:00</v>
      </c>
      <c r="S21">
        <f t="shared" si="0"/>
        <v>13.196999999999999</v>
      </c>
      <c r="T21" t="b">
        <f>J21 &lt;&gt; S21</f>
        <v>0</v>
      </c>
      <c r="U21" t="str">
        <f t="shared" si="5"/>
        <v>&gt; 80</v>
      </c>
    </row>
    <row r="22" spans="1:21" x14ac:dyDescent="0.25">
      <c r="A22" t="s">
        <v>53</v>
      </c>
      <c r="B22" t="s">
        <v>38</v>
      </c>
      <c r="C22" t="s">
        <v>39</v>
      </c>
      <c r="D22" t="s">
        <v>23</v>
      </c>
      <c r="E22" t="s">
        <v>27</v>
      </c>
      <c r="F22" t="s">
        <v>28</v>
      </c>
      <c r="G22">
        <v>4.4000000000000004</v>
      </c>
      <c r="H22" s="17">
        <v>33.200000000000003</v>
      </c>
      <c r="I22" s="14">
        <v>2</v>
      </c>
      <c r="J22">
        <v>3.32</v>
      </c>
      <c r="K22" s="1">
        <v>43539</v>
      </c>
      <c r="L22" s="2">
        <v>0.51388888888888884</v>
      </c>
      <c r="M22" t="s">
        <v>29</v>
      </c>
      <c r="N22">
        <v>4.4000000000000004</v>
      </c>
      <c r="O22" s="17">
        <f t="shared" si="4"/>
        <v>66.400000000000006</v>
      </c>
      <c r="P22">
        <f t="shared" si="1"/>
        <v>15</v>
      </c>
      <c r="Q22">
        <f t="shared" si="2"/>
        <v>3</v>
      </c>
      <c r="R22" t="str">
        <f t="shared" si="3"/>
        <v>12:00 - 14:00</v>
      </c>
      <c r="S22">
        <f t="shared" si="0"/>
        <v>3.3200000000000003</v>
      </c>
      <c r="T22" t="b">
        <f>J22 &lt;&gt; S22</f>
        <v>0</v>
      </c>
      <c r="U22" t="str">
        <f t="shared" si="5"/>
        <v>20 - 40</v>
      </c>
    </row>
    <row r="23" spans="1:21" x14ac:dyDescent="0.25">
      <c r="A23" t="s">
        <v>54</v>
      </c>
      <c r="B23" t="s">
        <v>14</v>
      </c>
      <c r="C23" t="s">
        <v>15</v>
      </c>
      <c r="D23" t="s">
        <v>23</v>
      </c>
      <c r="E23" t="s">
        <v>27</v>
      </c>
      <c r="F23" t="s">
        <v>24</v>
      </c>
      <c r="G23">
        <v>9.9</v>
      </c>
      <c r="H23" s="17">
        <v>34.56</v>
      </c>
      <c r="I23" s="14">
        <v>5</v>
      </c>
      <c r="J23">
        <v>8.64</v>
      </c>
      <c r="K23" s="1">
        <v>43513</v>
      </c>
      <c r="L23" s="2">
        <v>0.46875</v>
      </c>
      <c r="M23" t="s">
        <v>19</v>
      </c>
      <c r="N23">
        <v>9.9</v>
      </c>
      <c r="O23" s="17">
        <f t="shared" si="4"/>
        <v>172.8</v>
      </c>
      <c r="P23">
        <f t="shared" si="1"/>
        <v>17</v>
      </c>
      <c r="Q23">
        <f t="shared" si="2"/>
        <v>2</v>
      </c>
      <c r="R23" t="str">
        <f t="shared" si="3"/>
        <v>10:00 - 12:00</v>
      </c>
      <c r="S23">
        <f t="shared" si="0"/>
        <v>8.64</v>
      </c>
      <c r="T23" t="b">
        <f>J23 &lt;&gt; S23</f>
        <v>0</v>
      </c>
      <c r="U23" t="str">
        <f t="shared" si="5"/>
        <v>20 - 40</v>
      </c>
    </row>
    <row r="24" spans="1:21" x14ac:dyDescent="0.25">
      <c r="A24" t="s">
        <v>56</v>
      </c>
      <c r="B24" t="s">
        <v>14</v>
      </c>
      <c r="C24" t="s">
        <v>15</v>
      </c>
      <c r="D24" t="s">
        <v>16</v>
      </c>
      <c r="E24" t="s">
        <v>17</v>
      </c>
      <c r="F24" t="s">
        <v>28</v>
      </c>
      <c r="G24">
        <v>8.5</v>
      </c>
      <c r="H24" s="17">
        <v>52.59</v>
      </c>
      <c r="I24" s="14">
        <v>8</v>
      </c>
      <c r="J24">
        <f t="shared" ref="J24:J40" si="6">H24 * I24 / 20</f>
        <v>21.036000000000001</v>
      </c>
      <c r="K24" s="1">
        <v>43546</v>
      </c>
      <c r="L24" s="2">
        <v>0.80555555555555558</v>
      </c>
      <c r="M24" t="s">
        <v>29</v>
      </c>
      <c r="N24">
        <v>8.5</v>
      </c>
      <c r="O24" s="17">
        <f t="shared" si="4"/>
        <v>420.72</v>
      </c>
      <c r="P24">
        <f t="shared" si="1"/>
        <v>22</v>
      </c>
      <c r="Q24">
        <f t="shared" si="2"/>
        <v>3</v>
      </c>
      <c r="R24" t="str">
        <f t="shared" si="3"/>
        <v>18:00 - 20:00</v>
      </c>
      <c r="S24">
        <f t="shared" si="0"/>
        <v>21.036000000000001</v>
      </c>
      <c r="T24" t="b">
        <f>J24 &lt;&gt; S24</f>
        <v>0</v>
      </c>
      <c r="U24" t="str">
        <f t="shared" si="5"/>
        <v>40 - 60</v>
      </c>
    </row>
    <row r="25" spans="1:21" x14ac:dyDescent="0.25">
      <c r="A25" t="s">
        <v>57</v>
      </c>
      <c r="B25" t="s">
        <v>38</v>
      </c>
      <c r="C25" t="s">
        <v>39</v>
      </c>
      <c r="D25" t="s">
        <v>23</v>
      </c>
      <c r="E25" t="s">
        <v>27</v>
      </c>
      <c r="F25" t="s">
        <v>59</v>
      </c>
      <c r="G25">
        <v>6.7</v>
      </c>
      <c r="H25" s="17">
        <v>33.520000000000003</v>
      </c>
      <c r="I25" s="14">
        <v>1</v>
      </c>
      <c r="J25">
        <f t="shared" si="6"/>
        <v>1.6760000000000002</v>
      </c>
      <c r="K25" s="1">
        <v>43504</v>
      </c>
      <c r="L25" s="2">
        <v>0.64652777777777781</v>
      </c>
      <c r="M25" t="s">
        <v>25</v>
      </c>
      <c r="N25">
        <v>6.7</v>
      </c>
      <c r="O25" s="17">
        <f t="shared" si="4"/>
        <v>33.520000000000003</v>
      </c>
      <c r="P25">
        <f t="shared" si="1"/>
        <v>8</v>
      </c>
      <c r="Q25">
        <f t="shared" si="2"/>
        <v>2</v>
      </c>
      <c r="R25" t="str">
        <f t="shared" si="3"/>
        <v>14:00 - 16:00</v>
      </c>
      <c r="S25">
        <f t="shared" si="0"/>
        <v>1.6760000000000002</v>
      </c>
      <c r="T25" t="b">
        <f>J25 &lt;&gt; S25</f>
        <v>0</v>
      </c>
      <c r="U25" t="str">
        <f t="shared" si="5"/>
        <v>20 - 40</v>
      </c>
    </row>
    <row r="26" spans="1:21" x14ac:dyDescent="0.25">
      <c r="A26" t="s">
        <v>58</v>
      </c>
      <c r="B26" t="s">
        <v>14</v>
      </c>
      <c r="C26" t="s">
        <v>15</v>
      </c>
      <c r="D26" t="s">
        <v>23</v>
      </c>
      <c r="E26" t="s">
        <v>17</v>
      </c>
      <c r="F26" t="s">
        <v>59</v>
      </c>
      <c r="G26">
        <v>7.7</v>
      </c>
      <c r="H26" s="17">
        <v>87.67</v>
      </c>
      <c r="I26" s="14">
        <v>2</v>
      </c>
      <c r="J26">
        <f t="shared" si="6"/>
        <v>8.7669999999999995</v>
      </c>
      <c r="K26" s="1">
        <v>43534</v>
      </c>
      <c r="L26" s="2">
        <v>0.51180555555555551</v>
      </c>
      <c r="M26" t="s">
        <v>29</v>
      </c>
      <c r="N26">
        <v>7.7</v>
      </c>
      <c r="O26" s="17">
        <f t="shared" si="4"/>
        <v>175.34</v>
      </c>
      <c r="P26">
        <f t="shared" si="1"/>
        <v>10</v>
      </c>
      <c r="Q26">
        <f t="shared" si="2"/>
        <v>3</v>
      </c>
      <c r="R26" t="str">
        <f t="shared" si="3"/>
        <v>12:00 - 14:00</v>
      </c>
      <c r="S26">
        <f t="shared" si="0"/>
        <v>8.7669999999999995</v>
      </c>
      <c r="T26" t="b">
        <f>J26 &lt;&gt; S26</f>
        <v>0</v>
      </c>
      <c r="U26" t="str">
        <f t="shared" si="5"/>
        <v>&gt; 80</v>
      </c>
    </row>
    <row r="27" spans="1:21" x14ac:dyDescent="0.25">
      <c r="A27" t="s">
        <v>60</v>
      </c>
      <c r="B27" t="s">
        <v>38</v>
      </c>
      <c r="C27" t="s">
        <v>39</v>
      </c>
      <c r="D27" t="s">
        <v>23</v>
      </c>
      <c r="E27" t="s">
        <v>17</v>
      </c>
      <c r="F27" t="s">
        <v>40</v>
      </c>
      <c r="G27">
        <v>9.6</v>
      </c>
      <c r="H27" s="17">
        <v>88.36</v>
      </c>
      <c r="I27" s="14">
        <v>5</v>
      </c>
      <c r="J27">
        <f t="shared" si="6"/>
        <v>22.09</v>
      </c>
      <c r="K27" s="1">
        <v>43490</v>
      </c>
      <c r="L27" s="2">
        <v>0.82499999999999996</v>
      </c>
      <c r="M27" t="s">
        <v>25</v>
      </c>
      <c r="N27">
        <v>9.6</v>
      </c>
      <c r="O27" s="17">
        <f t="shared" si="4"/>
        <v>441.8</v>
      </c>
      <c r="P27">
        <f t="shared" si="1"/>
        <v>25</v>
      </c>
      <c r="Q27">
        <f t="shared" si="2"/>
        <v>1</v>
      </c>
      <c r="R27" t="str">
        <f t="shared" si="3"/>
        <v>18:00 - 20:00</v>
      </c>
      <c r="S27">
        <f t="shared" si="0"/>
        <v>22.09</v>
      </c>
      <c r="T27" t="b">
        <f>J27 &lt;&gt; S27</f>
        <v>0</v>
      </c>
      <c r="U27" t="str">
        <f t="shared" si="5"/>
        <v>&gt; 80</v>
      </c>
    </row>
    <row r="28" spans="1:21" x14ac:dyDescent="0.25">
      <c r="A28" t="s">
        <v>61</v>
      </c>
      <c r="B28" t="s">
        <v>14</v>
      </c>
      <c r="C28" t="s">
        <v>15</v>
      </c>
      <c r="D28" t="s">
        <v>23</v>
      </c>
      <c r="E28" t="s">
        <v>27</v>
      </c>
      <c r="F28" t="s">
        <v>18</v>
      </c>
      <c r="G28">
        <v>7.4</v>
      </c>
      <c r="H28" s="17">
        <v>24.89</v>
      </c>
      <c r="I28" s="14">
        <v>9</v>
      </c>
      <c r="J28">
        <f t="shared" si="6"/>
        <v>11.2005</v>
      </c>
      <c r="K28" s="1">
        <v>43539</v>
      </c>
      <c r="L28" s="2">
        <v>0.65</v>
      </c>
      <c r="M28" t="s">
        <v>25</v>
      </c>
      <c r="N28">
        <v>7.4</v>
      </c>
      <c r="O28" s="17">
        <f t="shared" si="4"/>
        <v>224.01</v>
      </c>
      <c r="P28">
        <f t="shared" si="1"/>
        <v>15</v>
      </c>
      <c r="Q28">
        <f t="shared" si="2"/>
        <v>3</v>
      </c>
      <c r="R28" t="str">
        <f t="shared" si="3"/>
        <v>14:00 - 16:00</v>
      </c>
      <c r="S28">
        <f t="shared" si="0"/>
        <v>11.2005</v>
      </c>
      <c r="T28" t="b">
        <f>J28 &lt;&gt; S28</f>
        <v>0</v>
      </c>
      <c r="U28" t="str">
        <f t="shared" si="5"/>
        <v>20 - 40</v>
      </c>
    </row>
    <row r="29" spans="1:21" x14ac:dyDescent="0.25">
      <c r="A29" t="s">
        <v>63</v>
      </c>
      <c r="B29" t="s">
        <v>38</v>
      </c>
      <c r="C29" t="s">
        <v>39</v>
      </c>
      <c r="D29" t="s">
        <v>16</v>
      </c>
      <c r="E29" t="s">
        <v>27</v>
      </c>
      <c r="F29" t="s">
        <v>32</v>
      </c>
      <c r="G29">
        <v>4.5</v>
      </c>
      <c r="H29" s="17">
        <v>78.069999999999993</v>
      </c>
      <c r="I29" s="14">
        <v>9</v>
      </c>
      <c r="J29">
        <f t="shared" si="6"/>
        <v>35.131499999999996</v>
      </c>
      <c r="K29" s="1">
        <v>43493</v>
      </c>
      <c r="L29" s="2">
        <v>0.52986111111111112</v>
      </c>
      <c r="M29" t="s">
        <v>25</v>
      </c>
      <c r="N29">
        <v>4.5</v>
      </c>
      <c r="O29" s="17">
        <f t="shared" si="4"/>
        <v>702.62999999999988</v>
      </c>
      <c r="P29">
        <f t="shared" si="1"/>
        <v>28</v>
      </c>
      <c r="Q29">
        <f t="shared" si="2"/>
        <v>1</v>
      </c>
      <c r="R29" t="str">
        <f t="shared" si="3"/>
        <v>12:00 - 14:00</v>
      </c>
      <c r="S29">
        <f t="shared" si="0"/>
        <v>35.131499999999996</v>
      </c>
      <c r="T29" t="b">
        <f>J29 &lt;&gt; S29</f>
        <v>0</v>
      </c>
      <c r="U29" t="str">
        <f t="shared" si="5"/>
        <v>60 - 80</v>
      </c>
    </row>
    <row r="30" spans="1:21" x14ac:dyDescent="0.25">
      <c r="A30" t="s">
        <v>64</v>
      </c>
      <c r="B30" t="s">
        <v>38</v>
      </c>
      <c r="C30" t="s">
        <v>39</v>
      </c>
      <c r="D30" t="s">
        <v>23</v>
      </c>
      <c r="E30" t="s">
        <v>27</v>
      </c>
      <c r="F30" t="s">
        <v>32</v>
      </c>
      <c r="G30">
        <v>5.0999999999999996</v>
      </c>
      <c r="H30" s="17">
        <v>83.78</v>
      </c>
      <c r="I30" s="14">
        <v>8</v>
      </c>
      <c r="J30">
        <f t="shared" si="6"/>
        <v>33.512</v>
      </c>
      <c r="K30" s="1">
        <v>43475</v>
      </c>
      <c r="L30" s="2">
        <v>0.61736111111111114</v>
      </c>
      <c r="M30" t="s">
        <v>25</v>
      </c>
      <c r="N30">
        <v>5.0999999999999996</v>
      </c>
      <c r="O30" s="17">
        <f t="shared" si="4"/>
        <v>670.24</v>
      </c>
      <c r="P30">
        <f t="shared" si="1"/>
        <v>10</v>
      </c>
      <c r="Q30">
        <f t="shared" si="2"/>
        <v>1</v>
      </c>
      <c r="R30" t="str">
        <f t="shared" si="3"/>
        <v>14:00 - 16:00</v>
      </c>
      <c r="S30">
        <f t="shared" si="0"/>
        <v>33.512</v>
      </c>
      <c r="T30" t="b">
        <f>J30 &lt;&gt; S30</f>
        <v>0</v>
      </c>
      <c r="U30" t="str">
        <f t="shared" si="5"/>
        <v>&gt; 80</v>
      </c>
    </row>
    <row r="31" spans="1:21" x14ac:dyDescent="0.25">
      <c r="A31" t="s">
        <v>65</v>
      </c>
      <c r="B31" t="s">
        <v>14</v>
      </c>
      <c r="C31" t="s">
        <v>15</v>
      </c>
      <c r="D31" t="s">
        <v>23</v>
      </c>
      <c r="E31" t="s">
        <v>27</v>
      </c>
      <c r="F31" t="s">
        <v>18</v>
      </c>
      <c r="G31">
        <v>5.0999999999999996</v>
      </c>
      <c r="H31" s="17">
        <v>96.58</v>
      </c>
      <c r="I31" s="14">
        <v>2</v>
      </c>
      <c r="J31">
        <f t="shared" si="6"/>
        <v>9.6579999999999995</v>
      </c>
      <c r="K31" s="1">
        <v>43539</v>
      </c>
      <c r="L31" s="2">
        <v>0.42499999999999999</v>
      </c>
      <c r="M31" t="s">
        <v>29</v>
      </c>
      <c r="N31">
        <v>5.0999999999999996</v>
      </c>
      <c r="O31" s="17">
        <f t="shared" si="4"/>
        <v>193.16</v>
      </c>
      <c r="P31">
        <f t="shared" si="1"/>
        <v>15</v>
      </c>
      <c r="Q31">
        <f t="shared" si="2"/>
        <v>3</v>
      </c>
      <c r="R31" t="str">
        <f t="shared" si="3"/>
        <v>10:00 - 12:00</v>
      </c>
      <c r="S31">
        <f t="shared" si="0"/>
        <v>9.6579999999999995</v>
      </c>
      <c r="T31" t="b">
        <f>J31 &lt;&gt; S31</f>
        <v>0</v>
      </c>
      <c r="U31" t="str">
        <f t="shared" si="5"/>
        <v>&gt; 80</v>
      </c>
    </row>
    <row r="32" spans="1:21" x14ac:dyDescent="0.25">
      <c r="A32" t="s">
        <v>66</v>
      </c>
      <c r="B32" t="s">
        <v>21</v>
      </c>
      <c r="C32" t="s">
        <v>22</v>
      </c>
      <c r="D32" t="s">
        <v>16</v>
      </c>
      <c r="E32" t="s">
        <v>17</v>
      </c>
      <c r="F32" t="s">
        <v>40</v>
      </c>
      <c r="G32">
        <v>7.5</v>
      </c>
      <c r="H32" s="17">
        <v>99.42</v>
      </c>
      <c r="I32" s="14">
        <v>4</v>
      </c>
      <c r="J32">
        <f t="shared" si="6"/>
        <v>19.884</v>
      </c>
      <c r="K32" s="1">
        <v>43502</v>
      </c>
      <c r="L32" s="2">
        <v>0.44583333333333336</v>
      </c>
      <c r="M32" t="s">
        <v>19</v>
      </c>
      <c r="N32">
        <v>7.5</v>
      </c>
      <c r="O32" s="17">
        <f t="shared" si="4"/>
        <v>397.68</v>
      </c>
      <c r="P32">
        <f t="shared" si="1"/>
        <v>6</v>
      </c>
      <c r="Q32">
        <f t="shared" si="2"/>
        <v>2</v>
      </c>
      <c r="R32" t="str">
        <f t="shared" si="3"/>
        <v>10:00 - 12:00</v>
      </c>
      <c r="S32">
        <f t="shared" si="0"/>
        <v>19.884</v>
      </c>
      <c r="T32" t="b">
        <f>J32 &lt;&gt; S32</f>
        <v>0</v>
      </c>
      <c r="U32" t="str">
        <f t="shared" si="5"/>
        <v>&gt; 80</v>
      </c>
    </row>
    <row r="33" spans="1:21" x14ac:dyDescent="0.25">
      <c r="A33" t="s">
        <v>67</v>
      </c>
      <c r="B33" t="s">
        <v>21</v>
      </c>
      <c r="C33" t="s">
        <v>22</v>
      </c>
      <c r="D33" t="s">
        <v>16</v>
      </c>
      <c r="E33" t="s">
        <v>17</v>
      </c>
      <c r="F33" t="s">
        <v>32</v>
      </c>
      <c r="G33">
        <v>6.8</v>
      </c>
      <c r="H33" s="17">
        <v>68.12</v>
      </c>
      <c r="I33" s="14">
        <v>1</v>
      </c>
      <c r="J33">
        <f t="shared" si="6"/>
        <v>3.4060000000000001</v>
      </c>
      <c r="K33" s="1">
        <v>43472</v>
      </c>
      <c r="L33" s="2">
        <v>0.51944444444444449</v>
      </c>
      <c r="M33" t="s">
        <v>19</v>
      </c>
      <c r="N33">
        <v>6.8</v>
      </c>
      <c r="O33" s="17">
        <f t="shared" si="4"/>
        <v>68.12</v>
      </c>
      <c r="P33">
        <f t="shared" si="1"/>
        <v>7</v>
      </c>
      <c r="Q33">
        <f t="shared" si="2"/>
        <v>1</v>
      </c>
      <c r="R33" t="str">
        <f t="shared" si="3"/>
        <v>12:00 - 14:00</v>
      </c>
      <c r="S33">
        <f t="shared" si="0"/>
        <v>3.4060000000000001</v>
      </c>
      <c r="T33" t="b">
        <f>J33 &lt;&gt; S33</f>
        <v>0</v>
      </c>
      <c r="U33" t="str">
        <f t="shared" si="5"/>
        <v>60 - 80</v>
      </c>
    </row>
    <row r="34" spans="1:21" x14ac:dyDescent="0.25">
      <c r="A34" t="s">
        <v>68</v>
      </c>
      <c r="B34" t="s">
        <v>14</v>
      </c>
      <c r="C34" t="s">
        <v>15</v>
      </c>
      <c r="D34" t="s">
        <v>16</v>
      </c>
      <c r="E34" t="s">
        <v>27</v>
      </c>
      <c r="F34" t="s">
        <v>32</v>
      </c>
      <c r="G34">
        <v>7</v>
      </c>
      <c r="H34" s="17">
        <v>62.62</v>
      </c>
      <c r="I34" s="14">
        <v>5</v>
      </c>
      <c r="J34">
        <f t="shared" si="6"/>
        <v>15.654999999999998</v>
      </c>
      <c r="K34" s="1">
        <v>43534</v>
      </c>
      <c r="L34" s="2">
        <v>0.80208333333333337</v>
      </c>
      <c r="M34" t="s">
        <v>19</v>
      </c>
      <c r="N34">
        <v>7</v>
      </c>
      <c r="O34" s="17">
        <f t="shared" si="4"/>
        <v>313.09999999999997</v>
      </c>
      <c r="P34">
        <f t="shared" si="1"/>
        <v>10</v>
      </c>
      <c r="Q34">
        <f t="shared" si="2"/>
        <v>3</v>
      </c>
      <c r="R34" t="str">
        <f t="shared" si="3"/>
        <v>18:00 - 20:00</v>
      </c>
      <c r="S34">
        <f t="shared" si="0"/>
        <v>15.654999999999998</v>
      </c>
      <c r="T34" t="b">
        <f>J34 &lt;&gt; S34</f>
        <v>0</v>
      </c>
      <c r="U34" t="str">
        <f t="shared" si="5"/>
        <v>60 - 80</v>
      </c>
    </row>
    <row r="35" spans="1:21" x14ac:dyDescent="0.25">
      <c r="A35" t="s">
        <v>69</v>
      </c>
      <c r="B35" t="s">
        <v>14</v>
      </c>
      <c r="C35" t="s">
        <v>15</v>
      </c>
      <c r="D35" t="s">
        <v>23</v>
      </c>
      <c r="E35" t="s">
        <v>17</v>
      </c>
      <c r="F35" t="s">
        <v>24</v>
      </c>
      <c r="G35">
        <v>4.7</v>
      </c>
      <c r="H35" s="17">
        <v>60.88</v>
      </c>
      <c r="I35" s="14">
        <v>9</v>
      </c>
      <c r="J35">
        <f t="shared" si="6"/>
        <v>27.396000000000004</v>
      </c>
      <c r="K35" s="1">
        <v>43480</v>
      </c>
      <c r="L35" s="2">
        <v>0.72013888888888888</v>
      </c>
      <c r="M35" t="s">
        <v>19</v>
      </c>
      <c r="N35">
        <v>4.7</v>
      </c>
      <c r="O35" s="17">
        <f t="shared" si="4"/>
        <v>547.92000000000007</v>
      </c>
      <c r="P35">
        <f t="shared" si="1"/>
        <v>15</v>
      </c>
      <c r="Q35">
        <f t="shared" si="2"/>
        <v>1</v>
      </c>
      <c r="R35" t="str">
        <f t="shared" si="3"/>
        <v>16:00 - 18:00</v>
      </c>
      <c r="S35">
        <f t="shared" si="0"/>
        <v>27.396000000000004</v>
      </c>
      <c r="T35" t="b">
        <f>J35 &lt;&gt; S35</f>
        <v>0</v>
      </c>
      <c r="U35" t="str">
        <f t="shared" si="5"/>
        <v>60 - 80</v>
      </c>
    </row>
    <row r="36" spans="1:21" x14ac:dyDescent="0.25">
      <c r="A36" t="s">
        <v>70</v>
      </c>
      <c r="B36" t="s">
        <v>21</v>
      </c>
      <c r="C36" t="s">
        <v>22</v>
      </c>
      <c r="D36" t="s">
        <v>23</v>
      </c>
      <c r="E36" t="s">
        <v>17</v>
      </c>
      <c r="F36" t="s">
        <v>18</v>
      </c>
      <c r="G36">
        <v>7.6</v>
      </c>
      <c r="H36" s="17">
        <v>54.92</v>
      </c>
      <c r="I36" s="14">
        <v>8</v>
      </c>
      <c r="J36">
        <f t="shared" si="6"/>
        <v>21.968</v>
      </c>
      <c r="K36" s="1">
        <v>43547</v>
      </c>
      <c r="L36" s="2">
        <v>0.55833333333333335</v>
      </c>
      <c r="M36" t="s">
        <v>19</v>
      </c>
      <c r="N36">
        <v>7.6</v>
      </c>
      <c r="O36" s="17">
        <f t="shared" si="4"/>
        <v>439.36</v>
      </c>
      <c r="P36">
        <f t="shared" si="1"/>
        <v>23</v>
      </c>
      <c r="Q36">
        <f t="shared" si="2"/>
        <v>3</v>
      </c>
      <c r="R36" t="str">
        <f t="shared" si="3"/>
        <v>12:00 - 14:00</v>
      </c>
      <c r="S36">
        <f t="shared" si="0"/>
        <v>21.968</v>
      </c>
      <c r="T36" t="b">
        <f>J36 &lt;&gt; S36</f>
        <v>0</v>
      </c>
      <c r="U36" t="str">
        <f t="shared" si="5"/>
        <v>40 - 60</v>
      </c>
    </row>
    <row r="37" spans="1:21" x14ac:dyDescent="0.25">
      <c r="A37" t="s">
        <v>71</v>
      </c>
      <c r="B37" t="s">
        <v>38</v>
      </c>
      <c r="C37" t="s">
        <v>39</v>
      </c>
      <c r="D37" t="s">
        <v>16</v>
      </c>
      <c r="E37" t="s">
        <v>27</v>
      </c>
      <c r="F37" t="s">
        <v>28</v>
      </c>
      <c r="G37">
        <v>7.7</v>
      </c>
      <c r="H37" s="17">
        <v>30.12</v>
      </c>
      <c r="I37" s="14">
        <v>8</v>
      </c>
      <c r="J37">
        <f t="shared" si="6"/>
        <v>12.048</v>
      </c>
      <c r="K37" s="1">
        <v>43527</v>
      </c>
      <c r="L37" s="2">
        <v>0.54236111111111107</v>
      </c>
      <c r="M37" t="s">
        <v>25</v>
      </c>
      <c r="N37">
        <v>7.7</v>
      </c>
      <c r="O37" s="17">
        <f t="shared" si="4"/>
        <v>240.96</v>
      </c>
      <c r="P37">
        <f t="shared" si="1"/>
        <v>3</v>
      </c>
      <c r="Q37">
        <f t="shared" si="2"/>
        <v>3</v>
      </c>
      <c r="R37" t="str">
        <f t="shared" si="3"/>
        <v>12:00 - 14:00</v>
      </c>
      <c r="S37">
        <f t="shared" si="0"/>
        <v>12.048</v>
      </c>
      <c r="T37" t="b">
        <f>J37 &lt;&gt; S37</f>
        <v>0</v>
      </c>
      <c r="U37" t="str">
        <f t="shared" si="5"/>
        <v>20 - 40</v>
      </c>
    </row>
    <row r="38" spans="1:21" x14ac:dyDescent="0.25">
      <c r="A38" t="s">
        <v>72</v>
      </c>
      <c r="B38" t="s">
        <v>38</v>
      </c>
      <c r="C38" t="s">
        <v>39</v>
      </c>
      <c r="D38" t="s">
        <v>16</v>
      </c>
      <c r="E38" t="s">
        <v>17</v>
      </c>
      <c r="F38" t="s">
        <v>28</v>
      </c>
      <c r="G38">
        <v>7.9</v>
      </c>
      <c r="H38" s="17">
        <v>86.72</v>
      </c>
      <c r="I38" s="14">
        <v>1</v>
      </c>
      <c r="J38">
        <f t="shared" si="6"/>
        <v>4.3360000000000003</v>
      </c>
      <c r="K38" s="1">
        <v>43482</v>
      </c>
      <c r="L38" s="2">
        <v>0.78125</v>
      </c>
      <c r="M38" t="s">
        <v>19</v>
      </c>
      <c r="N38">
        <v>7.9</v>
      </c>
      <c r="O38" s="17">
        <f t="shared" si="4"/>
        <v>86.72</v>
      </c>
      <c r="P38">
        <f t="shared" si="1"/>
        <v>17</v>
      </c>
      <c r="Q38">
        <f t="shared" si="2"/>
        <v>1</v>
      </c>
      <c r="R38" t="str">
        <f t="shared" si="3"/>
        <v>18:00 - 20:00</v>
      </c>
      <c r="S38">
        <f t="shared" si="0"/>
        <v>4.3360000000000003</v>
      </c>
      <c r="T38" t="b">
        <f>J38 &lt;&gt; S38</f>
        <v>0</v>
      </c>
      <c r="U38" t="str">
        <f t="shared" si="5"/>
        <v>&gt; 80</v>
      </c>
    </row>
    <row r="39" spans="1:21" x14ac:dyDescent="0.25">
      <c r="A39" t="s">
        <v>73</v>
      </c>
      <c r="B39" t="s">
        <v>21</v>
      </c>
      <c r="C39" t="s">
        <v>22</v>
      </c>
      <c r="D39" t="s">
        <v>16</v>
      </c>
      <c r="E39" t="s">
        <v>27</v>
      </c>
      <c r="F39" t="s">
        <v>28</v>
      </c>
      <c r="G39">
        <v>6.3</v>
      </c>
      <c r="H39" s="17">
        <v>56.11</v>
      </c>
      <c r="I39" s="14">
        <v>2</v>
      </c>
      <c r="J39">
        <f t="shared" si="6"/>
        <v>5.6109999999999998</v>
      </c>
      <c r="K39" s="1">
        <v>43498</v>
      </c>
      <c r="L39" s="2">
        <v>0.42430555555555555</v>
      </c>
      <c r="M39" t="s">
        <v>25</v>
      </c>
      <c r="N39">
        <v>6.3</v>
      </c>
      <c r="O39" s="17">
        <f t="shared" si="4"/>
        <v>112.22</v>
      </c>
      <c r="P39">
        <f t="shared" si="1"/>
        <v>2</v>
      </c>
      <c r="Q39">
        <f t="shared" si="2"/>
        <v>2</v>
      </c>
      <c r="R39" t="str">
        <f t="shared" si="3"/>
        <v>10:00 - 12:00</v>
      </c>
      <c r="S39">
        <f t="shared" si="0"/>
        <v>5.6109999999999998</v>
      </c>
      <c r="T39" t="b">
        <f>J39 &lt;&gt; S39</f>
        <v>0</v>
      </c>
      <c r="U39" t="str">
        <f t="shared" si="5"/>
        <v>40 - 60</v>
      </c>
    </row>
    <row r="40" spans="1:21" x14ac:dyDescent="0.25">
      <c r="A40" t="s">
        <v>74</v>
      </c>
      <c r="B40" t="s">
        <v>38</v>
      </c>
      <c r="C40" t="s">
        <v>39</v>
      </c>
      <c r="D40" t="s">
        <v>16</v>
      </c>
      <c r="E40" t="s">
        <v>17</v>
      </c>
      <c r="F40" t="s">
        <v>32</v>
      </c>
      <c r="G40">
        <v>5.6</v>
      </c>
      <c r="H40" s="17">
        <v>69.12</v>
      </c>
      <c r="I40" s="14">
        <v>6</v>
      </c>
      <c r="J40">
        <f t="shared" si="6"/>
        <v>20.736000000000001</v>
      </c>
      <c r="K40" s="1">
        <v>43504</v>
      </c>
      <c r="L40" s="2">
        <v>0.54374999999999996</v>
      </c>
      <c r="M40" t="s">
        <v>25</v>
      </c>
      <c r="N40">
        <v>5.6</v>
      </c>
      <c r="O40" s="17">
        <f t="shared" si="4"/>
        <v>414.72</v>
      </c>
      <c r="P40">
        <f t="shared" si="1"/>
        <v>8</v>
      </c>
      <c r="Q40">
        <f t="shared" si="2"/>
        <v>2</v>
      </c>
      <c r="R40" t="str">
        <f t="shared" si="3"/>
        <v>12:00 - 14:00</v>
      </c>
      <c r="S40">
        <f t="shared" si="0"/>
        <v>20.736000000000001</v>
      </c>
      <c r="T40" t="b">
        <f>J40 &lt;&gt; S40</f>
        <v>0</v>
      </c>
      <c r="U40" t="str">
        <f t="shared" si="5"/>
        <v>60 - 80</v>
      </c>
    </row>
    <row r="41" spans="1:21" x14ac:dyDescent="0.25">
      <c r="A41" t="s">
        <v>75</v>
      </c>
      <c r="B41" t="s">
        <v>21</v>
      </c>
      <c r="C41" t="s">
        <v>22</v>
      </c>
      <c r="D41" t="s">
        <v>16</v>
      </c>
      <c r="E41" t="s">
        <v>17</v>
      </c>
      <c r="F41" t="s">
        <v>40</v>
      </c>
      <c r="G41">
        <v>7.6</v>
      </c>
      <c r="H41" s="17">
        <v>98.7</v>
      </c>
      <c r="I41" s="14">
        <v>8</v>
      </c>
      <c r="J41">
        <v>39.479999999999997</v>
      </c>
      <c r="K41" s="1">
        <v>43528</v>
      </c>
      <c r="L41" s="2">
        <v>0.86041666666666672</v>
      </c>
      <c r="M41" t="s">
        <v>25</v>
      </c>
      <c r="N41">
        <v>7.6</v>
      </c>
      <c r="O41" s="17">
        <f t="shared" si="4"/>
        <v>789.6</v>
      </c>
      <c r="P41">
        <f t="shared" si="1"/>
        <v>4</v>
      </c>
      <c r="Q41">
        <f t="shared" si="2"/>
        <v>3</v>
      </c>
      <c r="R41" t="str">
        <f t="shared" si="3"/>
        <v>20:00 - 20:59</v>
      </c>
      <c r="S41">
        <f t="shared" si="0"/>
        <v>39.480000000000004</v>
      </c>
      <c r="T41" t="b">
        <f>J41 &lt;&gt; S41</f>
        <v>0</v>
      </c>
      <c r="U41" t="str">
        <f t="shared" si="5"/>
        <v>&gt; 80</v>
      </c>
    </row>
    <row r="42" spans="1:21" x14ac:dyDescent="0.25">
      <c r="A42" t="s">
        <v>76</v>
      </c>
      <c r="B42" t="s">
        <v>21</v>
      </c>
      <c r="C42" t="s">
        <v>22</v>
      </c>
      <c r="D42" t="s">
        <v>16</v>
      </c>
      <c r="E42" t="s">
        <v>27</v>
      </c>
      <c r="F42" t="s">
        <v>18</v>
      </c>
      <c r="G42">
        <v>7.2</v>
      </c>
      <c r="H42" s="17">
        <v>15.37</v>
      </c>
      <c r="I42" s="14">
        <v>2</v>
      </c>
      <c r="J42">
        <v>1.5369999999999999</v>
      </c>
      <c r="K42" s="1">
        <v>43540</v>
      </c>
      <c r="L42" s="2">
        <v>0.82430555555555551</v>
      </c>
      <c r="M42" t="s">
        <v>25</v>
      </c>
      <c r="N42">
        <v>7.2</v>
      </c>
      <c r="O42" s="17">
        <f t="shared" si="4"/>
        <v>30.74</v>
      </c>
      <c r="P42">
        <f t="shared" si="1"/>
        <v>16</v>
      </c>
      <c r="Q42">
        <f t="shared" si="2"/>
        <v>3</v>
      </c>
      <c r="R42" t="str">
        <f t="shared" si="3"/>
        <v>18:00 - 20:00</v>
      </c>
      <c r="S42">
        <f t="shared" si="0"/>
        <v>1.5369999999999999</v>
      </c>
      <c r="T42" t="b">
        <f>J42 &lt;&gt; S42</f>
        <v>0</v>
      </c>
      <c r="U42" t="str">
        <f t="shared" si="5"/>
        <v>&lt; 20</v>
      </c>
    </row>
    <row r="43" spans="1:21" x14ac:dyDescent="0.25">
      <c r="A43" t="s">
        <v>77</v>
      </c>
      <c r="B43" t="s">
        <v>38</v>
      </c>
      <c r="C43" t="s">
        <v>39</v>
      </c>
      <c r="D43" t="s">
        <v>16</v>
      </c>
      <c r="E43" t="s">
        <v>17</v>
      </c>
      <c r="F43" t="s">
        <v>24</v>
      </c>
      <c r="G43">
        <v>9.5</v>
      </c>
      <c r="H43" s="17">
        <v>93.96</v>
      </c>
      <c r="I43" s="14">
        <v>4</v>
      </c>
      <c r="J43">
        <v>18.792000000000002</v>
      </c>
      <c r="K43" s="1">
        <v>43533</v>
      </c>
      <c r="L43" s="2">
        <v>0.75</v>
      </c>
      <c r="M43" t="s">
        <v>25</v>
      </c>
      <c r="N43">
        <v>9.5</v>
      </c>
      <c r="O43" s="17">
        <f t="shared" si="4"/>
        <v>375.84</v>
      </c>
      <c r="P43">
        <f t="shared" si="1"/>
        <v>9</v>
      </c>
      <c r="Q43">
        <f t="shared" si="2"/>
        <v>3</v>
      </c>
      <c r="R43" t="str">
        <f t="shared" si="3"/>
        <v>18:00 - 20:00</v>
      </c>
      <c r="S43">
        <f t="shared" si="0"/>
        <v>18.791999999999998</v>
      </c>
      <c r="T43" t="b">
        <f>J43 &lt;&gt; S43</f>
        <v>0</v>
      </c>
      <c r="U43" t="str">
        <f t="shared" si="5"/>
        <v>&gt; 80</v>
      </c>
    </row>
    <row r="44" spans="1:21" x14ac:dyDescent="0.25">
      <c r="A44" t="s">
        <v>78</v>
      </c>
      <c r="B44" t="s">
        <v>38</v>
      </c>
      <c r="C44" t="s">
        <v>39</v>
      </c>
      <c r="D44" t="s">
        <v>16</v>
      </c>
      <c r="E44" t="s">
        <v>27</v>
      </c>
      <c r="F44" t="s">
        <v>18</v>
      </c>
      <c r="G44">
        <v>8.4</v>
      </c>
      <c r="H44" s="17">
        <v>56.69</v>
      </c>
      <c r="I44" s="14">
        <v>9</v>
      </c>
      <c r="J44">
        <v>25.5105</v>
      </c>
      <c r="K44" s="1">
        <v>43523</v>
      </c>
      <c r="L44" s="2">
        <v>0.72499999999999998</v>
      </c>
      <c r="M44" t="s">
        <v>29</v>
      </c>
      <c r="N44">
        <v>8.4</v>
      </c>
      <c r="O44" s="17">
        <f t="shared" si="4"/>
        <v>510.21</v>
      </c>
      <c r="P44">
        <f t="shared" si="1"/>
        <v>27</v>
      </c>
      <c r="Q44">
        <f t="shared" si="2"/>
        <v>2</v>
      </c>
      <c r="R44" t="str">
        <f t="shared" si="3"/>
        <v>16:00 - 18:00</v>
      </c>
      <c r="S44">
        <f t="shared" si="0"/>
        <v>25.5105</v>
      </c>
      <c r="T44" t="b">
        <f>J44 &lt;&gt; S44</f>
        <v>0</v>
      </c>
      <c r="U44" t="str">
        <f t="shared" si="5"/>
        <v>40 - 60</v>
      </c>
    </row>
    <row r="45" spans="1:21" x14ac:dyDescent="0.25">
      <c r="A45" t="s">
        <v>79</v>
      </c>
      <c r="B45" t="s">
        <v>38</v>
      </c>
      <c r="C45" t="s">
        <v>39</v>
      </c>
      <c r="D45" t="s">
        <v>16</v>
      </c>
      <c r="E45" t="s">
        <v>17</v>
      </c>
      <c r="F45" t="s">
        <v>40</v>
      </c>
      <c r="G45">
        <v>4.0999999999999996</v>
      </c>
      <c r="H45" s="17">
        <v>20.010000000000002</v>
      </c>
      <c r="I45" s="14">
        <v>9</v>
      </c>
      <c r="J45">
        <v>9.0045000000000002</v>
      </c>
      <c r="K45" s="1">
        <v>43502</v>
      </c>
      <c r="L45" s="2">
        <v>0.65763888888888888</v>
      </c>
      <c r="M45" t="s">
        <v>19</v>
      </c>
      <c r="N45">
        <v>4.0999999999999996</v>
      </c>
      <c r="O45" s="17">
        <f t="shared" si="4"/>
        <v>180.09</v>
      </c>
      <c r="P45">
        <f t="shared" si="1"/>
        <v>6</v>
      </c>
      <c r="Q45">
        <f t="shared" si="2"/>
        <v>2</v>
      </c>
      <c r="R45" t="str">
        <f t="shared" si="3"/>
        <v>14:00 - 16:00</v>
      </c>
      <c r="S45">
        <f t="shared" si="0"/>
        <v>9.0045000000000002</v>
      </c>
      <c r="T45" t="b">
        <f>J45 &lt;&gt; S45</f>
        <v>0</v>
      </c>
      <c r="U45" t="str">
        <f t="shared" si="5"/>
        <v>20 - 40</v>
      </c>
    </row>
    <row r="46" spans="1:21" x14ac:dyDescent="0.25">
      <c r="A46" t="s">
        <v>80</v>
      </c>
      <c r="B46" t="s">
        <v>38</v>
      </c>
      <c r="C46" t="s">
        <v>39</v>
      </c>
      <c r="D46" t="s">
        <v>16</v>
      </c>
      <c r="E46" t="s">
        <v>27</v>
      </c>
      <c r="F46" t="s">
        <v>24</v>
      </c>
      <c r="G46">
        <v>8.1</v>
      </c>
      <c r="H46" s="17">
        <v>18.93</v>
      </c>
      <c r="I46" s="14">
        <v>6</v>
      </c>
      <c r="J46">
        <v>5.6790000000000003</v>
      </c>
      <c r="K46" s="1">
        <v>43506</v>
      </c>
      <c r="L46" s="2">
        <v>0.53125</v>
      </c>
      <c r="M46" t="s">
        <v>29</v>
      </c>
      <c r="N46">
        <v>8.1</v>
      </c>
      <c r="O46" s="17">
        <f t="shared" si="4"/>
        <v>113.58</v>
      </c>
      <c r="P46">
        <f t="shared" si="1"/>
        <v>10</v>
      </c>
      <c r="Q46">
        <f t="shared" si="2"/>
        <v>2</v>
      </c>
      <c r="R46" t="str">
        <f t="shared" si="3"/>
        <v>12:00 - 14:00</v>
      </c>
      <c r="S46">
        <f t="shared" si="0"/>
        <v>5.6790000000000003</v>
      </c>
      <c r="T46" t="b">
        <f>J46 &lt;&gt; S46</f>
        <v>0</v>
      </c>
      <c r="U46" t="str">
        <f t="shared" si="5"/>
        <v>&lt; 20</v>
      </c>
    </row>
    <row r="47" spans="1:21" x14ac:dyDescent="0.25">
      <c r="A47" t="s">
        <v>81</v>
      </c>
      <c r="B47" t="s">
        <v>21</v>
      </c>
      <c r="C47" t="s">
        <v>22</v>
      </c>
      <c r="D47" t="s">
        <v>16</v>
      </c>
      <c r="E47" t="s">
        <v>17</v>
      </c>
      <c r="F47" t="s">
        <v>59</v>
      </c>
      <c r="G47">
        <v>7.9</v>
      </c>
      <c r="H47" s="17">
        <v>82.63</v>
      </c>
      <c r="I47" s="14">
        <v>10</v>
      </c>
      <c r="J47">
        <v>41.314999999999998</v>
      </c>
      <c r="K47" s="1">
        <v>43543</v>
      </c>
      <c r="L47" s="2">
        <v>0.71388888888888891</v>
      </c>
      <c r="M47" t="s">
        <v>19</v>
      </c>
      <c r="N47">
        <v>7.9</v>
      </c>
      <c r="O47" s="17">
        <f t="shared" si="4"/>
        <v>826.3</v>
      </c>
      <c r="P47">
        <f t="shared" si="1"/>
        <v>19</v>
      </c>
      <c r="Q47">
        <f t="shared" si="2"/>
        <v>3</v>
      </c>
      <c r="R47" t="str">
        <f t="shared" si="3"/>
        <v>16:00 - 18:00</v>
      </c>
      <c r="S47">
        <f t="shared" si="0"/>
        <v>41.314999999999998</v>
      </c>
      <c r="T47" t="b">
        <f>J47 &lt;&gt; S47</f>
        <v>0</v>
      </c>
      <c r="U47" t="str">
        <f t="shared" si="5"/>
        <v>&gt; 80</v>
      </c>
    </row>
    <row r="48" spans="1:21" x14ac:dyDescent="0.25">
      <c r="A48" t="s">
        <v>82</v>
      </c>
      <c r="B48" t="s">
        <v>21</v>
      </c>
      <c r="C48" t="s">
        <v>22</v>
      </c>
      <c r="D48" t="s">
        <v>16</v>
      </c>
      <c r="E48" t="s">
        <v>27</v>
      </c>
      <c r="F48" t="s">
        <v>40</v>
      </c>
      <c r="G48">
        <v>9.5</v>
      </c>
      <c r="H48" s="17">
        <v>91.4</v>
      </c>
      <c r="I48" s="14">
        <v>7</v>
      </c>
      <c r="J48">
        <v>31.99</v>
      </c>
      <c r="K48" s="1">
        <v>43499</v>
      </c>
      <c r="L48" s="2">
        <v>0.42986111111111114</v>
      </c>
      <c r="M48" t="s">
        <v>25</v>
      </c>
      <c r="N48">
        <v>9.5</v>
      </c>
      <c r="O48" s="17">
        <f t="shared" si="4"/>
        <v>639.80000000000007</v>
      </c>
      <c r="P48">
        <f t="shared" si="1"/>
        <v>3</v>
      </c>
      <c r="Q48">
        <f t="shared" si="2"/>
        <v>2</v>
      </c>
      <c r="R48" t="str">
        <f t="shared" si="3"/>
        <v>10:00 - 12:00</v>
      </c>
      <c r="S48">
        <f t="shared" si="0"/>
        <v>31.990000000000002</v>
      </c>
      <c r="T48" t="b">
        <f>J48 &lt;&gt; S48</f>
        <v>0</v>
      </c>
      <c r="U48" t="str">
        <f t="shared" si="5"/>
        <v>&gt; 80</v>
      </c>
    </row>
    <row r="49" spans="1:21" x14ac:dyDescent="0.25">
      <c r="A49" t="s">
        <v>83</v>
      </c>
      <c r="B49" t="s">
        <v>14</v>
      </c>
      <c r="C49" t="s">
        <v>15</v>
      </c>
      <c r="D49" t="s">
        <v>16</v>
      </c>
      <c r="E49" t="s">
        <v>17</v>
      </c>
      <c r="F49" t="s">
        <v>40</v>
      </c>
      <c r="G49">
        <v>8.5</v>
      </c>
      <c r="H49" s="17">
        <v>44.59</v>
      </c>
      <c r="I49" s="14">
        <v>5</v>
      </c>
      <c r="J49">
        <v>11.147500000000001</v>
      </c>
      <c r="K49" s="1">
        <v>43506</v>
      </c>
      <c r="L49" s="2">
        <v>0.63194444444444442</v>
      </c>
      <c r="M49" t="s">
        <v>25</v>
      </c>
      <c r="N49">
        <v>8.5</v>
      </c>
      <c r="O49" s="17">
        <f t="shared" si="4"/>
        <v>222.95000000000002</v>
      </c>
      <c r="P49">
        <f t="shared" si="1"/>
        <v>10</v>
      </c>
      <c r="Q49">
        <f t="shared" si="2"/>
        <v>2</v>
      </c>
      <c r="R49" t="str">
        <f t="shared" si="3"/>
        <v>14:00 - 16:00</v>
      </c>
      <c r="S49">
        <f t="shared" si="0"/>
        <v>11.147500000000001</v>
      </c>
      <c r="T49" t="b">
        <f>J49 &lt;&gt; S49</f>
        <v>0</v>
      </c>
      <c r="U49" t="str">
        <f t="shared" si="5"/>
        <v>40 - 60</v>
      </c>
    </row>
    <row r="50" spans="1:21" x14ac:dyDescent="0.25">
      <c r="A50" t="s">
        <v>84</v>
      </c>
      <c r="B50" t="s">
        <v>38</v>
      </c>
      <c r="C50" t="s">
        <v>39</v>
      </c>
      <c r="D50" t="s">
        <v>16</v>
      </c>
      <c r="E50" t="s">
        <v>17</v>
      </c>
      <c r="F50" t="s">
        <v>59</v>
      </c>
      <c r="G50">
        <v>6.5</v>
      </c>
      <c r="H50" s="17">
        <v>17.87</v>
      </c>
      <c r="I50" s="14">
        <v>4</v>
      </c>
      <c r="J50">
        <v>3.5739999999999998</v>
      </c>
      <c r="K50" s="1">
        <v>43546</v>
      </c>
      <c r="L50" s="2">
        <v>0.61250000000000004</v>
      </c>
      <c r="M50" t="s">
        <v>19</v>
      </c>
      <c r="N50">
        <v>6.5</v>
      </c>
      <c r="O50" s="17">
        <f t="shared" si="4"/>
        <v>71.48</v>
      </c>
      <c r="P50">
        <f t="shared" si="1"/>
        <v>22</v>
      </c>
      <c r="Q50">
        <f t="shared" si="2"/>
        <v>3</v>
      </c>
      <c r="R50" t="str">
        <f t="shared" si="3"/>
        <v>14:00 - 16:00</v>
      </c>
      <c r="S50">
        <f t="shared" si="0"/>
        <v>3.5740000000000003</v>
      </c>
      <c r="T50" t="b">
        <f>J50 &lt;&gt; S50</f>
        <v>0</v>
      </c>
      <c r="U50" t="str">
        <f t="shared" si="5"/>
        <v>&lt; 20</v>
      </c>
    </row>
    <row r="51" spans="1:21" x14ac:dyDescent="0.25">
      <c r="A51" t="s">
        <v>85</v>
      </c>
      <c r="B51" t="s">
        <v>21</v>
      </c>
      <c r="C51" t="s">
        <v>22</v>
      </c>
      <c r="D51" t="s">
        <v>16</v>
      </c>
      <c r="E51" t="s">
        <v>27</v>
      </c>
      <c r="F51" t="s">
        <v>59</v>
      </c>
      <c r="G51">
        <v>6.1</v>
      </c>
      <c r="H51" s="17">
        <v>15.43</v>
      </c>
      <c r="I51" s="14">
        <v>1</v>
      </c>
      <c r="J51">
        <v>0.77149999999999996</v>
      </c>
      <c r="K51" s="1">
        <v>43490</v>
      </c>
      <c r="L51" s="2">
        <v>0.65694444444444444</v>
      </c>
      <c r="M51" t="s">
        <v>29</v>
      </c>
      <c r="N51">
        <v>6.1</v>
      </c>
      <c r="O51" s="17">
        <f t="shared" si="4"/>
        <v>15.43</v>
      </c>
      <c r="P51">
        <f t="shared" si="1"/>
        <v>25</v>
      </c>
      <c r="Q51">
        <f t="shared" si="2"/>
        <v>1</v>
      </c>
      <c r="R51" t="str">
        <f t="shared" si="3"/>
        <v>14:00 - 16:00</v>
      </c>
      <c r="S51">
        <f t="shared" si="0"/>
        <v>0.77149999999999996</v>
      </c>
      <c r="T51" t="b">
        <f>J51 &lt;&gt; S51</f>
        <v>0</v>
      </c>
      <c r="U51" t="str">
        <f t="shared" si="5"/>
        <v>&lt; 20</v>
      </c>
    </row>
    <row r="52" spans="1:21" x14ac:dyDescent="0.25">
      <c r="A52" t="s">
        <v>86</v>
      </c>
      <c r="B52" t="s">
        <v>38</v>
      </c>
      <c r="C52" t="s">
        <v>39</v>
      </c>
      <c r="D52" t="s">
        <v>23</v>
      </c>
      <c r="E52" t="s">
        <v>27</v>
      </c>
      <c r="F52" t="s">
        <v>28</v>
      </c>
      <c r="G52">
        <v>6.5</v>
      </c>
      <c r="H52" s="17">
        <v>16.16</v>
      </c>
      <c r="I52" s="14">
        <v>2</v>
      </c>
      <c r="J52">
        <v>1.6160000000000001</v>
      </c>
      <c r="K52" s="1">
        <v>43531</v>
      </c>
      <c r="L52" s="2">
        <v>0.49236111111111114</v>
      </c>
      <c r="M52" t="s">
        <v>19</v>
      </c>
      <c r="N52">
        <v>6.5</v>
      </c>
      <c r="O52" s="17">
        <f t="shared" si="4"/>
        <v>32.32</v>
      </c>
      <c r="P52">
        <f t="shared" si="1"/>
        <v>7</v>
      </c>
      <c r="Q52">
        <f t="shared" si="2"/>
        <v>3</v>
      </c>
      <c r="R52" t="str">
        <f t="shared" si="3"/>
        <v>10:00 - 12:00</v>
      </c>
      <c r="S52">
        <f t="shared" si="0"/>
        <v>1.6160000000000001</v>
      </c>
      <c r="T52" t="b">
        <f>J52 &lt;&gt; S52</f>
        <v>0</v>
      </c>
      <c r="U52" t="str">
        <f t="shared" si="5"/>
        <v>&lt; 20</v>
      </c>
    </row>
    <row r="53" spans="1:21" x14ac:dyDescent="0.25">
      <c r="A53" t="s">
        <v>87</v>
      </c>
      <c r="B53" t="s">
        <v>21</v>
      </c>
      <c r="C53" t="s">
        <v>22</v>
      </c>
      <c r="D53" t="s">
        <v>23</v>
      </c>
      <c r="E53" t="s">
        <v>17</v>
      </c>
      <c r="F53" t="s">
        <v>24</v>
      </c>
      <c r="G53">
        <v>8.1999999999999993</v>
      </c>
      <c r="H53" s="17">
        <v>85.98</v>
      </c>
      <c r="I53" s="14">
        <v>8</v>
      </c>
      <c r="J53">
        <v>34.392000000000003</v>
      </c>
      <c r="K53" s="1">
        <v>43524</v>
      </c>
      <c r="L53" s="2">
        <v>0.79236111111111107</v>
      </c>
      <c r="M53" t="s">
        <v>25</v>
      </c>
      <c r="N53">
        <v>8.1999999999999993</v>
      </c>
      <c r="O53" s="17">
        <f t="shared" si="4"/>
        <v>687.84</v>
      </c>
      <c r="P53">
        <f t="shared" si="1"/>
        <v>28</v>
      </c>
      <c r="Q53">
        <f t="shared" si="2"/>
        <v>2</v>
      </c>
      <c r="R53" t="str">
        <f t="shared" si="3"/>
        <v>18:00 - 20:00</v>
      </c>
      <c r="S53">
        <f t="shared" si="0"/>
        <v>34.392000000000003</v>
      </c>
      <c r="T53" t="b">
        <f>J53 &lt;&gt; S53</f>
        <v>0</v>
      </c>
      <c r="U53" t="str">
        <f t="shared" si="5"/>
        <v>&gt; 80</v>
      </c>
    </row>
    <row r="54" spans="1:21" x14ac:dyDescent="0.25">
      <c r="A54" t="s">
        <v>88</v>
      </c>
      <c r="B54" t="s">
        <v>14</v>
      </c>
      <c r="C54" t="s">
        <v>15</v>
      </c>
      <c r="D54" t="s">
        <v>16</v>
      </c>
      <c r="E54" t="s">
        <v>27</v>
      </c>
      <c r="F54" t="s">
        <v>28</v>
      </c>
      <c r="G54">
        <v>5.8</v>
      </c>
      <c r="H54" s="17">
        <v>44.34</v>
      </c>
      <c r="I54" s="14">
        <v>2</v>
      </c>
      <c r="J54">
        <v>4.4340000000000002</v>
      </c>
      <c r="K54" s="1">
        <v>43551</v>
      </c>
      <c r="L54" s="2">
        <v>0.47638888888888886</v>
      </c>
      <c r="M54" t="s">
        <v>25</v>
      </c>
      <c r="N54">
        <v>5.8</v>
      </c>
      <c r="O54" s="17">
        <f t="shared" si="4"/>
        <v>88.68</v>
      </c>
      <c r="P54">
        <f t="shared" si="1"/>
        <v>27</v>
      </c>
      <c r="Q54">
        <f t="shared" si="2"/>
        <v>3</v>
      </c>
      <c r="R54" t="str">
        <f t="shared" si="3"/>
        <v>10:00 - 12:00</v>
      </c>
      <c r="S54">
        <f t="shared" si="0"/>
        <v>4.4340000000000002</v>
      </c>
      <c r="T54" t="b">
        <f>J54 &lt;&gt; S54</f>
        <v>0</v>
      </c>
      <c r="U54" t="str">
        <f t="shared" si="5"/>
        <v>40 - 60</v>
      </c>
    </row>
    <row r="55" spans="1:21" x14ac:dyDescent="0.25">
      <c r="A55" t="s">
        <v>89</v>
      </c>
      <c r="B55" t="s">
        <v>14</v>
      </c>
      <c r="C55" t="s">
        <v>15</v>
      </c>
      <c r="D55" t="s">
        <v>23</v>
      </c>
      <c r="E55" t="s">
        <v>27</v>
      </c>
      <c r="F55" t="s">
        <v>18</v>
      </c>
      <c r="G55">
        <v>6.6</v>
      </c>
      <c r="H55" s="17">
        <v>89.6</v>
      </c>
      <c r="I55" s="14">
        <v>8</v>
      </c>
      <c r="J55">
        <v>35.840000000000003</v>
      </c>
      <c r="K55" s="1">
        <v>43503</v>
      </c>
      <c r="L55" s="2">
        <v>0.4777777777777778</v>
      </c>
      <c r="M55" t="s">
        <v>19</v>
      </c>
      <c r="N55">
        <v>6.6</v>
      </c>
      <c r="O55" s="17">
        <f t="shared" si="4"/>
        <v>716.8</v>
      </c>
      <c r="P55">
        <f t="shared" si="1"/>
        <v>7</v>
      </c>
      <c r="Q55">
        <f t="shared" si="2"/>
        <v>2</v>
      </c>
      <c r="R55" t="str">
        <f t="shared" si="3"/>
        <v>10:00 - 12:00</v>
      </c>
      <c r="S55">
        <f t="shared" si="0"/>
        <v>35.839999999999996</v>
      </c>
      <c r="T55" t="b">
        <f>J55 &lt;&gt; S55</f>
        <v>0</v>
      </c>
      <c r="U55" t="str">
        <f t="shared" si="5"/>
        <v>&gt; 80</v>
      </c>
    </row>
    <row r="56" spans="1:21" x14ac:dyDescent="0.25">
      <c r="A56" t="s">
        <v>90</v>
      </c>
      <c r="B56" t="s">
        <v>14</v>
      </c>
      <c r="C56" t="s">
        <v>15</v>
      </c>
      <c r="D56" t="s">
        <v>16</v>
      </c>
      <c r="E56" t="s">
        <v>17</v>
      </c>
      <c r="F56" t="s">
        <v>28</v>
      </c>
      <c r="G56">
        <v>5.4</v>
      </c>
      <c r="H56" s="17">
        <v>72.349999999999994</v>
      </c>
      <c r="I56" s="14">
        <v>10</v>
      </c>
      <c r="J56">
        <v>36.174999999999997</v>
      </c>
      <c r="K56" s="1">
        <v>43485</v>
      </c>
      <c r="L56" s="2">
        <v>0.66319444444444442</v>
      </c>
      <c r="M56" t="s">
        <v>25</v>
      </c>
      <c r="N56">
        <v>5.4</v>
      </c>
      <c r="O56" s="17">
        <f t="shared" si="4"/>
        <v>723.5</v>
      </c>
      <c r="P56">
        <f t="shared" si="1"/>
        <v>20</v>
      </c>
      <c r="Q56">
        <f t="shared" si="2"/>
        <v>1</v>
      </c>
      <c r="R56" t="str">
        <f t="shared" si="3"/>
        <v>14:00 - 16:00</v>
      </c>
      <c r="S56">
        <f t="shared" si="0"/>
        <v>36.174999999999997</v>
      </c>
      <c r="T56" t="b">
        <f>J56 &lt;&gt; S56</f>
        <v>0</v>
      </c>
      <c r="U56" t="str">
        <f t="shared" si="5"/>
        <v>60 - 80</v>
      </c>
    </row>
    <row r="57" spans="1:21" x14ac:dyDescent="0.25">
      <c r="A57" t="s">
        <v>91</v>
      </c>
      <c r="B57" t="s">
        <v>21</v>
      </c>
      <c r="C57" t="s">
        <v>22</v>
      </c>
      <c r="D57" t="s">
        <v>23</v>
      </c>
      <c r="E57" t="s">
        <v>27</v>
      </c>
      <c r="F57" t="s">
        <v>24</v>
      </c>
      <c r="G57">
        <v>9.3000000000000007</v>
      </c>
      <c r="H57" s="17">
        <v>30.61</v>
      </c>
      <c r="I57" s="14">
        <v>6</v>
      </c>
      <c r="J57">
        <v>9.1829999999999998</v>
      </c>
      <c r="K57" s="1">
        <v>43536</v>
      </c>
      <c r="L57" s="2">
        <v>0.85833333333333328</v>
      </c>
      <c r="M57" t="s">
        <v>25</v>
      </c>
      <c r="N57">
        <v>9.3000000000000007</v>
      </c>
      <c r="O57" s="17">
        <f t="shared" si="4"/>
        <v>183.66</v>
      </c>
      <c r="P57">
        <f t="shared" si="1"/>
        <v>12</v>
      </c>
      <c r="Q57">
        <f t="shared" si="2"/>
        <v>3</v>
      </c>
      <c r="R57" t="str">
        <f t="shared" si="3"/>
        <v>20:00 - 20:59</v>
      </c>
      <c r="S57">
        <f t="shared" si="0"/>
        <v>9.1829999999999998</v>
      </c>
      <c r="T57" t="b">
        <f>J57 &lt;&gt; S57</f>
        <v>0</v>
      </c>
      <c r="U57" t="str">
        <f t="shared" si="5"/>
        <v>20 - 40</v>
      </c>
    </row>
    <row r="58" spans="1:21" x14ac:dyDescent="0.25">
      <c r="A58" t="s">
        <v>92</v>
      </c>
      <c r="B58" t="s">
        <v>21</v>
      </c>
      <c r="C58" t="s">
        <v>22</v>
      </c>
      <c r="D58" t="s">
        <v>16</v>
      </c>
      <c r="E58" t="s">
        <v>17</v>
      </c>
      <c r="F58" t="s">
        <v>32</v>
      </c>
      <c r="G58">
        <v>10</v>
      </c>
      <c r="H58" s="17">
        <v>24.74</v>
      </c>
      <c r="I58" s="14">
        <v>3</v>
      </c>
      <c r="J58">
        <v>3.7109999999999999</v>
      </c>
      <c r="K58" s="1">
        <v>43511</v>
      </c>
      <c r="L58" s="2">
        <v>0.74097222222222225</v>
      </c>
      <c r="M58" t="s">
        <v>29</v>
      </c>
      <c r="N58">
        <v>10</v>
      </c>
      <c r="O58" s="17">
        <f t="shared" si="4"/>
        <v>74.22</v>
      </c>
      <c r="P58">
        <f t="shared" si="1"/>
        <v>15</v>
      </c>
      <c r="Q58">
        <f t="shared" si="2"/>
        <v>2</v>
      </c>
      <c r="R58" t="str">
        <f t="shared" si="3"/>
        <v>16:00 - 18:00</v>
      </c>
      <c r="S58">
        <f t="shared" si="0"/>
        <v>3.7109999999999999</v>
      </c>
      <c r="T58" t="b">
        <f>J58 &lt;&gt; S58</f>
        <v>0</v>
      </c>
      <c r="U58" t="str">
        <f t="shared" si="5"/>
        <v>20 - 40</v>
      </c>
    </row>
    <row r="59" spans="1:21" x14ac:dyDescent="0.25">
      <c r="A59" t="s">
        <v>93</v>
      </c>
      <c r="B59" t="s">
        <v>21</v>
      </c>
      <c r="C59" t="s">
        <v>22</v>
      </c>
      <c r="D59" t="s">
        <v>23</v>
      </c>
      <c r="E59" t="s">
        <v>27</v>
      </c>
      <c r="F59" t="s">
        <v>28</v>
      </c>
      <c r="G59">
        <v>7</v>
      </c>
      <c r="H59" s="17">
        <v>55.73</v>
      </c>
      <c r="I59" s="14">
        <v>6</v>
      </c>
      <c r="J59">
        <v>16.719000000000001</v>
      </c>
      <c r="K59" s="1">
        <v>43520</v>
      </c>
      <c r="L59" s="2">
        <v>0.4548611111111111</v>
      </c>
      <c r="M59" t="s">
        <v>19</v>
      </c>
      <c r="N59">
        <v>7</v>
      </c>
      <c r="O59" s="17">
        <f t="shared" si="4"/>
        <v>334.38</v>
      </c>
      <c r="P59">
        <f t="shared" si="1"/>
        <v>24</v>
      </c>
      <c r="Q59">
        <f t="shared" si="2"/>
        <v>2</v>
      </c>
      <c r="R59" t="str">
        <f t="shared" si="3"/>
        <v>10:00 - 12:00</v>
      </c>
      <c r="S59">
        <f t="shared" si="0"/>
        <v>16.719000000000001</v>
      </c>
      <c r="T59" t="b">
        <f>J59 &lt;&gt; S59</f>
        <v>0</v>
      </c>
      <c r="U59" t="str">
        <f t="shared" si="5"/>
        <v>40 - 60</v>
      </c>
    </row>
    <row r="60" spans="1:21" x14ac:dyDescent="0.25">
      <c r="A60" t="s">
        <v>94</v>
      </c>
      <c r="B60" t="s">
        <v>38</v>
      </c>
      <c r="C60" t="s">
        <v>39</v>
      </c>
      <c r="D60" t="s">
        <v>16</v>
      </c>
      <c r="E60" t="s">
        <v>17</v>
      </c>
      <c r="F60" t="s">
        <v>32</v>
      </c>
      <c r="G60">
        <v>10</v>
      </c>
      <c r="H60" s="17">
        <v>55.07</v>
      </c>
      <c r="I60" s="14">
        <v>9</v>
      </c>
      <c r="J60">
        <v>24.781500000000001</v>
      </c>
      <c r="K60" s="1">
        <v>43499</v>
      </c>
      <c r="L60" s="2">
        <v>0.56944444444444442</v>
      </c>
      <c r="M60" t="s">
        <v>19</v>
      </c>
      <c r="N60">
        <v>10</v>
      </c>
      <c r="O60" s="17">
        <f t="shared" si="4"/>
        <v>495.63</v>
      </c>
      <c r="P60">
        <f t="shared" si="1"/>
        <v>3</v>
      </c>
      <c r="Q60">
        <f t="shared" si="2"/>
        <v>2</v>
      </c>
      <c r="R60" t="str">
        <f t="shared" si="3"/>
        <v>12:00 - 14:00</v>
      </c>
      <c r="S60">
        <f t="shared" si="0"/>
        <v>24.781500000000001</v>
      </c>
      <c r="T60" t="b">
        <f>J60 &lt;&gt; S60</f>
        <v>0</v>
      </c>
      <c r="U60" t="str">
        <f t="shared" si="5"/>
        <v>40 - 60</v>
      </c>
    </row>
    <row r="61" spans="1:21" x14ac:dyDescent="0.25">
      <c r="A61" t="s">
        <v>95</v>
      </c>
      <c r="B61" t="s">
        <v>14</v>
      </c>
      <c r="C61" t="s">
        <v>15</v>
      </c>
      <c r="D61" t="s">
        <v>16</v>
      </c>
      <c r="E61" t="s">
        <v>27</v>
      </c>
      <c r="F61" t="s">
        <v>32</v>
      </c>
      <c r="G61">
        <v>8.6</v>
      </c>
      <c r="H61" s="17">
        <v>15.81</v>
      </c>
      <c r="I61" s="14">
        <v>10</v>
      </c>
      <c r="J61">
        <v>7.9050000000000002</v>
      </c>
      <c r="K61" s="1">
        <v>43530</v>
      </c>
      <c r="L61" s="2">
        <v>0.51875000000000004</v>
      </c>
      <c r="M61" t="s">
        <v>29</v>
      </c>
      <c r="N61">
        <v>8.6</v>
      </c>
      <c r="O61" s="17">
        <f t="shared" si="4"/>
        <v>158.1</v>
      </c>
      <c r="P61">
        <f t="shared" si="1"/>
        <v>6</v>
      </c>
      <c r="Q61">
        <f t="shared" si="2"/>
        <v>3</v>
      </c>
      <c r="R61" t="str">
        <f t="shared" si="3"/>
        <v>12:00 - 14:00</v>
      </c>
      <c r="S61">
        <f t="shared" si="0"/>
        <v>7.9049999999999994</v>
      </c>
      <c r="T61" t="b">
        <f>J61 &lt;&gt; S61</f>
        <v>0</v>
      </c>
      <c r="U61" t="str">
        <f t="shared" si="5"/>
        <v>&lt; 20</v>
      </c>
    </row>
    <row r="62" spans="1:21" x14ac:dyDescent="0.25">
      <c r="A62" t="s">
        <v>96</v>
      </c>
      <c r="B62" t="s">
        <v>38</v>
      </c>
      <c r="C62" t="s">
        <v>39</v>
      </c>
      <c r="D62" t="s">
        <v>16</v>
      </c>
      <c r="E62" t="s">
        <v>27</v>
      </c>
      <c r="F62" t="s">
        <v>18</v>
      </c>
      <c r="G62">
        <v>7.6</v>
      </c>
      <c r="H62" s="17">
        <v>75.739999999999995</v>
      </c>
      <c r="I62" s="14">
        <v>4</v>
      </c>
      <c r="J62">
        <v>15.148</v>
      </c>
      <c r="K62" s="1">
        <v>43510</v>
      </c>
      <c r="L62" s="2">
        <v>0.60763888888888884</v>
      </c>
      <c r="M62" t="s">
        <v>25</v>
      </c>
      <c r="N62">
        <v>7.6</v>
      </c>
      <c r="O62" s="17">
        <f t="shared" si="4"/>
        <v>302.95999999999998</v>
      </c>
      <c r="P62">
        <f t="shared" si="1"/>
        <v>14</v>
      </c>
      <c r="Q62">
        <f t="shared" si="2"/>
        <v>2</v>
      </c>
      <c r="R62" t="str">
        <f t="shared" si="3"/>
        <v>14:00 - 16:00</v>
      </c>
      <c r="S62">
        <f t="shared" si="0"/>
        <v>15.148</v>
      </c>
      <c r="T62" t="b">
        <f>J62 &lt;&gt; S62</f>
        <v>0</v>
      </c>
      <c r="U62" t="str">
        <f t="shared" si="5"/>
        <v>60 - 80</v>
      </c>
    </row>
    <row r="63" spans="1:21" x14ac:dyDescent="0.25">
      <c r="A63" t="s">
        <v>97</v>
      </c>
      <c r="B63" t="s">
        <v>14</v>
      </c>
      <c r="C63" t="s">
        <v>15</v>
      </c>
      <c r="D63" t="s">
        <v>16</v>
      </c>
      <c r="E63" t="s">
        <v>27</v>
      </c>
      <c r="F63" t="s">
        <v>18</v>
      </c>
      <c r="G63">
        <v>5.8</v>
      </c>
      <c r="H63" s="17">
        <v>15.87</v>
      </c>
      <c r="I63" s="14">
        <v>10</v>
      </c>
      <c r="J63">
        <v>7.9349999999999996</v>
      </c>
      <c r="K63" s="1">
        <v>43537</v>
      </c>
      <c r="L63" s="2">
        <v>0.69444444444444442</v>
      </c>
      <c r="M63" t="s">
        <v>25</v>
      </c>
      <c r="N63">
        <v>5.8</v>
      </c>
      <c r="O63" s="17">
        <f t="shared" si="4"/>
        <v>158.69999999999999</v>
      </c>
      <c r="P63">
        <f t="shared" si="1"/>
        <v>13</v>
      </c>
      <c r="Q63">
        <f t="shared" si="2"/>
        <v>3</v>
      </c>
      <c r="R63" t="str">
        <f t="shared" si="3"/>
        <v>16:00 - 18:00</v>
      </c>
      <c r="S63">
        <f t="shared" si="0"/>
        <v>7.9349999999999996</v>
      </c>
      <c r="T63" t="b">
        <f>J63 &lt;&gt; S63</f>
        <v>0</v>
      </c>
      <c r="U63" t="str">
        <f t="shared" si="5"/>
        <v>&lt; 20</v>
      </c>
    </row>
    <row r="64" spans="1:21" x14ac:dyDescent="0.25">
      <c r="A64" t="s">
        <v>98</v>
      </c>
      <c r="B64" t="s">
        <v>21</v>
      </c>
      <c r="C64" t="s">
        <v>22</v>
      </c>
      <c r="D64" t="s">
        <v>23</v>
      </c>
      <c r="E64" t="s">
        <v>17</v>
      </c>
      <c r="F64" t="s">
        <v>18</v>
      </c>
      <c r="G64">
        <v>6.7</v>
      </c>
      <c r="H64" s="17">
        <v>33.47</v>
      </c>
      <c r="I64" s="14">
        <v>2</v>
      </c>
      <c r="J64">
        <v>3.347</v>
      </c>
      <c r="K64" s="1">
        <v>43506</v>
      </c>
      <c r="L64" s="2">
        <v>0.65486111111111112</v>
      </c>
      <c r="M64" t="s">
        <v>19</v>
      </c>
      <c r="N64">
        <v>6.7</v>
      </c>
      <c r="O64" s="17">
        <f t="shared" si="4"/>
        <v>66.94</v>
      </c>
      <c r="P64">
        <f t="shared" si="1"/>
        <v>10</v>
      </c>
      <c r="Q64">
        <f t="shared" si="2"/>
        <v>2</v>
      </c>
      <c r="R64" t="str">
        <f t="shared" si="3"/>
        <v>14:00 - 16:00</v>
      </c>
      <c r="S64">
        <f t="shared" si="0"/>
        <v>3.347</v>
      </c>
      <c r="T64" t="b">
        <f>J64 &lt;&gt; S64</f>
        <v>0</v>
      </c>
      <c r="U64" t="str">
        <f t="shared" si="5"/>
        <v>20 - 40</v>
      </c>
    </row>
    <row r="65" spans="1:21" x14ac:dyDescent="0.25">
      <c r="A65" t="s">
        <v>99</v>
      </c>
      <c r="B65" t="s">
        <v>38</v>
      </c>
      <c r="C65" t="s">
        <v>39</v>
      </c>
      <c r="D65" t="s">
        <v>16</v>
      </c>
      <c r="E65" t="s">
        <v>17</v>
      </c>
      <c r="F65" t="s">
        <v>59</v>
      </c>
      <c r="G65">
        <v>9.9</v>
      </c>
      <c r="H65" s="17">
        <v>97.61</v>
      </c>
      <c r="I65" s="14">
        <v>6</v>
      </c>
      <c r="J65">
        <v>29.283000000000001</v>
      </c>
      <c r="K65" s="1">
        <v>43472</v>
      </c>
      <c r="L65" s="2">
        <v>0.62569444444444444</v>
      </c>
      <c r="M65" t="s">
        <v>19</v>
      </c>
      <c r="N65">
        <v>9.9</v>
      </c>
      <c r="O65" s="17">
        <f t="shared" si="4"/>
        <v>585.66</v>
      </c>
      <c r="P65">
        <f t="shared" si="1"/>
        <v>7</v>
      </c>
      <c r="Q65">
        <f t="shared" si="2"/>
        <v>1</v>
      </c>
      <c r="R65" t="str">
        <f t="shared" si="3"/>
        <v>14:00 - 16:00</v>
      </c>
      <c r="S65">
        <f t="shared" ref="S65:S128" si="7">H65 * I65 / 20</f>
        <v>29.282999999999998</v>
      </c>
      <c r="T65" t="b">
        <f>J65 &lt;&gt; S65</f>
        <v>0</v>
      </c>
      <c r="U65" t="str">
        <f t="shared" si="5"/>
        <v>&gt; 80</v>
      </c>
    </row>
    <row r="66" spans="1:21" x14ac:dyDescent="0.25">
      <c r="A66" t="s">
        <v>100</v>
      </c>
      <c r="B66" t="s">
        <v>14</v>
      </c>
      <c r="C66" t="s">
        <v>15</v>
      </c>
      <c r="D66" t="s">
        <v>23</v>
      </c>
      <c r="E66" t="s">
        <v>27</v>
      </c>
      <c r="F66" t="s">
        <v>32</v>
      </c>
      <c r="G66">
        <v>6.4</v>
      </c>
      <c r="H66" s="17">
        <v>78.77</v>
      </c>
      <c r="I66" s="14">
        <v>10</v>
      </c>
      <c r="J66">
        <v>39.384999999999998</v>
      </c>
      <c r="K66" s="1">
        <v>43489</v>
      </c>
      <c r="L66" s="2">
        <v>0.41944444444444445</v>
      </c>
      <c r="M66" t="s">
        <v>25</v>
      </c>
      <c r="N66">
        <v>6.4</v>
      </c>
      <c r="O66" s="17">
        <f t="shared" si="4"/>
        <v>787.69999999999993</v>
      </c>
      <c r="P66">
        <f t="shared" si="1"/>
        <v>24</v>
      </c>
      <c r="Q66">
        <f t="shared" si="2"/>
        <v>1</v>
      </c>
      <c r="R66" t="str">
        <f t="shared" ref="R66:R129" si="8">IF(AND(L66&gt;=TIME(10,0,0),L66&lt;TIME(12,0,0)),"10:00 - 12:00",
IF(AND(L66&gt;=TIME(12,0,0),L66&lt;TIME(14,0,0)),"12:00 - 14:00",
IF(AND(L66&gt;=TIME(14,0,0),L66&lt;TIME(16,0,0)),"14:00 - 16:00",
IF(AND(L66&gt;=TIME(16,0,0),L66&lt;TIME(18,0,0)),"16:00 - 18:00",
IF(AND(L66&gt;=TIME(18,0,0),L66&lt;TIME(20,0,0)),"18:00 - 20:00",
IF(AND(L66&gt;=TIME(20,0,0),L66&lt;=TIME(20,59,59)),"20:00 - 20:59","Outside Range"))))))</f>
        <v>10:00 - 12:00</v>
      </c>
      <c r="S66">
        <f t="shared" si="7"/>
        <v>39.384999999999998</v>
      </c>
      <c r="T66" t="b">
        <f>J66 &lt;&gt; S66</f>
        <v>0</v>
      </c>
      <c r="U66" t="str">
        <f t="shared" si="5"/>
        <v>60 - 80</v>
      </c>
    </row>
    <row r="67" spans="1:21" x14ac:dyDescent="0.25">
      <c r="A67" t="s">
        <v>102</v>
      </c>
      <c r="B67" t="s">
        <v>21</v>
      </c>
      <c r="C67" t="s">
        <v>22</v>
      </c>
      <c r="D67" t="s">
        <v>23</v>
      </c>
      <c r="E67" t="s">
        <v>27</v>
      </c>
      <c r="F67" t="s">
        <v>40</v>
      </c>
      <c r="G67">
        <v>9.6</v>
      </c>
      <c r="H67" s="17">
        <v>89.48</v>
      </c>
      <c r="I67" s="14">
        <v>10</v>
      </c>
      <c r="J67">
        <v>44.74</v>
      </c>
      <c r="K67" s="1">
        <v>43471</v>
      </c>
      <c r="L67" s="2">
        <v>0.53194444444444444</v>
      </c>
      <c r="M67" t="s">
        <v>29</v>
      </c>
      <c r="N67">
        <v>9.6</v>
      </c>
      <c r="O67" s="17">
        <f t="shared" ref="O67:O130" si="9">H67 * I67</f>
        <v>894.80000000000007</v>
      </c>
      <c r="P67">
        <f t="shared" ref="P67:P130" si="10">DAY(K67)</f>
        <v>6</v>
      </c>
      <c r="Q67">
        <f t="shared" ref="Q67:Q130" si="11">MONTH(K67)</f>
        <v>1</v>
      </c>
      <c r="R67" t="str">
        <f t="shared" si="8"/>
        <v>12:00 - 14:00</v>
      </c>
      <c r="S67">
        <f t="shared" si="7"/>
        <v>44.74</v>
      </c>
      <c r="T67" t="b">
        <f>J67 &lt;&gt; S67</f>
        <v>0</v>
      </c>
      <c r="U67" t="str">
        <f t="shared" si="5"/>
        <v>&gt; 80</v>
      </c>
    </row>
    <row r="68" spans="1:21" x14ac:dyDescent="0.25">
      <c r="A68" t="s">
        <v>103</v>
      </c>
      <c r="B68" t="s">
        <v>21</v>
      </c>
      <c r="C68" t="s">
        <v>22</v>
      </c>
      <c r="D68" t="s">
        <v>23</v>
      </c>
      <c r="E68" t="s">
        <v>27</v>
      </c>
      <c r="F68" t="s">
        <v>59</v>
      </c>
      <c r="G68">
        <v>5.9</v>
      </c>
      <c r="H68" s="17">
        <v>62.12</v>
      </c>
      <c r="I68" s="14">
        <v>10</v>
      </c>
      <c r="J68">
        <v>31.06</v>
      </c>
      <c r="K68" s="1">
        <v>43507</v>
      </c>
      <c r="L68" s="2">
        <v>0.67986111111111114</v>
      </c>
      <c r="M68" t="s">
        <v>25</v>
      </c>
      <c r="N68">
        <v>5.9</v>
      </c>
      <c r="O68" s="17">
        <f t="shared" si="9"/>
        <v>621.19999999999993</v>
      </c>
      <c r="P68">
        <f t="shared" si="10"/>
        <v>11</v>
      </c>
      <c r="Q68">
        <f t="shared" si="11"/>
        <v>2</v>
      </c>
      <c r="R68" t="str">
        <f t="shared" si="8"/>
        <v>16:00 - 18:00</v>
      </c>
      <c r="S68">
        <f t="shared" si="7"/>
        <v>31.059999999999995</v>
      </c>
      <c r="T68" t="b">
        <f>J68 &lt;&gt; S68</f>
        <v>0</v>
      </c>
      <c r="U68" t="str">
        <f t="shared" ref="U68:U131" si="12">IF(H68&lt; 20,"&lt; 20",IF(AND(H68&gt;=20,H68&lt;40),"20 - 40",IF(AND(H68&gt;=40,H68&lt;60),"40 - 60",IF(AND(H68&gt;=60,H68&lt;80),"60 - 80",IF(H68&gt;=80,"&gt; 80")))))</f>
        <v>60 - 80</v>
      </c>
    </row>
    <row r="69" spans="1:21" x14ac:dyDescent="0.25">
      <c r="A69" t="s">
        <v>104</v>
      </c>
      <c r="B69" t="s">
        <v>38</v>
      </c>
      <c r="C69" t="s">
        <v>39</v>
      </c>
      <c r="D69" t="s">
        <v>16</v>
      </c>
      <c r="E69" t="s">
        <v>17</v>
      </c>
      <c r="F69" t="s">
        <v>40</v>
      </c>
      <c r="G69">
        <v>4</v>
      </c>
      <c r="H69" s="17">
        <v>48.52</v>
      </c>
      <c r="I69" s="14">
        <v>3</v>
      </c>
      <c r="J69">
        <f>H69 * I69 / 20</f>
        <v>7.2780000000000005</v>
      </c>
      <c r="K69" s="1">
        <v>43529</v>
      </c>
      <c r="L69" s="2">
        <v>0.76180555555555551</v>
      </c>
      <c r="M69" t="s">
        <v>19</v>
      </c>
      <c r="N69">
        <v>4</v>
      </c>
      <c r="O69" s="17">
        <f t="shared" si="9"/>
        <v>145.56</v>
      </c>
      <c r="P69">
        <f t="shared" si="10"/>
        <v>5</v>
      </c>
      <c r="Q69">
        <f t="shared" si="11"/>
        <v>3</v>
      </c>
      <c r="R69" t="str">
        <f t="shared" si="8"/>
        <v>18:00 - 20:00</v>
      </c>
      <c r="S69">
        <f t="shared" si="7"/>
        <v>7.2780000000000005</v>
      </c>
      <c r="T69" t="b">
        <f>J69 &lt;&gt; S69</f>
        <v>0</v>
      </c>
      <c r="U69" t="str">
        <f t="shared" si="12"/>
        <v>40 - 60</v>
      </c>
    </row>
    <row r="70" spans="1:21" x14ac:dyDescent="0.25">
      <c r="A70" t="s">
        <v>105</v>
      </c>
      <c r="B70" t="s">
        <v>21</v>
      </c>
      <c r="C70" t="s">
        <v>22</v>
      </c>
      <c r="D70" t="s">
        <v>23</v>
      </c>
      <c r="E70" t="s">
        <v>17</v>
      </c>
      <c r="F70" t="s">
        <v>24</v>
      </c>
      <c r="G70">
        <v>8.6999999999999993</v>
      </c>
      <c r="H70" s="17">
        <v>75.91</v>
      </c>
      <c r="I70" s="14">
        <v>6</v>
      </c>
      <c r="J70">
        <v>22.773</v>
      </c>
      <c r="K70" s="1">
        <v>43533</v>
      </c>
      <c r="L70" s="2">
        <v>0.76458333333333328</v>
      </c>
      <c r="M70" t="s">
        <v>25</v>
      </c>
      <c r="N70">
        <v>8.6999999999999993</v>
      </c>
      <c r="O70" s="17">
        <f t="shared" si="9"/>
        <v>455.46</v>
      </c>
      <c r="P70">
        <f t="shared" si="10"/>
        <v>9</v>
      </c>
      <c r="Q70">
        <f t="shared" si="11"/>
        <v>3</v>
      </c>
      <c r="R70" t="str">
        <f t="shared" si="8"/>
        <v>18:00 - 20:00</v>
      </c>
      <c r="S70">
        <f t="shared" si="7"/>
        <v>22.773</v>
      </c>
      <c r="T70" t="b">
        <f>J70 &lt;&gt; S70</f>
        <v>0</v>
      </c>
      <c r="U70" t="str">
        <f t="shared" si="12"/>
        <v>60 - 80</v>
      </c>
    </row>
    <row r="71" spans="1:21" x14ac:dyDescent="0.25">
      <c r="A71" t="s">
        <v>106</v>
      </c>
      <c r="B71" t="s">
        <v>14</v>
      </c>
      <c r="C71" t="s">
        <v>15</v>
      </c>
      <c r="D71" t="s">
        <v>23</v>
      </c>
      <c r="E71" t="s">
        <v>27</v>
      </c>
      <c r="F71" t="s">
        <v>28</v>
      </c>
      <c r="G71">
        <v>9.4</v>
      </c>
      <c r="H71" s="17">
        <v>74.67</v>
      </c>
      <c r="I71" s="14">
        <v>9</v>
      </c>
      <c r="J71">
        <v>33.601500000000001</v>
      </c>
      <c r="K71" s="1">
        <v>43487</v>
      </c>
      <c r="L71" s="2">
        <v>0.4548611111111111</v>
      </c>
      <c r="M71" t="s">
        <v>19</v>
      </c>
      <c r="N71">
        <v>9.4</v>
      </c>
      <c r="O71" s="17">
        <f t="shared" si="9"/>
        <v>672.03</v>
      </c>
      <c r="P71">
        <f t="shared" si="10"/>
        <v>22</v>
      </c>
      <c r="Q71">
        <f t="shared" si="11"/>
        <v>1</v>
      </c>
      <c r="R71" t="str">
        <f t="shared" si="8"/>
        <v>10:00 - 12:00</v>
      </c>
      <c r="S71">
        <f t="shared" si="7"/>
        <v>33.601500000000001</v>
      </c>
      <c r="T71" t="b">
        <f>J71 &lt;&gt; S71</f>
        <v>0</v>
      </c>
      <c r="U71" t="str">
        <f t="shared" si="12"/>
        <v>60 - 80</v>
      </c>
    </row>
    <row r="72" spans="1:21" x14ac:dyDescent="0.25">
      <c r="A72" t="s">
        <v>107</v>
      </c>
      <c r="B72" t="s">
        <v>21</v>
      </c>
      <c r="C72" t="s">
        <v>22</v>
      </c>
      <c r="D72" t="s">
        <v>23</v>
      </c>
      <c r="E72" t="s">
        <v>17</v>
      </c>
      <c r="F72" t="s">
        <v>24</v>
      </c>
      <c r="G72">
        <v>5.4</v>
      </c>
      <c r="H72" s="17">
        <v>41.65</v>
      </c>
      <c r="I72" s="14">
        <v>10</v>
      </c>
      <c r="J72">
        <v>20.824999999999999</v>
      </c>
      <c r="K72" s="1">
        <v>43478</v>
      </c>
      <c r="L72" s="2">
        <v>0.71111111111111114</v>
      </c>
      <c r="M72" t="s">
        <v>29</v>
      </c>
      <c r="N72">
        <v>5.4</v>
      </c>
      <c r="O72" s="17">
        <f t="shared" si="9"/>
        <v>416.5</v>
      </c>
      <c r="P72">
        <f t="shared" si="10"/>
        <v>13</v>
      </c>
      <c r="Q72">
        <f t="shared" si="11"/>
        <v>1</v>
      </c>
      <c r="R72" t="str">
        <f t="shared" si="8"/>
        <v>16:00 - 18:00</v>
      </c>
      <c r="S72">
        <f t="shared" si="7"/>
        <v>20.824999999999999</v>
      </c>
      <c r="T72" t="b">
        <f>J72 &lt;&gt; S72</f>
        <v>0</v>
      </c>
      <c r="U72" t="str">
        <f t="shared" si="12"/>
        <v>40 - 60</v>
      </c>
    </row>
    <row r="73" spans="1:21" x14ac:dyDescent="0.25">
      <c r="A73" t="s">
        <v>108</v>
      </c>
      <c r="B73" t="s">
        <v>21</v>
      </c>
      <c r="C73" t="s">
        <v>22</v>
      </c>
      <c r="D73" t="s">
        <v>16</v>
      </c>
      <c r="E73" t="s">
        <v>27</v>
      </c>
      <c r="F73" t="s">
        <v>59</v>
      </c>
      <c r="G73">
        <v>8.6</v>
      </c>
      <c r="H73" s="17">
        <v>49.04</v>
      </c>
      <c r="I73" s="14">
        <v>9</v>
      </c>
      <c r="J73">
        <v>22.068000000000001</v>
      </c>
      <c r="K73" s="1">
        <v>43474</v>
      </c>
      <c r="L73" s="2">
        <v>0.59722222222222221</v>
      </c>
      <c r="M73" t="s">
        <v>29</v>
      </c>
      <c r="N73">
        <v>8.6</v>
      </c>
      <c r="O73" s="17">
        <f t="shared" si="9"/>
        <v>441.36</v>
      </c>
      <c r="P73">
        <f t="shared" si="10"/>
        <v>9</v>
      </c>
      <c r="Q73">
        <f t="shared" si="11"/>
        <v>1</v>
      </c>
      <c r="R73" t="str">
        <f t="shared" si="8"/>
        <v>14:00 - 16:00</v>
      </c>
      <c r="S73">
        <f t="shared" si="7"/>
        <v>22.068000000000001</v>
      </c>
      <c r="T73" t="b">
        <f>J73 &lt;&gt; S73</f>
        <v>0</v>
      </c>
      <c r="U73" t="str">
        <f t="shared" si="12"/>
        <v>40 - 60</v>
      </c>
    </row>
    <row r="74" spans="1:21" x14ac:dyDescent="0.25">
      <c r="A74" t="s">
        <v>109</v>
      </c>
      <c r="B74" t="s">
        <v>14</v>
      </c>
      <c r="C74" t="s">
        <v>15</v>
      </c>
      <c r="D74" t="s">
        <v>16</v>
      </c>
      <c r="E74" t="s">
        <v>17</v>
      </c>
      <c r="F74" t="s">
        <v>59</v>
      </c>
      <c r="G74">
        <v>5.7</v>
      </c>
      <c r="H74" s="17">
        <v>20.010000000000002</v>
      </c>
      <c r="I74" s="14">
        <v>9</v>
      </c>
      <c r="J74">
        <v>9.0045000000000002</v>
      </c>
      <c r="K74" s="1">
        <v>43477</v>
      </c>
      <c r="L74" s="2">
        <v>0.65833333333333333</v>
      </c>
      <c r="M74" t="s">
        <v>29</v>
      </c>
      <c r="N74">
        <v>5.7</v>
      </c>
      <c r="O74" s="17">
        <f t="shared" si="9"/>
        <v>180.09</v>
      </c>
      <c r="P74">
        <f t="shared" si="10"/>
        <v>12</v>
      </c>
      <c r="Q74">
        <f t="shared" si="11"/>
        <v>1</v>
      </c>
      <c r="R74" t="str">
        <f t="shared" si="8"/>
        <v>14:00 - 16:00</v>
      </c>
      <c r="S74">
        <f t="shared" si="7"/>
        <v>9.0045000000000002</v>
      </c>
      <c r="T74" t="b">
        <f>J74 &lt;&gt; S74</f>
        <v>0</v>
      </c>
      <c r="U74" t="str">
        <f t="shared" si="12"/>
        <v>20 - 40</v>
      </c>
    </row>
    <row r="75" spans="1:21" x14ac:dyDescent="0.25">
      <c r="A75" t="s">
        <v>110</v>
      </c>
      <c r="B75" t="s">
        <v>21</v>
      </c>
      <c r="C75" t="s">
        <v>22</v>
      </c>
      <c r="D75" t="s">
        <v>16</v>
      </c>
      <c r="E75" t="s">
        <v>17</v>
      </c>
      <c r="F75" t="s">
        <v>40</v>
      </c>
      <c r="G75">
        <v>6.6</v>
      </c>
      <c r="H75" s="17">
        <v>78.31</v>
      </c>
      <c r="I75" s="14">
        <v>10</v>
      </c>
      <c r="J75">
        <v>39.155000000000001</v>
      </c>
      <c r="K75" s="1">
        <v>43529</v>
      </c>
      <c r="L75" s="2">
        <v>0.68333333333333335</v>
      </c>
      <c r="M75" t="s">
        <v>19</v>
      </c>
      <c r="N75">
        <v>6.6</v>
      </c>
      <c r="O75" s="17">
        <f t="shared" si="9"/>
        <v>783.1</v>
      </c>
      <c r="P75">
        <f t="shared" si="10"/>
        <v>5</v>
      </c>
      <c r="Q75">
        <f t="shared" si="11"/>
        <v>3</v>
      </c>
      <c r="R75" t="str">
        <f t="shared" si="8"/>
        <v>16:00 - 18:00</v>
      </c>
      <c r="S75">
        <f t="shared" si="7"/>
        <v>39.155000000000001</v>
      </c>
      <c r="T75" t="b">
        <f>J75 &lt;&gt; S75</f>
        <v>0</v>
      </c>
      <c r="U75" t="str">
        <f t="shared" si="12"/>
        <v>60 - 80</v>
      </c>
    </row>
    <row r="76" spans="1:21" x14ac:dyDescent="0.25">
      <c r="A76" t="s">
        <v>111</v>
      </c>
      <c r="B76" t="s">
        <v>21</v>
      </c>
      <c r="C76" t="s">
        <v>22</v>
      </c>
      <c r="D76" t="s">
        <v>23</v>
      </c>
      <c r="E76" t="s">
        <v>17</v>
      </c>
      <c r="F76" t="s">
        <v>18</v>
      </c>
      <c r="G76">
        <v>6</v>
      </c>
      <c r="H76" s="17">
        <v>20.38</v>
      </c>
      <c r="I76" s="14">
        <v>5</v>
      </c>
      <c r="J76">
        <v>5.0949999999999998</v>
      </c>
      <c r="K76" s="1">
        <v>43487</v>
      </c>
      <c r="L76" s="2">
        <v>0.78888888888888886</v>
      </c>
      <c r="M76" t="s">
        <v>25</v>
      </c>
      <c r="N76">
        <v>6</v>
      </c>
      <c r="O76" s="17">
        <f t="shared" si="9"/>
        <v>101.89999999999999</v>
      </c>
      <c r="P76">
        <f t="shared" si="10"/>
        <v>22</v>
      </c>
      <c r="Q76">
        <f t="shared" si="11"/>
        <v>1</v>
      </c>
      <c r="R76" t="str">
        <f t="shared" si="8"/>
        <v>18:00 - 20:00</v>
      </c>
      <c r="S76">
        <f t="shared" si="7"/>
        <v>5.0949999999999998</v>
      </c>
      <c r="T76" t="b">
        <f>J76 &lt;&gt; S76</f>
        <v>0</v>
      </c>
      <c r="U76" t="str">
        <f t="shared" si="12"/>
        <v>20 - 40</v>
      </c>
    </row>
    <row r="77" spans="1:21" x14ac:dyDescent="0.25">
      <c r="A77" t="s">
        <v>34</v>
      </c>
      <c r="B77" t="s">
        <v>14</v>
      </c>
      <c r="C77" t="s">
        <v>15</v>
      </c>
      <c r="D77" t="s">
        <v>16</v>
      </c>
      <c r="E77" t="s">
        <v>17</v>
      </c>
      <c r="F77" t="s">
        <v>24</v>
      </c>
      <c r="G77">
        <v>5.8</v>
      </c>
      <c r="H77" s="17">
        <v>68.84</v>
      </c>
      <c r="I77" s="14">
        <v>6</v>
      </c>
      <c r="J77">
        <v>20.652000000000001</v>
      </c>
      <c r="K77" s="1">
        <v>43521</v>
      </c>
      <c r="L77" s="2">
        <v>0.60833333333333328</v>
      </c>
      <c r="M77" t="s">
        <v>19</v>
      </c>
      <c r="N77">
        <v>5.8</v>
      </c>
      <c r="O77" s="17">
        <f t="shared" si="9"/>
        <v>413.04</v>
      </c>
      <c r="P77">
        <f t="shared" si="10"/>
        <v>25</v>
      </c>
      <c r="Q77">
        <f t="shared" si="11"/>
        <v>2</v>
      </c>
      <c r="R77" t="str">
        <f t="shared" si="8"/>
        <v>14:00 - 16:00</v>
      </c>
      <c r="S77">
        <f t="shared" si="7"/>
        <v>20.652000000000001</v>
      </c>
      <c r="T77" t="b">
        <f>J77 &lt;&gt; S77</f>
        <v>0</v>
      </c>
      <c r="U77" t="str">
        <f t="shared" si="12"/>
        <v>60 - 80</v>
      </c>
    </row>
    <row r="78" spans="1:21" x14ac:dyDescent="0.25">
      <c r="A78" t="s">
        <v>35</v>
      </c>
      <c r="B78" t="s">
        <v>21</v>
      </c>
      <c r="C78" t="s">
        <v>22</v>
      </c>
      <c r="D78" t="s">
        <v>23</v>
      </c>
      <c r="E78" t="s">
        <v>17</v>
      </c>
      <c r="F78" t="s">
        <v>28</v>
      </c>
      <c r="G78">
        <v>8</v>
      </c>
      <c r="H78" s="17">
        <v>73.56</v>
      </c>
      <c r="I78" s="14">
        <v>10</v>
      </c>
      <c r="J78">
        <v>36.78</v>
      </c>
      <c r="K78" s="1">
        <v>43520</v>
      </c>
      <c r="L78" s="2">
        <v>0.48472222222222222</v>
      </c>
      <c r="M78" t="s">
        <v>19</v>
      </c>
      <c r="N78">
        <v>8</v>
      </c>
      <c r="O78" s="17">
        <f t="shared" si="9"/>
        <v>735.6</v>
      </c>
      <c r="P78">
        <f t="shared" si="10"/>
        <v>24</v>
      </c>
      <c r="Q78">
        <f t="shared" si="11"/>
        <v>2</v>
      </c>
      <c r="R78" t="str">
        <f t="shared" si="8"/>
        <v>10:00 - 12:00</v>
      </c>
      <c r="S78">
        <f t="shared" si="7"/>
        <v>36.78</v>
      </c>
      <c r="T78" t="b">
        <f>J78 &lt;&gt; S78</f>
        <v>0</v>
      </c>
      <c r="U78" t="str">
        <f t="shared" si="12"/>
        <v>60 - 80</v>
      </c>
    </row>
    <row r="79" spans="1:21" x14ac:dyDescent="0.25">
      <c r="A79" t="s">
        <v>112</v>
      </c>
      <c r="B79" t="s">
        <v>21</v>
      </c>
      <c r="C79" t="s">
        <v>22</v>
      </c>
      <c r="D79" t="s">
        <v>23</v>
      </c>
      <c r="E79" t="s">
        <v>17</v>
      </c>
      <c r="F79" t="s">
        <v>18</v>
      </c>
      <c r="G79">
        <v>5.5</v>
      </c>
      <c r="H79" s="17">
        <v>99.19</v>
      </c>
      <c r="I79" s="14">
        <v>6</v>
      </c>
      <c r="J79">
        <v>29.757000000000001</v>
      </c>
      <c r="K79" s="1">
        <v>43486</v>
      </c>
      <c r="L79" s="2">
        <v>0.61250000000000004</v>
      </c>
      <c r="M79" t="s">
        <v>29</v>
      </c>
      <c r="N79">
        <v>5.5</v>
      </c>
      <c r="O79" s="17">
        <f t="shared" si="9"/>
        <v>595.14</v>
      </c>
      <c r="P79">
        <f t="shared" si="10"/>
        <v>21</v>
      </c>
      <c r="Q79">
        <f t="shared" si="11"/>
        <v>1</v>
      </c>
      <c r="R79" t="str">
        <f t="shared" si="8"/>
        <v>14:00 - 16:00</v>
      </c>
      <c r="S79">
        <f t="shared" si="7"/>
        <v>29.756999999999998</v>
      </c>
      <c r="T79" t="b">
        <f>J79 &lt;&gt; S79</f>
        <v>0</v>
      </c>
      <c r="U79" t="str">
        <f t="shared" si="12"/>
        <v>&gt; 80</v>
      </c>
    </row>
    <row r="80" spans="1:21" x14ac:dyDescent="0.25">
      <c r="A80" t="s">
        <v>113</v>
      </c>
      <c r="B80" t="s">
        <v>38</v>
      </c>
      <c r="C80" t="s">
        <v>39</v>
      </c>
      <c r="D80" t="s">
        <v>23</v>
      </c>
      <c r="E80" t="s">
        <v>17</v>
      </c>
      <c r="F80" t="s">
        <v>40</v>
      </c>
      <c r="G80">
        <v>6.4</v>
      </c>
      <c r="H80" s="17">
        <v>96.68</v>
      </c>
      <c r="I80" s="14">
        <v>3</v>
      </c>
      <c r="J80">
        <v>14.502000000000001</v>
      </c>
      <c r="K80" s="1">
        <v>43491</v>
      </c>
      <c r="L80" s="2">
        <v>0.8305555555555556</v>
      </c>
      <c r="M80" t="s">
        <v>19</v>
      </c>
      <c r="N80">
        <v>6.4</v>
      </c>
      <c r="O80" s="17">
        <f t="shared" si="9"/>
        <v>290.04000000000002</v>
      </c>
      <c r="P80">
        <f t="shared" si="10"/>
        <v>26</v>
      </c>
      <c r="Q80">
        <f t="shared" si="11"/>
        <v>1</v>
      </c>
      <c r="R80" t="str">
        <f t="shared" si="8"/>
        <v>18:00 - 20:00</v>
      </c>
      <c r="S80">
        <f t="shared" si="7"/>
        <v>14.502000000000001</v>
      </c>
      <c r="T80" t="b">
        <f>J80 &lt;&gt; S80</f>
        <v>0</v>
      </c>
      <c r="U80" t="str">
        <f t="shared" si="12"/>
        <v>&gt; 80</v>
      </c>
    </row>
    <row r="81" spans="1:21" x14ac:dyDescent="0.25">
      <c r="A81" t="s">
        <v>114</v>
      </c>
      <c r="B81" t="s">
        <v>21</v>
      </c>
      <c r="C81" t="s">
        <v>22</v>
      </c>
      <c r="D81" t="s">
        <v>23</v>
      </c>
      <c r="E81" t="s">
        <v>27</v>
      </c>
      <c r="F81" t="s">
        <v>40</v>
      </c>
      <c r="G81">
        <v>6.6</v>
      </c>
      <c r="H81" s="17">
        <v>19.25</v>
      </c>
      <c r="I81" s="14">
        <v>8</v>
      </c>
      <c r="J81">
        <v>7.7</v>
      </c>
      <c r="K81" s="1">
        <v>43488</v>
      </c>
      <c r="L81" s="2">
        <v>0.77569444444444446</v>
      </c>
      <c r="M81" t="s">
        <v>19</v>
      </c>
      <c r="N81">
        <v>6.6</v>
      </c>
      <c r="O81" s="17">
        <f t="shared" si="9"/>
        <v>154</v>
      </c>
      <c r="P81">
        <f t="shared" si="10"/>
        <v>23</v>
      </c>
      <c r="Q81">
        <f t="shared" si="11"/>
        <v>1</v>
      </c>
      <c r="R81" t="str">
        <f t="shared" si="8"/>
        <v>18:00 - 20:00</v>
      </c>
      <c r="S81">
        <f t="shared" si="7"/>
        <v>7.7</v>
      </c>
      <c r="T81" t="b">
        <f>J81 &lt;&gt; S81</f>
        <v>0</v>
      </c>
      <c r="U81" t="str">
        <f t="shared" si="12"/>
        <v>&lt; 20</v>
      </c>
    </row>
    <row r="82" spans="1:21" x14ac:dyDescent="0.25">
      <c r="A82" t="s">
        <v>115</v>
      </c>
      <c r="B82" t="s">
        <v>21</v>
      </c>
      <c r="C82" t="s">
        <v>22</v>
      </c>
      <c r="D82" t="s">
        <v>16</v>
      </c>
      <c r="E82" t="s">
        <v>17</v>
      </c>
      <c r="F82" t="s">
        <v>40</v>
      </c>
      <c r="G82">
        <v>8.3000000000000007</v>
      </c>
      <c r="H82" s="17">
        <v>80.36</v>
      </c>
      <c r="I82" s="14">
        <v>4</v>
      </c>
      <c r="J82">
        <v>16.071999999999999</v>
      </c>
      <c r="K82" s="1">
        <v>43519</v>
      </c>
      <c r="L82" s="2">
        <v>0.78125</v>
      </c>
      <c r="M82" t="s">
        <v>29</v>
      </c>
      <c r="N82">
        <v>8.3000000000000007</v>
      </c>
      <c r="O82" s="17">
        <f t="shared" si="9"/>
        <v>321.44</v>
      </c>
      <c r="P82">
        <f t="shared" si="10"/>
        <v>23</v>
      </c>
      <c r="Q82">
        <f t="shared" si="11"/>
        <v>2</v>
      </c>
      <c r="R82" t="str">
        <f t="shared" si="8"/>
        <v>18:00 - 20:00</v>
      </c>
      <c r="S82">
        <f t="shared" si="7"/>
        <v>16.071999999999999</v>
      </c>
      <c r="T82" t="b">
        <f>J82 &lt;&gt; S82</f>
        <v>0</v>
      </c>
      <c r="U82" t="str">
        <f t="shared" si="12"/>
        <v>&gt; 80</v>
      </c>
    </row>
    <row r="83" spans="1:21" x14ac:dyDescent="0.25">
      <c r="A83" t="s">
        <v>116</v>
      </c>
      <c r="B83" t="s">
        <v>21</v>
      </c>
      <c r="C83" t="s">
        <v>22</v>
      </c>
      <c r="D83" t="s">
        <v>16</v>
      </c>
      <c r="E83" t="s">
        <v>27</v>
      </c>
      <c r="F83" t="s">
        <v>32</v>
      </c>
      <c r="G83">
        <v>6.6</v>
      </c>
      <c r="H83" s="17">
        <v>48.91</v>
      </c>
      <c r="I83" s="14">
        <v>5</v>
      </c>
      <c r="J83">
        <v>12.227499999999999</v>
      </c>
      <c r="K83" s="1">
        <v>43533</v>
      </c>
      <c r="L83" s="2">
        <v>0.4284722222222222</v>
      </c>
      <c r="M83" t="s">
        <v>25</v>
      </c>
      <c r="N83">
        <v>6.6</v>
      </c>
      <c r="O83" s="17">
        <f t="shared" si="9"/>
        <v>244.54999999999998</v>
      </c>
      <c r="P83">
        <f t="shared" si="10"/>
        <v>9</v>
      </c>
      <c r="Q83">
        <f t="shared" si="11"/>
        <v>3</v>
      </c>
      <c r="R83" t="str">
        <f t="shared" si="8"/>
        <v>10:00 - 12:00</v>
      </c>
      <c r="S83">
        <f t="shared" si="7"/>
        <v>12.227499999999999</v>
      </c>
      <c r="T83" t="b">
        <f>J83 &lt;&gt; S83</f>
        <v>0</v>
      </c>
      <c r="U83" t="str">
        <f t="shared" si="12"/>
        <v>40 - 60</v>
      </c>
    </row>
    <row r="84" spans="1:21" x14ac:dyDescent="0.25">
      <c r="A84" t="s">
        <v>117</v>
      </c>
      <c r="B84" t="s">
        <v>21</v>
      </c>
      <c r="C84" t="s">
        <v>22</v>
      </c>
      <c r="D84" t="s">
        <v>23</v>
      </c>
      <c r="E84" t="s">
        <v>17</v>
      </c>
      <c r="F84" t="s">
        <v>32</v>
      </c>
      <c r="G84">
        <v>4</v>
      </c>
      <c r="H84" s="17">
        <v>83.06</v>
      </c>
      <c r="I84" s="14">
        <v>7</v>
      </c>
      <c r="J84">
        <v>29.071000000000002</v>
      </c>
      <c r="K84" s="1">
        <v>43529</v>
      </c>
      <c r="L84" s="2">
        <v>0.60486111111111107</v>
      </c>
      <c r="M84" t="s">
        <v>19</v>
      </c>
      <c r="N84">
        <v>4</v>
      </c>
      <c r="O84" s="17">
        <f t="shared" si="9"/>
        <v>581.42000000000007</v>
      </c>
      <c r="P84">
        <f t="shared" si="10"/>
        <v>5</v>
      </c>
      <c r="Q84">
        <f t="shared" si="11"/>
        <v>3</v>
      </c>
      <c r="R84" t="str">
        <f t="shared" si="8"/>
        <v>14:00 - 16:00</v>
      </c>
      <c r="S84">
        <f t="shared" si="7"/>
        <v>29.071000000000005</v>
      </c>
      <c r="T84" t="b">
        <f>J84 &lt;&gt; S84</f>
        <v>0</v>
      </c>
      <c r="U84" t="str">
        <f t="shared" si="12"/>
        <v>&gt; 80</v>
      </c>
    </row>
    <row r="85" spans="1:21" x14ac:dyDescent="0.25">
      <c r="A85" t="s">
        <v>118</v>
      </c>
      <c r="B85" t="s">
        <v>21</v>
      </c>
      <c r="C85" t="s">
        <v>22</v>
      </c>
      <c r="D85" t="s">
        <v>23</v>
      </c>
      <c r="E85" t="s">
        <v>27</v>
      </c>
      <c r="F85" t="s">
        <v>59</v>
      </c>
      <c r="G85">
        <v>9.9</v>
      </c>
      <c r="H85" s="17">
        <v>76.52</v>
      </c>
      <c r="I85" s="14">
        <v>5</v>
      </c>
      <c r="J85">
        <v>19.13</v>
      </c>
      <c r="K85" s="1">
        <v>43549</v>
      </c>
      <c r="L85" s="2">
        <v>0.43263888888888891</v>
      </c>
      <c r="M85" t="s">
        <v>25</v>
      </c>
      <c r="N85">
        <v>9.9</v>
      </c>
      <c r="O85" s="17">
        <f t="shared" si="9"/>
        <v>382.59999999999997</v>
      </c>
      <c r="P85">
        <f t="shared" si="10"/>
        <v>25</v>
      </c>
      <c r="Q85">
        <f t="shared" si="11"/>
        <v>3</v>
      </c>
      <c r="R85" t="str">
        <f t="shared" si="8"/>
        <v>10:00 - 12:00</v>
      </c>
      <c r="S85">
        <f t="shared" si="7"/>
        <v>19.13</v>
      </c>
      <c r="T85" t="b">
        <f>J85 &lt;&gt; S85</f>
        <v>0</v>
      </c>
      <c r="U85" t="str">
        <f t="shared" si="12"/>
        <v>60 - 80</v>
      </c>
    </row>
    <row r="86" spans="1:21" x14ac:dyDescent="0.25">
      <c r="A86" t="s">
        <v>119</v>
      </c>
      <c r="B86" t="s">
        <v>14</v>
      </c>
      <c r="C86" t="s">
        <v>15</v>
      </c>
      <c r="D86" t="s">
        <v>16</v>
      </c>
      <c r="E86" t="s">
        <v>27</v>
      </c>
      <c r="F86" t="s">
        <v>40</v>
      </c>
      <c r="G86">
        <v>7.3</v>
      </c>
      <c r="H86" s="17">
        <v>49.38</v>
      </c>
      <c r="I86" s="14">
        <v>7</v>
      </c>
      <c r="J86">
        <v>17.283000000000001</v>
      </c>
      <c r="K86" s="1">
        <v>43551</v>
      </c>
      <c r="L86" s="2">
        <v>0.85763888888888884</v>
      </c>
      <c r="M86" t="s">
        <v>29</v>
      </c>
      <c r="N86">
        <v>7.3</v>
      </c>
      <c r="O86" s="17">
        <f t="shared" si="9"/>
        <v>345.66</v>
      </c>
      <c r="P86">
        <f t="shared" si="10"/>
        <v>27</v>
      </c>
      <c r="Q86">
        <f t="shared" si="11"/>
        <v>3</v>
      </c>
      <c r="R86" t="str">
        <f t="shared" si="8"/>
        <v>20:00 - 20:59</v>
      </c>
      <c r="S86">
        <f t="shared" si="7"/>
        <v>17.283000000000001</v>
      </c>
      <c r="T86" t="b">
        <f>J86 &lt;&gt; S86</f>
        <v>0</v>
      </c>
      <c r="U86" t="str">
        <f t="shared" si="12"/>
        <v>40 - 60</v>
      </c>
    </row>
    <row r="87" spans="1:21" x14ac:dyDescent="0.25">
      <c r="A87" t="s">
        <v>120</v>
      </c>
      <c r="B87" t="s">
        <v>14</v>
      </c>
      <c r="C87" t="s">
        <v>15</v>
      </c>
      <c r="D87" t="s">
        <v>23</v>
      </c>
      <c r="E87" t="s">
        <v>27</v>
      </c>
      <c r="F87" t="s">
        <v>32</v>
      </c>
      <c r="G87">
        <v>5.7</v>
      </c>
      <c r="H87" s="17">
        <v>42.47</v>
      </c>
      <c r="I87" s="14">
        <v>1</v>
      </c>
      <c r="J87">
        <v>2.1234999999999999</v>
      </c>
      <c r="K87" s="1">
        <v>43467</v>
      </c>
      <c r="L87" s="2">
        <v>0.70625000000000004</v>
      </c>
      <c r="M87" t="s">
        <v>25</v>
      </c>
      <c r="N87">
        <v>5.7</v>
      </c>
      <c r="O87" s="17">
        <f t="shared" si="9"/>
        <v>42.47</v>
      </c>
      <c r="P87">
        <f t="shared" si="10"/>
        <v>2</v>
      </c>
      <c r="Q87">
        <f t="shared" si="11"/>
        <v>1</v>
      </c>
      <c r="R87" t="str">
        <f t="shared" si="8"/>
        <v>16:00 - 18:00</v>
      </c>
      <c r="S87">
        <f t="shared" si="7"/>
        <v>2.1234999999999999</v>
      </c>
      <c r="T87" t="b">
        <f>J87 &lt;&gt; S87</f>
        <v>0</v>
      </c>
      <c r="U87" t="str">
        <f t="shared" si="12"/>
        <v>40 - 60</v>
      </c>
    </row>
    <row r="88" spans="1:21" x14ac:dyDescent="0.25">
      <c r="A88" t="s">
        <v>121</v>
      </c>
      <c r="B88" t="s">
        <v>38</v>
      </c>
      <c r="C88" t="s">
        <v>39</v>
      </c>
      <c r="D88" t="s">
        <v>23</v>
      </c>
      <c r="E88" t="s">
        <v>17</v>
      </c>
      <c r="F88" t="s">
        <v>18</v>
      </c>
      <c r="G88">
        <v>6.1</v>
      </c>
      <c r="H88" s="17">
        <v>76.989999999999995</v>
      </c>
      <c r="I88" s="14">
        <v>6</v>
      </c>
      <c r="J88">
        <v>23.097000000000001</v>
      </c>
      <c r="K88" s="1">
        <v>43523</v>
      </c>
      <c r="L88" s="2">
        <v>0.74652777777777779</v>
      </c>
      <c r="M88" t="s">
        <v>25</v>
      </c>
      <c r="N88">
        <v>6.1</v>
      </c>
      <c r="O88" s="17">
        <f t="shared" si="9"/>
        <v>461.93999999999994</v>
      </c>
      <c r="P88">
        <f t="shared" si="10"/>
        <v>27</v>
      </c>
      <c r="Q88">
        <f t="shared" si="11"/>
        <v>2</v>
      </c>
      <c r="R88" t="str">
        <f t="shared" si="8"/>
        <v>16:00 - 18:00</v>
      </c>
      <c r="S88">
        <f t="shared" si="7"/>
        <v>23.096999999999998</v>
      </c>
      <c r="T88" t="b">
        <f>J88 &lt;&gt; S88</f>
        <v>0</v>
      </c>
      <c r="U88" t="str">
        <f t="shared" si="12"/>
        <v>60 - 80</v>
      </c>
    </row>
    <row r="89" spans="1:21" x14ac:dyDescent="0.25">
      <c r="A89" t="s">
        <v>122</v>
      </c>
      <c r="B89" t="s">
        <v>21</v>
      </c>
      <c r="C89" t="s">
        <v>22</v>
      </c>
      <c r="D89" t="s">
        <v>16</v>
      </c>
      <c r="E89" t="s">
        <v>17</v>
      </c>
      <c r="F89" t="s">
        <v>28</v>
      </c>
      <c r="G89">
        <v>7.1</v>
      </c>
      <c r="H89" s="17">
        <v>47.38</v>
      </c>
      <c r="I89" s="14">
        <v>4</v>
      </c>
      <c r="J89">
        <v>9.4760000000000009</v>
      </c>
      <c r="K89" s="1">
        <v>43488</v>
      </c>
      <c r="L89" s="2">
        <v>0.43402777777777779</v>
      </c>
      <c r="M89" t="s">
        <v>25</v>
      </c>
      <c r="N89">
        <v>7.1</v>
      </c>
      <c r="O89" s="17">
        <f t="shared" si="9"/>
        <v>189.52</v>
      </c>
      <c r="P89">
        <f t="shared" si="10"/>
        <v>23</v>
      </c>
      <c r="Q89">
        <f t="shared" si="11"/>
        <v>1</v>
      </c>
      <c r="R89" t="str">
        <f t="shared" si="8"/>
        <v>10:00 - 12:00</v>
      </c>
      <c r="S89">
        <f t="shared" si="7"/>
        <v>9.4760000000000009</v>
      </c>
      <c r="T89" t="b">
        <f>J89 &lt;&gt; S89</f>
        <v>0</v>
      </c>
      <c r="U89" t="str">
        <f t="shared" si="12"/>
        <v>40 - 60</v>
      </c>
    </row>
    <row r="90" spans="1:21" x14ac:dyDescent="0.25">
      <c r="A90" t="s">
        <v>123</v>
      </c>
      <c r="B90" t="s">
        <v>21</v>
      </c>
      <c r="C90" t="s">
        <v>22</v>
      </c>
      <c r="D90" t="s">
        <v>23</v>
      </c>
      <c r="E90" t="s">
        <v>17</v>
      </c>
      <c r="F90" t="s">
        <v>32</v>
      </c>
      <c r="G90">
        <v>8.1999999999999993</v>
      </c>
      <c r="H90" s="17">
        <v>44.86</v>
      </c>
      <c r="I90" s="14">
        <v>10</v>
      </c>
      <c r="J90">
        <v>22.43</v>
      </c>
      <c r="K90" s="1">
        <v>43491</v>
      </c>
      <c r="L90" s="2">
        <v>0.82916666666666672</v>
      </c>
      <c r="M90" t="s">
        <v>19</v>
      </c>
      <c r="N90">
        <v>8.1999999999999993</v>
      </c>
      <c r="O90" s="17">
        <f t="shared" si="9"/>
        <v>448.6</v>
      </c>
      <c r="P90">
        <f t="shared" si="10"/>
        <v>26</v>
      </c>
      <c r="Q90">
        <f t="shared" si="11"/>
        <v>1</v>
      </c>
      <c r="R90" t="str">
        <f t="shared" si="8"/>
        <v>18:00 - 20:00</v>
      </c>
      <c r="S90">
        <f t="shared" si="7"/>
        <v>22.43</v>
      </c>
      <c r="T90" t="b">
        <f>J90 &lt;&gt; S90</f>
        <v>0</v>
      </c>
      <c r="U90" t="str">
        <f t="shared" si="12"/>
        <v>40 - 60</v>
      </c>
    </row>
    <row r="91" spans="1:21" x14ac:dyDescent="0.25">
      <c r="A91" t="s">
        <v>124</v>
      </c>
      <c r="B91" t="s">
        <v>14</v>
      </c>
      <c r="C91" t="s">
        <v>15</v>
      </c>
      <c r="D91" t="s">
        <v>16</v>
      </c>
      <c r="E91" t="s">
        <v>17</v>
      </c>
      <c r="F91" t="s">
        <v>32</v>
      </c>
      <c r="G91">
        <v>5.0999999999999996</v>
      </c>
      <c r="H91" s="17">
        <v>21.98</v>
      </c>
      <c r="I91" s="14">
        <v>7</v>
      </c>
      <c r="J91">
        <v>7.6929999999999996</v>
      </c>
      <c r="K91" s="1">
        <v>43475</v>
      </c>
      <c r="L91" s="2">
        <v>0.6958333333333333</v>
      </c>
      <c r="M91" t="s">
        <v>19</v>
      </c>
      <c r="N91">
        <v>5.0999999999999996</v>
      </c>
      <c r="O91" s="17">
        <f t="shared" si="9"/>
        <v>153.86000000000001</v>
      </c>
      <c r="P91">
        <f t="shared" si="10"/>
        <v>10</v>
      </c>
      <c r="Q91">
        <f t="shared" si="11"/>
        <v>1</v>
      </c>
      <c r="R91" t="str">
        <f t="shared" si="8"/>
        <v>16:00 - 18:00</v>
      </c>
      <c r="S91">
        <f t="shared" si="7"/>
        <v>7.6930000000000005</v>
      </c>
      <c r="T91" t="b">
        <f>J91 &lt;&gt; S91</f>
        <v>0</v>
      </c>
      <c r="U91" t="str">
        <f t="shared" si="12"/>
        <v>20 - 40</v>
      </c>
    </row>
    <row r="92" spans="1:21" x14ac:dyDescent="0.25">
      <c r="A92" t="s">
        <v>125</v>
      </c>
      <c r="B92" t="s">
        <v>38</v>
      </c>
      <c r="C92" t="s">
        <v>39</v>
      </c>
      <c r="D92" t="s">
        <v>16</v>
      </c>
      <c r="E92" t="s">
        <v>27</v>
      </c>
      <c r="F92" t="s">
        <v>18</v>
      </c>
      <c r="G92">
        <v>8.6</v>
      </c>
      <c r="H92" s="17">
        <v>64.36</v>
      </c>
      <c r="I92" s="14">
        <v>9</v>
      </c>
      <c r="J92">
        <v>28.962</v>
      </c>
      <c r="K92" s="1">
        <v>43536</v>
      </c>
      <c r="L92" s="2">
        <v>0.50624999999999998</v>
      </c>
      <c r="M92" t="s">
        <v>29</v>
      </c>
      <c r="N92">
        <v>8.6</v>
      </c>
      <c r="O92" s="17">
        <f t="shared" si="9"/>
        <v>579.24</v>
      </c>
      <c r="P92">
        <f t="shared" si="10"/>
        <v>12</v>
      </c>
      <c r="Q92">
        <f t="shared" si="11"/>
        <v>3</v>
      </c>
      <c r="R92" t="str">
        <f t="shared" si="8"/>
        <v>12:00 - 14:00</v>
      </c>
      <c r="S92">
        <f t="shared" si="7"/>
        <v>28.962</v>
      </c>
      <c r="T92" t="b">
        <f>J92 &lt;&gt; S92</f>
        <v>0</v>
      </c>
      <c r="U92" t="str">
        <f t="shared" si="12"/>
        <v>60 - 80</v>
      </c>
    </row>
    <row r="93" spans="1:21" x14ac:dyDescent="0.25">
      <c r="A93" t="s">
        <v>126</v>
      </c>
      <c r="B93" t="s">
        <v>21</v>
      </c>
      <c r="C93" t="s">
        <v>22</v>
      </c>
      <c r="D93" t="s">
        <v>23</v>
      </c>
      <c r="E93" t="s">
        <v>27</v>
      </c>
      <c r="F93" t="s">
        <v>18</v>
      </c>
      <c r="G93">
        <v>6.6</v>
      </c>
      <c r="H93" s="17">
        <v>89.75</v>
      </c>
      <c r="I93" s="14">
        <v>1</v>
      </c>
      <c r="J93">
        <v>4.4874999999999998</v>
      </c>
      <c r="K93" s="1">
        <v>43502</v>
      </c>
      <c r="L93" s="2">
        <v>0.83680555555555558</v>
      </c>
      <c r="M93" t="s">
        <v>29</v>
      </c>
      <c r="N93">
        <v>6.6</v>
      </c>
      <c r="O93" s="17">
        <f t="shared" si="9"/>
        <v>89.75</v>
      </c>
      <c r="P93">
        <f t="shared" si="10"/>
        <v>6</v>
      </c>
      <c r="Q93">
        <f t="shared" si="11"/>
        <v>2</v>
      </c>
      <c r="R93" t="str">
        <f t="shared" si="8"/>
        <v>20:00 - 20:59</v>
      </c>
      <c r="S93">
        <f t="shared" si="7"/>
        <v>4.4874999999999998</v>
      </c>
      <c r="T93" t="b">
        <f>J93 &lt;&gt; S93</f>
        <v>0</v>
      </c>
      <c r="U93" t="str">
        <f t="shared" si="12"/>
        <v>&gt; 80</v>
      </c>
    </row>
    <row r="94" spans="1:21" x14ac:dyDescent="0.25">
      <c r="A94" t="s">
        <v>127</v>
      </c>
      <c r="B94" t="s">
        <v>14</v>
      </c>
      <c r="C94" t="s">
        <v>15</v>
      </c>
      <c r="D94" t="s">
        <v>23</v>
      </c>
      <c r="E94" t="s">
        <v>27</v>
      </c>
      <c r="F94" t="s">
        <v>24</v>
      </c>
      <c r="G94">
        <v>7.2</v>
      </c>
      <c r="H94" s="17">
        <v>97.16</v>
      </c>
      <c r="I94" s="14">
        <v>1</v>
      </c>
      <c r="J94">
        <v>4.8579999999999997</v>
      </c>
      <c r="K94" s="1">
        <v>43532</v>
      </c>
      <c r="L94" s="2">
        <v>0.85972222222222228</v>
      </c>
      <c r="M94" t="s">
        <v>19</v>
      </c>
      <c r="N94">
        <v>7.2</v>
      </c>
      <c r="O94" s="17">
        <f t="shared" si="9"/>
        <v>97.16</v>
      </c>
      <c r="P94">
        <f t="shared" si="10"/>
        <v>8</v>
      </c>
      <c r="Q94">
        <f t="shared" si="11"/>
        <v>3</v>
      </c>
      <c r="R94" t="str">
        <f t="shared" si="8"/>
        <v>20:00 - 20:59</v>
      </c>
      <c r="S94">
        <f t="shared" si="7"/>
        <v>4.8579999999999997</v>
      </c>
      <c r="T94" t="b">
        <f>J94 &lt;&gt; S94</f>
        <v>0</v>
      </c>
      <c r="U94" t="str">
        <f t="shared" si="12"/>
        <v>&gt; 80</v>
      </c>
    </row>
    <row r="95" spans="1:21" x14ac:dyDescent="0.25">
      <c r="A95" t="s">
        <v>128</v>
      </c>
      <c r="B95" t="s">
        <v>38</v>
      </c>
      <c r="C95" t="s">
        <v>39</v>
      </c>
      <c r="D95" t="s">
        <v>23</v>
      </c>
      <c r="E95" t="s">
        <v>27</v>
      </c>
      <c r="F95" t="s">
        <v>18</v>
      </c>
      <c r="G95">
        <v>5.0999999999999996</v>
      </c>
      <c r="H95" s="17">
        <v>87.87</v>
      </c>
      <c r="I95" s="14">
        <v>10</v>
      </c>
      <c r="J95">
        <v>43.935000000000002</v>
      </c>
      <c r="K95" s="1">
        <v>43553</v>
      </c>
      <c r="L95" s="2">
        <v>0.43402777777777779</v>
      </c>
      <c r="M95" t="s">
        <v>19</v>
      </c>
      <c r="N95">
        <v>5.0999999999999996</v>
      </c>
      <c r="O95" s="17">
        <f t="shared" si="9"/>
        <v>878.7</v>
      </c>
      <c r="P95">
        <f t="shared" si="10"/>
        <v>29</v>
      </c>
      <c r="Q95">
        <f t="shared" si="11"/>
        <v>3</v>
      </c>
      <c r="R95" t="str">
        <f t="shared" si="8"/>
        <v>10:00 - 12:00</v>
      </c>
      <c r="S95">
        <f t="shared" si="7"/>
        <v>43.935000000000002</v>
      </c>
      <c r="T95" t="b">
        <f>J95 &lt;&gt; S95</f>
        <v>0</v>
      </c>
      <c r="U95" t="str">
        <f t="shared" si="12"/>
        <v>&gt; 80</v>
      </c>
    </row>
    <row r="96" spans="1:21" x14ac:dyDescent="0.25">
      <c r="A96" t="s">
        <v>129</v>
      </c>
      <c r="B96" t="s">
        <v>21</v>
      </c>
      <c r="C96" t="s">
        <v>22</v>
      </c>
      <c r="D96" t="s">
        <v>23</v>
      </c>
      <c r="E96" t="s">
        <v>17</v>
      </c>
      <c r="F96" t="s">
        <v>24</v>
      </c>
      <c r="G96">
        <v>4.0999999999999996</v>
      </c>
      <c r="H96" s="17">
        <v>12.45</v>
      </c>
      <c r="I96" s="14">
        <v>6</v>
      </c>
      <c r="J96">
        <v>3.7349999999999999</v>
      </c>
      <c r="K96" s="1">
        <v>43505</v>
      </c>
      <c r="L96" s="2">
        <v>0.5493055555555556</v>
      </c>
      <c r="M96" t="s">
        <v>25</v>
      </c>
      <c r="N96">
        <v>4.0999999999999996</v>
      </c>
      <c r="O96" s="17">
        <f t="shared" si="9"/>
        <v>74.699999999999989</v>
      </c>
      <c r="P96">
        <f t="shared" si="10"/>
        <v>9</v>
      </c>
      <c r="Q96">
        <f t="shared" si="11"/>
        <v>2</v>
      </c>
      <c r="R96" t="str">
        <f t="shared" si="8"/>
        <v>12:00 - 14:00</v>
      </c>
      <c r="S96">
        <f t="shared" si="7"/>
        <v>3.7349999999999994</v>
      </c>
      <c r="T96" t="b">
        <f>J96 &lt;&gt; S96</f>
        <v>0</v>
      </c>
      <c r="U96" t="str">
        <f t="shared" si="12"/>
        <v>&lt; 20</v>
      </c>
    </row>
    <row r="97" spans="1:21" x14ac:dyDescent="0.25">
      <c r="A97" t="s">
        <v>130</v>
      </c>
      <c r="B97" t="s">
        <v>14</v>
      </c>
      <c r="C97" t="s">
        <v>15</v>
      </c>
      <c r="D97" t="s">
        <v>23</v>
      </c>
      <c r="E97" t="s">
        <v>27</v>
      </c>
      <c r="F97" t="s">
        <v>40</v>
      </c>
      <c r="G97">
        <v>9.3000000000000007</v>
      </c>
      <c r="H97" s="17">
        <v>52.75</v>
      </c>
      <c r="I97" s="14">
        <v>3</v>
      </c>
      <c r="J97">
        <v>7.9124999999999996</v>
      </c>
      <c r="K97" s="1">
        <v>43547</v>
      </c>
      <c r="L97" s="2">
        <v>0.42777777777777776</v>
      </c>
      <c r="M97" t="s">
        <v>19</v>
      </c>
      <c r="N97">
        <v>9.3000000000000007</v>
      </c>
      <c r="O97" s="17">
        <f t="shared" si="9"/>
        <v>158.25</v>
      </c>
      <c r="P97">
        <f t="shared" si="10"/>
        <v>23</v>
      </c>
      <c r="Q97">
        <f t="shared" si="11"/>
        <v>3</v>
      </c>
      <c r="R97" t="str">
        <f t="shared" si="8"/>
        <v>10:00 - 12:00</v>
      </c>
      <c r="S97">
        <f t="shared" si="7"/>
        <v>7.9124999999999996</v>
      </c>
      <c r="T97" t="b">
        <f>J97 &lt;&gt; S97</f>
        <v>0</v>
      </c>
      <c r="U97" t="str">
        <f t="shared" si="12"/>
        <v>40 - 60</v>
      </c>
    </row>
    <row r="98" spans="1:21" x14ac:dyDescent="0.25">
      <c r="A98" t="s">
        <v>131</v>
      </c>
      <c r="B98" t="s">
        <v>38</v>
      </c>
      <c r="C98" t="s">
        <v>39</v>
      </c>
      <c r="D98" t="s">
        <v>23</v>
      </c>
      <c r="E98" t="s">
        <v>27</v>
      </c>
      <c r="F98" t="s">
        <v>28</v>
      </c>
      <c r="G98">
        <v>7.4</v>
      </c>
      <c r="H98" s="17">
        <v>82.7</v>
      </c>
      <c r="I98" s="14">
        <v>6</v>
      </c>
      <c r="J98">
        <v>24.81</v>
      </c>
      <c r="K98" s="1">
        <v>43529</v>
      </c>
      <c r="L98" s="2">
        <v>0.75972222222222219</v>
      </c>
      <c r="M98" t="s">
        <v>25</v>
      </c>
      <c r="N98">
        <v>7.4</v>
      </c>
      <c r="O98" s="17">
        <f t="shared" si="9"/>
        <v>496.20000000000005</v>
      </c>
      <c r="P98">
        <f t="shared" si="10"/>
        <v>5</v>
      </c>
      <c r="Q98">
        <f t="shared" si="11"/>
        <v>3</v>
      </c>
      <c r="R98" t="str">
        <f t="shared" si="8"/>
        <v>18:00 - 20:00</v>
      </c>
      <c r="S98">
        <f t="shared" si="7"/>
        <v>24.810000000000002</v>
      </c>
      <c r="T98" t="b">
        <f>J98 &lt;&gt; S98</f>
        <v>0</v>
      </c>
      <c r="U98" t="str">
        <f t="shared" si="12"/>
        <v>&gt; 80</v>
      </c>
    </row>
    <row r="99" spans="1:21" x14ac:dyDescent="0.25">
      <c r="A99" t="s">
        <v>132</v>
      </c>
      <c r="B99" t="s">
        <v>21</v>
      </c>
      <c r="C99" t="s">
        <v>22</v>
      </c>
      <c r="D99" t="s">
        <v>16</v>
      </c>
      <c r="E99" t="s">
        <v>27</v>
      </c>
      <c r="F99" t="s">
        <v>59</v>
      </c>
      <c r="G99">
        <v>4.0999999999999996</v>
      </c>
      <c r="H99" s="17">
        <v>48.71</v>
      </c>
      <c r="I99" s="14">
        <v>1</v>
      </c>
      <c r="J99">
        <v>2.4355000000000002</v>
      </c>
      <c r="K99" s="1">
        <v>43550</v>
      </c>
      <c r="L99" s="2">
        <v>0.80555555555555558</v>
      </c>
      <c r="M99" t="s">
        <v>25</v>
      </c>
      <c r="N99">
        <v>4.0999999999999996</v>
      </c>
      <c r="O99" s="17">
        <f t="shared" si="9"/>
        <v>48.71</v>
      </c>
      <c r="P99">
        <f t="shared" si="10"/>
        <v>26</v>
      </c>
      <c r="Q99">
        <f t="shared" si="11"/>
        <v>3</v>
      </c>
      <c r="R99" t="str">
        <f t="shared" si="8"/>
        <v>18:00 - 20:00</v>
      </c>
      <c r="S99">
        <f t="shared" si="7"/>
        <v>2.4355000000000002</v>
      </c>
      <c r="T99" t="b">
        <f>J99 &lt;&gt; S99</f>
        <v>0</v>
      </c>
      <c r="U99" t="str">
        <f t="shared" si="12"/>
        <v>40 - 60</v>
      </c>
    </row>
    <row r="100" spans="1:21" x14ac:dyDescent="0.25">
      <c r="A100" t="s">
        <v>133</v>
      </c>
      <c r="B100" t="s">
        <v>21</v>
      </c>
      <c r="C100" t="s">
        <v>22</v>
      </c>
      <c r="D100" t="s">
        <v>23</v>
      </c>
      <c r="E100" t="s">
        <v>27</v>
      </c>
      <c r="F100" t="s">
        <v>59</v>
      </c>
      <c r="G100">
        <v>7.2</v>
      </c>
      <c r="H100" s="17">
        <v>78.55</v>
      </c>
      <c r="I100" s="14">
        <v>9</v>
      </c>
      <c r="J100">
        <v>35.347499999999997</v>
      </c>
      <c r="K100" s="1">
        <v>43525</v>
      </c>
      <c r="L100" s="2">
        <v>0.55694444444444446</v>
      </c>
      <c r="M100" t="s">
        <v>25</v>
      </c>
      <c r="N100">
        <v>7.2</v>
      </c>
      <c r="O100" s="17">
        <f t="shared" si="9"/>
        <v>706.94999999999993</v>
      </c>
      <c r="P100">
        <f t="shared" si="10"/>
        <v>1</v>
      </c>
      <c r="Q100">
        <f t="shared" si="11"/>
        <v>3</v>
      </c>
      <c r="R100" t="str">
        <f t="shared" si="8"/>
        <v>12:00 - 14:00</v>
      </c>
      <c r="S100">
        <f t="shared" si="7"/>
        <v>35.347499999999997</v>
      </c>
      <c r="T100" t="b">
        <f>J100 &lt;&gt; S100</f>
        <v>0</v>
      </c>
      <c r="U100" t="str">
        <f t="shared" si="12"/>
        <v>60 - 80</v>
      </c>
    </row>
    <row r="101" spans="1:21" x14ac:dyDescent="0.25">
      <c r="A101" t="s">
        <v>134</v>
      </c>
      <c r="B101" t="s">
        <v>21</v>
      </c>
      <c r="C101" t="s">
        <v>22</v>
      </c>
      <c r="D101" t="s">
        <v>23</v>
      </c>
      <c r="E101" t="s">
        <v>17</v>
      </c>
      <c r="F101" t="s">
        <v>24</v>
      </c>
      <c r="G101">
        <v>4.9000000000000004</v>
      </c>
      <c r="H101" s="17">
        <v>23.07</v>
      </c>
      <c r="I101" s="14">
        <v>9</v>
      </c>
      <c r="J101">
        <v>10.381500000000001</v>
      </c>
      <c r="K101" s="1">
        <v>43497</v>
      </c>
      <c r="L101" s="2">
        <v>0.47708333333333336</v>
      </c>
      <c r="M101" t="s">
        <v>25</v>
      </c>
      <c r="N101">
        <v>4.9000000000000004</v>
      </c>
      <c r="O101" s="17">
        <f t="shared" si="9"/>
        <v>207.63</v>
      </c>
      <c r="P101">
        <f t="shared" si="10"/>
        <v>1</v>
      </c>
      <c r="Q101">
        <f t="shared" si="11"/>
        <v>2</v>
      </c>
      <c r="R101" t="str">
        <f t="shared" si="8"/>
        <v>10:00 - 12:00</v>
      </c>
      <c r="S101">
        <f t="shared" si="7"/>
        <v>10.381499999999999</v>
      </c>
      <c r="T101" t="b">
        <f>J101 &lt;&gt; S101</f>
        <v>0</v>
      </c>
      <c r="U101" t="str">
        <f t="shared" si="12"/>
        <v>20 - 40</v>
      </c>
    </row>
    <row r="102" spans="1:21" x14ac:dyDescent="0.25">
      <c r="A102" t="s">
        <v>135</v>
      </c>
      <c r="B102" t="s">
        <v>14</v>
      </c>
      <c r="C102" t="s">
        <v>15</v>
      </c>
      <c r="D102" t="s">
        <v>23</v>
      </c>
      <c r="E102" t="s">
        <v>27</v>
      </c>
      <c r="F102" t="s">
        <v>40</v>
      </c>
      <c r="G102">
        <v>9.9</v>
      </c>
      <c r="H102" s="17">
        <v>58.26</v>
      </c>
      <c r="I102" s="14">
        <v>6</v>
      </c>
      <c r="J102">
        <v>17.478000000000002</v>
      </c>
      <c r="K102" s="1">
        <v>43552</v>
      </c>
      <c r="L102" s="2">
        <v>0.69722222222222219</v>
      </c>
      <c r="M102" t="s">
        <v>25</v>
      </c>
      <c r="N102">
        <v>9.9</v>
      </c>
      <c r="O102" s="17">
        <f t="shared" si="9"/>
        <v>349.56</v>
      </c>
      <c r="P102">
        <f t="shared" si="10"/>
        <v>28</v>
      </c>
      <c r="Q102">
        <f t="shared" si="11"/>
        <v>3</v>
      </c>
      <c r="R102" t="str">
        <f t="shared" si="8"/>
        <v>16:00 - 18:00</v>
      </c>
      <c r="S102">
        <f t="shared" si="7"/>
        <v>17.478000000000002</v>
      </c>
      <c r="T102" t="b">
        <f>J102 &lt;&gt; S102</f>
        <v>0</v>
      </c>
      <c r="U102" t="str">
        <f t="shared" si="12"/>
        <v>40 - 60</v>
      </c>
    </row>
    <row r="103" spans="1:21" x14ac:dyDescent="0.25">
      <c r="A103" t="s">
        <v>136</v>
      </c>
      <c r="B103" t="s">
        <v>38</v>
      </c>
      <c r="C103" t="s">
        <v>39</v>
      </c>
      <c r="D103" t="s">
        <v>23</v>
      </c>
      <c r="E103" t="s">
        <v>27</v>
      </c>
      <c r="F103" t="s">
        <v>18</v>
      </c>
      <c r="G103">
        <v>8</v>
      </c>
      <c r="H103" s="17">
        <v>30.35</v>
      </c>
      <c r="I103" s="14">
        <v>7</v>
      </c>
      <c r="J103">
        <v>10.6225</v>
      </c>
      <c r="K103" s="1">
        <v>43543</v>
      </c>
      <c r="L103" s="2">
        <v>0.7631944444444444</v>
      </c>
      <c r="M103" t="s">
        <v>25</v>
      </c>
      <c r="N103">
        <v>8</v>
      </c>
      <c r="O103" s="17">
        <f t="shared" si="9"/>
        <v>212.45000000000002</v>
      </c>
      <c r="P103">
        <f t="shared" si="10"/>
        <v>19</v>
      </c>
      <c r="Q103">
        <f t="shared" si="11"/>
        <v>3</v>
      </c>
      <c r="R103" t="str">
        <f t="shared" si="8"/>
        <v>18:00 - 20:00</v>
      </c>
      <c r="S103">
        <f t="shared" si="7"/>
        <v>10.6225</v>
      </c>
      <c r="T103" t="b">
        <f>J103 &lt;&gt; S103</f>
        <v>0</v>
      </c>
      <c r="U103" t="str">
        <f t="shared" si="12"/>
        <v>20 - 40</v>
      </c>
    </row>
    <row r="104" spans="1:21" x14ac:dyDescent="0.25">
      <c r="A104" t="s">
        <v>137</v>
      </c>
      <c r="B104" t="s">
        <v>14</v>
      </c>
      <c r="C104" t="s">
        <v>15</v>
      </c>
      <c r="D104" t="s">
        <v>16</v>
      </c>
      <c r="E104" t="s">
        <v>27</v>
      </c>
      <c r="F104" t="s">
        <v>24</v>
      </c>
      <c r="G104">
        <v>7.3</v>
      </c>
      <c r="H104" s="17">
        <v>88.67</v>
      </c>
      <c r="I104" s="14">
        <v>10</v>
      </c>
      <c r="J104">
        <v>44.335000000000001</v>
      </c>
      <c r="K104" s="1">
        <v>43477</v>
      </c>
      <c r="L104" s="2">
        <v>0.61805555555555558</v>
      </c>
      <c r="M104" t="s">
        <v>19</v>
      </c>
      <c r="N104">
        <v>7.3</v>
      </c>
      <c r="O104" s="17">
        <f t="shared" si="9"/>
        <v>886.7</v>
      </c>
      <c r="P104">
        <f t="shared" si="10"/>
        <v>12</v>
      </c>
      <c r="Q104">
        <f t="shared" si="11"/>
        <v>1</v>
      </c>
      <c r="R104" t="str">
        <f t="shared" si="8"/>
        <v>14:00 - 16:00</v>
      </c>
      <c r="S104">
        <f t="shared" si="7"/>
        <v>44.335000000000001</v>
      </c>
      <c r="T104" t="b">
        <f>J104 &lt;&gt; S104</f>
        <v>0</v>
      </c>
      <c r="U104" t="str">
        <f t="shared" si="12"/>
        <v>&gt; 80</v>
      </c>
    </row>
    <row r="105" spans="1:21" x14ac:dyDescent="0.25">
      <c r="A105" t="s">
        <v>138</v>
      </c>
      <c r="B105" t="s">
        <v>21</v>
      </c>
      <c r="C105" t="s">
        <v>22</v>
      </c>
      <c r="D105" t="s">
        <v>23</v>
      </c>
      <c r="E105" t="s">
        <v>27</v>
      </c>
      <c r="F105" t="s">
        <v>59</v>
      </c>
      <c r="G105">
        <v>7.9</v>
      </c>
      <c r="H105" s="17">
        <v>27.38</v>
      </c>
      <c r="I105" s="14">
        <v>6</v>
      </c>
      <c r="J105">
        <v>8.2140000000000004</v>
      </c>
      <c r="K105" s="1">
        <v>43470</v>
      </c>
      <c r="L105" s="2">
        <v>0.87083333333333335</v>
      </c>
      <c r="M105" t="s">
        <v>29</v>
      </c>
      <c r="N105">
        <v>7.9</v>
      </c>
      <c r="O105" s="17">
        <f t="shared" si="9"/>
        <v>164.28</v>
      </c>
      <c r="P105">
        <f t="shared" si="10"/>
        <v>5</v>
      </c>
      <c r="Q105">
        <f t="shared" si="11"/>
        <v>1</v>
      </c>
      <c r="R105" t="str">
        <f t="shared" si="8"/>
        <v>20:00 - 20:59</v>
      </c>
      <c r="S105">
        <f t="shared" si="7"/>
        <v>8.2140000000000004</v>
      </c>
      <c r="T105" t="b">
        <f>J105 &lt;&gt; S105</f>
        <v>0</v>
      </c>
      <c r="U105" t="str">
        <f t="shared" si="12"/>
        <v>20 - 40</v>
      </c>
    </row>
    <row r="106" spans="1:21" x14ac:dyDescent="0.25">
      <c r="A106" t="s">
        <v>139</v>
      </c>
      <c r="B106" t="s">
        <v>14</v>
      </c>
      <c r="C106" t="s">
        <v>15</v>
      </c>
      <c r="D106" t="s">
        <v>23</v>
      </c>
      <c r="E106" t="s">
        <v>27</v>
      </c>
      <c r="F106" t="s">
        <v>32</v>
      </c>
      <c r="G106">
        <v>7.4</v>
      </c>
      <c r="H106" s="17">
        <v>62.13</v>
      </c>
      <c r="I106" s="14">
        <v>6</v>
      </c>
      <c r="J106">
        <v>18.638999999999999</v>
      </c>
      <c r="K106" s="1">
        <v>43546</v>
      </c>
      <c r="L106" s="2">
        <v>0.84652777777777777</v>
      </c>
      <c r="M106" t="s">
        <v>25</v>
      </c>
      <c r="N106">
        <v>7.4</v>
      </c>
      <c r="O106" s="17">
        <f t="shared" si="9"/>
        <v>372.78000000000003</v>
      </c>
      <c r="P106">
        <f t="shared" si="10"/>
        <v>22</v>
      </c>
      <c r="Q106">
        <f t="shared" si="11"/>
        <v>3</v>
      </c>
      <c r="R106" t="str">
        <f t="shared" si="8"/>
        <v>20:00 - 20:59</v>
      </c>
      <c r="S106">
        <f t="shared" si="7"/>
        <v>18.639000000000003</v>
      </c>
      <c r="T106" t="b">
        <f>J106 &lt;&gt; S106</f>
        <v>0</v>
      </c>
      <c r="U106" t="str">
        <f t="shared" si="12"/>
        <v>60 - 80</v>
      </c>
    </row>
    <row r="107" spans="1:21" x14ac:dyDescent="0.25">
      <c r="A107" t="s">
        <v>140</v>
      </c>
      <c r="B107" t="s">
        <v>21</v>
      </c>
      <c r="C107" t="s">
        <v>22</v>
      </c>
      <c r="D107" t="s">
        <v>16</v>
      </c>
      <c r="E107" t="s">
        <v>27</v>
      </c>
      <c r="F107" t="s">
        <v>24</v>
      </c>
      <c r="G107">
        <v>9.1999999999999993</v>
      </c>
      <c r="H107" s="17">
        <v>81.97</v>
      </c>
      <c r="I107" s="14">
        <v>10</v>
      </c>
      <c r="J107">
        <v>40.984999999999999</v>
      </c>
      <c r="K107" s="1">
        <v>43527</v>
      </c>
      <c r="L107" s="2">
        <v>0.60416666666666663</v>
      </c>
      <c r="M107" t="s">
        <v>25</v>
      </c>
      <c r="N107">
        <v>9.1999999999999993</v>
      </c>
      <c r="O107" s="17">
        <f t="shared" si="9"/>
        <v>819.7</v>
      </c>
      <c r="P107">
        <f t="shared" si="10"/>
        <v>3</v>
      </c>
      <c r="Q107">
        <f t="shared" si="11"/>
        <v>3</v>
      </c>
      <c r="R107" t="str">
        <f t="shared" si="8"/>
        <v>14:00 - 16:00</v>
      </c>
      <c r="S107">
        <f t="shared" si="7"/>
        <v>40.984999999999999</v>
      </c>
      <c r="T107" t="b">
        <f>J107 &lt;&gt; S107</f>
        <v>0</v>
      </c>
      <c r="U107" t="str">
        <f t="shared" si="12"/>
        <v>&gt; 80</v>
      </c>
    </row>
    <row r="108" spans="1:21" x14ac:dyDescent="0.25">
      <c r="A108" t="s">
        <v>141</v>
      </c>
      <c r="B108" t="s">
        <v>38</v>
      </c>
      <c r="C108" t="s">
        <v>39</v>
      </c>
      <c r="D108" t="s">
        <v>16</v>
      </c>
      <c r="E108" t="s">
        <v>17</v>
      </c>
      <c r="F108" t="s">
        <v>32</v>
      </c>
      <c r="G108">
        <v>4.5999999999999996</v>
      </c>
      <c r="H108" s="17">
        <v>16.489999999999998</v>
      </c>
      <c r="I108" s="14">
        <v>2</v>
      </c>
      <c r="J108">
        <v>1.649</v>
      </c>
      <c r="K108" s="1">
        <v>43501</v>
      </c>
      <c r="L108" s="2">
        <v>0.48055555555555557</v>
      </c>
      <c r="M108" t="s">
        <v>19</v>
      </c>
      <c r="N108">
        <v>4.5999999999999996</v>
      </c>
      <c r="O108" s="17">
        <f t="shared" si="9"/>
        <v>32.979999999999997</v>
      </c>
      <c r="P108">
        <f t="shared" si="10"/>
        <v>5</v>
      </c>
      <c r="Q108">
        <f t="shared" si="11"/>
        <v>2</v>
      </c>
      <c r="R108" t="str">
        <f t="shared" si="8"/>
        <v>10:00 - 12:00</v>
      </c>
      <c r="S108">
        <f t="shared" si="7"/>
        <v>1.6489999999999998</v>
      </c>
      <c r="T108" t="b">
        <f>J108 &lt;&gt; S108</f>
        <v>0</v>
      </c>
      <c r="U108" t="str">
        <f t="shared" si="12"/>
        <v>&lt; 20</v>
      </c>
    </row>
    <row r="109" spans="1:21" x14ac:dyDescent="0.25">
      <c r="A109" t="s">
        <v>142</v>
      </c>
      <c r="B109" t="s">
        <v>21</v>
      </c>
      <c r="C109" t="s">
        <v>22</v>
      </c>
      <c r="D109" t="s">
        <v>16</v>
      </c>
      <c r="E109" t="s">
        <v>17</v>
      </c>
      <c r="F109" t="s">
        <v>18</v>
      </c>
      <c r="G109">
        <v>7.8</v>
      </c>
      <c r="H109" s="17">
        <v>98.21</v>
      </c>
      <c r="I109" s="14">
        <v>3</v>
      </c>
      <c r="J109">
        <v>14.7315</v>
      </c>
      <c r="K109" s="1">
        <v>43501</v>
      </c>
      <c r="L109" s="2">
        <v>0.44513888888888886</v>
      </c>
      <c r="M109" t="s">
        <v>29</v>
      </c>
      <c r="N109">
        <v>7.8</v>
      </c>
      <c r="O109" s="17">
        <f t="shared" si="9"/>
        <v>294.63</v>
      </c>
      <c r="P109">
        <f t="shared" si="10"/>
        <v>5</v>
      </c>
      <c r="Q109">
        <f t="shared" si="11"/>
        <v>2</v>
      </c>
      <c r="R109" t="str">
        <f t="shared" si="8"/>
        <v>10:00 - 12:00</v>
      </c>
      <c r="S109">
        <f t="shared" si="7"/>
        <v>14.7315</v>
      </c>
      <c r="T109" t="b">
        <f>J109 &lt;&gt; S109</f>
        <v>0</v>
      </c>
      <c r="U109" t="str">
        <f t="shared" si="12"/>
        <v>&gt; 80</v>
      </c>
    </row>
    <row r="110" spans="1:21" x14ac:dyDescent="0.25">
      <c r="A110" t="s">
        <v>143</v>
      </c>
      <c r="B110" t="s">
        <v>38</v>
      </c>
      <c r="C110" t="s">
        <v>39</v>
      </c>
      <c r="D110" t="s">
        <v>23</v>
      </c>
      <c r="E110" t="s">
        <v>17</v>
      </c>
      <c r="F110" t="s">
        <v>59</v>
      </c>
      <c r="G110">
        <v>8.4</v>
      </c>
      <c r="H110" s="17">
        <v>72.84</v>
      </c>
      <c r="I110" s="14">
        <v>7</v>
      </c>
      <c r="J110">
        <v>25.494</v>
      </c>
      <c r="K110" s="1">
        <v>43511</v>
      </c>
      <c r="L110" s="2">
        <v>0.53055555555555556</v>
      </c>
      <c r="M110" t="s">
        <v>25</v>
      </c>
      <c r="N110">
        <v>8.4</v>
      </c>
      <c r="O110" s="17">
        <f t="shared" si="9"/>
        <v>509.88</v>
      </c>
      <c r="P110">
        <f t="shared" si="10"/>
        <v>15</v>
      </c>
      <c r="Q110">
        <f t="shared" si="11"/>
        <v>2</v>
      </c>
      <c r="R110" t="str">
        <f t="shared" si="8"/>
        <v>12:00 - 14:00</v>
      </c>
      <c r="S110">
        <f t="shared" si="7"/>
        <v>25.494</v>
      </c>
      <c r="T110" t="b">
        <f>J110 &lt;&gt; S110</f>
        <v>0</v>
      </c>
      <c r="U110" t="str">
        <f t="shared" si="12"/>
        <v>60 - 80</v>
      </c>
    </row>
    <row r="111" spans="1:21" x14ac:dyDescent="0.25">
      <c r="A111" t="s">
        <v>144</v>
      </c>
      <c r="B111" t="s">
        <v>14</v>
      </c>
      <c r="C111" t="s">
        <v>15</v>
      </c>
      <c r="D111" t="s">
        <v>16</v>
      </c>
      <c r="E111" t="s">
        <v>27</v>
      </c>
      <c r="F111" t="s">
        <v>28</v>
      </c>
      <c r="G111">
        <v>4.3</v>
      </c>
      <c r="H111" s="17">
        <v>58.07</v>
      </c>
      <c r="I111" s="14">
        <v>9</v>
      </c>
      <c r="J111">
        <v>26.131499999999999</v>
      </c>
      <c r="K111" s="1">
        <v>43484</v>
      </c>
      <c r="L111" s="2">
        <v>0.83819444444444446</v>
      </c>
      <c r="M111" t="s">
        <v>19</v>
      </c>
      <c r="N111">
        <v>4.3</v>
      </c>
      <c r="O111" s="17">
        <f t="shared" si="9"/>
        <v>522.63</v>
      </c>
      <c r="P111">
        <f t="shared" si="10"/>
        <v>19</v>
      </c>
      <c r="Q111">
        <f t="shared" si="11"/>
        <v>1</v>
      </c>
      <c r="R111" t="str">
        <f t="shared" si="8"/>
        <v>20:00 - 20:59</v>
      </c>
      <c r="S111">
        <f t="shared" si="7"/>
        <v>26.131499999999999</v>
      </c>
      <c r="T111" t="b">
        <f>J111 &lt;&gt; S111</f>
        <v>0</v>
      </c>
      <c r="U111" t="str">
        <f t="shared" si="12"/>
        <v>40 - 60</v>
      </c>
    </row>
    <row r="112" spans="1:21" x14ac:dyDescent="0.25">
      <c r="A112" t="s">
        <v>145</v>
      </c>
      <c r="B112" t="s">
        <v>21</v>
      </c>
      <c r="C112" t="s">
        <v>22</v>
      </c>
      <c r="D112" t="s">
        <v>16</v>
      </c>
      <c r="E112" t="s">
        <v>17</v>
      </c>
      <c r="F112" t="s">
        <v>28</v>
      </c>
      <c r="G112">
        <v>9.5</v>
      </c>
      <c r="H112" s="17">
        <v>80.790000000000006</v>
      </c>
      <c r="I112" s="14">
        <v>9</v>
      </c>
      <c r="J112">
        <v>36.355499999999999</v>
      </c>
      <c r="K112" s="1">
        <v>43497</v>
      </c>
      <c r="L112" s="2">
        <v>0.85486111111111107</v>
      </c>
      <c r="M112" t="s">
        <v>29</v>
      </c>
      <c r="N112">
        <v>9.5</v>
      </c>
      <c r="O112" s="17">
        <f t="shared" si="9"/>
        <v>727.11</v>
      </c>
      <c r="P112">
        <f t="shared" si="10"/>
        <v>1</v>
      </c>
      <c r="Q112">
        <f t="shared" si="11"/>
        <v>2</v>
      </c>
      <c r="R112" t="str">
        <f t="shared" si="8"/>
        <v>20:00 - 20:59</v>
      </c>
      <c r="S112">
        <f t="shared" si="7"/>
        <v>36.355499999999999</v>
      </c>
      <c r="T112" t="b">
        <f>J112 &lt;&gt; S112</f>
        <v>0</v>
      </c>
      <c r="U112" t="str">
        <f t="shared" si="12"/>
        <v>&gt; 80</v>
      </c>
    </row>
    <row r="113" spans="1:21" x14ac:dyDescent="0.25">
      <c r="A113" t="s">
        <v>146</v>
      </c>
      <c r="B113" t="s">
        <v>21</v>
      </c>
      <c r="C113" t="s">
        <v>22</v>
      </c>
      <c r="D113" t="s">
        <v>23</v>
      </c>
      <c r="E113" t="s">
        <v>17</v>
      </c>
      <c r="F113" t="s">
        <v>59</v>
      </c>
      <c r="G113">
        <v>7.1</v>
      </c>
      <c r="H113" s="17">
        <v>27.02</v>
      </c>
      <c r="I113" s="14">
        <v>3</v>
      </c>
      <c r="J113">
        <v>4.0529999999999999</v>
      </c>
      <c r="K113" s="1">
        <v>43526</v>
      </c>
      <c r="L113" s="2">
        <v>0.54236111111111107</v>
      </c>
      <c r="M113" t="s">
        <v>29</v>
      </c>
      <c r="N113">
        <v>7.1</v>
      </c>
      <c r="O113" s="17">
        <f t="shared" si="9"/>
        <v>81.06</v>
      </c>
      <c r="P113">
        <f t="shared" si="10"/>
        <v>2</v>
      </c>
      <c r="Q113">
        <f t="shared" si="11"/>
        <v>3</v>
      </c>
      <c r="R113" t="str">
        <f t="shared" si="8"/>
        <v>12:00 - 14:00</v>
      </c>
      <c r="S113">
        <f t="shared" si="7"/>
        <v>4.0529999999999999</v>
      </c>
      <c r="T113" t="b">
        <f>J113 &lt;&gt; S113</f>
        <v>0</v>
      </c>
      <c r="U113" t="str">
        <f t="shared" si="12"/>
        <v>20 - 40</v>
      </c>
    </row>
    <row r="114" spans="1:21" x14ac:dyDescent="0.25">
      <c r="A114" t="s">
        <v>147</v>
      </c>
      <c r="B114" t="s">
        <v>38</v>
      </c>
      <c r="C114" t="s">
        <v>39</v>
      </c>
      <c r="D114" t="s">
        <v>16</v>
      </c>
      <c r="E114" t="s">
        <v>27</v>
      </c>
      <c r="F114" t="s">
        <v>59</v>
      </c>
      <c r="G114">
        <v>5.3</v>
      </c>
      <c r="H114" s="17">
        <v>21.94</v>
      </c>
      <c r="I114" s="14">
        <v>5</v>
      </c>
      <c r="J114">
        <v>5.4850000000000003</v>
      </c>
      <c r="K114" s="1">
        <v>43529</v>
      </c>
      <c r="L114" s="2">
        <v>0.52013888888888893</v>
      </c>
      <c r="M114" t="s">
        <v>19</v>
      </c>
      <c r="N114">
        <v>5.3</v>
      </c>
      <c r="O114" s="17">
        <f t="shared" si="9"/>
        <v>109.7</v>
      </c>
      <c r="P114">
        <f t="shared" si="10"/>
        <v>5</v>
      </c>
      <c r="Q114">
        <f t="shared" si="11"/>
        <v>3</v>
      </c>
      <c r="R114" t="str">
        <f t="shared" si="8"/>
        <v>12:00 - 14:00</v>
      </c>
      <c r="S114">
        <f t="shared" si="7"/>
        <v>5.4850000000000003</v>
      </c>
      <c r="T114" t="b">
        <f>J114 &lt;&gt; S114</f>
        <v>0</v>
      </c>
      <c r="U114" t="str">
        <f t="shared" si="12"/>
        <v>20 - 40</v>
      </c>
    </row>
    <row r="115" spans="1:21" x14ac:dyDescent="0.25">
      <c r="A115" t="s">
        <v>148</v>
      </c>
      <c r="B115" t="s">
        <v>38</v>
      </c>
      <c r="C115" t="s">
        <v>39</v>
      </c>
      <c r="D115" t="s">
        <v>16</v>
      </c>
      <c r="E115" t="s">
        <v>27</v>
      </c>
      <c r="F115" t="s">
        <v>59</v>
      </c>
      <c r="G115">
        <v>5.2</v>
      </c>
      <c r="H115" s="17">
        <v>51.36</v>
      </c>
      <c r="I115" s="14">
        <v>1</v>
      </c>
      <c r="J115">
        <f>H115 * I115 / 20</f>
        <v>2.5680000000000001</v>
      </c>
      <c r="K115" s="1">
        <v>43481</v>
      </c>
      <c r="L115" s="2">
        <v>0.6430555555555556</v>
      </c>
      <c r="M115" t="s">
        <v>19</v>
      </c>
      <c r="N115">
        <v>5.2</v>
      </c>
      <c r="O115" s="17">
        <f t="shared" si="9"/>
        <v>51.36</v>
      </c>
      <c r="P115">
        <f t="shared" si="10"/>
        <v>16</v>
      </c>
      <c r="Q115">
        <f t="shared" si="11"/>
        <v>1</v>
      </c>
      <c r="R115" t="str">
        <f t="shared" si="8"/>
        <v>14:00 - 16:00</v>
      </c>
      <c r="S115">
        <f t="shared" si="7"/>
        <v>2.5680000000000001</v>
      </c>
      <c r="T115" t="b">
        <f>J115 &lt;&gt; S115</f>
        <v>0</v>
      </c>
      <c r="U115" t="str">
        <f t="shared" si="12"/>
        <v>40 - 60</v>
      </c>
    </row>
    <row r="116" spans="1:21" x14ac:dyDescent="0.25">
      <c r="A116" t="s">
        <v>149</v>
      </c>
      <c r="B116" t="s">
        <v>14</v>
      </c>
      <c r="C116" t="s">
        <v>15</v>
      </c>
      <c r="D116" t="s">
        <v>23</v>
      </c>
      <c r="E116" t="s">
        <v>17</v>
      </c>
      <c r="F116" t="s">
        <v>40</v>
      </c>
      <c r="G116">
        <v>6</v>
      </c>
      <c r="H116" s="17">
        <v>10.96</v>
      </c>
      <c r="I116" s="14">
        <v>10</v>
      </c>
      <c r="J116">
        <v>5.48</v>
      </c>
      <c r="K116" s="1">
        <v>43498</v>
      </c>
      <c r="L116" s="2">
        <v>0.8666666666666667</v>
      </c>
      <c r="M116" t="s">
        <v>19</v>
      </c>
      <c r="N116">
        <v>6</v>
      </c>
      <c r="O116" s="17">
        <f t="shared" si="9"/>
        <v>109.60000000000001</v>
      </c>
      <c r="P116">
        <f t="shared" si="10"/>
        <v>2</v>
      </c>
      <c r="Q116">
        <f t="shared" si="11"/>
        <v>2</v>
      </c>
      <c r="R116" t="str">
        <f t="shared" si="8"/>
        <v>20:00 - 20:59</v>
      </c>
      <c r="S116">
        <f t="shared" si="7"/>
        <v>5.48</v>
      </c>
      <c r="T116" t="b">
        <f>J116 &lt;&gt; S116</f>
        <v>0</v>
      </c>
      <c r="U116" t="str">
        <f t="shared" si="12"/>
        <v>&lt; 20</v>
      </c>
    </row>
    <row r="117" spans="1:21" x14ac:dyDescent="0.25">
      <c r="A117" t="s">
        <v>150</v>
      </c>
      <c r="B117" t="s">
        <v>38</v>
      </c>
      <c r="C117" t="s">
        <v>39</v>
      </c>
      <c r="D117" t="s">
        <v>23</v>
      </c>
      <c r="E117" t="s">
        <v>27</v>
      </c>
      <c r="F117" t="s">
        <v>28</v>
      </c>
      <c r="G117">
        <v>4.0999999999999996</v>
      </c>
      <c r="H117" s="17">
        <v>53.44</v>
      </c>
      <c r="I117" s="14">
        <v>2</v>
      </c>
      <c r="J117">
        <v>5.3440000000000003</v>
      </c>
      <c r="K117" s="1">
        <v>43485</v>
      </c>
      <c r="L117" s="2">
        <v>0.85972222222222228</v>
      </c>
      <c r="M117" t="s">
        <v>19</v>
      </c>
      <c r="N117">
        <v>4.0999999999999996</v>
      </c>
      <c r="O117" s="17">
        <f t="shared" si="9"/>
        <v>106.88</v>
      </c>
      <c r="P117">
        <f t="shared" si="10"/>
        <v>20</v>
      </c>
      <c r="Q117">
        <f t="shared" si="11"/>
        <v>1</v>
      </c>
      <c r="R117" t="str">
        <f t="shared" si="8"/>
        <v>20:00 - 20:59</v>
      </c>
      <c r="S117">
        <f t="shared" si="7"/>
        <v>5.3439999999999994</v>
      </c>
      <c r="T117" t="b">
        <f>J117 &lt;&gt; S117</f>
        <v>0</v>
      </c>
      <c r="U117" t="str">
        <f t="shared" si="12"/>
        <v>40 - 60</v>
      </c>
    </row>
    <row r="118" spans="1:21" x14ac:dyDescent="0.25">
      <c r="A118" t="s">
        <v>151</v>
      </c>
      <c r="B118" t="s">
        <v>14</v>
      </c>
      <c r="C118" t="s">
        <v>15</v>
      </c>
      <c r="D118" t="s">
        <v>23</v>
      </c>
      <c r="E118" t="s">
        <v>17</v>
      </c>
      <c r="F118" t="s">
        <v>24</v>
      </c>
      <c r="G118">
        <v>5.2</v>
      </c>
      <c r="H118" s="17">
        <v>99.56</v>
      </c>
      <c r="I118" s="14">
        <v>8</v>
      </c>
      <c r="J118">
        <v>39.823999999999998</v>
      </c>
      <c r="K118" s="1">
        <v>43510</v>
      </c>
      <c r="L118" s="2">
        <v>0.7104166666666667</v>
      </c>
      <c r="M118" t="s">
        <v>29</v>
      </c>
      <c r="N118">
        <v>5.2</v>
      </c>
      <c r="O118" s="17">
        <f t="shared" si="9"/>
        <v>796.48</v>
      </c>
      <c r="P118">
        <f t="shared" si="10"/>
        <v>14</v>
      </c>
      <c r="Q118">
        <f t="shared" si="11"/>
        <v>2</v>
      </c>
      <c r="R118" t="str">
        <f t="shared" si="8"/>
        <v>16:00 - 18:00</v>
      </c>
      <c r="S118">
        <f t="shared" si="7"/>
        <v>39.823999999999998</v>
      </c>
      <c r="T118" t="b">
        <f>J118 &lt;&gt; S118</f>
        <v>0</v>
      </c>
      <c r="U118" t="str">
        <f t="shared" si="12"/>
        <v>&gt; 80</v>
      </c>
    </row>
    <row r="119" spans="1:21" x14ac:dyDescent="0.25">
      <c r="A119" t="s">
        <v>152</v>
      </c>
      <c r="B119" t="s">
        <v>21</v>
      </c>
      <c r="C119" t="s">
        <v>22</v>
      </c>
      <c r="D119" t="s">
        <v>16</v>
      </c>
      <c r="E119" t="s">
        <v>27</v>
      </c>
      <c r="F119" t="s">
        <v>32</v>
      </c>
      <c r="G119">
        <v>6.5</v>
      </c>
      <c r="H119" s="17">
        <v>57.12</v>
      </c>
      <c r="I119" s="14">
        <v>7</v>
      </c>
      <c r="J119">
        <v>19.992000000000001</v>
      </c>
      <c r="K119" s="1">
        <v>43477</v>
      </c>
      <c r="L119" s="2">
        <v>0.50138888888888888</v>
      </c>
      <c r="M119" t="s">
        <v>29</v>
      </c>
      <c r="N119">
        <v>6.5</v>
      </c>
      <c r="O119" s="17">
        <f t="shared" si="9"/>
        <v>399.84</v>
      </c>
      <c r="P119">
        <f t="shared" si="10"/>
        <v>12</v>
      </c>
      <c r="Q119">
        <f t="shared" si="11"/>
        <v>1</v>
      </c>
      <c r="R119" t="str">
        <f t="shared" si="8"/>
        <v>12:00 - 14:00</v>
      </c>
      <c r="S119">
        <f t="shared" si="7"/>
        <v>19.991999999999997</v>
      </c>
      <c r="T119" t="b">
        <f>J119 &lt;&gt; S119</f>
        <v>0</v>
      </c>
      <c r="U119" t="str">
        <f t="shared" si="12"/>
        <v>40 - 60</v>
      </c>
    </row>
    <row r="120" spans="1:21" x14ac:dyDescent="0.25">
      <c r="A120" t="s">
        <v>153</v>
      </c>
      <c r="B120" t="s">
        <v>38</v>
      </c>
      <c r="C120" t="s">
        <v>39</v>
      </c>
      <c r="D120" t="s">
        <v>16</v>
      </c>
      <c r="E120" t="s">
        <v>27</v>
      </c>
      <c r="F120" t="s">
        <v>32</v>
      </c>
      <c r="G120">
        <v>4.2</v>
      </c>
      <c r="H120" s="17">
        <v>99.96</v>
      </c>
      <c r="I120" s="14">
        <v>9</v>
      </c>
      <c r="J120">
        <v>44.981999999999999</v>
      </c>
      <c r="K120" s="1">
        <v>43533</v>
      </c>
      <c r="L120" s="2">
        <v>0.72638888888888886</v>
      </c>
      <c r="M120" t="s">
        <v>29</v>
      </c>
      <c r="N120">
        <v>4.2</v>
      </c>
      <c r="O120" s="17">
        <f t="shared" si="9"/>
        <v>899.64</v>
      </c>
      <c r="P120">
        <f t="shared" si="10"/>
        <v>9</v>
      </c>
      <c r="Q120">
        <f t="shared" si="11"/>
        <v>3</v>
      </c>
      <c r="R120" t="str">
        <f t="shared" si="8"/>
        <v>16:00 - 18:00</v>
      </c>
      <c r="S120">
        <f t="shared" si="7"/>
        <v>44.981999999999999</v>
      </c>
      <c r="T120" t="b">
        <f>J120 &lt;&gt; S120</f>
        <v>0</v>
      </c>
      <c r="U120" t="str">
        <f t="shared" si="12"/>
        <v>&gt; 80</v>
      </c>
    </row>
    <row r="121" spans="1:21" x14ac:dyDescent="0.25">
      <c r="A121" t="s">
        <v>154</v>
      </c>
      <c r="B121" t="s">
        <v>21</v>
      </c>
      <c r="C121" t="s">
        <v>22</v>
      </c>
      <c r="D121" t="s">
        <v>16</v>
      </c>
      <c r="E121" t="s">
        <v>27</v>
      </c>
      <c r="F121" t="s">
        <v>28</v>
      </c>
      <c r="G121">
        <v>4.5999999999999996</v>
      </c>
      <c r="H121" s="17">
        <v>63.91</v>
      </c>
      <c r="I121" s="14">
        <v>8</v>
      </c>
      <c r="J121">
        <v>25.564</v>
      </c>
      <c r="K121" s="1">
        <v>43537</v>
      </c>
      <c r="L121" s="2">
        <v>0.82777777777777772</v>
      </c>
      <c r="M121" t="s">
        <v>29</v>
      </c>
      <c r="N121">
        <v>4.5999999999999996</v>
      </c>
      <c r="O121" s="17">
        <f t="shared" si="9"/>
        <v>511.28</v>
      </c>
      <c r="P121">
        <f t="shared" si="10"/>
        <v>13</v>
      </c>
      <c r="Q121">
        <f t="shared" si="11"/>
        <v>3</v>
      </c>
      <c r="R121" t="str">
        <f t="shared" si="8"/>
        <v>18:00 - 20:00</v>
      </c>
      <c r="S121">
        <f t="shared" si="7"/>
        <v>25.564</v>
      </c>
      <c r="T121" t="b">
        <f>J121 &lt;&gt; S121</f>
        <v>0</v>
      </c>
      <c r="U121" t="str">
        <f t="shared" si="12"/>
        <v>60 - 80</v>
      </c>
    </row>
    <row r="122" spans="1:21" x14ac:dyDescent="0.25">
      <c r="A122" t="s">
        <v>155</v>
      </c>
      <c r="B122" t="s">
        <v>38</v>
      </c>
      <c r="C122" t="s">
        <v>39</v>
      </c>
      <c r="D122" t="s">
        <v>16</v>
      </c>
      <c r="E122" t="s">
        <v>17</v>
      </c>
      <c r="F122" t="s">
        <v>59</v>
      </c>
      <c r="G122">
        <v>7.3</v>
      </c>
      <c r="H122" s="17">
        <v>56.47</v>
      </c>
      <c r="I122" s="14">
        <v>8</v>
      </c>
      <c r="J122">
        <v>22.588000000000001</v>
      </c>
      <c r="K122" s="1">
        <v>43533</v>
      </c>
      <c r="L122" s="2">
        <v>0.62291666666666667</v>
      </c>
      <c r="M122" t="s">
        <v>19</v>
      </c>
      <c r="N122">
        <v>7.3</v>
      </c>
      <c r="O122" s="17">
        <f t="shared" si="9"/>
        <v>451.76</v>
      </c>
      <c r="P122">
        <f t="shared" si="10"/>
        <v>9</v>
      </c>
      <c r="Q122">
        <f t="shared" si="11"/>
        <v>3</v>
      </c>
      <c r="R122" t="str">
        <f t="shared" si="8"/>
        <v>14:00 - 16:00</v>
      </c>
      <c r="S122">
        <f t="shared" si="7"/>
        <v>22.588000000000001</v>
      </c>
      <c r="T122" t="b">
        <f>J122 &lt;&gt; S122</f>
        <v>0</v>
      </c>
      <c r="U122" t="str">
        <f t="shared" si="12"/>
        <v>40 - 60</v>
      </c>
    </row>
    <row r="123" spans="1:21" x14ac:dyDescent="0.25">
      <c r="A123" t="s">
        <v>156</v>
      </c>
      <c r="B123" t="s">
        <v>14</v>
      </c>
      <c r="C123" t="s">
        <v>15</v>
      </c>
      <c r="D123" t="s">
        <v>23</v>
      </c>
      <c r="E123" t="s">
        <v>17</v>
      </c>
      <c r="F123" t="s">
        <v>28</v>
      </c>
      <c r="G123">
        <v>4.5</v>
      </c>
      <c r="H123" s="17">
        <v>93.69</v>
      </c>
      <c r="I123" s="14">
        <v>7</v>
      </c>
      <c r="J123">
        <v>32.791499999999999</v>
      </c>
      <c r="K123" s="1">
        <v>43534</v>
      </c>
      <c r="L123" s="2">
        <v>0.78055555555555556</v>
      </c>
      <c r="M123" t="s">
        <v>29</v>
      </c>
      <c r="N123">
        <v>4.5</v>
      </c>
      <c r="O123" s="17">
        <f t="shared" si="9"/>
        <v>655.82999999999993</v>
      </c>
      <c r="P123">
        <f t="shared" si="10"/>
        <v>10</v>
      </c>
      <c r="Q123">
        <f t="shared" si="11"/>
        <v>3</v>
      </c>
      <c r="R123" t="str">
        <f t="shared" si="8"/>
        <v>18:00 - 20:00</v>
      </c>
      <c r="S123">
        <f t="shared" si="7"/>
        <v>32.791499999999999</v>
      </c>
      <c r="T123" t="b">
        <f>J123 &lt;&gt; S123</f>
        <v>0</v>
      </c>
      <c r="U123" t="str">
        <f t="shared" si="12"/>
        <v>&gt; 80</v>
      </c>
    </row>
    <row r="124" spans="1:21" x14ac:dyDescent="0.25">
      <c r="A124" t="s">
        <v>157</v>
      </c>
      <c r="B124" t="s">
        <v>14</v>
      </c>
      <c r="C124" t="s">
        <v>15</v>
      </c>
      <c r="D124" t="s">
        <v>23</v>
      </c>
      <c r="E124" t="s">
        <v>17</v>
      </c>
      <c r="F124" t="s">
        <v>32</v>
      </c>
      <c r="G124">
        <v>9</v>
      </c>
      <c r="H124" s="17">
        <v>32.25</v>
      </c>
      <c r="I124" s="14">
        <v>5</v>
      </c>
      <c r="J124">
        <v>8.0625</v>
      </c>
      <c r="K124" s="1">
        <v>43492</v>
      </c>
      <c r="L124" s="2">
        <v>0.55972222222222223</v>
      </c>
      <c r="M124" t="s">
        <v>25</v>
      </c>
      <c r="N124">
        <v>9</v>
      </c>
      <c r="O124" s="17">
        <f t="shared" si="9"/>
        <v>161.25</v>
      </c>
      <c r="P124">
        <f t="shared" si="10"/>
        <v>27</v>
      </c>
      <c r="Q124">
        <f t="shared" si="11"/>
        <v>1</v>
      </c>
      <c r="R124" t="str">
        <f t="shared" si="8"/>
        <v>12:00 - 14:00</v>
      </c>
      <c r="S124">
        <f t="shared" si="7"/>
        <v>8.0625</v>
      </c>
      <c r="T124" t="b">
        <f>J124 &lt;&gt; S124</f>
        <v>0</v>
      </c>
      <c r="U124" t="str">
        <f t="shared" si="12"/>
        <v>20 - 40</v>
      </c>
    </row>
    <row r="125" spans="1:21" x14ac:dyDescent="0.25">
      <c r="A125" t="s">
        <v>158</v>
      </c>
      <c r="B125" t="s">
        <v>21</v>
      </c>
      <c r="C125" t="s">
        <v>22</v>
      </c>
      <c r="D125" t="s">
        <v>23</v>
      </c>
      <c r="E125" t="s">
        <v>17</v>
      </c>
      <c r="F125" t="s">
        <v>59</v>
      </c>
      <c r="G125">
        <v>5.9</v>
      </c>
      <c r="H125" s="17">
        <v>31.73</v>
      </c>
      <c r="I125" s="14">
        <v>9</v>
      </c>
      <c r="J125">
        <v>14.278499999999999</v>
      </c>
      <c r="K125" s="1">
        <v>43473</v>
      </c>
      <c r="L125" s="2">
        <v>0.67847222222222225</v>
      </c>
      <c r="M125" t="s">
        <v>29</v>
      </c>
      <c r="N125">
        <v>5.9</v>
      </c>
      <c r="O125" s="17">
        <f t="shared" si="9"/>
        <v>285.57</v>
      </c>
      <c r="P125">
        <f t="shared" si="10"/>
        <v>8</v>
      </c>
      <c r="Q125">
        <f t="shared" si="11"/>
        <v>1</v>
      </c>
      <c r="R125" t="str">
        <f t="shared" si="8"/>
        <v>16:00 - 18:00</v>
      </c>
      <c r="S125">
        <f t="shared" si="7"/>
        <v>14.278499999999999</v>
      </c>
      <c r="T125" t="b">
        <f>J125 &lt;&gt; S125</f>
        <v>0</v>
      </c>
      <c r="U125" t="str">
        <f t="shared" si="12"/>
        <v>20 - 40</v>
      </c>
    </row>
    <row r="126" spans="1:21" x14ac:dyDescent="0.25">
      <c r="A126" t="s">
        <v>159</v>
      </c>
      <c r="B126" t="s">
        <v>21</v>
      </c>
      <c r="C126" t="s">
        <v>22</v>
      </c>
      <c r="D126" t="s">
        <v>16</v>
      </c>
      <c r="E126" t="s">
        <v>17</v>
      </c>
      <c r="F126" t="s">
        <v>40</v>
      </c>
      <c r="G126">
        <v>8.5</v>
      </c>
      <c r="H126" s="17">
        <v>68.540000000000006</v>
      </c>
      <c r="I126" s="14">
        <v>8</v>
      </c>
      <c r="J126">
        <v>27.416</v>
      </c>
      <c r="K126" s="1">
        <v>43473</v>
      </c>
      <c r="L126" s="2">
        <v>0.6645833333333333</v>
      </c>
      <c r="M126" t="s">
        <v>19</v>
      </c>
      <c r="N126">
        <v>8.5</v>
      </c>
      <c r="O126" s="17">
        <f t="shared" si="9"/>
        <v>548.32000000000005</v>
      </c>
      <c r="P126">
        <f t="shared" si="10"/>
        <v>8</v>
      </c>
      <c r="Q126">
        <f t="shared" si="11"/>
        <v>1</v>
      </c>
      <c r="R126" t="str">
        <f t="shared" si="8"/>
        <v>14:00 - 16:00</v>
      </c>
      <c r="S126">
        <f t="shared" si="7"/>
        <v>27.416000000000004</v>
      </c>
      <c r="T126" t="b">
        <f>J126 &lt;&gt; S126</f>
        <v>0</v>
      </c>
      <c r="U126" t="str">
        <f t="shared" si="12"/>
        <v>60 - 80</v>
      </c>
    </row>
    <row r="127" spans="1:21" x14ac:dyDescent="0.25">
      <c r="A127" t="s">
        <v>160</v>
      </c>
      <c r="B127" t="s">
        <v>38</v>
      </c>
      <c r="C127" t="s">
        <v>39</v>
      </c>
      <c r="D127" t="s">
        <v>23</v>
      </c>
      <c r="E127" t="s">
        <v>17</v>
      </c>
      <c r="F127" t="s">
        <v>32</v>
      </c>
      <c r="G127">
        <v>7.2</v>
      </c>
      <c r="H127" s="17">
        <v>90.28</v>
      </c>
      <c r="I127" s="14">
        <v>9</v>
      </c>
      <c r="J127">
        <v>40.625999999999998</v>
      </c>
      <c r="K127" s="1">
        <v>43504</v>
      </c>
      <c r="L127" s="2">
        <v>0.46875</v>
      </c>
      <c r="M127" t="s">
        <v>19</v>
      </c>
      <c r="N127">
        <v>7.2</v>
      </c>
      <c r="O127" s="17">
        <f t="shared" si="9"/>
        <v>812.52</v>
      </c>
      <c r="P127">
        <f t="shared" si="10"/>
        <v>8</v>
      </c>
      <c r="Q127">
        <f t="shared" si="11"/>
        <v>2</v>
      </c>
      <c r="R127" t="str">
        <f t="shared" si="8"/>
        <v>10:00 - 12:00</v>
      </c>
      <c r="S127">
        <f t="shared" si="7"/>
        <v>40.625999999999998</v>
      </c>
      <c r="T127" t="b">
        <f>J127 &lt;&gt; S127</f>
        <v>0</v>
      </c>
      <c r="U127" t="str">
        <f t="shared" si="12"/>
        <v>&gt; 80</v>
      </c>
    </row>
    <row r="128" spans="1:21" x14ac:dyDescent="0.25">
      <c r="A128" t="s">
        <v>161</v>
      </c>
      <c r="B128" t="s">
        <v>38</v>
      </c>
      <c r="C128" t="s">
        <v>39</v>
      </c>
      <c r="D128" t="s">
        <v>23</v>
      </c>
      <c r="E128" t="s">
        <v>17</v>
      </c>
      <c r="F128" t="s">
        <v>59</v>
      </c>
      <c r="G128">
        <v>7.5</v>
      </c>
      <c r="H128" s="17">
        <v>39.619999999999997</v>
      </c>
      <c r="I128" s="14">
        <v>7</v>
      </c>
      <c r="J128">
        <v>13.867000000000001</v>
      </c>
      <c r="K128" s="1">
        <v>43490</v>
      </c>
      <c r="L128" s="2">
        <v>0.5541666666666667</v>
      </c>
      <c r="M128" t="s">
        <v>25</v>
      </c>
      <c r="N128">
        <v>7.5</v>
      </c>
      <c r="O128" s="17">
        <f t="shared" si="9"/>
        <v>277.33999999999997</v>
      </c>
      <c r="P128">
        <f t="shared" si="10"/>
        <v>25</v>
      </c>
      <c r="Q128">
        <f t="shared" si="11"/>
        <v>1</v>
      </c>
      <c r="R128" t="str">
        <f t="shared" si="8"/>
        <v>12:00 - 14:00</v>
      </c>
      <c r="S128">
        <f t="shared" si="7"/>
        <v>13.866999999999999</v>
      </c>
      <c r="T128" t="b">
        <f>J128 &lt;&gt; S128</f>
        <v>0</v>
      </c>
      <c r="U128" t="str">
        <f t="shared" si="12"/>
        <v>20 - 40</v>
      </c>
    </row>
    <row r="129" spans="1:21" x14ac:dyDescent="0.25">
      <c r="A129" t="s">
        <v>162</v>
      </c>
      <c r="B129" t="s">
        <v>14</v>
      </c>
      <c r="C129" t="s">
        <v>15</v>
      </c>
      <c r="D129" t="s">
        <v>16</v>
      </c>
      <c r="E129" t="s">
        <v>17</v>
      </c>
      <c r="F129" t="s">
        <v>32</v>
      </c>
      <c r="G129">
        <v>8.3000000000000007</v>
      </c>
      <c r="H129" s="17">
        <v>92.13</v>
      </c>
      <c r="I129" s="14">
        <v>6</v>
      </c>
      <c r="J129">
        <v>27.638999999999999</v>
      </c>
      <c r="K129" s="1">
        <v>43530</v>
      </c>
      <c r="L129" s="2">
        <v>0.8569444444444444</v>
      </c>
      <c r="M129" t="s">
        <v>25</v>
      </c>
      <c r="N129">
        <v>8.3000000000000007</v>
      </c>
      <c r="O129" s="17">
        <f t="shared" si="9"/>
        <v>552.78</v>
      </c>
      <c r="P129">
        <f t="shared" si="10"/>
        <v>6</v>
      </c>
      <c r="Q129">
        <f t="shared" si="11"/>
        <v>3</v>
      </c>
      <c r="R129" t="str">
        <f t="shared" si="8"/>
        <v>20:00 - 20:59</v>
      </c>
      <c r="S129">
        <f t="shared" ref="S129:S192" si="13">H129 * I129 / 20</f>
        <v>27.638999999999999</v>
      </c>
      <c r="T129" t="b">
        <f>J129 &lt;&gt; S129</f>
        <v>0</v>
      </c>
      <c r="U129" t="str">
        <f t="shared" si="12"/>
        <v>&gt; 80</v>
      </c>
    </row>
    <row r="130" spans="1:21" x14ac:dyDescent="0.25">
      <c r="A130" t="s">
        <v>163</v>
      </c>
      <c r="B130" t="s">
        <v>38</v>
      </c>
      <c r="C130" t="s">
        <v>39</v>
      </c>
      <c r="D130" t="s">
        <v>23</v>
      </c>
      <c r="E130" t="s">
        <v>17</v>
      </c>
      <c r="F130" t="s">
        <v>32</v>
      </c>
      <c r="G130">
        <v>7.4</v>
      </c>
      <c r="H130" s="17">
        <v>34.840000000000003</v>
      </c>
      <c r="I130" s="14">
        <v>4</v>
      </c>
      <c r="J130">
        <v>6.968</v>
      </c>
      <c r="K130" s="1">
        <v>43506</v>
      </c>
      <c r="L130" s="2">
        <v>0.77500000000000002</v>
      </c>
      <c r="M130" t="s">
        <v>25</v>
      </c>
      <c r="N130">
        <v>7.4</v>
      </c>
      <c r="O130" s="17">
        <f t="shared" si="9"/>
        <v>139.36000000000001</v>
      </c>
      <c r="P130">
        <f t="shared" si="10"/>
        <v>10</v>
      </c>
      <c r="Q130">
        <f t="shared" si="11"/>
        <v>2</v>
      </c>
      <c r="R130" t="str">
        <f t="shared" ref="R130:R193" si="14">IF(AND(L130&gt;=TIME(10,0,0),L130&lt;TIME(12,0,0)),"10:00 - 12:00",
IF(AND(L130&gt;=TIME(12,0,0),L130&lt;TIME(14,0,0)),"12:00 - 14:00",
IF(AND(L130&gt;=TIME(14,0,0),L130&lt;TIME(16,0,0)),"14:00 - 16:00",
IF(AND(L130&gt;=TIME(16,0,0),L130&lt;TIME(18,0,0)),"16:00 - 18:00",
IF(AND(L130&gt;=TIME(18,0,0),L130&lt;TIME(20,0,0)),"18:00 - 20:00",
IF(AND(L130&gt;=TIME(20,0,0),L130&lt;=TIME(20,59,59)),"20:00 - 20:59","Outside Range"))))))</f>
        <v>18:00 - 20:00</v>
      </c>
      <c r="S130">
        <f t="shared" si="13"/>
        <v>6.9680000000000009</v>
      </c>
      <c r="T130" t="b">
        <f>J130 &lt;&gt; S130</f>
        <v>0</v>
      </c>
      <c r="U130" t="str">
        <f t="shared" si="12"/>
        <v>20 - 40</v>
      </c>
    </row>
    <row r="131" spans="1:21" x14ac:dyDescent="0.25">
      <c r="A131" t="s">
        <v>164</v>
      </c>
      <c r="B131" t="s">
        <v>38</v>
      </c>
      <c r="C131" t="s">
        <v>39</v>
      </c>
      <c r="D131" t="s">
        <v>16</v>
      </c>
      <c r="E131" t="s">
        <v>27</v>
      </c>
      <c r="F131" t="s">
        <v>24</v>
      </c>
      <c r="G131">
        <v>8.8000000000000007</v>
      </c>
      <c r="H131" s="17">
        <v>87.45</v>
      </c>
      <c r="I131" s="14">
        <v>6</v>
      </c>
      <c r="J131">
        <v>26.234999999999999</v>
      </c>
      <c r="K131" s="1">
        <v>43513</v>
      </c>
      <c r="L131" s="2">
        <v>0.61111111111111116</v>
      </c>
      <c r="M131" t="s">
        <v>29</v>
      </c>
      <c r="N131">
        <v>8.8000000000000007</v>
      </c>
      <c r="O131" s="17">
        <f t="shared" ref="O131:O194" si="15">H131 * I131</f>
        <v>524.70000000000005</v>
      </c>
      <c r="P131">
        <f t="shared" ref="P131:P194" si="16">DAY(K131)</f>
        <v>17</v>
      </c>
      <c r="Q131">
        <f t="shared" ref="Q131:Q194" si="17">MONTH(K131)</f>
        <v>2</v>
      </c>
      <c r="R131" t="str">
        <f t="shared" si="14"/>
        <v>14:00 - 16:00</v>
      </c>
      <c r="S131">
        <f t="shared" si="13"/>
        <v>26.235000000000003</v>
      </c>
      <c r="T131" t="b">
        <f>J131 &lt;&gt; S131</f>
        <v>0</v>
      </c>
      <c r="U131" t="str">
        <f t="shared" si="12"/>
        <v>&gt; 80</v>
      </c>
    </row>
    <row r="132" spans="1:21" x14ac:dyDescent="0.25">
      <c r="A132" t="s">
        <v>165</v>
      </c>
      <c r="B132" t="s">
        <v>21</v>
      </c>
      <c r="C132" t="s">
        <v>22</v>
      </c>
      <c r="D132" t="s">
        <v>23</v>
      </c>
      <c r="E132" t="s">
        <v>27</v>
      </c>
      <c r="F132" t="s">
        <v>59</v>
      </c>
      <c r="G132">
        <v>6.2</v>
      </c>
      <c r="H132" s="17">
        <v>90.22</v>
      </c>
      <c r="I132" s="14">
        <v>3</v>
      </c>
      <c r="J132">
        <v>13.532999999999999</v>
      </c>
      <c r="K132" s="1">
        <v>43514</v>
      </c>
      <c r="L132" s="2">
        <v>0.81874999999999998</v>
      </c>
      <c r="M132" t="s">
        <v>25</v>
      </c>
      <c r="N132">
        <v>6.2</v>
      </c>
      <c r="O132" s="17">
        <f t="shared" si="15"/>
        <v>270.65999999999997</v>
      </c>
      <c r="P132">
        <f t="shared" si="16"/>
        <v>18</v>
      </c>
      <c r="Q132">
        <f t="shared" si="17"/>
        <v>2</v>
      </c>
      <c r="R132" t="str">
        <f t="shared" si="14"/>
        <v>18:00 - 20:00</v>
      </c>
      <c r="S132">
        <f t="shared" si="13"/>
        <v>13.532999999999998</v>
      </c>
      <c r="T132" t="b">
        <f>J132 &lt;&gt; S132</f>
        <v>0</v>
      </c>
      <c r="U132" t="str">
        <f t="shared" ref="U132:U195" si="18">IF(H132&lt; 20,"&lt; 20",IF(AND(H132&gt;=20,H132&lt;40),"20 - 40",IF(AND(H132&gt;=40,H132&lt;60),"40 - 60",IF(AND(H132&gt;=60,H132&lt;80),"60 - 80",IF(H132&gt;=80,"&gt; 80")))))</f>
        <v>&gt; 80</v>
      </c>
    </row>
    <row r="133" spans="1:21" x14ac:dyDescent="0.25">
      <c r="A133" t="s">
        <v>166</v>
      </c>
      <c r="B133" t="s">
        <v>14</v>
      </c>
      <c r="C133" t="s">
        <v>15</v>
      </c>
      <c r="D133" t="s">
        <v>23</v>
      </c>
      <c r="E133" t="s">
        <v>17</v>
      </c>
      <c r="F133" t="s">
        <v>24</v>
      </c>
      <c r="G133">
        <v>8.8000000000000007</v>
      </c>
      <c r="H133" s="17">
        <v>26.31</v>
      </c>
      <c r="I133" s="14">
        <v>5</v>
      </c>
      <c r="J133">
        <v>6.5774999999999997</v>
      </c>
      <c r="K133" s="1">
        <v>43483</v>
      </c>
      <c r="L133" s="2">
        <v>0.87430555555555556</v>
      </c>
      <c r="M133" t="s">
        <v>29</v>
      </c>
      <c r="N133">
        <v>8.8000000000000007</v>
      </c>
      <c r="O133" s="17">
        <f t="shared" si="15"/>
        <v>131.54999999999998</v>
      </c>
      <c r="P133">
        <f t="shared" si="16"/>
        <v>18</v>
      </c>
      <c r="Q133">
        <f t="shared" si="17"/>
        <v>1</v>
      </c>
      <c r="R133" t="str">
        <f t="shared" si="14"/>
        <v>20:00 - 20:59</v>
      </c>
      <c r="S133">
        <f t="shared" si="13"/>
        <v>6.5774999999999988</v>
      </c>
      <c r="T133" t="b">
        <f>J133 &lt;&gt; S133</f>
        <v>0</v>
      </c>
      <c r="U133" t="str">
        <f t="shared" si="18"/>
        <v>20 - 40</v>
      </c>
    </row>
    <row r="134" spans="1:21" x14ac:dyDescent="0.25">
      <c r="A134" t="s">
        <v>167</v>
      </c>
      <c r="B134" t="s">
        <v>14</v>
      </c>
      <c r="C134" t="s">
        <v>15</v>
      </c>
      <c r="D134" t="s">
        <v>16</v>
      </c>
      <c r="E134" t="s">
        <v>17</v>
      </c>
      <c r="F134" t="s">
        <v>28</v>
      </c>
      <c r="G134">
        <v>9.8000000000000007</v>
      </c>
      <c r="H134" s="17">
        <v>34.42</v>
      </c>
      <c r="I134" s="14">
        <v>6</v>
      </c>
      <c r="J134">
        <v>10.326000000000001</v>
      </c>
      <c r="K134" s="1">
        <v>43514</v>
      </c>
      <c r="L134" s="2">
        <v>0.65208333333333335</v>
      </c>
      <c r="M134" t="s">
        <v>25</v>
      </c>
      <c r="N134">
        <v>9.8000000000000007</v>
      </c>
      <c r="O134" s="17">
        <f t="shared" si="15"/>
        <v>206.52</v>
      </c>
      <c r="P134">
        <f t="shared" si="16"/>
        <v>18</v>
      </c>
      <c r="Q134">
        <f t="shared" si="17"/>
        <v>2</v>
      </c>
      <c r="R134" t="str">
        <f t="shared" si="14"/>
        <v>14:00 - 16:00</v>
      </c>
      <c r="S134">
        <f t="shared" si="13"/>
        <v>10.326000000000001</v>
      </c>
      <c r="T134" t="b">
        <f>J134 &lt;&gt; S134</f>
        <v>0</v>
      </c>
      <c r="U134" t="str">
        <f t="shared" si="18"/>
        <v>20 - 40</v>
      </c>
    </row>
    <row r="135" spans="1:21" x14ac:dyDescent="0.25">
      <c r="A135" t="s">
        <v>168</v>
      </c>
      <c r="B135" t="s">
        <v>38</v>
      </c>
      <c r="C135" t="s">
        <v>39</v>
      </c>
      <c r="D135" t="s">
        <v>23</v>
      </c>
      <c r="E135" t="s">
        <v>27</v>
      </c>
      <c r="F135" t="s">
        <v>32</v>
      </c>
      <c r="G135">
        <v>8.1999999999999993</v>
      </c>
      <c r="H135" s="17">
        <v>51.91</v>
      </c>
      <c r="I135" s="14">
        <v>10</v>
      </c>
      <c r="J135">
        <v>25.954999999999998</v>
      </c>
      <c r="K135" s="1">
        <v>43512</v>
      </c>
      <c r="L135" s="2">
        <v>0.51458333333333328</v>
      </c>
      <c r="M135" t="s">
        <v>25</v>
      </c>
      <c r="N135">
        <v>8.1999999999999993</v>
      </c>
      <c r="O135" s="17">
        <f t="shared" si="15"/>
        <v>519.09999999999991</v>
      </c>
      <c r="P135">
        <f t="shared" si="16"/>
        <v>16</v>
      </c>
      <c r="Q135">
        <f t="shared" si="17"/>
        <v>2</v>
      </c>
      <c r="R135" t="str">
        <f t="shared" si="14"/>
        <v>12:00 - 14:00</v>
      </c>
      <c r="S135">
        <f t="shared" si="13"/>
        <v>25.954999999999995</v>
      </c>
      <c r="T135" t="b">
        <f>J135 &lt;&gt; S135</f>
        <v>0</v>
      </c>
      <c r="U135" t="str">
        <f t="shared" si="18"/>
        <v>40 - 60</v>
      </c>
    </row>
    <row r="136" spans="1:21" x14ac:dyDescent="0.25">
      <c r="A136" t="s">
        <v>169</v>
      </c>
      <c r="B136" t="s">
        <v>14</v>
      </c>
      <c r="C136" t="s">
        <v>15</v>
      </c>
      <c r="D136" t="s">
        <v>23</v>
      </c>
      <c r="E136" t="s">
        <v>27</v>
      </c>
      <c r="F136" t="s">
        <v>32</v>
      </c>
      <c r="G136">
        <v>9.1999999999999993</v>
      </c>
      <c r="H136" s="17">
        <v>72.5</v>
      </c>
      <c r="I136" s="14">
        <v>8</v>
      </c>
      <c r="J136">
        <v>29</v>
      </c>
      <c r="K136" s="1">
        <v>43540</v>
      </c>
      <c r="L136" s="2">
        <v>0.80902777777777779</v>
      </c>
      <c r="M136" t="s">
        <v>19</v>
      </c>
      <c r="N136">
        <v>9.1999999999999993</v>
      </c>
      <c r="O136" s="17">
        <f t="shared" si="15"/>
        <v>580</v>
      </c>
      <c r="P136">
        <f t="shared" si="16"/>
        <v>16</v>
      </c>
      <c r="Q136">
        <f t="shared" si="17"/>
        <v>3</v>
      </c>
      <c r="R136" t="str">
        <f t="shared" si="14"/>
        <v>18:00 - 20:00</v>
      </c>
      <c r="S136">
        <f t="shared" si="13"/>
        <v>29</v>
      </c>
      <c r="T136" t="b">
        <f>J136 &lt;&gt; S136</f>
        <v>0</v>
      </c>
      <c r="U136" t="str">
        <f t="shared" si="18"/>
        <v>60 - 80</v>
      </c>
    </row>
    <row r="137" spans="1:21" x14ac:dyDescent="0.25">
      <c r="A137" t="s">
        <v>170</v>
      </c>
      <c r="B137" t="s">
        <v>21</v>
      </c>
      <c r="C137" t="s">
        <v>22</v>
      </c>
      <c r="D137" t="s">
        <v>16</v>
      </c>
      <c r="E137" t="s">
        <v>17</v>
      </c>
      <c r="F137" t="s">
        <v>32</v>
      </c>
      <c r="G137">
        <v>5.4</v>
      </c>
      <c r="H137" s="17">
        <v>89.8</v>
      </c>
      <c r="I137" s="14">
        <v>10</v>
      </c>
      <c r="J137">
        <v>44.9</v>
      </c>
      <c r="K137" s="1">
        <v>43488</v>
      </c>
      <c r="L137" s="2">
        <v>0.54166666666666663</v>
      </c>
      <c r="M137" t="s">
        <v>29</v>
      </c>
      <c r="N137">
        <v>5.4</v>
      </c>
      <c r="O137" s="17">
        <f t="shared" si="15"/>
        <v>898</v>
      </c>
      <c r="P137">
        <f t="shared" si="16"/>
        <v>23</v>
      </c>
      <c r="Q137">
        <f t="shared" si="17"/>
        <v>1</v>
      </c>
      <c r="R137" t="str">
        <f t="shared" si="14"/>
        <v>12:00 - 14:00</v>
      </c>
      <c r="S137">
        <f t="shared" si="13"/>
        <v>44.9</v>
      </c>
      <c r="T137" t="b">
        <f>J137 &lt;&gt; S137</f>
        <v>0</v>
      </c>
      <c r="U137" t="str">
        <f t="shared" si="18"/>
        <v>&gt; 80</v>
      </c>
    </row>
    <row r="138" spans="1:21" x14ac:dyDescent="0.25">
      <c r="A138" t="s">
        <v>171</v>
      </c>
      <c r="B138" t="s">
        <v>21</v>
      </c>
      <c r="C138" t="s">
        <v>22</v>
      </c>
      <c r="D138" t="s">
        <v>16</v>
      </c>
      <c r="E138" t="s">
        <v>27</v>
      </c>
      <c r="F138" t="s">
        <v>18</v>
      </c>
      <c r="G138">
        <v>8.1</v>
      </c>
      <c r="H138" s="17">
        <v>90.5</v>
      </c>
      <c r="I138" s="14">
        <v>10</v>
      </c>
      <c r="J138">
        <v>45.25</v>
      </c>
      <c r="K138" s="1">
        <v>43490</v>
      </c>
      <c r="L138" s="2">
        <v>0.57499999999999996</v>
      </c>
      <c r="M138" t="s">
        <v>25</v>
      </c>
      <c r="N138">
        <v>8.1</v>
      </c>
      <c r="O138" s="17">
        <f t="shared" si="15"/>
        <v>905</v>
      </c>
      <c r="P138">
        <f t="shared" si="16"/>
        <v>25</v>
      </c>
      <c r="Q138">
        <f t="shared" si="17"/>
        <v>1</v>
      </c>
      <c r="R138" t="str">
        <f t="shared" si="14"/>
        <v>12:00 - 14:00</v>
      </c>
      <c r="S138">
        <f t="shared" si="13"/>
        <v>45.25</v>
      </c>
      <c r="T138" t="b">
        <f>J138 &lt;&gt; S138</f>
        <v>0</v>
      </c>
      <c r="U138" t="str">
        <f t="shared" si="18"/>
        <v>&gt; 80</v>
      </c>
    </row>
    <row r="139" spans="1:21" x14ac:dyDescent="0.25">
      <c r="A139" t="s">
        <v>172</v>
      </c>
      <c r="B139" t="s">
        <v>21</v>
      </c>
      <c r="C139" t="s">
        <v>22</v>
      </c>
      <c r="D139" t="s">
        <v>16</v>
      </c>
      <c r="E139" t="s">
        <v>17</v>
      </c>
      <c r="F139" t="s">
        <v>18</v>
      </c>
      <c r="G139">
        <v>9.1</v>
      </c>
      <c r="H139" s="17">
        <v>68.599999999999994</v>
      </c>
      <c r="I139" s="14">
        <v>10</v>
      </c>
      <c r="J139">
        <v>34.299999999999997</v>
      </c>
      <c r="K139" s="1">
        <v>43501</v>
      </c>
      <c r="L139" s="2">
        <v>0.83125000000000004</v>
      </c>
      <c r="M139" t="s">
        <v>25</v>
      </c>
      <c r="N139">
        <v>9.1</v>
      </c>
      <c r="O139" s="17">
        <f t="shared" si="15"/>
        <v>686</v>
      </c>
      <c r="P139">
        <f t="shared" si="16"/>
        <v>5</v>
      </c>
      <c r="Q139">
        <f t="shared" si="17"/>
        <v>2</v>
      </c>
      <c r="R139" t="str">
        <f t="shared" si="14"/>
        <v>18:00 - 20:00</v>
      </c>
      <c r="S139">
        <f t="shared" si="13"/>
        <v>34.299999999999997</v>
      </c>
      <c r="T139" t="b">
        <f>J139 &lt;&gt; S139</f>
        <v>0</v>
      </c>
      <c r="U139" t="str">
        <f t="shared" si="18"/>
        <v>60 - 80</v>
      </c>
    </row>
    <row r="140" spans="1:21" x14ac:dyDescent="0.25">
      <c r="A140" t="s">
        <v>173</v>
      </c>
      <c r="B140" t="s">
        <v>21</v>
      </c>
      <c r="C140" t="s">
        <v>22</v>
      </c>
      <c r="D140" t="s">
        <v>16</v>
      </c>
      <c r="E140" t="s">
        <v>17</v>
      </c>
      <c r="F140" t="s">
        <v>40</v>
      </c>
      <c r="G140">
        <v>8.4</v>
      </c>
      <c r="H140" s="17">
        <v>30.41</v>
      </c>
      <c r="I140" s="14">
        <v>1</v>
      </c>
      <c r="J140">
        <v>1.5205</v>
      </c>
      <c r="K140" s="1">
        <v>43518</v>
      </c>
      <c r="L140" s="2">
        <v>0.44166666666666665</v>
      </c>
      <c r="M140" t="s">
        <v>29</v>
      </c>
      <c r="N140">
        <v>8.4</v>
      </c>
      <c r="O140" s="17">
        <f t="shared" si="15"/>
        <v>30.41</v>
      </c>
      <c r="P140">
        <f t="shared" si="16"/>
        <v>22</v>
      </c>
      <c r="Q140">
        <f t="shared" si="17"/>
        <v>2</v>
      </c>
      <c r="R140" t="str">
        <f t="shared" si="14"/>
        <v>10:00 - 12:00</v>
      </c>
      <c r="S140">
        <f t="shared" si="13"/>
        <v>1.5205</v>
      </c>
      <c r="T140" t="b">
        <f>J140 &lt;&gt; S140</f>
        <v>0</v>
      </c>
      <c r="U140" t="str">
        <f t="shared" si="18"/>
        <v>20 - 40</v>
      </c>
    </row>
    <row r="141" spans="1:21" x14ac:dyDescent="0.25">
      <c r="A141" t="s">
        <v>174</v>
      </c>
      <c r="B141" t="s">
        <v>14</v>
      </c>
      <c r="C141" t="s">
        <v>15</v>
      </c>
      <c r="D141" t="s">
        <v>23</v>
      </c>
      <c r="E141" t="s">
        <v>17</v>
      </c>
      <c r="F141" t="s">
        <v>28</v>
      </c>
      <c r="G141">
        <v>8</v>
      </c>
      <c r="H141" s="17">
        <v>77.95</v>
      </c>
      <c r="I141" s="14">
        <v>6</v>
      </c>
      <c r="J141">
        <v>23.385000000000002</v>
      </c>
      <c r="K141" s="1">
        <v>43486</v>
      </c>
      <c r="L141" s="2">
        <v>0.69236111111111109</v>
      </c>
      <c r="M141" t="s">
        <v>19</v>
      </c>
      <c r="N141">
        <v>8</v>
      </c>
      <c r="O141" s="17">
        <f t="shared" si="15"/>
        <v>467.70000000000005</v>
      </c>
      <c r="P141">
        <f t="shared" si="16"/>
        <v>21</v>
      </c>
      <c r="Q141">
        <f t="shared" si="17"/>
        <v>1</v>
      </c>
      <c r="R141" t="str">
        <f t="shared" si="14"/>
        <v>16:00 - 18:00</v>
      </c>
      <c r="S141">
        <f t="shared" si="13"/>
        <v>23.385000000000002</v>
      </c>
      <c r="T141" t="b">
        <f>J141 &lt;&gt; S141</f>
        <v>0</v>
      </c>
      <c r="U141" t="str">
        <f t="shared" si="18"/>
        <v>60 - 80</v>
      </c>
    </row>
    <row r="142" spans="1:21" x14ac:dyDescent="0.25">
      <c r="A142" t="s">
        <v>175</v>
      </c>
      <c r="B142" t="s">
        <v>21</v>
      </c>
      <c r="C142" t="s">
        <v>22</v>
      </c>
      <c r="D142" t="s">
        <v>23</v>
      </c>
      <c r="E142" t="s">
        <v>17</v>
      </c>
      <c r="F142" t="s">
        <v>18</v>
      </c>
      <c r="G142">
        <v>9.5</v>
      </c>
      <c r="H142" s="17">
        <v>46.26</v>
      </c>
      <c r="I142" s="14">
        <v>6</v>
      </c>
      <c r="J142">
        <v>13.878</v>
      </c>
      <c r="K142" s="1">
        <v>43532</v>
      </c>
      <c r="L142" s="2">
        <v>0.71597222222222223</v>
      </c>
      <c r="M142" t="s">
        <v>29</v>
      </c>
      <c r="N142">
        <v>9.5</v>
      </c>
      <c r="O142" s="17">
        <f t="shared" si="15"/>
        <v>277.56</v>
      </c>
      <c r="P142">
        <f t="shared" si="16"/>
        <v>8</v>
      </c>
      <c r="Q142">
        <f t="shared" si="17"/>
        <v>3</v>
      </c>
      <c r="R142" t="str">
        <f t="shared" si="14"/>
        <v>16:00 - 18:00</v>
      </c>
      <c r="S142">
        <f t="shared" si="13"/>
        <v>13.878</v>
      </c>
      <c r="T142" t="b">
        <f>J142 &lt;&gt; S142</f>
        <v>0</v>
      </c>
      <c r="U142" t="str">
        <f t="shared" si="18"/>
        <v>40 - 60</v>
      </c>
    </row>
    <row r="143" spans="1:21" x14ac:dyDescent="0.25">
      <c r="A143" t="s">
        <v>176</v>
      </c>
      <c r="B143" t="s">
        <v>14</v>
      </c>
      <c r="C143" t="s">
        <v>15</v>
      </c>
      <c r="D143" t="s">
        <v>16</v>
      </c>
      <c r="E143" t="s">
        <v>17</v>
      </c>
      <c r="F143" t="s">
        <v>59</v>
      </c>
      <c r="G143">
        <v>9.1999999999999993</v>
      </c>
      <c r="H143" s="17">
        <v>30.14</v>
      </c>
      <c r="I143" s="14">
        <v>10</v>
      </c>
      <c r="J143">
        <v>15.07</v>
      </c>
      <c r="K143" s="1">
        <v>43506</v>
      </c>
      <c r="L143" s="2">
        <v>0.51944444444444449</v>
      </c>
      <c r="M143" t="s">
        <v>19</v>
      </c>
      <c r="N143">
        <v>9.1999999999999993</v>
      </c>
      <c r="O143" s="17">
        <f t="shared" si="15"/>
        <v>301.39999999999998</v>
      </c>
      <c r="P143">
        <f t="shared" si="16"/>
        <v>10</v>
      </c>
      <c r="Q143">
        <f t="shared" si="17"/>
        <v>2</v>
      </c>
      <c r="R143" t="str">
        <f t="shared" si="14"/>
        <v>12:00 - 14:00</v>
      </c>
      <c r="S143">
        <f t="shared" si="13"/>
        <v>15.069999999999999</v>
      </c>
      <c r="T143" t="b">
        <f>J143 &lt;&gt; S143</f>
        <v>0</v>
      </c>
      <c r="U143" t="str">
        <f t="shared" si="18"/>
        <v>20 - 40</v>
      </c>
    </row>
    <row r="144" spans="1:21" x14ac:dyDescent="0.25">
      <c r="A144" t="s">
        <v>177</v>
      </c>
      <c r="B144" t="s">
        <v>21</v>
      </c>
      <c r="C144" t="s">
        <v>22</v>
      </c>
      <c r="D144" t="s">
        <v>23</v>
      </c>
      <c r="E144" t="s">
        <v>27</v>
      </c>
      <c r="F144" t="s">
        <v>18</v>
      </c>
      <c r="G144">
        <v>5.6</v>
      </c>
      <c r="H144" s="17">
        <v>66.14</v>
      </c>
      <c r="I144" s="14">
        <v>4</v>
      </c>
      <c r="J144">
        <v>13.228</v>
      </c>
      <c r="K144" s="1">
        <v>43543</v>
      </c>
      <c r="L144" s="2">
        <v>0.53194444444444444</v>
      </c>
      <c r="M144" t="s">
        <v>29</v>
      </c>
      <c r="N144">
        <v>5.6</v>
      </c>
      <c r="O144" s="17">
        <f t="shared" si="15"/>
        <v>264.56</v>
      </c>
      <c r="P144">
        <f t="shared" si="16"/>
        <v>19</v>
      </c>
      <c r="Q144">
        <f t="shared" si="17"/>
        <v>3</v>
      </c>
      <c r="R144" t="str">
        <f t="shared" si="14"/>
        <v>12:00 - 14:00</v>
      </c>
      <c r="S144">
        <f t="shared" si="13"/>
        <v>13.228</v>
      </c>
      <c r="T144" t="b">
        <f>J144 &lt;&gt; S144</f>
        <v>0</v>
      </c>
      <c r="U144" t="str">
        <f t="shared" si="18"/>
        <v>60 - 80</v>
      </c>
    </row>
    <row r="145" spans="1:21" x14ac:dyDescent="0.25">
      <c r="A145" t="s">
        <v>178</v>
      </c>
      <c r="B145" t="s">
        <v>38</v>
      </c>
      <c r="C145" t="s">
        <v>39</v>
      </c>
      <c r="D145" t="s">
        <v>16</v>
      </c>
      <c r="E145" t="s">
        <v>27</v>
      </c>
      <c r="F145" t="s">
        <v>28</v>
      </c>
      <c r="G145">
        <v>6.2</v>
      </c>
      <c r="H145" s="17">
        <v>71.86</v>
      </c>
      <c r="I145" s="14">
        <v>8</v>
      </c>
      <c r="J145">
        <v>28.744</v>
      </c>
      <c r="K145" s="1">
        <v>43530</v>
      </c>
      <c r="L145" s="2">
        <v>0.62986111111111109</v>
      </c>
      <c r="M145" t="s">
        <v>29</v>
      </c>
      <c r="N145">
        <v>6.2</v>
      </c>
      <c r="O145" s="17">
        <f t="shared" si="15"/>
        <v>574.88</v>
      </c>
      <c r="P145">
        <f t="shared" si="16"/>
        <v>6</v>
      </c>
      <c r="Q145">
        <f t="shared" si="17"/>
        <v>3</v>
      </c>
      <c r="R145" t="str">
        <f t="shared" si="14"/>
        <v>14:00 - 16:00</v>
      </c>
      <c r="S145">
        <f t="shared" si="13"/>
        <v>28.744</v>
      </c>
      <c r="T145" t="b">
        <f>J145 &lt;&gt; S145</f>
        <v>0</v>
      </c>
      <c r="U145" t="str">
        <f t="shared" si="18"/>
        <v>60 - 80</v>
      </c>
    </row>
    <row r="146" spans="1:21" x14ac:dyDescent="0.25">
      <c r="A146" t="s">
        <v>179</v>
      </c>
      <c r="B146" t="s">
        <v>14</v>
      </c>
      <c r="C146" t="s">
        <v>15</v>
      </c>
      <c r="D146" t="s">
        <v>23</v>
      </c>
      <c r="E146" t="s">
        <v>27</v>
      </c>
      <c r="F146" t="s">
        <v>18</v>
      </c>
      <c r="G146">
        <v>4.9000000000000004</v>
      </c>
      <c r="H146" s="17">
        <v>32.46</v>
      </c>
      <c r="I146" s="14">
        <v>8</v>
      </c>
      <c r="J146">
        <v>12.984</v>
      </c>
      <c r="K146" s="1">
        <v>43551</v>
      </c>
      <c r="L146" s="2">
        <v>0.57499999999999996</v>
      </c>
      <c r="M146" t="s">
        <v>29</v>
      </c>
      <c r="N146">
        <v>4.9000000000000004</v>
      </c>
      <c r="O146" s="17">
        <f t="shared" si="15"/>
        <v>259.68</v>
      </c>
      <c r="P146">
        <f t="shared" si="16"/>
        <v>27</v>
      </c>
      <c r="Q146">
        <f t="shared" si="17"/>
        <v>3</v>
      </c>
      <c r="R146" t="str">
        <f t="shared" si="14"/>
        <v>12:00 - 14:00</v>
      </c>
      <c r="S146">
        <f t="shared" si="13"/>
        <v>12.984</v>
      </c>
      <c r="T146" t="b">
        <f>J146 &lt;&gt; S146</f>
        <v>0</v>
      </c>
      <c r="U146" t="str">
        <f t="shared" si="18"/>
        <v>20 - 40</v>
      </c>
    </row>
    <row r="147" spans="1:21" x14ac:dyDescent="0.25">
      <c r="A147" t="s">
        <v>180</v>
      </c>
      <c r="B147" t="s">
        <v>38</v>
      </c>
      <c r="C147" t="s">
        <v>39</v>
      </c>
      <c r="D147" t="s">
        <v>16</v>
      </c>
      <c r="E147" t="s">
        <v>17</v>
      </c>
      <c r="F147" t="s">
        <v>59</v>
      </c>
      <c r="G147">
        <v>4.8</v>
      </c>
      <c r="H147" s="17">
        <v>91.54</v>
      </c>
      <c r="I147" s="14">
        <v>4</v>
      </c>
      <c r="J147">
        <v>18.308</v>
      </c>
      <c r="K147" s="1">
        <v>43547</v>
      </c>
      <c r="L147" s="2">
        <v>0.80555555555555558</v>
      </c>
      <c r="M147" t="s">
        <v>29</v>
      </c>
      <c r="N147">
        <v>4.8</v>
      </c>
      <c r="O147" s="17">
        <f t="shared" si="15"/>
        <v>366.16</v>
      </c>
      <c r="P147">
        <f t="shared" si="16"/>
        <v>23</v>
      </c>
      <c r="Q147">
        <f t="shared" si="17"/>
        <v>3</v>
      </c>
      <c r="R147" t="str">
        <f t="shared" si="14"/>
        <v>18:00 - 20:00</v>
      </c>
      <c r="S147">
        <f t="shared" si="13"/>
        <v>18.308</v>
      </c>
      <c r="T147" t="b">
        <f>J147 &lt;&gt; S147</f>
        <v>0</v>
      </c>
      <c r="U147" t="str">
        <f t="shared" si="18"/>
        <v>&gt; 80</v>
      </c>
    </row>
    <row r="148" spans="1:21" x14ac:dyDescent="0.25">
      <c r="A148" t="s">
        <v>181</v>
      </c>
      <c r="B148" t="s">
        <v>21</v>
      </c>
      <c r="C148" t="s">
        <v>22</v>
      </c>
      <c r="D148" t="s">
        <v>16</v>
      </c>
      <c r="E148" t="s">
        <v>27</v>
      </c>
      <c r="F148" t="s">
        <v>32</v>
      </c>
      <c r="G148">
        <v>7.3</v>
      </c>
      <c r="H148" s="17">
        <v>34.56</v>
      </c>
      <c r="I148" s="14">
        <v>7</v>
      </c>
      <c r="J148">
        <v>12.096</v>
      </c>
      <c r="K148" s="1">
        <v>43535</v>
      </c>
      <c r="L148" s="2">
        <v>0.67152777777777772</v>
      </c>
      <c r="M148" t="s">
        <v>29</v>
      </c>
      <c r="N148">
        <v>7.3</v>
      </c>
      <c r="O148" s="17">
        <f t="shared" si="15"/>
        <v>241.92000000000002</v>
      </c>
      <c r="P148">
        <f t="shared" si="16"/>
        <v>11</v>
      </c>
      <c r="Q148">
        <f t="shared" si="17"/>
        <v>3</v>
      </c>
      <c r="R148" t="str">
        <f t="shared" si="14"/>
        <v>16:00 - 18:00</v>
      </c>
      <c r="S148">
        <f t="shared" si="13"/>
        <v>12.096</v>
      </c>
      <c r="T148" t="b">
        <f>J148 &lt;&gt; S148</f>
        <v>0</v>
      </c>
      <c r="U148" t="str">
        <f t="shared" si="18"/>
        <v>20 - 40</v>
      </c>
    </row>
    <row r="149" spans="1:21" x14ac:dyDescent="0.25">
      <c r="A149" t="s">
        <v>182</v>
      </c>
      <c r="B149" t="s">
        <v>14</v>
      </c>
      <c r="C149" t="s">
        <v>15</v>
      </c>
      <c r="D149" t="s">
        <v>23</v>
      </c>
      <c r="E149" t="s">
        <v>27</v>
      </c>
      <c r="F149" t="s">
        <v>59</v>
      </c>
      <c r="G149">
        <v>7.4</v>
      </c>
      <c r="H149" s="17">
        <v>83.24</v>
      </c>
      <c r="I149" s="14">
        <v>9</v>
      </c>
      <c r="J149">
        <v>37.457999999999998</v>
      </c>
      <c r="K149" s="1">
        <v>43494</v>
      </c>
      <c r="L149" s="2">
        <v>0.49722222222222223</v>
      </c>
      <c r="M149" t="s">
        <v>29</v>
      </c>
      <c r="N149">
        <v>7.4</v>
      </c>
      <c r="O149" s="17">
        <f t="shared" si="15"/>
        <v>749.16</v>
      </c>
      <c r="P149">
        <f t="shared" si="16"/>
        <v>29</v>
      </c>
      <c r="Q149">
        <f t="shared" si="17"/>
        <v>1</v>
      </c>
      <c r="R149" t="str">
        <f t="shared" si="14"/>
        <v>10:00 - 12:00</v>
      </c>
      <c r="S149">
        <f t="shared" si="13"/>
        <v>37.457999999999998</v>
      </c>
      <c r="T149" t="b">
        <f>J149 &lt;&gt; S149</f>
        <v>0</v>
      </c>
      <c r="U149" t="str">
        <f t="shared" si="18"/>
        <v>&gt; 80</v>
      </c>
    </row>
    <row r="150" spans="1:21" x14ac:dyDescent="0.25">
      <c r="A150" t="s">
        <v>183</v>
      </c>
      <c r="B150" t="s">
        <v>21</v>
      </c>
      <c r="C150" t="s">
        <v>22</v>
      </c>
      <c r="D150" t="s">
        <v>23</v>
      </c>
      <c r="E150" t="s">
        <v>17</v>
      </c>
      <c r="F150" t="s">
        <v>40</v>
      </c>
      <c r="G150">
        <v>9.9</v>
      </c>
      <c r="H150" s="17">
        <v>16.48</v>
      </c>
      <c r="I150" s="14">
        <v>6</v>
      </c>
      <c r="J150">
        <v>4.944</v>
      </c>
      <c r="K150" s="1">
        <v>43503</v>
      </c>
      <c r="L150" s="2">
        <v>0.76597222222222228</v>
      </c>
      <c r="M150" t="s">
        <v>19</v>
      </c>
      <c r="N150">
        <v>9.9</v>
      </c>
      <c r="O150" s="17">
        <f t="shared" si="15"/>
        <v>98.88</v>
      </c>
      <c r="P150">
        <f t="shared" si="16"/>
        <v>7</v>
      </c>
      <c r="Q150">
        <f t="shared" si="17"/>
        <v>2</v>
      </c>
      <c r="R150" t="str">
        <f t="shared" si="14"/>
        <v>18:00 - 20:00</v>
      </c>
      <c r="S150">
        <f t="shared" si="13"/>
        <v>4.944</v>
      </c>
      <c r="T150" t="b">
        <f>J150 &lt;&gt; S150</f>
        <v>0</v>
      </c>
      <c r="U150" t="str">
        <f t="shared" si="18"/>
        <v>&lt; 20</v>
      </c>
    </row>
    <row r="151" spans="1:21" x14ac:dyDescent="0.25">
      <c r="A151" t="s">
        <v>184</v>
      </c>
      <c r="B151" t="s">
        <v>21</v>
      </c>
      <c r="C151" t="s">
        <v>22</v>
      </c>
      <c r="D151" t="s">
        <v>23</v>
      </c>
      <c r="E151" t="s">
        <v>17</v>
      </c>
      <c r="F151" t="s">
        <v>32</v>
      </c>
      <c r="G151">
        <v>9.3000000000000007</v>
      </c>
      <c r="H151" s="17">
        <v>80.97</v>
      </c>
      <c r="I151" s="14">
        <v>8</v>
      </c>
      <c r="J151">
        <v>32.387999999999998</v>
      </c>
      <c r="K151" s="1">
        <v>43493</v>
      </c>
      <c r="L151" s="2">
        <v>0.54513888888888884</v>
      </c>
      <c r="M151" t="s">
        <v>25</v>
      </c>
      <c r="N151">
        <v>9.3000000000000007</v>
      </c>
      <c r="O151" s="17">
        <f t="shared" si="15"/>
        <v>647.76</v>
      </c>
      <c r="P151">
        <f t="shared" si="16"/>
        <v>28</v>
      </c>
      <c r="Q151">
        <f t="shared" si="17"/>
        <v>1</v>
      </c>
      <c r="R151" t="str">
        <f t="shared" si="14"/>
        <v>12:00 - 14:00</v>
      </c>
      <c r="S151">
        <f t="shared" si="13"/>
        <v>32.387999999999998</v>
      </c>
      <c r="T151" t="b">
        <f>J151 &lt;&gt; S151</f>
        <v>0</v>
      </c>
      <c r="U151" t="str">
        <f t="shared" si="18"/>
        <v>&gt; 80</v>
      </c>
    </row>
    <row r="152" spans="1:21" x14ac:dyDescent="0.25">
      <c r="A152" t="s">
        <v>185</v>
      </c>
      <c r="B152" t="s">
        <v>14</v>
      </c>
      <c r="C152" t="s">
        <v>15</v>
      </c>
      <c r="D152" t="s">
        <v>16</v>
      </c>
      <c r="E152" t="s">
        <v>27</v>
      </c>
      <c r="F152" t="s">
        <v>40</v>
      </c>
      <c r="G152">
        <v>9</v>
      </c>
      <c r="H152" s="17">
        <v>92.29</v>
      </c>
      <c r="I152" s="14">
        <v>5</v>
      </c>
      <c r="J152">
        <v>23.072500000000002</v>
      </c>
      <c r="K152" s="1">
        <v>43516</v>
      </c>
      <c r="L152" s="2">
        <v>0.66319444444444442</v>
      </c>
      <c r="M152" t="s">
        <v>29</v>
      </c>
      <c r="N152">
        <v>9</v>
      </c>
      <c r="O152" s="17">
        <f t="shared" si="15"/>
        <v>461.45000000000005</v>
      </c>
      <c r="P152">
        <f t="shared" si="16"/>
        <v>20</v>
      </c>
      <c r="Q152">
        <f t="shared" si="17"/>
        <v>2</v>
      </c>
      <c r="R152" t="str">
        <f t="shared" si="14"/>
        <v>14:00 - 16:00</v>
      </c>
      <c r="S152">
        <f t="shared" si="13"/>
        <v>23.072500000000002</v>
      </c>
      <c r="T152" t="b">
        <f>J152 &lt;&gt; S152</f>
        <v>0</v>
      </c>
      <c r="U152" t="str">
        <f t="shared" si="18"/>
        <v>&gt; 80</v>
      </c>
    </row>
    <row r="153" spans="1:21" x14ac:dyDescent="0.25">
      <c r="A153" t="s">
        <v>186</v>
      </c>
      <c r="B153" t="s">
        <v>38</v>
      </c>
      <c r="C153" t="s">
        <v>39</v>
      </c>
      <c r="D153" t="s">
        <v>16</v>
      </c>
      <c r="E153" t="s">
        <v>27</v>
      </c>
      <c r="F153" t="s">
        <v>24</v>
      </c>
      <c r="G153">
        <v>6.1</v>
      </c>
      <c r="H153" s="17">
        <v>72.17</v>
      </c>
      <c r="I153" s="14">
        <v>1</v>
      </c>
      <c r="J153">
        <v>3.6084999999999998</v>
      </c>
      <c r="K153" s="1">
        <v>43469</v>
      </c>
      <c r="L153" s="2">
        <v>0.81944444444444442</v>
      </c>
      <c r="M153" t="s">
        <v>25</v>
      </c>
      <c r="N153">
        <v>6.1</v>
      </c>
      <c r="O153" s="17">
        <f t="shared" si="15"/>
        <v>72.17</v>
      </c>
      <c r="P153">
        <f t="shared" si="16"/>
        <v>4</v>
      </c>
      <c r="Q153">
        <f t="shared" si="17"/>
        <v>1</v>
      </c>
      <c r="R153" t="str">
        <f t="shared" si="14"/>
        <v>18:00 - 20:00</v>
      </c>
      <c r="S153">
        <f t="shared" si="13"/>
        <v>3.6085000000000003</v>
      </c>
      <c r="T153" t="b">
        <f>J153 &lt;&gt; S153</f>
        <v>0</v>
      </c>
      <c r="U153" t="str">
        <f t="shared" si="18"/>
        <v>60 - 80</v>
      </c>
    </row>
    <row r="154" spans="1:21" x14ac:dyDescent="0.25">
      <c r="A154" t="s">
        <v>187</v>
      </c>
      <c r="B154" t="s">
        <v>14</v>
      </c>
      <c r="C154" t="s">
        <v>15</v>
      </c>
      <c r="D154" t="s">
        <v>23</v>
      </c>
      <c r="E154" t="s">
        <v>17</v>
      </c>
      <c r="F154" t="s">
        <v>59</v>
      </c>
      <c r="G154">
        <v>6.8</v>
      </c>
      <c r="H154" s="17">
        <v>94.67</v>
      </c>
      <c r="I154" s="14">
        <v>4</v>
      </c>
      <c r="J154">
        <v>18.934000000000001</v>
      </c>
      <c r="K154" s="1">
        <v>43535</v>
      </c>
      <c r="L154" s="2">
        <v>0.50277777777777777</v>
      </c>
      <c r="M154" t="s">
        <v>25</v>
      </c>
      <c r="N154">
        <v>6.8</v>
      </c>
      <c r="O154" s="17">
        <f t="shared" si="15"/>
        <v>378.68</v>
      </c>
      <c r="P154">
        <f t="shared" si="16"/>
        <v>11</v>
      </c>
      <c r="Q154">
        <f t="shared" si="17"/>
        <v>3</v>
      </c>
      <c r="R154" t="str">
        <f t="shared" si="14"/>
        <v>12:00 - 14:00</v>
      </c>
      <c r="S154">
        <f t="shared" si="13"/>
        <v>18.934000000000001</v>
      </c>
      <c r="T154" t="b">
        <f>J154 &lt;&gt; S154</f>
        <v>0</v>
      </c>
      <c r="U154" t="str">
        <f t="shared" si="18"/>
        <v>&gt; 80</v>
      </c>
    </row>
    <row r="155" spans="1:21" x14ac:dyDescent="0.25">
      <c r="A155" t="s">
        <v>188</v>
      </c>
      <c r="B155" t="s">
        <v>38</v>
      </c>
      <c r="C155" t="s">
        <v>39</v>
      </c>
      <c r="D155" t="s">
        <v>23</v>
      </c>
      <c r="E155" t="s">
        <v>27</v>
      </c>
      <c r="F155" t="s">
        <v>28</v>
      </c>
      <c r="G155">
        <v>8.6999999999999993</v>
      </c>
      <c r="H155" s="17">
        <v>68.97</v>
      </c>
      <c r="I155" s="14">
        <v>3</v>
      </c>
      <c r="J155">
        <v>10.345499999999999</v>
      </c>
      <c r="K155" s="1">
        <v>43518</v>
      </c>
      <c r="L155" s="2">
        <v>0.47638888888888886</v>
      </c>
      <c r="M155" t="s">
        <v>19</v>
      </c>
      <c r="N155">
        <v>8.6999999999999993</v>
      </c>
      <c r="O155" s="17">
        <f t="shared" si="15"/>
        <v>206.91</v>
      </c>
      <c r="P155">
        <f t="shared" si="16"/>
        <v>22</v>
      </c>
      <c r="Q155">
        <f t="shared" si="17"/>
        <v>2</v>
      </c>
      <c r="R155" t="str">
        <f t="shared" si="14"/>
        <v>10:00 - 12:00</v>
      </c>
      <c r="S155">
        <f t="shared" si="13"/>
        <v>10.345499999999999</v>
      </c>
      <c r="T155" t="b">
        <f>J155 &lt;&gt; S155</f>
        <v>0</v>
      </c>
      <c r="U155" t="str">
        <f t="shared" si="18"/>
        <v>60 - 80</v>
      </c>
    </row>
    <row r="156" spans="1:21" x14ac:dyDescent="0.25">
      <c r="A156" t="s">
        <v>189</v>
      </c>
      <c r="B156" t="s">
        <v>38</v>
      </c>
      <c r="C156" t="s">
        <v>39</v>
      </c>
      <c r="D156" t="s">
        <v>16</v>
      </c>
      <c r="E156" t="s">
        <v>17</v>
      </c>
      <c r="F156" t="s">
        <v>24</v>
      </c>
      <c r="G156">
        <v>6.3</v>
      </c>
      <c r="H156" s="17">
        <v>26.26</v>
      </c>
      <c r="I156" s="14">
        <v>3</v>
      </c>
      <c r="J156">
        <v>3.9390000000000001</v>
      </c>
      <c r="K156" s="1">
        <v>43526</v>
      </c>
      <c r="L156" s="2">
        <v>0.52500000000000002</v>
      </c>
      <c r="M156" t="s">
        <v>19</v>
      </c>
      <c r="N156">
        <v>6.3</v>
      </c>
      <c r="O156" s="17">
        <f t="shared" si="15"/>
        <v>78.78</v>
      </c>
      <c r="P156">
        <f t="shared" si="16"/>
        <v>2</v>
      </c>
      <c r="Q156">
        <f t="shared" si="17"/>
        <v>3</v>
      </c>
      <c r="R156" t="str">
        <f t="shared" si="14"/>
        <v>12:00 - 14:00</v>
      </c>
      <c r="S156">
        <f t="shared" si="13"/>
        <v>3.9390000000000001</v>
      </c>
      <c r="T156" t="b">
        <f>J156 &lt;&gt; S156</f>
        <v>0</v>
      </c>
      <c r="U156" t="str">
        <f t="shared" si="18"/>
        <v>20 - 40</v>
      </c>
    </row>
    <row r="157" spans="1:21" x14ac:dyDescent="0.25">
      <c r="A157" t="s">
        <v>190</v>
      </c>
      <c r="B157" t="s">
        <v>21</v>
      </c>
      <c r="C157" t="s">
        <v>22</v>
      </c>
      <c r="D157" t="s">
        <v>16</v>
      </c>
      <c r="E157" t="s">
        <v>17</v>
      </c>
      <c r="F157" t="s">
        <v>28</v>
      </c>
      <c r="G157">
        <v>5.0999999999999996</v>
      </c>
      <c r="H157" s="17">
        <v>35.79</v>
      </c>
      <c r="I157" s="14">
        <v>9</v>
      </c>
      <c r="J157">
        <v>16.105499999999999</v>
      </c>
      <c r="K157" s="1">
        <v>43534</v>
      </c>
      <c r="L157" s="2">
        <v>0.62916666666666665</v>
      </c>
      <c r="M157" t="s">
        <v>29</v>
      </c>
      <c r="N157">
        <v>5.0999999999999996</v>
      </c>
      <c r="O157" s="17">
        <f t="shared" si="15"/>
        <v>322.11</v>
      </c>
      <c r="P157">
        <f t="shared" si="16"/>
        <v>10</v>
      </c>
      <c r="Q157">
        <f t="shared" si="17"/>
        <v>3</v>
      </c>
      <c r="R157" t="str">
        <f t="shared" si="14"/>
        <v>14:00 - 16:00</v>
      </c>
      <c r="S157">
        <f t="shared" si="13"/>
        <v>16.105499999999999</v>
      </c>
      <c r="T157" t="b">
        <f>J157 &lt;&gt; S157</f>
        <v>0</v>
      </c>
      <c r="U157" t="str">
        <f t="shared" si="18"/>
        <v>20 - 40</v>
      </c>
    </row>
    <row r="158" spans="1:21" x14ac:dyDescent="0.25">
      <c r="A158" t="s">
        <v>191</v>
      </c>
      <c r="B158" t="s">
        <v>38</v>
      </c>
      <c r="C158" t="s">
        <v>39</v>
      </c>
      <c r="D158" t="s">
        <v>23</v>
      </c>
      <c r="E158" t="s">
        <v>17</v>
      </c>
      <c r="F158" t="s">
        <v>28</v>
      </c>
      <c r="G158">
        <v>7</v>
      </c>
      <c r="H158" s="17">
        <v>16.37</v>
      </c>
      <c r="I158" s="14">
        <v>6</v>
      </c>
      <c r="J158">
        <v>4.9109999999999996</v>
      </c>
      <c r="K158" s="1">
        <v>43504</v>
      </c>
      <c r="L158" s="2">
        <v>0.45694444444444443</v>
      </c>
      <c r="M158" t="s">
        <v>25</v>
      </c>
      <c r="N158">
        <v>7</v>
      </c>
      <c r="O158" s="17">
        <f t="shared" si="15"/>
        <v>98.22</v>
      </c>
      <c r="P158">
        <f t="shared" si="16"/>
        <v>8</v>
      </c>
      <c r="Q158">
        <f t="shared" si="17"/>
        <v>2</v>
      </c>
      <c r="R158" t="str">
        <f t="shared" si="14"/>
        <v>10:00 - 12:00</v>
      </c>
      <c r="S158">
        <f t="shared" si="13"/>
        <v>4.9109999999999996</v>
      </c>
      <c r="T158" t="b">
        <f>J158 &lt;&gt; S158</f>
        <v>0</v>
      </c>
      <c r="U158" t="str">
        <f t="shared" si="18"/>
        <v>&lt; 20</v>
      </c>
    </row>
    <row r="159" spans="1:21" x14ac:dyDescent="0.25">
      <c r="A159" t="s">
        <v>192</v>
      </c>
      <c r="B159" t="s">
        <v>21</v>
      </c>
      <c r="C159" t="s">
        <v>22</v>
      </c>
      <c r="D159" t="s">
        <v>16</v>
      </c>
      <c r="E159" t="s">
        <v>17</v>
      </c>
      <c r="F159" t="s">
        <v>28</v>
      </c>
      <c r="G159">
        <v>5.2</v>
      </c>
      <c r="H159" s="17">
        <v>12.73</v>
      </c>
      <c r="I159" s="14">
        <v>2</v>
      </c>
      <c r="J159">
        <v>1.2729999999999999</v>
      </c>
      <c r="K159" s="1">
        <v>43518</v>
      </c>
      <c r="L159" s="2">
        <v>0.50694444444444442</v>
      </c>
      <c r="M159" t="s">
        <v>29</v>
      </c>
      <c r="N159">
        <v>5.2</v>
      </c>
      <c r="O159" s="17">
        <f t="shared" si="15"/>
        <v>25.46</v>
      </c>
      <c r="P159">
        <f t="shared" si="16"/>
        <v>22</v>
      </c>
      <c r="Q159">
        <f t="shared" si="17"/>
        <v>2</v>
      </c>
      <c r="R159" t="str">
        <f t="shared" si="14"/>
        <v>12:00 - 14:00</v>
      </c>
      <c r="S159">
        <f t="shared" si="13"/>
        <v>1.2730000000000001</v>
      </c>
      <c r="T159" t="b">
        <f>J159 &lt;&gt; S159</f>
        <v>0</v>
      </c>
      <c r="U159" t="str">
        <f t="shared" si="18"/>
        <v>&lt; 20</v>
      </c>
    </row>
    <row r="160" spans="1:21" x14ac:dyDescent="0.25">
      <c r="A160" t="s">
        <v>193</v>
      </c>
      <c r="B160" t="s">
        <v>21</v>
      </c>
      <c r="C160" t="s">
        <v>22</v>
      </c>
      <c r="D160" t="s">
        <v>23</v>
      </c>
      <c r="E160" t="s">
        <v>17</v>
      </c>
      <c r="F160" t="s">
        <v>32</v>
      </c>
      <c r="G160">
        <v>6.6</v>
      </c>
      <c r="H160" s="17">
        <v>83.14</v>
      </c>
      <c r="I160" s="14">
        <v>7</v>
      </c>
      <c r="J160">
        <v>29.099</v>
      </c>
      <c r="K160" s="1">
        <v>43475</v>
      </c>
      <c r="L160" s="2">
        <v>0.43819444444444444</v>
      </c>
      <c r="M160" t="s">
        <v>29</v>
      </c>
      <c r="N160">
        <v>6.6</v>
      </c>
      <c r="O160" s="17">
        <f t="shared" si="15"/>
        <v>581.98</v>
      </c>
      <c r="P160">
        <f t="shared" si="16"/>
        <v>10</v>
      </c>
      <c r="Q160">
        <f t="shared" si="17"/>
        <v>1</v>
      </c>
      <c r="R160" t="str">
        <f t="shared" si="14"/>
        <v>10:00 - 12:00</v>
      </c>
      <c r="S160">
        <f t="shared" si="13"/>
        <v>29.099</v>
      </c>
      <c r="T160" t="b">
        <f>J160 &lt;&gt; S160</f>
        <v>0</v>
      </c>
      <c r="U160" t="str">
        <f t="shared" si="18"/>
        <v>&gt; 80</v>
      </c>
    </row>
    <row r="161" spans="1:21" x14ac:dyDescent="0.25">
      <c r="A161" t="s">
        <v>194</v>
      </c>
      <c r="B161" t="s">
        <v>21</v>
      </c>
      <c r="C161" t="s">
        <v>22</v>
      </c>
      <c r="D161" t="s">
        <v>16</v>
      </c>
      <c r="E161" t="s">
        <v>17</v>
      </c>
      <c r="F161" t="s">
        <v>32</v>
      </c>
      <c r="G161">
        <v>6.5</v>
      </c>
      <c r="H161" s="17">
        <v>35.22</v>
      </c>
      <c r="I161" s="14">
        <v>6</v>
      </c>
      <c r="J161">
        <v>10.566000000000001</v>
      </c>
      <c r="K161" s="1">
        <v>43538</v>
      </c>
      <c r="L161" s="2">
        <v>0.5756944444444444</v>
      </c>
      <c r="M161" t="s">
        <v>19</v>
      </c>
      <c r="N161">
        <v>6.5</v>
      </c>
      <c r="O161" s="17">
        <f t="shared" si="15"/>
        <v>211.32</v>
      </c>
      <c r="P161">
        <f t="shared" si="16"/>
        <v>14</v>
      </c>
      <c r="Q161">
        <f t="shared" si="17"/>
        <v>3</v>
      </c>
      <c r="R161" t="str">
        <f t="shared" si="14"/>
        <v>12:00 - 14:00</v>
      </c>
      <c r="S161">
        <f t="shared" si="13"/>
        <v>10.565999999999999</v>
      </c>
      <c r="T161" t="b">
        <f>J161 &lt;&gt; S161</f>
        <v>0</v>
      </c>
      <c r="U161" t="str">
        <f t="shared" si="18"/>
        <v>20 - 40</v>
      </c>
    </row>
    <row r="162" spans="1:21" x14ac:dyDescent="0.25">
      <c r="A162" t="s">
        <v>195</v>
      </c>
      <c r="B162" t="s">
        <v>38</v>
      </c>
      <c r="C162" t="s">
        <v>39</v>
      </c>
      <c r="D162" t="s">
        <v>23</v>
      </c>
      <c r="E162" t="s">
        <v>17</v>
      </c>
      <c r="F162" t="s">
        <v>24</v>
      </c>
      <c r="G162">
        <v>9</v>
      </c>
      <c r="H162" s="17">
        <v>13.78</v>
      </c>
      <c r="I162" s="14">
        <v>4</v>
      </c>
      <c r="J162">
        <v>2.7559999999999998</v>
      </c>
      <c r="K162" s="1">
        <v>43475</v>
      </c>
      <c r="L162" s="2">
        <v>0.46527777777777779</v>
      </c>
      <c r="M162" t="s">
        <v>19</v>
      </c>
      <c r="N162">
        <v>9</v>
      </c>
      <c r="O162" s="17">
        <f t="shared" si="15"/>
        <v>55.12</v>
      </c>
      <c r="P162">
        <f t="shared" si="16"/>
        <v>10</v>
      </c>
      <c r="Q162">
        <f t="shared" si="17"/>
        <v>1</v>
      </c>
      <c r="R162" t="str">
        <f t="shared" si="14"/>
        <v>10:00 - 12:00</v>
      </c>
      <c r="S162">
        <f t="shared" si="13"/>
        <v>2.7559999999999998</v>
      </c>
      <c r="T162" t="b">
        <f>J162 &lt;&gt; S162</f>
        <v>0</v>
      </c>
      <c r="U162" t="str">
        <f t="shared" si="18"/>
        <v>&lt; 20</v>
      </c>
    </row>
    <row r="163" spans="1:21" x14ac:dyDescent="0.25">
      <c r="A163" t="s">
        <v>196</v>
      </c>
      <c r="B163" t="s">
        <v>38</v>
      </c>
      <c r="C163" t="s">
        <v>39</v>
      </c>
      <c r="D163" t="s">
        <v>16</v>
      </c>
      <c r="E163" t="s">
        <v>27</v>
      </c>
      <c r="F163" t="s">
        <v>32</v>
      </c>
      <c r="G163">
        <v>5.2</v>
      </c>
      <c r="H163" s="17">
        <v>88.31</v>
      </c>
      <c r="I163" s="14">
        <v>1</v>
      </c>
      <c r="J163">
        <v>4.4154999999999998</v>
      </c>
      <c r="K163" s="1">
        <v>43511</v>
      </c>
      <c r="L163" s="2">
        <v>0.73472222222222228</v>
      </c>
      <c r="M163" t="s">
        <v>29</v>
      </c>
      <c r="N163">
        <v>5.2</v>
      </c>
      <c r="O163" s="17">
        <f t="shared" si="15"/>
        <v>88.31</v>
      </c>
      <c r="P163">
        <f t="shared" si="16"/>
        <v>15</v>
      </c>
      <c r="Q163">
        <f t="shared" si="17"/>
        <v>2</v>
      </c>
      <c r="R163" t="str">
        <f t="shared" si="14"/>
        <v>16:00 - 18:00</v>
      </c>
      <c r="S163">
        <f t="shared" si="13"/>
        <v>4.4154999999999998</v>
      </c>
      <c r="T163" t="b">
        <f>J163 &lt;&gt; S163</f>
        <v>0</v>
      </c>
      <c r="U163" t="str">
        <f t="shared" si="18"/>
        <v>&gt; 80</v>
      </c>
    </row>
    <row r="164" spans="1:21" x14ac:dyDescent="0.25">
      <c r="A164" t="s">
        <v>197</v>
      </c>
      <c r="B164" t="s">
        <v>14</v>
      </c>
      <c r="C164" t="s">
        <v>15</v>
      </c>
      <c r="D164" t="s">
        <v>16</v>
      </c>
      <c r="E164" t="s">
        <v>17</v>
      </c>
      <c r="F164" t="s">
        <v>18</v>
      </c>
      <c r="G164">
        <v>6.8</v>
      </c>
      <c r="H164" s="17">
        <v>39.619999999999997</v>
      </c>
      <c r="I164" s="14">
        <v>9</v>
      </c>
      <c r="J164">
        <v>17.829000000000001</v>
      </c>
      <c r="K164" s="1">
        <v>43478</v>
      </c>
      <c r="L164" s="2">
        <v>0.74583333333333335</v>
      </c>
      <c r="M164" t="s">
        <v>29</v>
      </c>
      <c r="N164">
        <v>6.8</v>
      </c>
      <c r="O164" s="17">
        <f t="shared" si="15"/>
        <v>356.58</v>
      </c>
      <c r="P164">
        <f t="shared" si="16"/>
        <v>13</v>
      </c>
      <c r="Q164">
        <f t="shared" si="17"/>
        <v>1</v>
      </c>
      <c r="R164" t="str">
        <f t="shared" si="14"/>
        <v>16:00 - 18:00</v>
      </c>
      <c r="S164">
        <f t="shared" si="13"/>
        <v>17.829000000000001</v>
      </c>
      <c r="T164" t="b">
        <f>J164 &lt;&gt; S164</f>
        <v>0</v>
      </c>
      <c r="U164" t="str">
        <f t="shared" si="18"/>
        <v>20 - 40</v>
      </c>
    </row>
    <row r="165" spans="1:21" x14ac:dyDescent="0.25">
      <c r="A165" t="s">
        <v>198</v>
      </c>
      <c r="B165" t="s">
        <v>38</v>
      </c>
      <c r="C165" t="s">
        <v>39</v>
      </c>
      <c r="D165" t="s">
        <v>23</v>
      </c>
      <c r="E165" t="s">
        <v>17</v>
      </c>
      <c r="F165" t="s">
        <v>24</v>
      </c>
      <c r="G165">
        <v>7.6</v>
      </c>
      <c r="H165" s="17">
        <v>88.25</v>
      </c>
      <c r="I165" s="14">
        <v>9</v>
      </c>
      <c r="J165">
        <v>39.712499999999999</v>
      </c>
      <c r="K165" s="1">
        <v>43511</v>
      </c>
      <c r="L165" s="2">
        <v>0.86875000000000002</v>
      </c>
      <c r="M165" t="s">
        <v>29</v>
      </c>
      <c r="N165">
        <v>7.6</v>
      </c>
      <c r="O165" s="17">
        <f t="shared" si="15"/>
        <v>794.25</v>
      </c>
      <c r="P165">
        <f t="shared" si="16"/>
        <v>15</v>
      </c>
      <c r="Q165">
        <f t="shared" si="17"/>
        <v>2</v>
      </c>
      <c r="R165" t="str">
        <f t="shared" si="14"/>
        <v>20:00 - 20:59</v>
      </c>
      <c r="S165">
        <f t="shared" si="13"/>
        <v>39.712499999999999</v>
      </c>
      <c r="T165" t="b">
        <f>J165 &lt;&gt; S165</f>
        <v>0</v>
      </c>
      <c r="U165" t="str">
        <f t="shared" si="18"/>
        <v>&gt; 80</v>
      </c>
    </row>
    <row r="166" spans="1:21" x14ac:dyDescent="0.25">
      <c r="A166" t="s">
        <v>199</v>
      </c>
      <c r="B166" t="s">
        <v>38</v>
      </c>
      <c r="C166" t="s">
        <v>39</v>
      </c>
      <c r="D166" t="s">
        <v>23</v>
      </c>
      <c r="E166" t="s">
        <v>27</v>
      </c>
      <c r="F166" t="s">
        <v>32</v>
      </c>
      <c r="G166">
        <v>7.2</v>
      </c>
      <c r="H166" s="17">
        <v>25.31</v>
      </c>
      <c r="I166" s="14">
        <v>2</v>
      </c>
      <c r="J166">
        <v>2.5310000000000001</v>
      </c>
      <c r="K166" s="1">
        <v>43526</v>
      </c>
      <c r="L166" s="2">
        <v>0.80972222222222223</v>
      </c>
      <c r="M166" t="s">
        <v>19</v>
      </c>
      <c r="N166">
        <v>7.2</v>
      </c>
      <c r="O166" s="17">
        <f t="shared" si="15"/>
        <v>50.62</v>
      </c>
      <c r="P166">
        <f t="shared" si="16"/>
        <v>2</v>
      </c>
      <c r="Q166">
        <f t="shared" si="17"/>
        <v>3</v>
      </c>
      <c r="R166" t="str">
        <f t="shared" si="14"/>
        <v>18:00 - 20:00</v>
      </c>
      <c r="S166">
        <f t="shared" si="13"/>
        <v>2.5309999999999997</v>
      </c>
      <c r="T166" t="b">
        <f>J166 &lt;&gt; S166</f>
        <v>0</v>
      </c>
      <c r="U166" t="str">
        <f t="shared" si="18"/>
        <v>20 - 40</v>
      </c>
    </row>
    <row r="167" spans="1:21" x14ac:dyDescent="0.25">
      <c r="A167" t="s">
        <v>200</v>
      </c>
      <c r="B167" t="s">
        <v>38</v>
      </c>
      <c r="C167" t="s">
        <v>39</v>
      </c>
      <c r="D167" t="s">
        <v>23</v>
      </c>
      <c r="E167" t="s">
        <v>27</v>
      </c>
      <c r="F167" t="s">
        <v>28</v>
      </c>
      <c r="G167">
        <v>7.1</v>
      </c>
      <c r="H167" s="17">
        <v>99.92</v>
      </c>
      <c r="I167" s="14">
        <v>6</v>
      </c>
      <c r="J167">
        <v>29.975999999999999</v>
      </c>
      <c r="K167" s="1">
        <v>43548</v>
      </c>
      <c r="L167" s="2">
        <v>0.56458333333333333</v>
      </c>
      <c r="M167" t="s">
        <v>19</v>
      </c>
      <c r="N167">
        <v>7.1</v>
      </c>
      <c r="O167" s="17">
        <f t="shared" si="15"/>
        <v>599.52</v>
      </c>
      <c r="P167">
        <f t="shared" si="16"/>
        <v>24</v>
      </c>
      <c r="Q167">
        <f t="shared" si="17"/>
        <v>3</v>
      </c>
      <c r="R167" t="str">
        <f t="shared" si="14"/>
        <v>12:00 - 14:00</v>
      </c>
      <c r="S167">
        <f t="shared" si="13"/>
        <v>29.975999999999999</v>
      </c>
      <c r="T167" t="b">
        <f>J167 &lt;&gt; S167</f>
        <v>0</v>
      </c>
      <c r="U167" t="str">
        <f t="shared" si="18"/>
        <v>&gt; 80</v>
      </c>
    </row>
    <row r="168" spans="1:21" x14ac:dyDescent="0.25">
      <c r="A168" t="s">
        <v>201</v>
      </c>
      <c r="B168" t="s">
        <v>21</v>
      </c>
      <c r="C168" t="s">
        <v>22</v>
      </c>
      <c r="D168" t="s">
        <v>16</v>
      </c>
      <c r="E168" t="s">
        <v>17</v>
      </c>
      <c r="F168" t="s">
        <v>59</v>
      </c>
      <c r="G168">
        <v>9.5</v>
      </c>
      <c r="H168" s="17">
        <v>83.35</v>
      </c>
      <c r="I168" s="14">
        <v>2</v>
      </c>
      <c r="J168">
        <v>8.3350000000000009</v>
      </c>
      <c r="K168" s="1">
        <v>43498</v>
      </c>
      <c r="L168" s="2">
        <v>0.58680555555555558</v>
      </c>
      <c r="M168" t="s">
        <v>29</v>
      </c>
      <c r="N168">
        <v>9.5</v>
      </c>
      <c r="O168" s="17">
        <f t="shared" si="15"/>
        <v>166.7</v>
      </c>
      <c r="P168">
        <f t="shared" si="16"/>
        <v>2</v>
      </c>
      <c r="Q168">
        <f t="shared" si="17"/>
        <v>2</v>
      </c>
      <c r="R168" t="str">
        <f t="shared" si="14"/>
        <v>14:00 - 16:00</v>
      </c>
      <c r="S168">
        <f t="shared" si="13"/>
        <v>8.3349999999999991</v>
      </c>
      <c r="T168" t="b">
        <f>J168 &lt;&gt; S168</f>
        <v>0</v>
      </c>
      <c r="U168" t="str">
        <f t="shared" si="18"/>
        <v>&gt; 80</v>
      </c>
    </row>
    <row r="169" spans="1:21" x14ac:dyDescent="0.25">
      <c r="A169" t="s">
        <v>202</v>
      </c>
      <c r="B169" t="s">
        <v>14</v>
      </c>
      <c r="C169" t="s">
        <v>15</v>
      </c>
      <c r="D169" t="s">
        <v>23</v>
      </c>
      <c r="E169" t="s">
        <v>17</v>
      </c>
      <c r="F169" t="s">
        <v>40</v>
      </c>
      <c r="G169">
        <v>5.0999999999999996</v>
      </c>
      <c r="H169" s="17">
        <v>74.44</v>
      </c>
      <c r="I169" s="14">
        <v>10</v>
      </c>
      <c r="J169">
        <v>37.22</v>
      </c>
      <c r="K169" s="1">
        <v>43523</v>
      </c>
      <c r="L169" s="2">
        <v>0.4861111111111111</v>
      </c>
      <c r="M169" t="s">
        <v>19</v>
      </c>
      <c r="N169">
        <v>5.0999999999999996</v>
      </c>
      <c r="O169" s="17">
        <f t="shared" si="15"/>
        <v>744.4</v>
      </c>
      <c r="P169">
        <f t="shared" si="16"/>
        <v>27</v>
      </c>
      <c r="Q169">
        <f t="shared" si="17"/>
        <v>2</v>
      </c>
      <c r="R169" t="str">
        <f t="shared" si="14"/>
        <v>10:00 - 12:00</v>
      </c>
      <c r="S169">
        <f t="shared" si="13"/>
        <v>37.22</v>
      </c>
      <c r="T169" t="b">
        <f>J169 &lt;&gt; S169</f>
        <v>0</v>
      </c>
      <c r="U169" t="str">
        <f t="shared" si="18"/>
        <v>60 - 80</v>
      </c>
    </row>
    <row r="170" spans="1:21" x14ac:dyDescent="0.25">
      <c r="A170" t="s">
        <v>203</v>
      </c>
      <c r="B170" t="s">
        <v>21</v>
      </c>
      <c r="C170" t="s">
        <v>22</v>
      </c>
      <c r="D170" t="s">
        <v>23</v>
      </c>
      <c r="E170" t="s">
        <v>27</v>
      </c>
      <c r="F170" t="s">
        <v>18</v>
      </c>
      <c r="G170">
        <v>7.6</v>
      </c>
      <c r="H170" s="17">
        <v>64.08</v>
      </c>
      <c r="I170" s="14">
        <v>7</v>
      </c>
      <c r="J170">
        <v>22.428000000000001</v>
      </c>
      <c r="K170" s="1">
        <v>43485</v>
      </c>
      <c r="L170" s="2">
        <v>0.51875000000000004</v>
      </c>
      <c r="M170" t="s">
        <v>19</v>
      </c>
      <c r="N170">
        <v>7.6</v>
      </c>
      <c r="O170" s="17">
        <f t="shared" si="15"/>
        <v>448.56</v>
      </c>
      <c r="P170">
        <f t="shared" si="16"/>
        <v>20</v>
      </c>
      <c r="Q170">
        <f t="shared" si="17"/>
        <v>1</v>
      </c>
      <c r="R170" t="str">
        <f t="shared" si="14"/>
        <v>12:00 - 14:00</v>
      </c>
      <c r="S170">
        <f t="shared" si="13"/>
        <v>22.428000000000001</v>
      </c>
      <c r="T170" t="b">
        <f>J170 &lt;&gt; S170</f>
        <v>0</v>
      </c>
      <c r="U170" t="str">
        <f t="shared" si="18"/>
        <v>60 - 80</v>
      </c>
    </row>
    <row r="171" spans="1:21" x14ac:dyDescent="0.25">
      <c r="A171" t="s">
        <v>204</v>
      </c>
      <c r="B171" t="s">
        <v>38</v>
      </c>
      <c r="C171" t="s">
        <v>39</v>
      </c>
      <c r="D171" t="s">
        <v>23</v>
      </c>
      <c r="E171" t="s">
        <v>17</v>
      </c>
      <c r="F171" t="s">
        <v>28</v>
      </c>
      <c r="G171">
        <v>9.8000000000000007</v>
      </c>
      <c r="H171" s="17">
        <v>63.15</v>
      </c>
      <c r="I171" s="14">
        <v>6</v>
      </c>
      <c r="J171">
        <v>18.945</v>
      </c>
      <c r="K171" s="1">
        <v>43468</v>
      </c>
      <c r="L171" s="2">
        <v>0.85</v>
      </c>
      <c r="M171" t="s">
        <v>19</v>
      </c>
      <c r="N171">
        <v>9.8000000000000007</v>
      </c>
      <c r="O171" s="17">
        <f t="shared" si="15"/>
        <v>378.9</v>
      </c>
      <c r="P171">
        <f t="shared" si="16"/>
        <v>3</v>
      </c>
      <c r="Q171">
        <f t="shared" si="17"/>
        <v>1</v>
      </c>
      <c r="R171" t="str">
        <f t="shared" si="14"/>
        <v>20:00 - 20:59</v>
      </c>
      <c r="S171">
        <f t="shared" si="13"/>
        <v>18.945</v>
      </c>
      <c r="T171" t="b">
        <f>J171 &lt;&gt; S171</f>
        <v>0</v>
      </c>
      <c r="U171" t="str">
        <f t="shared" si="18"/>
        <v>60 - 80</v>
      </c>
    </row>
    <row r="172" spans="1:21" x14ac:dyDescent="0.25">
      <c r="A172" t="s">
        <v>205</v>
      </c>
      <c r="B172" t="s">
        <v>21</v>
      </c>
      <c r="C172" t="s">
        <v>22</v>
      </c>
      <c r="D172" t="s">
        <v>16</v>
      </c>
      <c r="E172" t="s">
        <v>27</v>
      </c>
      <c r="F172" t="s">
        <v>28</v>
      </c>
      <c r="G172">
        <v>5.0999999999999996</v>
      </c>
      <c r="H172" s="17">
        <v>85.72</v>
      </c>
      <c r="I172" s="14">
        <v>3</v>
      </c>
      <c r="J172">
        <v>12.858000000000001</v>
      </c>
      <c r="K172" s="1">
        <v>43489</v>
      </c>
      <c r="L172" s="2">
        <v>0.87430555555555556</v>
      </c>
      <c r="M172" t="s">
        <v>19</v>
      </c>
      <c r="N172">
        <v>5.0999999999999996</v>
      </c>
      <c r="O172" s="17">
        <f t="shared" si="15"/>
        <v>257.15999999999997</v>
      </c>
      <c r="P172">
        <f t="shared" si="16"/>
        <v>24</v>
      </c>
      <c r="Q172">
        <f t="shared" si="17"/>
        <v>1</v>
      </c>
      <c r="R172" t="str">
        <f t="shared" si="14"/>
        <v>20:00 - 20:59</v>
      </c>
      <c r="S172">
        <f t="shared" si="13"/>
        <v>12.857999999999999</v>
      </c>
      <c r="T172" t="b">
        <f>J172 &lt;&gt; S172</f>
        <v>0</v>
      </c>
      <c r="U172" t="str">
        <f t="shared" si="18"/>
        <v>&gt; 80</v>
      </c>
    </row>
    <row r="173" spans="1:21" x14ac:dyDescent="0.25">
      <c r="A173" t="s">
        <v>206</v>
      </c>
      <c r="B173" t="s">
        <v>21</v>
      </c>
      <c r="C173" t="s">
        <v>22</v>
      </c>
      <c r="D173" t="s">
        <v>23</v>
      </c>
      <c r="E173" t="s">
        <v>17</v>
      </c>
      <c r="F173" t="s">
        <v>18</v>
      </c>
      <c r="G173">
        <v>7.5</v>
      </c>
      <c r="H173" s="17">
        <v>78.89</v>
      </c>
      <c r="I173" s="14">
        <v>7</v>
      </c>
      <c r="J173">
        <v>27.611499999999999</v>
      </c>
      <c r="K173" s="1">
        <v>43470</v>
      </c>
      <c r="L173" s="2">
        <v>0.82499999999999996</v>
      </c>
      <c r="M173" t="s">
        <v>19</v>
      </c>
      <c r="N173">
        <v>7.5</v>
      </c>
      <c r="O173" s="17">
        <f t="shared" si="15"/>
        <v>552.23</v>
      </c>
      <c r="P173">
        <f t="shared" si="16"/>
        <v>5</v>
      </c>
      <c r="Q173">
        <f t="shared" si="17"/>
        <v>1</v>
      </c>
      <c r="R173" t="str">
        <f t="shared" si="14"/>
        <v>18:00 - 20:00</v>
      </c>
      <c r="S173">
        <f t="shared" si="13"/>
        <v>27.611499999999999</v>
      </c>
      <c r="T173" t="b">
        <f>J173 &lt;&gt; S173</f>
        <v>0</v>
      </c>
      <c r="U173" t="str">
        <f t="shared" si="18"/>
        <v>60 - 80</v>
      </c>
    </row>
    <row r="174" spans="1:21" x14ac:dyDescent="0.25">
      <c r="A174" t="s">
        <v>207</v>
      </c>
      <c r="B174" t="s">
        <v>14</v>
      </c>
      <c r="C174" t="s">
        <v>15</v>
      </c>
      <c r="D174" t="s">
        <v>23</v>
      </c>
      <c r="E174" t="s">
        <v>17</v>
      </c>
      <c r="F174" t="s">
        <v>32</v>
      </c>
      <c r="G174">
        <v>7.4</v>
      </c>
      <c r="H174" s="17">
        <v>89.48</v>
      </c>
      <c r="I174" s="14">
        <v>5</v>
      </c>
      <c r="J174">
        <v>22.37</v>
      </c>
      <c r="K174" s="1">
        <v>43554</v>
      </c>
      <c r="L174" s="2">
        <v>0.42916666666666664</v>
      </c>
      <c r="M174" t="s">
        <v>25</v>
      </c>
      <c r="N174">
        <v>7.4</v>
      </c>
      <c r="O174" s="17">
        <f t="shared" si="15"/>
        <v>447.40000000000003</v>
      </c>
      <c r="P174">
        <f t="shared" si="16"/>
        <v>30</v>
      </c>
      <c r="Q174">
        <f t="shared" si="17"/>
        <v>3</v>
      </c>
      <c r="R174" t="str">
        <f t="shared" si="14"/>
        <v>10:00 - 12:00</v>
      </c>
      <c r="S174">
        <f t="shared" si="13"/>
        <v>22.37</v>
      </c>
      <c r="T174" t="b">
        <f>J174 &lt;&gt; S174</f>
        <v>0</v>
      </c>
      <c r="U174" t="str">
        <f t="shared" si="18"/>
        <v>&gt; 80</v>
      </c>
    </row>
    <row r="175" spans="1:21" x14ac:dyDescent="0.25">
      <c r="A175" t="s">
        <v>208</v>
      </c>
      <c r="B175" t="s">
        <v>14</v>
      </c>
      <c r="C175" t="s">
        <v>15</v>
      </c>
      <c r="D175" t="s">
        <v>23</v>
      </c>
      <c r="E175" t="s">
        <v>27</v>
      </c>
      <c r="F175" t="s">
        <v>32</v>
      </c>
      <c r="G175">
        <v>9.3000000000000007</v>
      </c>
      <c r="H175" s="17">
        <v>64.59</v>
      </c>
      <c r="I175" s="14">
        <v>4</v>
      </c>
      <c r="J175">
        <v>12.917999999999999</v>
      </c>
      <c r="K175" s="1">
        <v>43471</v>
      </c>
      <c r="L175" s="2">
        <v>0.56597222222222221</v>
      </c>
      <c r="M175" t="s">
        <v>19</v>
      </c>
      <c r="N175">
        <v>9.3000000000000007</v>
      </c>
      <c r="O175" s="17">
        <f t="shared" si="15"/>
        <v>258.36</v>
      </c>
      <c r="P175">
        <f t="shared" si="16"/>
        <v>6</v>
      </c>
      <c r="Q175">
        <f t="shared" si="17"/>
        <v>1</v>
      </c>
      <c r="R175" t="str">
        <f t="shared" si="14"/>
        <v>12:00 - 14:00</v>
      </c>
      <c r="S175">
        <f t="shared" si="13"/>
        <v>12.918000000000001</v>
      </c>
      <c r="T175" t="b">
        <f>J175 &lt;&gt; S175</f>
        <v>0</v>
      </c>
      <c r="U175" t="str">
        <f t="shared" si="18"/>
        <v>60 - 80</v>
      </c>
    </row>
    <row r="176" spans="1:21" x14ac:dyDescent="0.25">
      <c r="A176" t="s">
        <v>209</v>
      </c>
      <c r="B176" t="s">
        <v>14</v>
      </c>
      <c r="C176" t="s">
        <v>15</v>
      </c>
      <c r="D176" t="s">
        <v>16</v>
      </c>
      <c r="E176" t="s">
        <v>27</v>
      </c>
      <c r="F176" t="s">
        <v>40</v>
      </c>
      <c r="G176">
        <v>7.1</v>
      </c>
      <c r="H176" s="17">
        <v>24.82</v>
      </c>
      <c r="I176" s="14">
        <v>7</v>
      </c>
      <c r="J176">
        <v>8.6869999999999994</v>
      </c>
      <c r="K176" s="1">
        <v>43512</v>
      </c>
      <c r="L176" s="2">
        <v>0.43958333333333333</v>
      </c>
      <c r="M176" t="s">
        <v>29</v>
      </c>
      <c r="N176">
        <v>7.1</v>
      </c>
      <c r="O176" s="17">
        <f t="shared" si="15"/>
        <v>173.74</v>
      </c>
      <c r="P176">
        <f t="shared" si="16"/>
        <v>16</v>
      </c>
      <c r="Q176">
        <f t="shared" si="17"/>
        <v>2</v>
      </c>
      <c r="R176" t="str">
        <f t="shared" si="14"/>
        <v>10:00 - 12:00</v>
      </c>
      <c r="S176">
        <f t="shared" si="13"/>
        <v>8.6870000000000012</v>
      </c>
      <c r="T176" t="b">
        <f>J176 &lt;&gt; S176</f>
        <v>0</v>
      </c>
      <c r="U176" t="str">
        <f t="shared" si="18"/>
        <v>20 - 40</v>
      </c>
    </row>
    <row r="177" spans="1:21" x14ac:dyDescent="0.25">
      <c r="A177" t="s">
        <v>210</v>
      </c>
      <c r="B177" t="s">
        <v>21</v>
      </c>
      <c r="C177" t="s">
        <v>22</v>
      </c>
      <c r="D177" t="s">
        <v>23</v>
      </c>
      <c r="E177" t="s">
        <v>27</v>
      </c>
      <c r="F177" t="s">
        <v>59</v>
      </c>
      <c r="G177">
        <v>9.6</v>
      </c>
      <c r="H177" s="17">
        <v>56.5</v>
      </c>
      <c r="I177" s="14">
        <v>1</v>
      </c>
      <c r="J177">
        <v>2.8250000000000002</v>
      </c>
      <c r="K177" s="1">
        <v>43537</v>
      </c>
      <c r="L177" s="2">
        <v>0.65625</v>
      </c>
      <c r="M177" t="s">
        <v>19</v>
      </c>
      <c r="N177">
        <v>9.6</v>
      </c>
      <c r="O177" s="17">
        <f t="shared" si="15"/>
        <v>56.5</v>
      </c>
      <c r="P177">
        <f t="shared" si="16"/>
        <v>13</v>
      </c>
      <c r="Q177">
        <f t="shared" si="17"/>
        <v>3</v>
      </c>
      <c r="R177" t="str">
        <f t="shared" si="14"/>
        <v>14:00 - 16:00</v>
      </c>
      <c r="S177">
        <f t="shared" si="13"/>
        <v>2.8250000000000002</v>
      </c>
      <c r="T177" t="b">
        <f>J177 &lt;&gt; S177</f>
        <v>0</v>
      </c>
      <c r="U177" t="str">
        <f t="shared" si="18"/>
        <v>40 - 60</v>
      </c>
    </row>
    <row r="178" spans="1:21" x14ac:dyDescent="0.25">
      <c r="A178" t="s">
        <v>211</v>
      </c>
      <c r="B178" t="s">
        <v>38</v>
      </c>
      <c r="C178" t="s">
        <v>39</v>
      </c>
      <c r="D178" t="s">
        <v>16</v>
      </c>
      <c r="E178" t="s">
        <v>17</v>
      </c>
      <c r="F178" t="s">
        <v>24</v>
      </c>
      <c r="G178">
        <v>6.2</v>
      </c>
      <c r="H178" s="17">
        <v>21.43</v>
      </c>
      <c r="I178" s="14">
        <v>10</v>
      </c>
      <c r="J178">
        <v>10.715</v>
      </c>
      <c r="K178" s="1">
        <v>43493</v>
      </c>
      <c r="L178" s="2">
        <v>0.49375000000000002</v>
      </c>
      <c r="M178" t="s">
        <v>25</v>
      </c>
      <c r="N178">
        <v>6.2</v>
      </c>
      <c r="O178" s="17">
        <f t="shared" si="15"/>
        <v>214.3</v>
      </c>
      <c r="P178">
        <f t="shared" si="16"/>
        <v>28</v>
      </c>
      <c r="Q178">
        <f t="shared" si="17"/>
        <v>1</v>
      </c>
      <c r="R178" t="str">
        <f t="shared" si="14"/>
        <v>10:00 - 12:00</v>
      </c>
      <c r="S178">
        <f t="shared" si="13"/>
        <v>10.715</v>
      </c>
      <c r="T178" t="b">
        <f>J178 &lt;&gt; S178</f>
        <v>0</v>
      </c>
      <c r="U178" t="str">
        <f t="shared" si="18"/>
        <v>20 - 40</v>
      </c>
    </row>
    <row r="179" spans="1:21" x14ac:dyDescent="0.25">
      <c r="A179" t="s">
        <v>212</v>
      </c>
      <c r="B179" t="s">
        <v>14</v>
      </c>
      <c r="C179" t="s">
        <v>15</v>
      </c>
      <c r="D179" t="s">
        <v>16</v>
      </c>
      <c r="E179" t="s">
        <v>27</v>
      </c>
      <c r="F179" t="s">
        <v>32</v>
      </c>
      <c r="G179">
        <v>9.9</v>
      </c>
      <c r="H179" s="17">
        <v>89.06</v>
      </c>
      <c r="I179" s="14">
        <v>6</v>
      </c>
      <c r="J179">
        <v>26.718</v>
      </c>
      <c r="K179" s="1">
        <v>43483</v>
      </c>
      <c r="L179" s="2">
        <v>0.72638888888888886</v>
      </c>
      <c r="M179" t="s">
        <v>25</v>
      </c>
      <c r="N179">
        <v>9.9</v>
      </c>
      <c r="O179" s="17">
        <f t="shared" si="15"/>
        <v>534.36</v>
      </c>
      <c r="P179">
        <f t="shared" si="16"/>
        <v>18</v>
      </c>
      <c r="Q179">
        <f t="shared" si="17"/>
        <v>1</v>
      </c>
      <c r="R179" t="str">
        <f t="shared" si="14"/>
        <v>16:00 - 18:00</v>
      </c>
      <c r="S179">
        <f t="shared" si="13"/>
        <v>26.718</v>
      </c>
      <c r="T179" t="b">
        <f>J179 &lt;&gt; S179</f>
        <v>0</v>
      </c>
      <c r="U179" t="str">
        <f t="shared" si="18"/>
        <v>&gt; 80</v>
      </c>
    </row>
    <row r="180" spans="1:21" x14ac:dyDescent="0.25">
      <c r="A180" t="s">
        <v>213</v>
      </c>
      <c r="B180" t="s">
        <v>14</v>
      </c>
      <c r="C180" t="s">
        <v>15</v>
      </c>
      <c r="D180" t="s">
        <v>16</v>
      </c>
      <c r="E180" t="s">
        <v>27</v>
      </c>
      <c r="F180" t="s">
        <v>28</v>
      </c>
      <c r="G180">
        <v>5.9</v>
      </c>
      <c r="H180" s="17">
        <v>23.29</v>
      </c>
      <c r="I180" s="14">
        <v>4</v>
      </c>
      <c r="J180">
        <v>4.6580000000000004</v>
      </c>
      <c r="K180" s="1">
        <v>43543</v>
      </c>
      <c r="L180" s="2">
        <v>0.49444444444444446</v>
      </c>
      <c r="M180" t="s">
        <v>29</v>
      </c>
      <c r="N180">
        <v>5.9</v>
      </c>
      <c r="O180" s="17">
        <f t="shared" si="15"/>
        <v>93.16</v>
      </c>
      <c r="P180">
        <f t="shared" si="16"/>
        <v>19</v>
      </c>
      <c r="Q180">
        <f t="shared" si="17"/>
        <v>3</v>
      </c>
      <c r="R180" t="str">
        <f t="shared" si="14"/>
        <v>10:00 - 12:00</v>
      </c>
      <c r="S180">
        <f t="shared" si="13"/>
        <v>4.6579999999999995</v>
      </c>
      <c r="T180" t="b">
        <f>J180 &lt;&gt; S180</f>
        <v>0</v>
      </c>
      <c r="U180" t="str">
        <f t="shared" si="18"/>
        <v>20 - 40</v>
      </c>
    </row>
    <row r="181" spans="1:21" x14ac:dyDescent="0.25">
      <c r="A181" t="s">
        <v>214</v>
      </c>
      <c r="B181" t="s">
        <v>21</v>
      </c>
      <c r="C181" t="s">
        <v>22</v>
      </c>
      <c r="D181" t="s">
        <v>23</v>
      </c>
      <c r="E181" t="s">
        <v>27</v>
      </c>
      <c r="F181" t="s">
        <v>28</v>
      </c>
      <c r="G181">
        <v>6.3</v>
      </c>
      <c r="H181" s="17">
        <v>65.260000000000005</v>
      </c>
      <c r="I181" s="14">
        <v>8</v>
      </c>
      <c r="J181">
        <v>26.103999999999999</v>
      </c>
      <c r="K181" s="1">
        <v>43539</v>
      </c>
      <c r="L181" s="2">
        <v>0.58611111111111114</v>
      </c>
      <c r="M181" t="s">
        <v>19</v>
      </c>
      <c r="N181">
        <v>6.3</v>
      </c>
      <c r="O181" s="17">
        <f t="shared" si="15"/>
        <v>522.08000000000004</v>
      </c>
      <c r="P181">
        <f t="shared" si="16"/>
        <v>15</v>
      </c>
      <c r="Q181">
        <f t="shared" si="17"/>
        <v>3</v>
      </c>
      <c r="R181" t="str">
        <f t="shared" si="14"/>
        <v>14:00 - 16:00</v>
      </c>
      <c r="S181">
        <f t="shared" si="13"/>
        <v>26.104000000000003</v>
      </c>
      <c r="T181" t="b">
        <f>J181 &lt;&gt; S181</f>
        <v>0</v>
      </c>
      <c r="U181" t="str">
        <f t="shared" si="18"/>
        <v>60 - 80</v>
      </c>
    </row>
    <row r="182" spans="1:21" x14ac:dyDescent="0.25">
      <c r="A182" t="s">
        <v>215</v>
      </c>
      <c r="B182" t="s">
        <v>21</v>
      </c>
      <c r="C182" t="s">
        <v>22</v>
      </c>
      <c r="D182" t="s">
        <v>16</v>
      </c>
      <c r="E182" t="s">
        <v>27</v>
      </c>
      <c r="F182" t="s">
        <v>59</v>
      </c>
      <c r="G182">
        <v>4</v>
      </c>
      <c r="H182" s="17">
        <v>52.35</v>
      </c>
      <c r="I182" s="14">
        <v>1</v>
      </c>
      <c r="J182">
        <v>2.6175000000000002</v>
      </c>
      <c r="K182" s="1">
        <v>43508</v>
      </c>
      <c r="L182" s="2">
        <v>0.74236111111111114</v>
      </c>
      <c r="M182" t="s">
        <v>25</v>
      </c>
      <c r="N182">
        <v>4</v>
      </c>
      <c r="O182" s="17">
        <f t="shared" si="15"/>
        <v>52.35</v>
      </c>
      <c r="P182">
        <f t="shared" si="16"/>
        <v>12</v>
      </c>
      <c r="Q182">
        <f t="shared" si="17"/>
        <v>2</v>
      </c>
      <c r="R182" t="str">
        <f t="shared" si="14"/>
        <v>16:00 - 18:00</v>
      </c>
      <c r="S182">
        <f t="shared" si="13"/>
        <v>2.6175000000000002</v>
      </c>
      <c r="T182" t="b">
        <f>J182 &lt;&gt; S182</f>
        <v>0</v>
      </c>
      <c r="U182" t="str">
        <f t="shared" si="18"/>
        <v>40 - 60</v>
      </c>
    </row>
    <row r="183" spans="1:21" x14ac:dyDescent="0.25">
      <c r="A183" t="s">
        <v>216</v>
      </c>
      <c r="B183" t="s">
        <v>38</v>
      </c>
      <c r="C183" t="s">
        <v>39</v>
      </c>
      <c r="D183" t="s">
        <v>16</v>
      </c>
      <c r="E183" t="s">
        <v>27</v>
      </c>
      <c r="F183" t="s">
        <v>24</v>
      </c>
      <c r="G183">
        <v>6.1</v>
      </c>
      <c r="H183" s="17">
        <v>39.75</v>
      </c>
      <c r="I183" s="14">
        <v>1</v>
      </c>
      <c r="J183">
        <v>1.9875</v>
      </c>
      <c r="K183" s="1">
        <v>43521</v>
      </c>
      <c r="L183" s="2">
        <v>0.84652777777777777</v>
      </c>
      <c r="M183" t="s">
        <v>25</v>
      </c>
      <c r="N183">
        <v>6.1</v>
      </c>
      <c r="O183" s="17">
        <f t="shared" si="15"/>
        <v>39.75</v>
      </c>
      <c r="P183">
        <f t="shared" si="16"/>
        <v>25</v>
      </c>
      <c r="Q183">
        <f t="shared" si="17"/>
        <v>2</v>
      </c>
      <c r="R183" t="str">
        <f t="shared" si="14"/>
        <v>20:00 - 20:59</v>
      </c>
      <c r="S183">
        <f t="shared" si="13"/>
        <v>1.9875</v>
      </c>
      <c r="T183" t="b">
        <f>J183 &lt;&gt; S183</f>
        <v>0</v>
      </c>
      <c r="U183" t="str">
        <f t="shared" si="18"/>
        <v>20 - 40</v>
      </c>
    </row>
    <row r="184" spans="1:21" x14ac:dyDescent="0.25">
      <c r="A184" t="s">
        <v>217</v>
      </c>
      <c r="B184" t="s">
        <v>14</v>
      </c>
      <c r="C184" t="s">
        <v>15</v>
      </c>
      <c r="D184" t="s">
        <v>23</v>
      </c>
      <c r="E184" t="s">
        <v>17</v>
      </c>
      <c r="F184" t="s">
        <v>24</v>
      </c>
      <c r="G184">
        <v>4.5</v>
      </c>
      <c r="H184" s="17">
        <v>90.02</v>
      </c>
      <c r="I184" s="14">
        <v>8</v>
      </c>
      <c r="J184">
        <v>36.008000000000003</v>
      </c>
      <c r="K184" s="1">
        <v>43545</v>
      </c>
      <c r="L184" s="2">
        <v>0.67222222222222228</v>
      </c>
      <c r="M184" t="s">
        <v>29</v>
      </c>
      <c r="N184">
        <v>4.5</v>
      </c>
      <c r="O184" s="17">
        <f t="shared" si="15"/>
        <v>720.16</v>
      </c>
      <c r="P184">
        <f t="shared" si="16"/>
        <v>21</v>
      </c>
      <c r="Q184">
        <f t="shared" si="17"/>
        <v>3</v>
      </c>
      <c r="R184" t="str">
        <f t="shared" si="14"/>
        <v>16:00 - 18:00</v>
      </c>
      <c r="S184">
        <f t="shared" si="13"/>
        <v>36.007999999999996</v>
      </c>
      <c r="T184" t="b">
        <f>J184 &lt;&gt; S184</f>
        <v>0</v>
      </c>
      <c r="U184" t="str">
        <f t="shared" si="18"/>
        <v>&gt; 80</v>
      </c>
    </row>
    <row r="185" spans="1:21" x14ac:dyDescent="0.25">
      <c r="A185" t="s">
        <v>218</v>
      </c>
      <c r="B185" t="s">
        <v>38</v>
      </c>
      <c r="C185" t="s">
        <v>39</v>
      </c>
      <c r="D185" t="s">
        <v>16</v>
      </c>
      <c r="E185" t="s">
        <v>17</v>
      </c>
      <c r="F185" t="s">
        <v>24</v>
      </c>
      <c r="G185">
        <v>8.6</v>
      </c>
      <c r="H185" s="17">
        <v>12.1</v>
      </c>
      <c r="I185" s="14">
        <v>8</v>
      </c>
      <c r="J185">
        <v>4.84</v>
      </c>
      <c r="K185" s="1">
        <v>43484</v>
      </c>
      <c r="L185" s="2">
        <v>0.4284722222222222</v>
      </c>
      <c r="M185" t="s">
        <v>19</v>
      </c>
      <c r="N185">
        <v>8.6</v>
      </c>
      <c r="O185" s="17">
        <f t="shared" si="15"/>
        <v>96.8</v>
      </c>
      <c r="P185">
        <f t="shared" si="16"/>
        <v>19</v>
      </c>
      <c r="Q185">
        <f t="shared" si="17"/>
        <v>1</v>
      </c>
      <c r="R185" t="str">
        <f t="shared" si="14"/>
        <v>10:00 - 12:00</v>
      </c>
      <c r="S185">
        <f t="shared" si="13"/>
        <v>4.84</v>
      </c>
      <c r="T185" t="b">
        <f>J185 &lt;&gt; S185</f>
        <v>0</v>
      </c>
      <c r="U185" t="str">
        <f t="shared" si="18"/>
        <v>&lt; 20</v>
      </c>
    </row>
    <row r="186" spans="1:21" x14ac:dyDescent="0.25">
      <c r="A186" t="s">
        <v>219</v>
      </c>
      <c r="B186" t="s">
        <v>38</v>
      </c>
      <c r="C186" t="s">
        <v>39</v>
      </c>
      <c r="D186" t="s">
        <v>16</v>
      </c>
      <c r="E186" t="s">
        <v>17</v>
      </c>
      <c r="F186" t="s">
        <v>40</v>
      </c>
      <c r="G186">
        <v>6</v>
      </c>
      <c r="H186" s="17">
        <v>33.21</v>
      </c>
      <c r="I186" s="14">
        <v>10</v>
      </c>
      <c r="J186">
        <v>16.605</v>
      </c>
      <c r="K186" s="1">
        <v>43473</v>
      </c>
      <c r="L186" s="2">
        <v>0.60069444444444442</v>
      </c>
      <c r="M186" t="s">
        <v>19</v>
      </c>
      <c r="N186">
        <v>6</v>
      </c>
      <c r="O186" s="17">
        <f t="shared" si="15"/>
        <v>332.1</v>
      </c>
      <c r="P186">
        <f t="shared" si="16"/>
        <v>8</v>
      </c>
      <c r="Q186">
        <f t="shared" si="17"/>
        <v>1</v>
      </c>
      <c r="R186" t="str">
        <f t="shared" si="14"/>
        <v>14:00 - 16:00</v>
      </c>
      <c r="S186">
        <f t="shared" si="13"/>
        <v>16.605</v>
      </c>
      <c r="T186" t="b">
        <f>J186 &lt;&gt; S186</f>
        <v>0</v>
      </c>
      <c r="U186" t="str">
        <f t="shared" si="18"/>
        <v>20 - 40</v>
      </c>
    </row>
    <row r="187" spans="1:21" x14ac:dyDescent="0.25">
      <c r="A187" t="s">
        <v>220</v>
      </c>
      <c r="B187" t="s">
        <v>21</v>
      </c>
      <c r="C187" t="s">
        <v>22</v>
      </c>
      <c r="D187" t="s">
        <v>16</v>
      </c>
      <c r="E187" t="s">
        <v>17</v>
      </c>
      <c r="F187" t="s">
        <v>59</v>
      </c>
      <c r="G187">
        <v>9.5</v>
      </c>
      <c r="H187" s="17">
        <v>10.18</v>
      </c>
      <c r="I187" s="14">
        <v>8</v>
      </c>
      <c r="J187">
        <v>4.0720000000000001</v>
      </c>
      <c r="K187" s="1">
        <v>43554</v>
      </c>
      <c r="L187" s="2">
        <v>0.53541666666666665</v>
      </c>
      <c r="M187" t="s">
        <v>29</v>
      </c>
      <c r="N187">
        <v>9.5</v>
      </c>
      <c r="O187" s="17">
        <f t="shared" si="15"/>
        <v>81.44</v>
      </c>
      <c r="P187">
        <f t="shared" si="16"/>
        <v>30</v>
      </c>
      <c r="Q187">
        <f t="shared" si="17"/>
        <v>3</v>
      </c>
      <c r="R187" t="str">
        <f t="shared" si="14"/>
        <v>12:00 - 14:00</v>
      </c>
      <c r="S187">
        <f t="shared" si="13"/>
        <v>4.0720000000000001</v>
      </c>
      <c r="T187" t="b">
        <f>J187 &lt;&gt; S187</f>
        <v>0</v>
      </c>
      <c r="U187" t="str">
        <f t="shared" si="18"/>
        <v>&lt; 20</v>
      </c>
    </row>
    <row r="188" spans="1:21" x14ac:dyDescent="0.25">
      <c r="A188" t="s">
        <v>222</v>
      </c>
      <c r="B188" t="s">
        <v>14</v>
      </c>
      <c r="C188" t="s">
        <v>15</v>
      </c>
      <c r="D188" t="s">
        <v>16</v>
      </c>
      <c r="E188" t="s">
        <v>17</v>
      </c>
      <c r="F188" t="s">
        <v>28</v>
      </c>
      <c r="G188">
        <v>7.5</v>
      </c>
      <c r="H188" s="17">
        <v>34.42</v>
      </c>
      <c r="I188" s="14">
        <v>6</v>
      </c>
      <c r="J188">
        <v>10.326000000000001</v>
      </c>
      <c r="K188" s="1">
        <v>43554</v>
      </c>
      <c r="L188" s="2">
        <v>0.53125</v>
      </c>
      <c r="M188" t="s">
        <v>19</v>
      </c>
      <c r="N188">
        <v>7.5</v>
      </c>
      <c r="O188" s="17">
        <f t="shared" si="15"/>
        <v>206.52</v>
      </c>
      <c r="P188">
        <f t="shared" si="16"/>
        <v>30</v>
      </c>
      <c r="Q188">
        <f t="shared" si="17"/>
        <v>3</v>
      </c>
      <c r="R188" t="str">
        <f t="shared" si="14"/>
        <v>12:00 - 14:00</v>
      </c>
      <c r="S188">
        <f t="shared" si="13"/>
        <v>10.326000000000001</v>
      </c>
      <c r="T188" t="b">
        <f>J188 &lt;&gt; S188</f>
        <v>0</v>
      </c>
      <c r="U188" t="str">
        <f t="shared" si="18"/>
        <v>20 - 40</v>
      </c>
    </row>
    <row r="189" spans="1:21" x14ac:dyDescent="0.25">
      <c r="A189" t="s">
        <v>223</v>
      </c>
      <c r="B189" t="s">
        <v>14</v>
      </c>
      <c r="C189" t="s">
        <v>15</v>
      </c>
      <c r="D189" t="s">
        <v>16</v>
      </c>
      <c r="E189" t="s">
        <v>17</v>
      </c>
      <c r="F189" t="s">
        <v>40</v>
      </c>
      <c r="G189">
        <v>7.6</v>
      </c>
      <c r="H189" s="17">
        <v>83.34</v>
      </c>
      <c r="I189" s="14">
        <v>2</v>
      </c>
      <c r="J189">
        <v>8.3339999999999996</v>
      </c>
      <c r="K189" s="1">
        <v>43543</v>
      </c>
      <c r="L189" s="2">
        <v>0.56736111111111109</v>
      </c>
      <c r="M189" t="s">
        <v>25</v>
      </c>
      <c r="N189">
        <v>7.6</v>
      </c>
      <c r="O189" s="17">
        <f t="shared" si="15"/>
        <v>166.68</v>
      </c>
      <c r="P189">
        <f t="shared" si="16"/>
        <v>19</v>
      </c>
      <c r="Q189">
        <f t="shared" si="17"/>
        <v>3</v>
      </c>
      <c r="R189" t="str">
        <f t="shared" si="14"/>
        <v>12:00 - 14:00</v>
      </c>
      <c r="S189">
        <f t="shared" si="13"/>
        <v>8.3339999999999996</v>
      </c>
      <c r="T189" t="b">
        <f>J189 &lt;&gt; S189</f>
        <v>0</v>
      </c>
      <c r="U189" t="str">
        <f t="shared" si="18"/>
        <v>&gt; 80</v>
      </c>
    </row>
    <row r="190" spans="1:21" x14ac:dyDescent="0.25">
      <c r="A190" t="s">
        <v>224</v>
      </c>
      <c r="B190" t="s">
        <v>14</v>
      </c>
      <c r="C190" t="s">
        <v>15</v>
      </c>
      <c r="D190" t="s">
        <v>23</v>
      </c>
      <c r="E190" t="s">
        <v>27</v>
      </c>
      <c r="F190" t="s">
        <v>32</v>
      </c>
      <c r="G190">
        <v>5</v>
      </c>
      <c r="H190" s="17">
        <v>45.58</v>
      </c>
      <c r="I190" s="14">
        <v>7</v>
      </c>
      <c r="J190">
        <v>15.952999999999999</v>
      </c>
      <c r="K190" s="1">
        <v>43478</v>
      </c>
      <c r="L190" s="2">
        <v>0.41875000000000001</v>
      </c>
      <c r="M190" t="s">
        <v>25</v>
      </c>
      <c r="N190">
        <v>5</v>
      </c>
      <c r="O190" s="17">
        <f t="shared" si="15"/>
        <v>319.06</v>
      </c>
      <c r="P190">
        <f t="shared" si="16"/>
        <v>13</v>
      </c>
      <c r="Q190">
        <f t="shared" si="17"/>
        <v>1</v>
      </c>
      <c r="R190" t="str">
        <f t="shared" si="14"/>
        <v>10:00 - 12:00</v>
      </c>
      <c r="S190">
        <f t="shared" si="13"/>
        <v>15.952999999999999</v>
      </c>
      <c r="T190" t="b">
        <f>J190 &lt;&gt; S190</f>
        <v>0</v>
      </c>
      <c r="U190" t="str">
        <f t="shared" si="18"/>
        <v>40 - 60</v>
      </c>
    </row>
    <row r="191" spans="1:21" x14ac:dyDescent="0.25">
      <c r="A191" t="s">
        <v>225</v>
      </c>
      <c r="B191" t="s">
        <v>14</v>
      </c>
      <c r="C191" t="s">
        <v>15</v>
      </c>
      <c r="D191" t="s">
        <v>16</v>
      </c>
      <c r="E191" t="s">
        <v>27</v>
      </c>
      <c r="F191" t="s">
        <v>40</v>
      </c>
      <c r="G191">
        <v>6.7</v>
      </c>
      <c r="H191" s="17">
        <v>87.9</v>
      </c>
      <c r="I191" s="14">
        <v>1</v>
      </c>
      <c r="J191">
        <v>4.3949999999999996</v>
      </c>
      <c r="K191" s="1">
        <v>43501</v>
      </c>
      <c r="L191" s="2">
        <v>0.8208333333333333</v>
      </c>
      <c r="M191" t="s">
        <v>19</v>
      </c>
      <c r="N191">
        <v>6.7</v>
      </c>
      <c r="O191" s="17">
        <f t="shared" si="15"/>
        <v>87.9</v>
      </c>
      <c r="P191">
        <f t="shared" si="16"/>
        <v>5</v>
      </c>
      <c r="Q191">
        <f t="shared" si="17"/>
        <v>2</v>
      </c>
      <c r="R191" t="str">
        <f t="shared" si="14"/>
        <v>18:00 - 20:00</v>
      </c>
      <c r="S191">
        <f t="shared" si="13"/>
        <v>4.3950000000000005</v>
      </c>
      <c r="T191" t="b">
        <f>J191 &lt;&gt; S191</f>
        <v>0</v>
      </c>
      <c r="U191" t="str">
        <f t="shared" si="18"/>
        <v>&gt; 80</v>
      </c>
    </row>
    <row r="192" spans="1:21" x14ac:dyDescent="0.25">
      <c r="A192" t="s">
        <v>226</v>
      </c>
      <c r="B192" t="s">
        <v>14</v>
      </c>
      <c r="C192" t="s">
        <v>15</v>
      </c>
      <c r="D192" t="s">
        <v>16</v>
      </c>
      <c r="E192" t="s">
        <v>17</v>
      </c>
      <c r="F192" t="s">
        <v>24</v>
      </c>
      <c r="G192">
        <v>9.5</v>
      </c>
      <c r="H192" s="17">
        <v>73.47</v>
      </c>
      <c r="I192" s="14">
        <v>10</v>
      </c>
      <c r="J192">
        <v>36.734999999999999</v>
      </c>
      <c r="K192" s="1">
        <v>43547</v>
      </c>
      <c r="L192" s="2">
        <v>0.55138888888888893</v>
      </c>
      <c r="M192" t="s">
        <v>19</v>
      </c>
      <c r="N192">
        <v>9.5</v>
      </c>
      <c r="O192" s="17">
        <f t="shared" si="15"/>
        <v>734.7</v>
      </c>
      <c r="P192">
        <f t="shared" si="16"/>
        <v>23</v>
      </c>
      <c r="Q192">
        <f t="shared" si="17"/>
        <v>3</v>
      </c>
      <c r="R192" t="str">
        <f t="shared" si="14"/>
        <v>12:00 - 14:00</v>
      </c>
      <c r="S192">
        <f t="shared" si="13"/>
        <v>36.734999999999999</v>
      </c>
      <c r="T192" t="b">
        <f>J192 &lt;&gt; S192</f>
        <v>0</v>
      </c>
      <c r="U192" t="str">
        <f t="shared" si="18"/>
        <v>60 - 80</v>
      </c>
    </row>
    <row r="193" spans="1:21" x14ac:dyDescent="0.25">
      <c r="A193" t="s">
        <v>227</v>
      </c>
      <c r="B193" t="s">
        <v>21</v>
      </c>
      <c r="C193" t="s">
        <v>22</v>
      </c>
      <c r="D193" t="s">
        <v>23</v>
      </c>
      <c r="E193" t="s">
        <v>17</v>
      </c>
      <c r="F193" t="s">
        <v>59</v>
      </c>
      <c r="G193">
        <v>6.8</v>
      </c>
      <c r="H193" s="17">
        <v>12.19</v>
      </c>
      <c r="I193" s="14">
        <v>8</v>
      </c>
      <c r="J193">
        <v>4.8760000000000003</v>
      </c>
      <c r="K193" s="1">
        <v>43537</v>
      </c>
      <c r="L193" s="2">
        <v>0.53263888888888888</v>
      </c>
      <c r="M193" t="s">
        <v>19</v>
      </c>
      <c r="N193">
        <v>6.8</v>
      </c>
      <c r="O193" s="17">
        <f t="shared" si="15"/>
        <v>97.52</v>
      </c>
      <c r="P193">
        <f t="shared" si="16"/>
        <v>13</v>
      </c>
      <c r="Q193">
        <f t="shared" si="17"/>
        <v>3</v>
      </c>
      <c r="R193" t="str">
        <f t="shared" si="14"/>
        <v>12:00 - 14:00</v>
      </c>
      <c r="S193">
        <f t="shared" ref="S193:S256" si="19">H193 * I193 / 20</f>
        <v>4.8759999999999994</v>
      </c>
      <c r="T193" t="b">
        <f>J193 &lt;&gt; S193</f>
        <v>0</v>
      </c>
      <c r="U193" t="str">
        <f t="shared" si="18"/>
        <v>&lt; 20</v>
      </c>
    </row>
    <row r="194" spans="1:21" x14ac:dyDescent="0.25">
      <c r="A194" t="s">
        <v>228</v>
      </c>
      <c r="B194" t="s">
        <v>14</v>
      </c>
      <c r="C194" t="s">
        <v>15</v>
      </c>
      <c r="D194" t="s">
        <v>16</v>
      </c>
      <c r="E194" t="s">
        <v>27</v>
      </c>
      <c r="F194" t="s">
        <v>32</v>
      </c>
      <c r="G194">
        <v>5.6</v>
      </c>
      <c r="H194" s="17">
        <v>76.92</v>
      </c>
      <c r="I194" s="14">
        <v>10</v>
      </c>
      <c r="J194">
        <v>38.46</v>
      </c>
      <c r="K194" s="1">
        <v>43541</v>
      </c>
      <c r="L194" s="2">
        <v>0.82847222222222228</v>
      </c>
      <c r="M194" t="s">
        <v>19</v>
      </c>
      <c r="N194">
        <v>5.6</v>
      </c>
      <c r="O194" s="17">
        <f t="shared" si="15"/>
        <v>769.2</v>
      </c>
      <c r="P194">
        <f t="shared" si="16"/>
        <v>17</v>
      </c>
      <c r="Q194">
        <f t="shared" si="17"/>
        <v>3</v>
      </c>
      <c r="R194" t="str">
        <f t="shared" ref="R194:R257" si="20">IF(AND(L194&gt;=TIME(10,0,0),L194&lt;TIME(12,0,0)),"10:00 - 12:00",
IF(AND(L194&gt;=TIME(12,0,0),L194&lt;TIME(14,0,0)),"12:00 - 14:00",
IF(AND(L194&gt;=TIME(14,0,0),L194&lt;TIME(16,0,0)),"14:00 - 16:00",
IF(AND(L194&gt;=TIME(16,0,0),L194&lt;TIME(18,0,0)),"16:00 - 18:00",
IF(AND(L194&gt;=TIME(18,0,0),L194&lt;TIME(20,0,0)),"18:00 - 20:00",
IF(AND(L194&gt;=TIME(20,0,0),L194&lt;=TIME(20,59,59)),"20:00 - 20:59","Outside Range"))))))</f>
        <v>18:00 - 20:00</v>
      </c>
      <c r="S194">
        <f t="shared" si="19"/>
        <v>38.46</v>
      </c>
      <c r="T194" t="b">
        <f>J194 &lt;&gt; S194</f>
        <v>0</v>
      </c>
      <c r="U194" t="str">
        <f t="shared" si="18"/>
        <v>60 - 80</v>
      </c>
    </row>
    <row r="195" spans="1:21" x14ac:dyDescent="0.25">
      <c r="A195" t="s">
        <v>229</v>
      </c>
      <c r="B195" t="s">
        <v>21</v>
      </c>
      <c r="C195" t="s">
        <v>22</v>
      </c>
      <c r="D195" t="s">
        <v>23</v>
      </c>
      <c r="E195" t="s">
        <v>17</v>
      </c>
      <c r="F195" t="s">
        <v>18</v>
      </c>
      <c r="G195">
        <v>7.2</v>
      </c>
      <c r="H195" s="17">
        <v>83.66</v>
      </c>
      <c r="I195" s="14">
        <v>5</v>
      </c>
      <c r="J195">
        <v>20.914999999999999</v>
      </c>
      <c r="K195" s="1">
        <v>43517</v>
      </c>
      <c r="L195" s="2">
        <v>0.43472222222222223</v>
      </c>
      <c r="M195" t="s">
        <v>25</v>
      </c>
      <c r="N195">
        <v>7.2</v>
      </c>
      <c r="O195" s="17">
        <f t="shared" ref="O195:O258" si="21">H195 * I195</f>
        <v>418.29999999999995</v>
      </c>
      <c r="P195">
        <f t="shared" ref="P195:P258" si="22">DAY(K195)</f>
        <v>21</v>
      </c>
      <c r="Q195">
        <f t="shared" ref="Q195:Q258" si="23">MONTH(K195)</f>
        <v>2</v>
      </c>
      <c r="R195" t="str">
        <f t="shared" si="20"/>
        <v>10:00 - 12:00</v>
      </c>
      <c r="S195">
        <f t="shared" si="19"/>
        <v>20.914999999999999</v>
      </c>
      <c r="T195" t="b">
        <f>J195 &lt;&gt; S195</f>
        <v>0</v>
      </c>
      <c r="U195" t="str">
        <f t="shared" si="18"/>
        <v>&gt; 80</v>
      </c>
    </row>
    <row r="196" spans="1:21" x14ac:dyDescent="0.25">
      <c r="A196" t="s">
        <v>230</v>
      </c>
      <c r="B196" t="s">
        <v>38</v>
      </c>
      <c r="C196" t="s">
        <v>39</v>
      </c>
      <c r="D196" t="s">
        <v>23</v>
      </c>
      <c r="E196" t="s">
        <v>17</v>
      </c>
      <c r="F196" t="s">
        <v>24</v>
      </c>
      <c r="G196">
        <v>8.1</v>
      </c>
      <c r="H196" s="17">
        <v>57.91</v>
      </c>
      <c r="I196" s="14">
        <v>8</v>
      </c>
      <c r="J196">
        <v>23.164000000000001</v>
      </c>
      <c r="K196" s="1">
        <v>43503</v>
      </c>
      <c r="L196" s="2">
        <v>0.62916666666666665</v>
      </c>
      <c r="M196" t="s">
        <v>25</v>
      </c>
      <c r="N196">
        <v>8.1</v>
      </c>
      <c r="O196" s="17">
        <f t="shared" si="21"/>
        <v>463.28</v>
      </c>
      <c r="P196">
        <f t="shared" si="22"/>
        <v>7</v>
      </c>
      <c r="Q196">
        <f t="shared" si="23"/>
        <v>2</v>
      </c>
      <c r="R196" t="str">
        <f t="shared" si="20"/>
        <v>14:00 - 16:00</v>
      </c>
      <c r="S196">
        <f t="shared" si="19"/>
        <v>23.163999999999998</v>
      </c>
      <c r="T196" t="b">
        <f>J196 &lt;&gt; S196</f>
        <v>0</v>
      </c>
      <c r="U196" t="str">
        <f t="shared" ref="U196:U259" si="24">IF(H196&lt; 20,"&lt; 20",IF(AND(H196&gt;=20,H196&lt;40),"20 - 40",IF(AND(H196&gt;=40,H196&lt;60),"40 - 60",IF(AND(H196&gt;=60,H196&lt;80),"60 - 80",IF(H196&gt;=80,"&gt; 80")))))</f>
        <v>40 - 60</v>
      </c>
    </row>
    <row r="197" spans="1:21" x14ac:dyDescent="0.25">
      <c r="A197" t="s">
        <v>231</v>
      </c>
      <c r="B197" t="s">
        <v>21</v>
      </c>
      <c r="C197" t="s">
        <v>22</v>
      </c>
      <c r="D197" t="s">
        <v>16</v>
      </c>
      <c r="E197" t="s">
        <v>17</v>
      </c>
      <c r="F197" t="s">
        <v>59</v>
      </c>
      <c r="G197">
        <v>8.6</v>
      </c>
      <c r="H197" s="17">
        <v>92.49</v>
      </c>
      <c r="I197" s="14">
        <v>5</v>
      </c>
      <c r="J197">
        <v>23.122499999999999</v>
      </c>
      <c r="K197" s="1">
        <v>43526</v>
      </c>
      <c r="L197" s="2">
        <v>0.69097222222222221</v>
      </c>
      <c r="M197" t="s">
        <v>29</v>
      </c>
      <c r="N197">
        <v>8.6</v>
      </c>
      <c r="O197" s="17">
        <f t="shared" si="21"/>
        <v>462.45</v>
      </c>
      <c r="P197">
        <f t="shared" si="22"/>
        <v>2</v>
      </c>
      <c r="Q197">
        <f t="shared" si="23"/>
        <v>3</v>
      </c>
      <c r="R197" t="str">
        <f t="shared" si="20"/>
        <v>16:00 - 18:00</v>
      </c>
      <c r="S197">
        <f t="shared" si="19"/>
        <v>23.122499999999999</v>
      </c>
      <c r="T197" t="b">
        <f>J197 &lt;&gt; S197</f>
        <v>0</v>
      </c>
      <c r="U197" t="str">
        <f t="shared" si="24"/>
        <v>&gt; 80</v>
      </c>
    </row>
    <row r="198" spans="1:21" x14ac:dyDescent="0.25">
      <c r="A198" t="s">
        <v>232</v>
      </c>
      <c r="B198" t="s">
        <v>38</v>
      </c>
      <c r="C198" t="s">
        <v>39</v>
      </c>
      <c r="D198" t="s">
        <v>23</v>
      </c>
      <c r="E198" t="s">
        <v>27</v>
      </c>
      <c r="F198" t="s">
        <v>24</v>
      </c>
      <c r="G198">
        <v>9.4</v>
      </c>
      <c r="H198" s="17">
        <v>28.38</v>
      </c>
      <c r="I198" s="14">
        <v>5</v>
      </c>
      <c r="J198">
        <v>7.0949999999999998</v>
      </c>
      <c r="K198" s="1">
        <v>43530</v>
      </c>
      <c r="L198" s="2">
        <v>0.87291666666666667</v>
      </c>
      <c r="M198" t="s">
        <v>25</v>
      </c>
      <c r="N198">
        <v>9.4</v>
      </c>
      <c r="O198" s="17">
        <f t="shared" si="21"/>
        <v>141.9</v>
      </c>
      <c r="P198">
        <f t="shared" si="22"/>
        <v>6</v>
      </c>
      <c r="Q198">
        <f t="shared" si="23"/>
        <v>3</v>
      </c>
      <c r="R198" t="str">
        <f t="shared" si="20"/>
        <v>20:00 - 20:59</v>
      </c>
      <c r="S198">
        <f t="shared" si="19"/>
        <v>7.0950000000000006</v>
      </c>
      <c r="T198" t="b">
        <f>J198 &lt;&gt; S198</f>
        <v>0</v>
      </c>
      <c r="U198" t="str">
        <f t="shared" si="24"/>
        <v>20 - 40</v>
      </c>
    </row>
    <row r="199" spans="1:21" x14ac:dyDescent="0.25">
      <c r="A199" t="s">
        <v>233</v>
      </c>
      <c r="B199" t="s">
        <v>38</v>
      </c>
      <c r="C199" t="s">
        <v>39</v>
      </c>
      <c r="D199" t="s">
        <v>16</v>
      </c>
      <c r="E199" t="s">
        <v>27</v>
      </c>
      <c r="F199" t="s">
        <v>24</v>
      </c>
      <c r="G199">
        <v>8.9</v>
      </c>
      <c r="H199" s="17">
        <v>50.45</v>
      </c>
      <c r="I199" s="14">
        <v>6</v>
      </c>
      <c r="J199">
        <v>15.135</v>
      </c>
      <c r="K199" s="1">
        <v>43502</v>
      </c>
      <c r="L199" s="2">
        <v>0.63611111111111107</v>
      </c>
      <c r="M199" t="s">
        <v>29</v>
      </c>
      <c r="N199">
        <v>8.9</v>
      </c>
      <c r="O199" s="17">
        <f t="shared" si="21"/>
        <v>302.70000000000005</v>
      </c>
      <c r="P199">
        <f t="shared" si="22"/>
        <v>6</v>
      </c>
      <c r="Q199">
        <f t="shared" si="23"/>
        <v>2</v>
      </c>
      <c r="R199" t="str">
        <f t="shared" si="20"/>
        <v>14:00 - 16:00</v>
      </c>
      <c r="S199">
        <f t="shared" si="19"/>
        <v>15.135000000000002</v>
      </c>
      <c r="T199" t="b">
        <f>J199 &lt;&gt; S199</f>
        <v>0</v>
      </c>
      <c r="U199" t="str">
        <f t="shared" si="24"/>
        <v>40 - 60</v>
      </c>
    </row>
    <row r="200" spans="1:21" x14ac:dyDescent="0.25">
      <c r="A200" t="s">
        <v>234</v>
      </c>
      <c r="B200" t="s">
        <v>38</v>
      </c>
      <c r="C200" t="s">
        <v>39</v>
      </c>
      <c r="D200" t="s">
        <v>23</v>
      </c>
      <c r="E200" t="s">
        <v>27</v>
      </c>
      <c r="F200" t="s">
        <v>18</v>
      </c>
      <c r="G200">
        <v>4.2</v>
      </c>
      <c r="H200" s="17">
        <v>99.16</v>
      </c>
      <c r="I200" s="14">
        <v>8</v>
      </c>
      <c r="J200">
        <v>39.664000000000001</v>
      </c>
      <c r="K200" s="1">
        <v>43493</v>
      </c>
      <c r="L200" s="2">
        <v>0.74097222222222225</v>
      </c>
      <c r="M200" t="s">
        <v>29</v>
      </c>
      <c r="N200">
        <v>4.2</v>
      </c>
      <c r="O200" s="17">
        <f t="shared" si="21"/>
        <v>793.28</v>
      </c>
      <c r="P200">
        <f t="shared" si="22"/>
        <v>28</v>
      </c>
      <c r="Q200">
        <f t="shared" si="23"/>
        <v>1</v>
      </c>
      <c r="R200" t="str">
        <f t="shared" si="20"/>
        <v>16:00 - 18:00</v>
      </c>
      <c r="S200">
        <f t="shared" si="19"/>
        <v>39.664000000000001</v>
      </c>
      <c r="T200" t="b">
        <f>J200 &lt;&gt; S200</f>
        <v>0</v>
      </c>
      <c r="U200" t="str">
        <f t="shared" si="24"/>
        <v>&gt; 80</v>
      </c>
    </row>
    <row r="201" spans="1:21" x14ac:dyDescent="0.25">
      <c r="A201" t="s">
        <v>235</v>
      </c>
      <c r="B201" t="s">
        <v>21</v>
      </c>
      <c r="C201" t="s">
        <v>22</v>
      </c>
      <c r="D201" t="s">
        <v>23</v>
      </c>
      <c r="E201" t="s">
        <v>27</v>
      </c>
      <c r="F201" t="s">
        <v>59</v>
      </c>
      <c r="G201">
        <v>5</v>
      </c>
      <c r="H201" s="17">
        <v>60.74</v>
      </c>
      <c r="I201" s="14">
        <v>7</v>
      </c>
      <c r="J201">
        <v>21.259</v>
      </c>
      <c r="K201" s="1">
        <v>43483</v>
      </c>
      <c r="L201" s="2">
        <v>0.68263888888888891</v>
      </c>
      <c r="M201" t="s">
        <v>19</v>
      </c>
      <c r="N201">
        <v>5</v>
      </c>
      <c r="O201" s="17">
        <f t="shared" si="21"/>
        <v>425.18</v>
      </c>
      <c r="P201">
        <f t="shared" si="22"/>
        <v>18</v>
      </c>
      <c r="Q201">
        <f t="shared" si="23"/>
        <v>1</v>
      </c>
      <c r="R201" t="str">
        <f t="shared" si="20"/>
        <v>16:00 - 18:00</v>
      </c>
      <c r="S201">
        <f t="shared" si="19"/>
        <v>21.259</v>
      </c>
      <c r="T201" t="b">
        <f>J201 &lt;&gt; S201</f>
        <v>0</v>
      </c>
      <c r="U201" t="str">
        <f t="shared" si="24"/>
        <v>60 - 80</v>
      </c>
    </row>
    <row r="202" spans="1:21" x14ac:dyDescent="0.25">
      <c r="A202" t="s">
        <v>236</v>
      </c>
      <c r="B202" t="s">
        <v>21</v>
      </c>
      <c r="C202" t="s">
        <v>22</v>
      </c>
      <c r="D202" t="s">
        <v>16</v>
      </c>
      <c r="E202" t="s">
        <v>17</v>
      </c>
      <c r="F202" t="s">
        <v>40</v>
      </c>
      <c r="G202">
        <v>8.8000000000000007</v>
      </c>
      <c r="H202" s="17">
        <v>47.27</v>
      </c>
      <c r="I202" s="14">
        <v>6</v>
      </c>
      <c r="J202">
        <v>14.180999999999999</v>
      </c>
      <c r="K202" s="1">
        <v>43501</v>
      </c>
      <c r="L202" s="2">
        <v>0.4284722222222222</v>
      </c>
      <c r="M202" t="s">
        <v>25</v>
      </c>
      <c r="N202">
        <v>8.8000000000000007</v>
      </c>
      <c r="O202" s="17">
        <f t="shared" si="21"/>
        <v>283.62</v>
      </c>
      <c r="P202">
        <f t="shared" si="22"/>
        <v>5</v>
      </c>
      <c r="Q202">
        <f t="shared" si="23"/>
        <v>2</v>
      </c>
      <c r="R202" t="str">
        <f t="shared" si="20"/>
        <v>10:00 - 12:00</v>
      </c>
      <c r="S202">
        <f t="shared" si="19"/>
        <v>14.181000000000001</v>
      </c>
      <c r="T202" t="b">
        <f>J202 &lt;&gt; S202</f>
        <v>0</v>
      </c>
      <c r="U202" t="str">
        <f t="shared" si="24"/>
        <v>40 - 60</v>
      </c>
    </row>
    <row r="203" spans="1:21" x14ac:dyDescent="0.25">
      <c r="A203" t="s">
        <v>237</v>
      </c>
      <c r="B203" t="s">
        <v>21</v>
      </c>
      <c r="C203" t="s">
        <v>22</v>
      </c>
      <c r="D203" t="s">
        <v>16</v>
      </c>
      <c r="E203" t="s">
        <v>27</v>
      </c>
      <c r="F203" t="s">
        <v>18</v>
      </c>
      <c r="G203">
        <v>5.3</v>
      </c>
      <c r="H203" s="17">
        <v>85.6</v>
      </c>
      <c r="I203" s="14">
        <v>7</v>
      </c>
      <c r="J203">
        <v>29.96</v>
      </c>
      <c r="K203" s="1">
        <v>43526</v>
      </c>
      <c r="L203" s="2">
        <v>0.57638888888888884</v>
      </c>
      <c r="M203" t="s">
        <v>25</v>
      </c>
      <c r="N203">
        <v>5.3</v>
      </c>
      <c r="O203" s="17">
        <f t="shared" si="21"/>
        <v>599.19999999999993</v>
      </c>
      <c r="P203">
        <f t="shared" si="22"/>
        <v>2</v>
      </c>
      <c r="Q203">
        <f t="shared" si="23"/>
        <v>3</v>
      </c>
      <c r="R203" t="str">
        <f t="shared" si="20"/>
        <v>12:00 - 14:00</v>
      </c>
      <c r="S203">
        <f t="shared" si="19"/>
        <v>29.959999999999997</v>
      </c>
      <c r="T203" t="b">
        <f>J203 &lt;&gt; S203</f>
        <v>0</v>
      </c>
      <c r="U203" t="str">
        <f t="shared" si="24"/>
        <v>&gt; 80</v>
      </c>
    </row>
    <row r="204" spans="1:21" x14ac:dyDescent="0.25">
      <c r="A204" t="s">
        <v>238</v>
      </c>
      <c r="B204" t="s">
        <v>14</v>
      </c>
      <c r="C204" t="s">
        <v>15</v>
      </c>
      <c r="D204" t="s">
        <v>16</v>
      </c>
      <c r="E204" t="s">
        <v>27</v>
      </c>
      <c r="F204" t="s">
        <v>40</v>
      </c>
      <c r="G204">
        <v>4.5999999999999996</v>
      </c>
      <c r="H204" s="17">
        <v>35.04</v>
      </c>
      <c r="I204" s="14">
        <v>9</v>
      </c>
      <c r="J204">
        <v>15.768000000000001</v>
      </c>
      <c r="K204" s="1">
        <v>43505</v>
      </c>
      <c r="L204" s="2">
        <v>0.80347222222222225</v>
      </c>
      <c r="M204" t="s">
        <v>19</v>
      </c>
      <c r="N204">
        <v>4.5999999999999996</v>
      </c>
      <c r="O204" s="17">
        <f t="shared" si="21"/>
        <v>315.36</v>
      </c>
      <c r="P204">
        <f t="shared" si="22"/>
        <v>9</v>
      </c>
      <c r="Q204">
        <f t="shared" si="23"/>
        <v>2</v>
      </c>
      <c r="R204" t="str">
        <f t="shared" si="20"/>
        <v>18:00 - 20:00</v>
      </c>
      <c r="S204">
        <f t="shared" si="19"/>
        <v>15.768000000000001</v>
      </c>
      <c r="T204" t="b">
        <f>J204 &lt;&gt; S204</f>
        <v>0</v>
      </c>
      <c r="U204" t="str">
        <f t="shared" si="24"/>
        <v>20 - 40</v>
      </c>
    </row>
    <row r="205" spans="1:21" x14ac:dyDescent="0.25">
      <c r="A205" t="s">
        <v>239</v>
      </c>
      <c r="B205" t="s">
        <v>21</v>
      </c>
      <c r="C205" t="s">
        <v>22</v>
      </c>
      <c r="D205" t="s">
        <v>16</v>
      </c>
      <c r="E205" t="s">
        <v>17</v>
      </c>
      <c r="F205" t="s">
        <v>24</v>
      </c>
      <c r="G205">
        <v>7.5</v>
      </c>
      <c r="H205" s="17">
        <v>44.84</v>
      </c>
      <c r="I205" s="14">
        <v>9</v>
      </c>
      <c r="J205">
        <v>20.178000000000001</v>
      </c>
      <c r="K205" s="1">
        <v>43479</v>
      </c>
      <c r="L205" s="2">
        <v>0.58333333333333337</v>
      </c>
      <c r="M205" t="s">
        <v>29</v>
      </c>
      <c r="N205">
        <v>7.5</v>
      </c>
      <c r="O205" s="17">
        <f t="shared" si="21"/>
        <v>403.56000000000006</v>
      </c>
      <c r="P205">
        <f t="shared" si="22"/>
        <v>14</v>
      </c>
      <c r="Q205">
        <f t="shared" si="23"/>
        <v>1</v>
      </c>
      <c r="R205" t="str">
        <f t="shared" si="20"/>
        <v>14:00 - 16:00</v>
      </c>
      <c r="S205">
        <f t="shared" si="19"/>
        <v>20.178000000000004</v>
      </c>
      <c r="T205" t="b">
        <f>J205 &lt;&gt; S205</f>
        <v>0</v>
      </c>
      <c r="U205" t="str">
        <f t="shared" si="24"/>
        <v>40 - 60</v>
      </c>
    </row>
    <row r="206" spans="1:21" x14ac:dyDescent="0.25">
      <c r="A206" t="s">
        <v>240</v>
      </c>
      <c r="B206" t="s">
        <v>38</v>
      </c>
      <c r="C206" t="s">
        <v>39</v>
      </c>
      <c r="D206" t="s">
        <v>23</v>
      </c>
      <c r="E206" t="s">
        <v>27</v>
      </c>
      <c r="F206" t="s">
        <v>28</v>
      </c>
      <c r="G206">
        <v>5.0999999999999996</v>
      </c>
      <c r="H206" s="17">
        <v>45.97</v>
      </c>
      <c r="I206" s="14">
        <v>4</v>
      </c>
      <c r="J206">
        <v>9.1940000000000008</v>
      </c>
      <c r="K206" s="1">
        <v>43505</v>
      </c>
      <c r="L206" s="2">
        <v>0.50138888888888888</v>
      </c>
      <c r="M206" t="s">
        <v>19</v>
      </c>
      <c r="N206">
        <v>5.0999999999999996</v>
      </c>
      <c r="O206" s="17">
        <f t="shared" si="21"/>
        <v>183.88</v>
      </c>
      <c r="P206">
        <f t="shared" si="22"/>
        <v>9</v>
      </c>
      <c r="Q206">
        <f t="shared" si="23"/>
        <v>2</v>
      </c>
      <c r="R206" t="str">
        <f t="shared" si="20"/>
        <v>12:00 - 14:00</v>
      </c>
      <c r="S206">
        <f t="shared" si="19"/>
        <v>9.1939999999999991</v>
      </c>
      <c r="T206" t="b">
        <f>J206 &lt;&gt; S206</f>
        <v>0</v>
      </c>
      <c r="U206" t="str">
        <f t="shared" si="24"/>
        <v>40 - 60</v>
      </c>
    </row>
    <row r="207" spans="1:21" x14ac:dyDescent="0.25">
      <c r="A207" t="s">
        <v>241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>
        <v>4.2</v>
      </c>
      <c r="H207" s="17">
        <v>27.73</v>
      </c>
      <c r="I207" s="14">
        <v>5</v>
      </c>
      <c r="J207">
        <v>6.9325000000000001</v>
      </c>
      <c r="K207" s="1">
        <v>43550</v>
      </c>
      <c r="L207" s="2">
        <v>0.84791666666666665</v>
      </c>
      <c r="M207" t="s">
        <v>29</v>
      </c>
      <c r="N207">
        <v>4.2</v>
      </c>
      <c r="O207" s="17">
        <f t="shared" si="21"/>
        <v>138.65</v>
      </c>
      <c r="P207">
        <f t="shared" si="22"/>
        <v>26</v>
      </c>
      <c r="Q207">
        <f t="shared" si="23"/>
        <v>3</v>
      </c>
      <c r="R207" t="str">
        <f t="shared" si="20"/>
        <v>20:00 - 20:59</v>
      </c>
      <c r="S207">
        <f t="shared" si="19"/>
        <v>6.9325000000000001</v>
      </c>
      <c r="T207" t="b">
        <f>J207 &lt;&gt; S207</f>
        <v>0</v>
      </c>
      <c r="U207" t="str">
        <f t="shared" si="24"/>
        <v>20 - 40</v>
      </c>
    </row>
    <row r="208" spans="1:21" x14ac:dyDescent="0.25">
      <c r="A208" t="s">
        <v>242</v>
      </c>
      <c r="B208" t="s">
        <v>14</v>
      </c>
      <c r="C208" t="s">
        <v>15</v>
      </c>
      <c r="D208" t="s">
        <v>23</v>
      </c>
      <c r="E208" t="s">
        <v>27</v>
      </c>
      <c r="F208" t="s">
        <v>40</v>
      </c>
      <c r="G208">
        <v>8.1</v>
      </c>
      <c r="H208" s="17">
        <v>11.53</v>
      </c>
      <c r="I208" s="14">
        <v>7</v>
      </c>
      <c r="J208">
        <v>4.0354999999999999</v>
      </c>
      <c r="K208" s="1">
        <v>43493</v>
      </c>
      <c r="L208" s="2">
        <v>0.73263888888888884</v>
      </c>
      <c r="M208" t="s">
        <v>25</v>
      </c>
      <c r="N208">
        <v>8.1</v>
      </c>
      <c r="O208" s="17">
        <f t="shared" si="21"/>
        <v>80.709999999999994</v>
      </c>
      <c r="P208">
        <f t="shared" si="22"/>
        <v>28</v>
      </c>
      <c r="Q208">
        <f t="shared" si="23"/>
        <v>1</v>
      </c>
      <c r="R208" t="str">
        <f t="shared" si="20"/>
        <v>16:00 - 18:00</v>
      </c>
      <c r="S208">
        <f t="shared" si="19"/>
        <v>4.0354999999999999</v>
      </c>
      <c r="T208" t="b">
        <f>J208 &lt;&gt; S208</f>
        <v>0</v>
      </c>
      <c r="U208" t="str">
        <f t="shared" si="24"/>
        <v>&lt; 20</v>
      </c>
    </row>
    <row r="209" spans="1:21" x14ac:dyDescent="0.25">
      <c r="A209" t="s">
        <v>243</v>
      </c>
      <c r="B209" t="s">
        <v>21</v>
      </c>
      <c r="C209" t="s">
        <v>22</v>
      </c>
      <c r="D209" t="s">
        <v>23</v>
      </c>
      <c r="E209" t="s">
        <v>17</v>
      </c>
      <c r="F209" t="s">
        <v>18</v>
      </c>
      <c r="G209">
        <v>6</v>
      </c>
      <c r="H209" s="17">
        <v>58.32</v>
      </c>
      <c r="I209" s="14">
        <v>2</v>
      </c>
      <c r="J209">
        <v>5.8319999999999999</v>
      </c>
      <c r="K209" s="1">
        <v>43510</v>
      </c>
      <c r="L209" s="2">
        <v>0.52916666666666667</v>
      </c>
      <c r="M209" t="s">
        <v>19</v>
      </c>
      <c r="N209">
        <v>6</v>
      </c>
      <c r="O209" s="17">
        <f t="shared" si="21"/>
        <v>116.64</v>
      </c>
      <c r="P209">
        <f t="shared" si="22"/>
        <v>14</v>
      </c>
      <c r="Q209">
        <f t="shared" si="23"/>
        <v>2</v>
      </c>
      <c r="R209" t="str">
        <f t="shared" si="20"/>
        <v>12:00 - 14:00</v>
      </c>
      <c r="S209">
        <f t="shared" si="19"/>
        <v>5.8319999999999999</v>
      </c>
      <c r="T209" t="b">
        <f>J209 &lt;&gt; S209</f>
        <v>0</v>
      </c>
      <c r="U209" t="str">
        <f t="shared" si="24"/>
        <v>40 - 60</v>
      </c>
    </row>
    <row r="210" spans="1:21" x14ac:dyDescent="0.25">
      <c r="A210" t="s">
        <v>244</v>
      </c>
      <c r="B210" t="s">
        <v>21</v>
      </c>
      <c r="C210" t="s">
        <v>22</v>
      </c>
      <c r="D210" t="s">
        <v>16</v>
      </c>
      <c r="E210" t="s">
        <v>17</v>
      </c>
      <c r="F210" t="s">
        <v>28</v>
      </c>
      <c r="G210">
        <v>7.9</v>
      </c>
      <c r="H210" s="17">
        <v>78.38</v>
      </c>
      <c r="I210" s="14">
        <v>4</v>
      </c>
      <c r="J210">
        <v>15.676</v>
      </c>
      <c r="K210" s="1">
        <v>43548</v>
      </c>
      <c r="L210" s="2">
        <v>0.74722222222222223</v>
      </c>
      <c r="M210" t="s">
        <v>25</v>
      </c>
      <c r="N210">
        <v>7.9</v>
      </c>
      <c r="O210" s="17">
        <f t="shared" si="21"/>
        <v>313.52</v>
      </c>
      <c r="P210">
        <f t="shared" si="22"/>
        <v>24</v>
      </c>
      <c r="Q210">
        <f t="shared" si="23"/>
        <v>3</v>
      </c>
      <c r="R210" t="str">
        <f t="shared" si="20"/>
        <v>16:00 - 18:00</v>
      </c>
      <c r="S210">
        <f t="shared" si="19"/>
        <v>15.675999999999998</v>
      </c>
      <c r="T210" t="b">
        <f>J210 &lt;&gt; S210</f>
        <v>0</v>
      </c>
      <c r="U210" t="str">
        <f t="shared" si="24"/>
        <v>60 - 80</v>
      </c>
    </row>
    <row r="211" spans="1:21" x14ac:dyDescent="0.25">
      <c r="A211" t="s">
        <v>245</v>
      </c>
      <c r="B211" t="s">
        <v>21</v>
      </c>
      <c r="C211" t="s">
        <v>22</v>
      </c>
      <c r="D211" t="s">
        <v>23</v>
      </c>
      <c r="E211" t="s">
        <v>27</v>
      </c>
      <c r="F211" t="s">
        <v>18</v>
      </c>
      <c r="G211">
        <v>8.8000000000000007</v>
      </c>
      <c r="H211" s="17">
        <v>84.61</v>
      </c>
      <c r="I211" s="14">
        <v>10</v>
      </c>
      <c r="J211">
        <v>42.305</v>
      </c>
      <c r="K211" s="1">
        <v>43505</v>
      </c>
      <c r="L211" s="2">
        <v>0.79027777777777775</v>
      </c>
      <c r="M211" t="s">
        <v>29</v>
      </c>
      <c r="N211">
        <v>8.8000000000000007</v>
      </c>
      <c r="O211" s="17">
        <f t="shared" si="21"/>
        <v>846.1</v>
      </c>
      <c r="P211">
        <f t="shared" si="22"/>
        <v>9</v>
      </c>
      <c r="Q211">
        <f t="shared" si="23"/>
        <v>2</v>
      </c>
      <c r="R211" t="str">
        <f t="shared" si="20"/>
        <v>18:00 - 20:00</v>
      </c>
      <c r="S211">
        <f t="shared" si="19"/>
        <v>42.305</v>
      </c>
      <c r="T211" t="b">
        <f>J211 &lt;&gt; S211</f>
        <v>0</v>
      </c>
      <c r="U211" t="str">
        <f t="shared" si="24"/>
        <v>&gt; 80</v>
      </c>
    </row>
    <row r="212" spans="1:21" x14ac:dyDescent="0.25">
      <c r="A212" t="s">
        <v>246</v>
      </c>
      <c r="B212" t="s">
        <v>38</v>
      </c>
      <c r="C212" t="s">
        <v>39</v>
      </c>
      <c r="D212" t="s">
        <v>23</v>
      </c>
      <c r="E212" t="s">
        <v>17</v>
      </c>
      <c r="F212" t="s">
        <v>18</v>
      </c>
      <c r="G212">
        <v>6.6</v>
      </c>
      <c r="H212" s="17">
        <v>82.88</v>
      </c>
      <c r="I212" s="14">
        <v>5</v>
      </c>
      <c r="J212">
        <v>20.72</v>
      </c>
      <c r="K212" s="1">
        <v>43548</v>
      </c>
      <c r="L212" s="2">
        <v>0.58888888888888891</v>
      </c>
      <c r="M212" t="s">
        <v>29</v>
      </c>
      <c r="N212">
        <v>6.6</v>
      </c>
      <c r="O212" s="17">
        <f t="shared" si="21"/>
        <v>414.4</v>
      </c>
      <c r="P212">
        <f t="shared" si="22"/>
        <v>24</v>
      </c>
      <c r="Q212">
        <f t="shared" si="23"/>
        <v>3</v>
      </c>
      <c r="R212" t="str">
        <f t="shared" si="20"/>
        <v>14:00 - 16:00</v>
      </c>
      <c r="S212">
        <f t="shared" si="19"/>
        <v>20.72</v>
      </c>
      <c r="T212" t="b">
        <f>J212 &lt;&gt; S212</f>
        <v>0</v>
      </c>
      <c r="U212" t="str">
        <f t="shared" si="24"/>
        <v>&gt; 80</v>
      </c>
    </row>
    <row r="213" spans="1:21" x14ac:dyDescent="0.25">
      <c r="A213" t="s">
        <v>247</v>
      </c>
      <c r="B213" t="s">
        <v>14</v>
      </c>
      <c r="C213" t="s">
        <v>15</v>
      </c>
      <c r="D213" t="s">
        <v>16</v>
      </c>
      <c r="E213" t="s">
        <v>17</v>
      </c>
      <c r="F213" t="s">
        <v>40</v>
      </c>
      <c r="G213">
        <v>6.2</v>
      </c>
      <c r="H213" s="17">
        <v>79.540000000000006</v>
      </c>
      <c r="I213" s="14">
        <v>2</v>
      </c>
      <c r="J213">
        <v>7.9539999999999997</v>
      </c>
      <c r="K213" s="1">
        <v>43551</v>
      </c>
      <c r="L213" s="2">
        <v>0.6875</v>
      </c>
      <c r="M213" t="s">
        <v>19</v>
      </c>
      <c r="N213">
        <v>6.2</v>
      </c>
      <c r="O213" s="17">
        <f t="shared" si="21"/>
        <v>159.08000000000001</v>
      </c>
      <c r="P213">
        <f t="shared" si="22"/>
        <v>27</v>
      </c>
      <c r="Q213">
        <f t="shared" si="23"/>
        <v>3</v>
      </c>
      <c r="R213" t="str">
        <f t="shared" si="20"/>
        <v>16:00 - 18:00</v>
      </c>
      <c r="S213">
        <f t="shared" si="19"/>
        <v>7.9540000000000006</v>
      </c>
      <c r="T213" t="b">
        <f>J213 &lt;&gt; S213</f>
        <v>0</v>
      </c>
      <c r="U213" t="str">
        <f t="shared" si="24"/>
        <v>60 - 80</v>
      </c>
    </row>
    <row r="214" spans="1:21" x14ac:dyDescent="0.25">
      <c r="A214" t="s">
        <v>248</v>
      </c>
      <c r="B214" t="s">
        <v>38</v>
      </c>
      <c r="C214" t="s">
        <v>39</v>
      </c>
      <c r="D214" t="s">
        <v>23</v>
      </c>
      <c r="E214" t="s">
        <v>17</v>
      </c>
      <c r="F214" t="s">
        <v>28</v>
      </c>
      <c r="G214">
        <v>4.2</v>
      </c>
      <c r="H214" s="17">
        <v>49.01</v>
      </c>
      <c r="I214" s="14">
        <v>10</v>
      </c>
      <c r="J214">
        <v>24.504999999999999</v>
      </c>
      <c r="K214" s="1">
        <v>43492</v>
      </c>
      <c r="L214" s="2">
        <v>0.44722222222222224</v>
      </c>
      <c r="M214" t="s">
        <v>29</v>
      </c>
      <c r="N214">
        <v>4.2</v>
      </c>
      <c r="O214" s="17">
        <f t="shared" si="21"/>
        <v>490.09999999999997</v>
      </c>
      <c r="P214">
        <f t="shared" si="22"/>
        <v>27</v>
      </c>
      <c r="Q214">
        <f t="shared" si="23"/>
        <v>1</v>
      </c>
      <c r="R214" t="str">
        <f t="shared" si="20"/>
        <v>10:00 - 12:00</v>
      </c>
      <c r="S214">
        <f t="shared" si="19"/>
        <v>24.504999999999999</v>
      </c>
      <c r="T214" t="b">
        <f>J214 &lt;&gt; S214</f>
        <v>0</v>
      </c>
      <c r="U214" t="str">
        <f t="shared" si="24"/>
        <v>40 - 60</v>
      </c>
    </row>
    <row r="215" spans="1:21" x14ac:dyDescent="0.25">
      <c r="A215" t="s">
        <v>249</v>
      </c>
      <c r="B215" t="s">
        <v>38</v>
      </c>
      <c r="C215" t="s">
        <v>39</v>
      </c>
      <c r="D215" t="s">
        <v>16</v>
      </c>
      <c r="E215" t="s">
        <v>17</v>
      </c>
      <c r="F215" t="s">
        <v>40</v>
      </c>
      <c r="G215">
        <v>7.3</v>
      </c>
      <c r="H215" s="17">
        <v>29.15</v>
      </c>
      <c r="I215" s="14">
        <v>3</v>
      </c>
      <c r="J215">
        <v>4.3724999999999996</v>
      </c>
      <c r="K215" s="1">
        <v>43551</v>
      </c>
      <c r="L215" s="2">
        <v>0.85347222222222219</v>
      </c>
      <c r="M215" t="s">
        <v>29</v>
      </c>
      <c r="N215">
        <v>7.3</v>
      </c>
      <c r="O215" s="17">
        <f t="shared" si="21"/>
        <v>87.449999999999989</v>
      </c>
      <c r="P215">
        <f t="shared" si="22"/>
        <v>27</v>
      </c>
      <c r="Q215">
        <f t="shared" si="23"/>
        <v>3</v>
      </c>
      <c r="R215" t="str">
        <f t="shared" si="20"/>
        <v>20:00 - 20:59</v>
      </c>
      <c r="S215">
        <f t="shared" si="19"/>
        <v>4.3724999999999996</v>
      </c>
      <c r="T215" t="b">
        <f>J215 &lt;&gt; S215</f>
        <v>0</v>
      </c>
      <c r="U215" t="str">
        <f t="shared" si="24"/>
        <v>20 - 40</v>
      </c>
    </row>
    <row r="216" spans="1:21" x14ac:dyDescent="0.25">
      <c r="A216" t="s">
        <v>250</v>
      </c>
      <c r="B216" t="s">
        <v>21</v>
      </c>
      <c r="C216" t="s">
        <v>22</v>
      </c>
      <c r="D216" t="s">
        <v>23</v>
      </c>
      <c r="E216" t="s">
        <v>17</v>
      </c>
      <c r="F216" t="s">
        <v>24</v>
      </c>
      <c r="G216">
        <v>8.6</v>
      </c>
      <c r="H216" s="17">
        <v>56.13</v>
      </c>
      <c r="I216" s="14">
        <v>4</v>
      </c>
      <c r="J216">
        <v>11.226000000000001</v>
      </c>
      <c r="K216" s="1">
        <v>43484</v>
      </c>
      <c r="L216" s="2">
        <v>0.48819444444444443</v>
      </c>
      <c r="M216" t="s">
        <v>19</v>
      </c>
      <c r="N216">
        <v>8.6</v>
      </c>
      <c r="O216" s="17">
        <f t="shared" si="21"/>
        <v>224.52</v>
      </c>
      <c r="P216">
        <f t="shared" si="22"/>
        <v>19</v>
      </c>
      <c r="Q216">
        <f t="shared" si="23"/>
        <v>1</v>
      </c>
      <c r="R216" t="str">
        <f t="shared" si="20"/>
        <v>10:00 - 12:00</v>
      </c>
      <c r="S216">
        <f t="shared" si="19"/>
        <v>11.226000000000001</v>
      </c>
      <c r="T216" t="b">
        <f>J216 &lt;&gt; S216</f>
        <v>0</v>
      </c>
      <c r="U216" t="str">
        <f t="shared" si="24"/>
        <v>40 - 60</v>
      </c>
    </row>
    <row r="217" spans="1:21" x14ac:dyDescent="0.25">
      <c r="A217" t="s">
        <v>251</v>
      </c>
      <c r="B217" t="s">
        <v>14</v>
      </c>
      <c r="C217" t="s">
        <v>15</v>
      </c>
      <c r="D217" t="s">
        <v>23</v>
      </c>
      <c r="E217" t="s">
        <v>17</v>
      </c>
      <c r="F217" t="s">
        <v>28</v>
      </c>
      <c r="G217">
        <v>6.8</v>
      </c>
      <c r="H217" s="17">
        <v>93.12</v>
      </c>
      <c r="I217" s="14">
        <v>8</v>
      </c>
      <c r="J217">
        <v>37.247999999999998</v>
      </c>
      <c r="K217" s="1">
        <v>43503</v>
      </c>
      <c r="L217" s="2">
        <v>0.42291666666666666</v>
      </c>
      <c r="M217" t="s">
        <v>25</v>
      </c>
      <c r="N217">
        <v>6.8</v>
      </c>
      <c r="O217" s="17">
        <f t="shared" si="21"/>
        <v>744.96</v>
      </c>
      <c r="P217">
        <f t="shared" si="22"/>
        <v>7</v>
      </c>
      <c r="Q217">
        <f t="shared" si="23"/>
        <v>2</v>
      </c>
      <c r="R217" t="str">
        <f t="shared" si="20"/>
        <v>10:00 - 12:00</v>
      </c>
      <c r="S217">
        <f t="shared" si="19"/>
        <v>37.248000000000005</v>
      </c>
      <c r="T217" t="b">
        <f>J217 &lt;&gt; S217</f>
        <v>0</v>
      </c>
      <c r="U217" t="str">
        <f t="shared" si="24"/>
        <v>&gt; 80</v>
      </c>
    </row>
    <row r="218" spans="1:21" x14ac:dyDescent="0.25">
      <c r="A218" t="s">
        <v>252</v>
      </c>
      <c r="B218" t="s">
        <v>14</v>
      </c>
      <c r="C218" t="s">
        <v>15</v>
      </c>
      <c r="D218" t="s">
        <v>16</v>
      </c>
      <c r="E218" t="s">
        <v>27</v>
      </c>
      <c r="F218" t="s">
        <v>59</v>
      </c>
      <c r="G218">
        <v>7.6</v>
      </c>
      <c r="H218" s="17">
        <v>51.34</v>
      </c>
      <c r="I218" s="14">
        <v>8</v>
      </c>
      <c r="J218">
        <v>20.536000000000001</v>
      </c>
      <c r="K218" s="1">
        <v>43496</v>
      </c>
      <c r="L218" s="2">
        <v>0.41666666666666669</v>
      </c>
      <c r="M218" t="s">
        <v>19</v>
      </c>
      <c r="N218">
        <v>7.6</v>
      </c>
      <c r="O218" s="17">
        <f t="shared" si="21"/>
        <v>410.72</v>
      </c>
      <c r="P218">
        <f t="shared" si="22"/>
        <v>31</v>
      </c>
      <c r="Q218">
        <f t="shared" si="23"/>
        <v>1</v>
      </c>
      <c r="R218" t="str">
        <f t="shared" si="20"/>
        <v>10:00 - 12:00</v>
      </c>
      <c r="S218">
        <f t="shared" si="19"/>
        <v>20.536000000000001</v>
      </c>
      <c r="T218" t="b">
        <f>J218 &lt;&gt; S218</f>
        <v>0</v>
      </c>
      <c r="U218" t="str">
        <f t="shared" si="24"/>
        <v>40 - 60</v>
      </c>
    </row>
    <row r="219" spans="1:21" x14ac:dyDescent="0.25">
      <c r="A219" t="s">
        <v>253</v>
      </c>
      <c r="B219" t="s">
        <v>14</v>
      </c>
      <c r="C219" t="s">
        <v>15</v>
      </c>
      <c r="D219" t="s">
        <v>16</v>
      </c>
      <c r="E219" t="s">
        <v>17</v>
      </c>
      <c r="F219" t="s">
        <v>40</v>
      </c>
      <c r="G219">
        <v>5.8</v>
      </c>
      <c r="H219" s="17">
        <v>99.6</v>
      </c>
      <c r="I219" s="14">
        <v>3</v>
      </c>
      <c r="J219">
        <v>14.94</v>
      </c>
      <c r="K219" s="1">
        <v>43521</v>
      </c>
      <c r="L219" s="2">
        <v>0.78125</v>
      </c>
      <c r="M219" t="s">
        <v>25</v>
      </c>
      <c r="N219">
        <v>5.8</v>
      </c>
      <c r="O219" s="17">
        <f t="shared" si="21"/>
        <v>298.79999999999995</v>
      </c>
      <c r="P219">
        <f t="shared" si="22"/>
        <v>25</v>
      </c>
      <c r="Q219">
        <f t="shared" si="23"/>
        <v>2</v>
      </c>
      <c r="R219" t="str">
        <f t="shared" si="20"/>
        <v>18:00 - 20:00</v>
      </c>
      <c r="S219">
        <f t="shared" si="19"/>
        <v>14.939999999999998</v>
      </c>
      <c r="T219" t="b">
        <f>J219 &lt;&gt; S219</f>
        <v>0</v>
      </c>
      <c r="U219" t="str">
        <f t="shared" si="24"/>
        <v>&gt; 80</v>
      </c>
    </row>
    <row r="220" spans="1:21" x14ac:dyDescent="0.25">
      <c r="A220" t="s">
        <v>254</v>
      </c>
      <c r="B220" t="s">
        <v>21</v>
      </c>
      <c r="C220" t="s">
        <v>22</v>
      </c>
      <c r="D220" t="s">
        <v>23</v>
      </c>
      <c r="E220" t="s">
        <v>17</v>
      </c>
      <c r="F220" t="s">
        <v>24</v>
      </c>
      <c r="G220">
        <v>4.0999999999999996</v>
      </c>
      <c r="H220" s="17">
        <v>35.49</v>
      </c>
      <c r="I220" s="14">
        <v>6</v>
      </c>
      <c r="J220">
        <v>10.647</v>
      </c>
      <c r="K220" s="1">
        <v>43498</v>
      </c>
      <c r="L220" s="2">
        <v>0.52777777777777779</v>
      </c>
      <c r="M220" t="s">
        <v>25</v>
      </c>
      <c r="N220">
        <v>4.0999999999999996</v>
      </c>
      <c r="O220" s="17">
        <f t="shared" si="21"/>
        <v>212.94</v>
      </c>
      <c r="P220">
        <f t="shared" si="22"/>
        <v>2</v>
      </c>
      <c r="Q220">
        <f t="shared" si="23"/>
        <v>2</v>
      </c>
      <c r="R220" t="str">
        <f t="shared" si="20"/>
        <v>12:00 - 14:00</v>
      </c>
      <c r="S220">
        <f t="shared" si="19"/>
        <v>10.647</v>
      </c>
      <c r="T220" t="b">
        <f>J220 &lt;&gt; S220</f>
        <v>0</v>
      </c>
      <c r="U220" t="str">
        <f t="shared" si="24"/>
        <v>20 - 40</v>
      </c>
    </row>
    <row r="221" spans="1:21" x14ac:dyDescent="0.25">
      <c r="A221" t="s">
        <v>255</v>
      </c>
      <c r="B221" t="s">
        <v>21</v>
      </c>
      <c r="C221" t="s">
        <v>22</v>
      </c>
      <c r="D221" t="s">
        <v>16</v>
      </c>
      <c r="E221" t="s">
        <v>27</v>
      </c>
      <c r="F221" t="s">
        <v>32</v>
      </c>
      <c r="G221">
        <v>9.3000000000000007</v>
      </c>
      <c r="H221" s="17">
        <v>42.85</v>
      </c>
      <c r="I221" s="14">
        <v>1</v>
      </c>
      <c r="J221">
        <v>2.1425000000000001</v>
      </c>
      <c r="K221" s="1">
        <v>43538</v>
      </c>
      <c r="L221" s="2">
        <v>0.65</v>
      </c>
      <c r="M221" t="s">
        <v>29</v>
      </c>
      <c r="N221">
        <v>9.3000000000000007</v>
      </c>
      <c r="O221" s="17">
        <f t="shared" si="21"/>
        <v>42.85</v>
      </c>
      <c r="P221">
        <f t="shared" si="22"/>
        <v>14</v>
      </c>
      <c r="Q221">
        <f t="shared" si="23"/>
        <v>3</v>
      </c>
      <c r="R221" t="str">
        <f t="shared" si="20"/>
        <v>14:00 - 16:00</v>
      </c>
      <c r="S221">
        <f t="shared" si="19"/>
        <v>2.1425000000000001</v>
      </c>
      <c r="T221" t="b">
        <f>J221 &lt;&gt; S221</f>
        <v>0</v>
      </c>
      <c r="U221" t="str">
        <f t="shared" si="24"/>
        <v>40 - 60</v>
      </c>
    </row>
    <row r="222" spans="1:21" x14ac:dyDescent="0.25">
      <c r="A222" t="s">
        <v>187</v>
      </c>
      <c r="B222" t="s">
        <v>14</v>
      </c>
      <c r="C222" t="s">
        <v>15</v>
      </c>
      <c r="D222" t="s">
        <v>23</v>
      </c>
      <c r="E222" t="s">
        <v>17</v>
      </c>
      <c r="F222" t="s">
        <v>59</v>
      </c>
      <c r="G222">
        <v>6.8</v>
      </c>
      <c r="H222" s="17">
        <v>94.67</v>
      </c>
      <c r="I222" s="14">
        <v>4</v>
      </c>
      <c r="J222">
        <v>18.934000000000001</v>
      </c>
      <c r="K222" s="1">
        <v>43535</v>
      </c>
      <c r="L222" s="2">
        <v>0.50277777777777777</v>
      </c>
      <c r="M222" t="s">
        <v>25</v>
      </c>
      <c r="N222">
        <v>6.8</v>
      </c>
      <c r="O222" s="17">
        <f t="shared" si="21"/>
        <v>378.68</v>
      </c>
      <c r="P222">
        <f t="shared" si="22"/>
        <v>11</v>
      </c>
      <c r="Q222">
        <f t="shared" si="23"/>
        <v>3</v>
      </c>
      <c r="R222" t="str">
        <f t="shared" si="20"/>
        <v>12:00 - 14:00</v>
      </c>
      <c r="S222">
        <f t="shared" si="19"/>
        <v>18.934000000000001</v>
      </c>
      <c r="T222" t="b">
        <f>J222 &lt;&gt; S222</f>
        <v>0</v>
      </c>
      <c r="U222" t="str">
        <f t="shared" si="24"/>
        <v>&gt; 80</v>
      </c>
    </row>
    <row r="223" spans="1:21" x14ac:dyDescent="0.25">
      <c r="A223" t="s">
        <v>256</v>
      </c>
      <c r="B223" t="s">
        <v>14</v>
      </c>
      <c r="C223" t="s">
        <v>15</v>
      </c>
      <c r="D223" t="s">
        <v>16</v>
      </c>
      <c r="E223" t="s">
        <v>17</v>
      </c>
      <c r="F223" t="s">
        <v>18</v>
      </c>
      <c r="G223">
        <v>4.2</v>
      </c>
      <c r="H223" s="17">
        <v>92.09</v>
      </c>
      <c r="I223" s="14">
        <v>3</v>
      </c>
      <c r="J223">
        <v>13.813499999999999</v>
      </c>
      <c r="K223" s="1">
        <v>43513</v>
      </c>
      <c r="L223" s="2">
        <v>0.68541666666666667</v>
      </c>
      <c r="M223" t="s">
        <v>25</v>
      </c>
      <c r="N223">
        <v>4.2</v>
      </c>
      <c r="O223" s="17">
        <f t="shared" si="21"/>
        <v>276.27</v>
      </c>
      <c r="P223">
        <f t="shared" si="22"/>
        <v>17</v>
      </c>
      <c r="Q223">
        <f t="shared" si="23"/>
        <v>2</v>
      </c>
      <c r="R223" t="str">
        <f t="shared" si="20"/>
        <v>16:00 - 18:00</v>
      </c>
      <c r="S223">
        <f t="shared" si="19"/>
        <v>13.813499999999999</v>
      </c>
      <c r="T223" t="b">
        <f>J223 &lt;&gt; S223</f>
        <v>0</v>
      </c>
      <c r="U223" t="str">
        <f t="shared" si="24"/>
        <v>&gt; 80</v>
      </c>
    </row>
    <row r="224" spans="1:21" x14ac:dyDescent="0.25">
      <c r="A224" t="s">
        <v>257</v>
      </c>
      <c r="B224" t="s">
        <v>21</v>
      </c>
      <c r="C224" t="s">
        <v>22</v>
      </c>
      <c r="D224" t="s">
        <v>23</v>
      </c>
      <c r="E224" t="s">
        <v>17</v>
      </c>
      <c r="F224" t="s">
        <v>40</v>
      </c>
      <c r="G224">
        <v>5.9</v>
      </c>
      <c r="H224" s="17">
        <v>57.29</v>
      </c>
      <c r="I224" s="14">
        <v>6</v>
      </c>
      <c r="J224">
        <v>17.187000000000001</v>
      </c>
      <c r="K224" s="1">
        <v>43545</v>
      </c>
      <c r="L224" s="2">
        <v>0.71111111111111114</v>
      </c>
      <c r="M224" t="s">
        <v>19</v>
      </c>
      <c r="N224">
        <v>5.9</v>
      </c>
      <c r="O224" s="17">
        <f t="shared" si="21"/>
        <v>343.74</v>
      </c>
      <c r="P224">
        <f t="shared" si="22"/>
        <v>21</v>
      </c>
      <c r="Q224">
        <f t="shared" si="23"/>
        <v>3</v>
      </c>
      <c r="R224" t="str">
        <f t="shared" si="20"/>
        <v>16:00 - 18:00</v>
      </c>
      <c r="S224">
        <f t="shared" si="19"/>
        <v>17.187000000000001</v>
      </c>
      <c r="T224" t="b">
        <f>J224 &lt;&gt; S224</f>
        <v>0</v>
      </c>
      <c r="U224" t="str">
        <f t="shared" si="24"/>
        <v>40 - 60</v>
      </c>
    </row>
    <row r="225" spans="1:21" x14ac:dyDescent="0.25">
      <c r="A225" t="s">
        <v>258</v>
      </c>
      <c r="B225" t="s">
        <v>38</v>
      </c>
      <c r="C225" t="s">
        <v>39</v>
      </c>
      <c r="D225" t="s">
        <v>23</v>
      </c>
      <c r="E225" t="s">
        <v>27</v>
      </c>
      <c r="F225" t="s">
        <v>28</v>
      </c>
      <c r="G225">
        <v>9.6999999999999993</v>
      </c>
      <c r="H225" s="17">
        <v>50.28</v>
      </c>
      <c r="I225" s="14">
        <v>5</v>
      </c>
      <c r="J225">
        <v>12.57</v>
      </c>
      <c r="K225" s="1">
        <v>43531</v>
      </c>
      <c r="L225" s="2">
        <v>0.58194444444444449</v>
      </c>
      <c r="M225" t="s">
        <v>19</v>
      </c>
      <c r="N225">
        <v>9.6999999999999993</v>
      </c>
      <c r="O225" s="17">
        <f t="shared" si="21"/>
        <v>251.4</v>
      </c>
      <c r="P225">
        <f t="shared" si="22"/>
        <v>7</v>
      </c>
      <c r="Q225">
        <f t="shared" si="23"/>
        <v>3</v>
      </c>
      <c r="R225" t="str">
        <f t="shared" si="20"/>
        <v>12:00 - 14:00</v>
      </c>
      <c r="S225">
        <f t="shared" si="19"/>
        <v>12.57</v>
      </c>
      <c r="T225" t="b">
        <f>J225 &lt;&gt; S225</f>
        <v>0</v>
      </c>
      <c r="U225" t="str">
        <f t="shared" si="24"/>
        <v>40 - 60</v>
      </c>
    </row>
    <row r="226" spans="1:21" x14ac:dyDescent="0.25">
      <c r="A226" t="s">
        <v>259</v>
      </c>
      <c r="B226" t="s">
        <v>38</v>
      </c>
      <c r="C226" t="s">
        <v>39</v>
      </c>
      <c r="D226" t="s">
        <v>16</v>
      </c>
      <c r="E226" t="s">
        <v>27</v>
      </c>
      <c r="F226" t="s">
        <v>18</v>
      </c>
      <c r="G226">
        <v>6</v>
      </c>
      <c r="H226" s="17">
        <v>97.22</v>
      </c>
      <c r="I226" s="14">
        <v>9</v>
      </c>
      <c r="J226">
        <v>43.749000000000002</v>
      </c>
      <c r="K226" s="1">
        <v>43554</v>
      </c>
      <c r="L226" s="2">
        <v>0.61319444444444449</v>
      </c>
      <c r="M226" t="s">
        <v>19</v>
      </c>
      <c r="N226">
        <v>6</v>
      </c>
      <c r="O226" s="17">
        <f t="shared" si="21"/>
        <v>874.98</v>
      </c>
      <c r="P226">
        <f t="shared" si="22"/>
        <v>30</v>
      </c>
      <c r="Q226">
        <f t="shared" si="23"/>
        <v>3</v>
      </c>
      <c r="R226" t="str">
        <f t="shared" si="20"/>
        <v>14:00 - 16:00</v>
      </c>
      <c r="S226">
        <f t="shared" si="19"/>
        <v>43.749000000000002</v>
      </c>
      <c r="T226" t="b">
        <f>J226 &lt;&gt; S226</f>
        <v>0</v>
      </c>
      <c r="U226" t="str">
        <f t="shared" si="24"/>
        <v>&gt; 80</v>
      </c>
    </row>
    <row r="227" spans="1:21" x14ac:dyDescent="0.25">
      <c r="A227" t="s">
        <v>260</v>
      </c>
      <c r="B227" t="s">
        <v>38</v>
      </c>
      <c r="C227" t="s">
        <v>39</v>
      </c>
      <c r="D227" t="s">
        <v>23</v>
      </c>
      <c r="E227" t="s">
        <v>27</v>
      </c>
      <c r="F227" t="s">
        <v>32</v>
      </c>
      <c r="G227">
        <v>10</v>
      </c>
      <c r="H227" s="17">
        <v>93.39</v>
      </c>
      <c r="I227" s="14">
        <v>6</v>
      </c>
      <c r="J227">
        <v>28.016999999999999</v>
      </c>
      <c r="K227" s="1">
        <v>43551</v>
      </c>
      <c r="L227" s="2">
        <v>0.8041666666666667</v>
      </c>
      <c r="M227" t="s">
        <v>19</v>
      </c>
      <c r="N227">
        <v>10</v>
      </c>
      <c r="O227" s="17">
        <f t="shared" si="21"/>
        <v>560.34</v>
      </c>
      <c r="P227">
        <f t="shared" si="22"/>
        <v>27</v>
      </c>
      <c r="Q227">
        <f t="shared" si="23"/>
        <v>3</v>
      </c>
      <c r="R227" t="str">
        <f t="shared" si="20"/>
        <v>18:00 - 20:00</v>
      </c>
      <c r="S227">
        <f t="shared" si="19"/>
        <v>28.017000000000003</v>
      </c>
      <c r="T227" t="b">
        <f>J227 &lt;&gt; S227</f>
        <v>0</v>
      </c>
      <c r="U227" t="str">
        <f t="shared" si="24"/>
        <v>&gt; 80</v>
      </c>
    </row>
    <row r="228" spans="1:21" x14ac:dyDescent="0.25">
      <c r="A228" t="s">
        <v>261</v>
      </c>
      <c r="B228" t="s">
        <v>21</v>
      </c>
      <c r="C228" t="s">
        <v>22</v>
      </c>
      <c r="D228" t="s">
        <v>23</v>
      </c>
      <c r="E228" t="s">
        <v>17</v>
      </c>
      <c r="F228" t="s">
        <v>40</v>
      </c>
      <c r="G228">
        <v>8.3000000000000007</v>
      </c>
      <c r="H228" s="17">
        <v>43.18</v>
      </c>
      <c r="I228" s="14">
        <v>8</v>
      </c>
      <c r="J228">
        <v>17.271999999999998</v>
      </c>
      <c r="K228" s="1">
        <v>43484</v>
      </c>
      <c r="L228" s="2">
        <v>0.81874999999999998</v>
      </c>
      <c r="M228" t="s">
        <v>29</v>
      </c>
      <c r="N228">
        <v>8.3000000000000007</v>
      </c>
      <c r="O228" s="17">
        <f t="shared" si="21"/>
        <v>345.44</v>
      </c>
      <c r="P228">
        <f t="shared" si="22"/>
        <v>19</v>
      </c>
      <c r="Q228">
        <f t="shared" si="23"/>
        <v>1</v>
      </c>
      <c r="R228" t="str">
        <f t="shared" si="20"/>
        <v>18:00 - 20:00</v>
      </c>
      <c r="S228">
        <f t="shared" si="19"/>
        <v>17.271999999999998</v>
      </c>
      <c r="T228" t="b">
        <f>J228 &lt;&gt; S228</f>
        <v>0</v>
      </c>
      <c r="U228" t="str">
        <f t="shared" si="24"/>
        <v>40 - 60</v>
      </c>
    </row>
    <row r="229" spans="1:21" x14ac:dyDescent="0.25">
      <c r="A229" t="s">
        <v>262</v>
      </c>
      <c r="B229" t="s">
        <v>14</v>
      </c>
      <c r="C229" t="s">
        <v>15</v>
      </c>
      <c r="D229" t="s">
        <v>23</v>
      </c>
      <c r="E229" t="s">
        <v>27</v>
      </c>
      <c r="F229" t="s">
        <v>32</v>
      </c>
      <c r="G229">
        <v>6</v>
      </c>
      <c r="H229" s="17">
        <v>63.69</v>
      </c>
      <c r="I229" s="14">
        <v>1</v>
      </c>
      <c r="J229">
        <v>3.1844999999999999</v>
      </c>
      <c r="K229" s="1">
        <v>43521</v>
      </c>
      <c r="L229" s="2">
        <v>0.68125000000000002</v>
      </c>
      <c r="M229" t="s">
        <v>25</v>
      </c>
      <c r="N229">
        <v>6</v>
      </c>
      <c r="O229" s="17">
        <f t="shared" si="21"/>
        <v>63.69</v>
      </c>
      <c r="P229">
        <f t="shared" si="22"/>
        <v>25</v>
      </c>
      <c r="Q229">
        <f t="shared" si="23"/>
        <v>2</v>
      </c>
      <c r="R229" t="str">
        <f t="shared" si="20"/>
        <v>16:00 - 18:00</v>
      </c>
      <c r="S229">
        <f t="shared" si="19"/>
        <v>3.1844999999999999</v>
      </c>
      <c r="T229" t="b">
        <f>J229 &lt;&gt; S229</f>
        <v>0</v>
      </c>
      <c r="U229" t="str">
        <f t="shared" si="24"/>
        <v>60 - 80</v>
      </c>
    </row>
    <row r="230" spans="1:21" x14ac:dyDescent="0.25">
      <c r="A230" t="s">
        <v>263</v>
      </c>
      <c r="B230" t="s">
        <v>14</v>
      </c>
      <c r="C230" t="s">
        <v>15</v>
      </c>
      <c r="D230" t="s">
        <v>23</v>
      </c>
      <c r="E230" t="s">
        <v>27</v>
      </c>
      <c r="F230" t="s">
        <v>40</v>
      </c>
      <c r="G230">
        <v>7</v>
      </c>
      <c r="H230" s="17">
        <v>45.79</v>
      </c>
      <c r="I230" s="14">
        <v>7</v>
      </c>
      <c r="J230">
        <v>16.026499999999999</v>
      </c>
      <c r="K230" s="1">
        <v>43537</v>
      </c>
      <c r="L230" s="2">
        <v>0.82222222222222219</v>
      </c>
      <c r="M230" t="s">
        <v>29</v>
      </c>
      <c r="N230">
        <v>7</v>
      </c>
      <c r="O230" s="17">
        <f t="shared" si="21"/>
        <v>320.52999999999997</v>
      </c>
      <c r="P230">
        <f t="shared" si="22"/>
        <v>13</v>
      </c>
      <c r="Q230">
        <f t="shared" si="23"/>
        <v>3</v>
      </c>
      <c r="R230" t="str">
        <f t="shared" si="20"/>
        <v>18:00 - 20:00</v>
      </c>
      <c r="S230">
        <f t="shared" si="19"/>
        <v>16.026499999999999</v>
      </c>
      <c r="T230" t="b">
        <f>J230 &lt;&gt; S230</f>
        <v>0</v>
      </c>
      <c r="U230" t="str">
        <f t="shared" si="24"/>
        <v>40 - 60</v>
      </c>
    </row>
    <row r="231" spans="1:21" x14ac:dyDescent="0.25">
      <c r="A231" t="s">
        <v>264</v>
      </c>
      <c r="B231" t="s">
        <v>21</v>
      </c>
      <c r="C231" t="s">
        <v>22</v>
      </c>
      <c r="D231" t="s">
        <v>23</v>
      </c>
      <c r="E231" t="s">
        <v>27</v>
      </c>
      <c r="F231" t="s">
        <v>32</v>
      </c>
      <c r="G231">
        <v>6.5</v>
      </c>
      <c r="H231" s="17">
        <v>76.400000000000006</v>
      </c>
      <c r="I231" s="14">
        <v>2</v>
      </c>
      <c r="J231">
        <v>7.64</v>
      </c>
      <c r="K231" s="1">
        <v>43495</v>
      </c>
      <c r="L231" s="2">
        <v>0.8208333333333333</v>
      </c>
      <c r="M231" t="s">
        <v>19</v>
      </c>
      <c r="N231">
        <v>6.5</v>
      </c>
      <c r="O231" s="17">
        <f t="shared" si="21"/>
        <v>152.80000000000001</v>
      </c>
      <c r="P231">
        <f t="shared" si="22"/>
        <v>30</v>
      </c>
      <c r="Q231">
        <f t="shared" si="23"/>
        <v>1</v>
      </c>
      <c r="R231" t="str">
        <f t="shared" si="20"/>
        <v>18:00 - 20:00</v>
      </c>
      <c r="S231">
        <f t="shared" si="19"/>
        <v>7.6400000000000006</v>
      </c>
      <c r="T231" t="b">
        <f>J231 &lt;&gt; S231</f>
        <v>0</v>
      </c>
      <c r="U231" t="str">
        <f t="shared" si="24"/>
        <v>60 - 80</v>
      </c>
    </row>
    <row r="232" spans="1:21" x14ac:dyDescent="0.25">
      <c r="A232" t="s">
        <v>265</v>
      </c>
      <c r="B232" t="s">
        <v>38</v>
      </c>
      <c r="C232" t="s">
        <v>39</v>
      </c>
      <c r="D232" t="s">
        <v>23</v>
      </c>
      <c r="E232" t="s">
        <v>27</v>
      </c>
      <c r="F232" t="s">
        <v>40</v>
      </c>
      <c r="G232">
        <v>5.9</v>
      </c>
      <c r="H232" s="17">
        <v>39.9</v>
      </c>
      <c r="I232" s="14">
        <v>10</v>
      </c>
      <c r="J232">
        <v>19.95</v>
      </c>
      <c r="K232" s="1">
        <v>43516</v>
      </c>
      <c r="L232" s="2">
        <v>0.64166666666666672</v>
      </c>
      <c r="M232" t="s">
        <v>29</v>
      </c>
      <c r="N232">
        <v>5.9</v>
      </c>
      <c r="O232" s="17">
        <f t="shared" si="21"/>
        <v>399</v>
      </c>
      <c r="P232">
        <f t="shared" si="22"/>
        <v>20</v>
      </c>
      <c r="Q232">
        <f t="shared" si="23"/>
        <v>2</v>
      </c>
      <c r="R232" t="str">
        <f t="shared" si="20"/>
        <v>14:00 - 16:00</v>
      </c>
      <c r="S232">
        <f t="shared" si="19"/>
        <v>19.95</v>
      </c>
      <c r="T232" t="b">
        <f>J232 &lt;&gt; S232</f>
        <v>0</v>
      </c>
      <c r="U232" t="str">
        <f t="shared" si="24"/>
        <v>20 - 40</v>
      </c>
    </row>
    <row r="233" spans="1:21" x14ac:dyDescent="0.25">
      <c r="A233" t="s">
        <v>266</v>
      </c>
      <c r="B233" t="s">
        <v>38</v>
      </c>
      <c r="C233" t="s">
        <v>39</v>
      </c>
      <c r="D233" t="s">
        <v>16</v>
      </c>
      <c r="E233" t="s">
        <v>27</v>
      </c>
      <c r="F233" t="s">
        <v>18</v>
      </c>
      <c r="G233">
        <v>5.6</v>
      </c>
      <c r="H233" s="17">
        <v>42.57</v>
      </c>
      <c r="I233" s="14">
        <v>8</v>
      </c>
      <c r="J233">
        <v>17.027999999999999</v>
      </c>
      <c r="K233" s="1">
        <v>43521</v>
      </c>
      <c r="L233" s="2">
        <v>0.59166666666666667</v>
      </c>
      <c r="M233" t="s">
        <v>19</v>
      </c>
      <c r="N233">
        <v>5.6</v>
      </c>
      <c r="O233" s="17">
        <f t="shared" si="21"/>
        <v>340.56</v>
      </c>
      <c r="P233">
        <f t="shared" si="22"/>
        <v>25</v>
      </c>
      <c r="Q233">
        <f t="shared" si="23"/>
        <v>2</v>
      </c>
      <c r="R233" t="str">
        <f t="shared" si="20"/>
        <v>14:00 - 16:00</v>
      </c>
      <c r="S233">
        <f t="shared" si="19"/>
        <v>17.027999999999999</v>
      </c>
      <c r="T233" t="b">
        <f>J233 &lt;&gt; S233</f>
        <v>0</v>
      </c>
      <c r="U233" t="str">
        <f t="shared" si="24"/>
        <v>40 - 60</v>
      </c>
    </row>
    <row r="234" spans="1:21" x14ac:dyDescent="0.25">
      <c r="A234" t="s">
        <v>267</v>
      </c>
      <c r="B234" t="s">
        <v>21</v>
      </c>
      <c r="C234" t="s">
        <v>22</v>
      </c>
      <c r="D234" t="s">
        <v>23</v>
      </c>
      <c r="E234" t="s">
        <v>27</v>
      </c>
      <c r="F234" t="s">
        <v>28</v>
      </c>
      <c r="G234">
        <v>4.8</v>
      </c>
      <c r="H234" s="17">
        <v>95.58</v>
      </c>
      <c r="I234" s="14">
        <v>10</v>
      </c>
      <c r="J234">
        <v>47.79</v>
      </c>
      <c r="K234" s="1">
        <v>43481</v>
      </c>
      <c r="L234" s="2">
        <v>0.56388888888888888</v>
      </c>
      <c r="M234" t="s">
        <v>25</v>
      </c>
      <c r="N234">
        <v>4.8</v>
      </c>
      <c r="O234" s="17">
        <f t="shared" si="21"/>
        <v>955.8</v>
      </c>
      <c r="P234">
        <f t="shared" si="22"/>
        <v>16</v>
      </c>
      <c r="Q234">
        <f t="shared" si="23"/>
        <v>1</v>
      </c>
      <c r="R234" t="str">
        <f t="shared" si="20"/>
        <v>12:00 - 14:00</v>
      </c>
      <c r="S234">
        <f t="shared" si="19"/>
        <v>47.79</v>
      </c>
      <c r="T234" t="b">
        <f>J234 &lt;&gt; S234</f>
        <v>0</v>
      </c>
      <c r="U234" t="str">
        <f t="shared" si="24"/>
        <v>&gt; 80</v>
      </c>
    </row>
    <row r="235" spans="1:21" x14ac:dyDescent="0.25">
      <c r="A235" t="s">
        <v>268</v>
      </c>
      <c r="B235" t="s">
        <v>14</v>
      </c>
      <c r="C235" t="s">
        <v>15</v>
      </c>
      <c r="D235" t="s">
        <v>23</v>
      </c>
      <c r="E235" t="s">
        <v>27</v>
      </c>
      <c r="F235" t="s">
        <v>59</v>
      </c>
      <c r="G235">
        <v>8.6999999999999993</v>
      </c>
      <c r="H235" s="17">
        <v>98.98</v>
      </c>
      <c r="I235" s="14">
        <v>10</v>
      </c>
      <c r="J235">
        <v>49.49</v>
      </c>
      <c r="K235" s="1">
        <v>43504</v>
      </c>
      <c r="L235" s="2">
        <v>0.68055555555555558</v>
      </c>
      <c r="M235" t="s">
        <v>29</v>
      </c>
      <c r="N235">
        <v>8.6999999999999993</v>
      </c>
      <c r="O235" s="17">
        <f t="shared" si="21"/>
        <v>989.80000000000007</v>
      </c>
      <c r="P235">
        <f t="shared" si="22"/>
        <v>8</v>
      </c>
      <c r="Q235">
        <f t="shared" si="23"/>
        <v>2</v>
      </c>
      <c r="R235" t="str">
        <f t="shared" si="20"/>
        <v>16:00 - 18:00</v>
      </c>
      <c r="S235">
        <f t="shared" si="19"/>
        <v>49.49</v>
      </c>
      <c r="T235" t="b">
        <f>J235 &lt;&gt; S235</f>
        <v>0</v>
      </c>
      <c r="U235" t="str">
        <f t="shared" si="24"/>
        <v>&gt; 80</v>
      </c>
    </row>
    <row r="236" spans="1:21" x14ac:dyDescent="0.25">
      <c r="A236" t="s">
        <v>269</v>
      </c>
      <c r="B236" t="s">
        <v>14</v>
      </c>
      <c r="C236" t="s">
        <v>15</v>
      </c>
      <c r="D236" t="s">
        <v>23</v>
      </c>
      <c r="E236" t="s">
        <v>27</v>
      </c>
      <c r="F236" t="s">
        <v>40</v>
      </c>
      <c r="G236">
        <v>6.5</v>
      </c>
      <c r="H236" s="17">
        <v>51.28</v>
      </c>
      <c r="I236" s="14">
        <v>6</v>
      </c>
      <c r="J236">
        <v>15.384</v>
      </c>
      <c r="K236" s="1">
        <v>43484</v>
      </c>
      <c r="L236" s="2">
        <v>0.68819444444444444</v>
      </c>
      <c r="M236" t="s">
        <v>25</v>
      </c>
      <c r="N236">
        <v>6.5</v>
      </c>
      <c r="O236" s="17">
        <f t="shared" si="21"/>
        <v>307.68</v>
      </c>
      <c r="P236">
        <f t="shared" si="22"/>
        <v>19</v>
      </c>
      <c r="Q236">
        <f t="shared" si="23"/>
        <v>1</v>
      </c>
      <c r="R236" t="str">
        <f t="shared" si="20"/>
        <v>16:00 - 18:00</v>
      </c>
      <c r="S236">
        <f t="shared" si="19"/>
        <v>15.384</v>
      </c>
      <c r="T236" t="b">
        <f>J236 &lt;&gt; S236</f>
        <v>0</v>
      </c>
      <c r="U236" t="str">
        <f t="shared" si="24"/>
        <v>40 - 60</v>
      </c>
    </row>
    <row r="237" spans="1:21" x14ac:dyDescent="0.25">
      <c r="A237" t="s">
        <v>270</v>
      </c>
      <c r="B237" t="s">
        <v>14</v>
      </c>
      <c r="C237" t="s">
        <v>15</v>
      </c>
      <c r="D237" t="s">
        <v>16</v>
      </c>
      <c r="E237" t="s">
        <v>27</v>
      </c>
      <c r="F237" t="s">
        <v>32</v>
      </c>
      <c r="G237">
        <v>8.5</v>
      </c>
      <c r="H237" s="17">
        <v>69.52</v>
      </c>
      <c r="I237" s="14">
        <v>7</v>
      </c>
      <c r="J237">
        <v>24.332000000000001</v>
      </c>
      <c r="K237" s="1">
        <v>43497</v>
      </c>
      <c r="L237" s="2">
        <v>0.63194444444444442</v>
      </c>
      <c r="M237" t="s">
        <v>29</v>
      </c>
      <c r="N237">
        <v>8.5</v>
      </c>
      <c r="O237" s="17">
        <f t="shared" si="21"/>
        <v>486.64</v>
      </c>
      <c r="P237">
        <f t="shared" si="22"/>
        <v>1</v>
      </c>
      <c r="Q237">
        <f t="shared" si="23"/>
        <v>2</v>
      </c>
      <c r="R237" t="str">
        <f t="shared" si="20"/>
        <v>14:00 - 16:00</v>
      </c>
      <c r="S237">
        <f t="shared" si="19"/>
        <v>24.332000000000001</v>
      </c>
      <c r="T237" t="b">
        <f>J237 &lt;&gt; S237</f>
        <v>0</v>
      </c>
      <c r="U237" t="str">
        <f t="shared" si="24"/>
        <v>60 - 80</v>
      </c>
    </row>
    <row r="238" spans="1:21" x14ac:dyDescent="0.25">
      <c r="A238" t="s">
        <v>271</v>
      </c>
      <c r="B238" t="s">
        <v>14</v>
      </c>
      <c r="C238" t="s">
        <v>15</v>
      </c>
      <c r="D238" t="s">
        <v>23</v>
      </c>
      <c r="E238" t="s">
        <v>27</v>
      </c>
      <c r="F238" t="s">
        <v>18</v>
      </c>
      <c r="G238">
        <v>5.5</v>
      </c>
      <c r="H238" s="17">
        <v>70.010000000000005</v>
      </c>
      <c r="I238" s="14">
        <v>5</v>
      </c>
      <c r="J238">
        <v>17.502500000000001</v>
      </c>
      <c r="K238" s="1">
        <v>43468</v>
      </c>
      <c r="L238" s="2">
        <v>0.48333333333333334</v>
      </c>
      <c r="M238" t="s">
        <v>19</v>
      </c>
      <c r="N238">
        <v>5.5</v>
      </c>
      <c r="O238" s="17">
        <f t="shared" si="21"/>
        <v>350.05</v>
      </c>
      <c r="P238">
        <f t="shared" si="22"/>
        <v>3</v>
      </c>
      <c r="Q238">
        <f t="shared" si="23"/>
        <v>1</v>
      </c>
      <c r="R238" t="str">
        <f t="shared" si="20"/>
        <v>10:00 - 12:00</v>
      </c>
      <c r="S238">
        <f t="shared" si="19"/>
        <v>17.502500000000001</v>
      </c>
      <c r="T238" t="b">
        <f>J238 &lt;&gt; S238</f>
        <v>0</v>
      </c>
      <c r="U238" t="str">
        <f t="shared" si="24"/>
        <v>60 - 80</v>
      </c>
    </row>
    <row r="239" spans="1:21" x14ac:dyDescent="0.25">
      <c r="A239" t="s">
        <v>272</v>
      </c>
      <c r="B239" t="s">
        <v>21</v>
      </c>
      <c r="C239" t="s">
        <v>22</v>
      </c>
      <c r="D239" t="s">
        <v>23</v>
      </c>
      <c r="E239" t="s">
        <v>27</v>
      </c>
      <c r="F239" t="s">
        <v>24</v>
      </c>
      <c r="G239">
        <v>6.3</v>
      </c>
      <c r="H239" s="17">
        <v>20.85</v>
      </c>
      <c r="I239" s="14">
        <v>8</v>
      </c>
      <c r="J239">
        <v>8.34</v>
      </c>
      <c r="K239" s="1">
        <v>43527</v>
      </c>
      <c r="L239" s="2">
        <v>0.80347222222222225</v>
      </c>
      <c r="M239" t="s">
        <v>25</v>
      </c>
      <c r="N239">
        <v>6.3</v>
      </c>
      <c r="O239" s="17">
        <f t="shared" si="21"/>
        <v>166.8</v>
      </c>
      <c r="P239">
        <f t="shared" si="22"/>
        <v>3</v>
      </c>
      <c r="Q239">
        <f t="shared" si="23"/>
        <v>3</v>
      </c>
      <c r="R239" t="str">
        <f t="shared" si="20"/>
        <v>18:00 - 20:00</v>
      </c>
      <c r="S239">
        <f t="shared" si="19"/>
        <v>8.34</v>
      </c>
      <c r="T239" t="b">
        <f>J239 &lt;&gt; S239</f>
        <v>0</v>
      </c>
      <c r="U239" t="str">
        <f t="shared" si="24"/>
        <v>20 - 40</v>
      </c>
    </row>
    <row r="240" spans="1:21" x14ac:dyDescent="0.25">
      <c r="A240" t="s">
        <v>273</v>
      </c>
      <c r="B240" t="s">
        <v>38</v>
      </c>
      <c r="C240" t="s">
        <v>39</v>
      </c>
      <c r="D240" t="s">
        <v>16</v>
      </c>
      <c r="E240" t="s">
        <v>27</v>
      </c>
      <c r="F240" t="s">
        <v>24</v>
      </c>
      <c r="G240">
        <v>9.8000000000000007</v>
      </c>
      <c r="H240" s="17">
        <v>52.89</v>
      </c>
      <c r="I240" s="14">
        <v>6</v>
      </c>
      <c r="J240">
        <v>15.867000000000001</v>
      </c>
      <c r="K240" s="1">
        <v>43484</v>
      </c>
      <c r="L240" s="2">
        <v>0.7319444444444444</v>
      </c>
      <c r="M240" t="s">
        <v>29</v>
      </c>
      <c r="N240">
        <v>9.8000000000000007</v>
      </c>
      <c r="O240" s="17">
        <f t="shared" si="21"/>
        <v>317.34000000000003</v>
      </c>
      <c r="P240">
        <f t="shared" si="22"/>
        <v>19</v>
      </c>
      <c r="Q240">
        <f t="shared" si="23"/>
        <v>1</v>
      </c>
      <c r="R240" t="str">
        <f t="shared" si="20"/>
        <v>16:00 - 18:00</v>
      </c>
      <c r="S240">
        <f t="shared" si="19"/>
        <v>15.867000000000001</v>
      </c>
      <c r="T240" t="b">
        <f>J240 &lt;&gt; S240</f>
        <v>0</v>
      </c>
      <c r="U240" t="str">
        <f t="shared" si="24"/>
        <v>40 - 60</v>
      </c>
    </row>
    <row r="241" spans="1:21" x14ac:dyDescent="0.25">
      <c r="A241" t="s">
        <v>274</v>
      </c>
      <c r="B241" t="s">
        <v>38</v>
      </c>
      <c r="C241" t="s">
        <v>39</v>
      </c>
      <c r="D241" t="s">
        <v>23</v>
      </c>
      <c r="E241" t="s">
        <v>27</v>
      </c>
      <c r="F241" t="s">
        <v>40</v>
      </c>
      <c r="G241">
        <v>8.6999999999999993</v>
      </c>
      <c r="H241" s="17">
        <v>19.79</v>
      </c>
      <c r="I241" s="14">
        <v>8</v>
      </c>
      <c r="J241">
        <v>7.9160000000000004</v>
      </c>
      <c r="K241" s="1">
        <v>43483</v>
      </c>
      <c r="L241" s="2">
        <v>0.50277777777777777</v>
      </c>
      <c r="M241" t="s">
        <v>19</v>
      </c>
      <c r="N241">
        <v>8.6999999999999993</v>
      </c>
      <c r="O241" s="17">
        <f t="shared" si="21"/>
        <v>158.32</v>
      </c>
      <c r="P241">
        <f t="shared" si="22"/>
        <v>18</v>
      </c>
      <c r="Q241">
        <f t="shared" si="23"/>
        <v>1</v>
      </c>
      <c r="R241" t="str">
        <f t="shared" si="20"/>
        <v>12:00 - 14:00</v>
      </c>
      <c r="S241">
        <f t="shared" si="19"/>
        <v>7.9159999999999995</v>
      </c>
      <c r="T241" t="b">
        <f>J241 &lt;&gt; S241</f>
        <v>0</v>
      </c>
      <c r="U241" t="str">
        <f t="shared" si="24"/>
        <v>&lt; 20</v>
      </c>
    </row>
    <row r="242" spans="1:21" x14ac:dyDescent="0.25">
      <c r="A242" t="s">
        <v>275</v>
      </c>
      <c r="B242" t="s">
        <v>14</v>
      </c>
      <c r="C242" t="s">
        <v>15</v>
      </c>
      <c r="D242" t="s">
        <v>16</v>
      </c>
      <c r="E242" t="s">
        <v>27</v>
      </c>
      <c r="F242" t="s">
        <v>28</v>
      </c>
      <c r="G242">
        <v>8.8000000000000007</v>
      </c>
      <c r="H242" s="17">
        <v>33.840000000000003</v>
      </c>
      <c r="I242" s="14">
        <v>9</v>
      </c>
      <c r="J242">
        <v>15.228</v>
      </c>
      <c r="K242" s="1">
        <v>43545</v>
      </c>
      <c r="L242" s="2">
        <v>0.68125000000000002</v>
      </c>
      <c r="M242" t="s">
        <v>19</v>
      </c>
      <c r="N242">
        <v>8.8000000000000007</v>
      </c>
      <c r="O242" s="17">
        <f t="shared" si="21"/>
        <v>304.56000000000006</v>
      </c>
      <c r="P242">
        <f t="shared" si="22"/>
        <v>21</v>
      </c>
      <c r="Q242">
        <f t="shared" si="23"/>
        <v>3</v>
      </c>
      <c r="R242" t="str">
        <f t="shared" si="20"/>
        <v>16:00 - 18:00</v>
      </c>
      <c r="S242">
        <f t="shared" si="19"/>
        <v>15.228000000000003</v>
      </c>
      <c r="T242" t="b">
        <f>J242 &lt;&gt; S242</f>
        <v>0</v>
      </c>
      <c r="U242" t="str">
        <f t="shared" si="24"/>
        <v>20 - 40</v>
      </c>
    </row>
    <row r="243" spans="1:21" x14ac:dyDescent="0.25">
      <c r="A243" t="s">
        <v>276</v>
      </c>
      <c r="B243" t="s">
        <v>14</v>
      </c>
      <c r="C243" t="s">
        <v>15</v>
      </c>
      <c r="D243" t="s">
        <v>16</v>
      </c>
      <c r="E243" t="s">
        <v>27</v>
      </c>
      <c r="F243" t="s">
        <v>40</v>
      </c>
      <c r="G243">
        <v>9.6</v>
      </c>
      <c r="H243" s="17">
        <v>22.17</v>
      </c>
      <c r="I243" s="14">
        <v>8</v>
      </c>
      <c r="J243">
        <v>8.8680000000000003</v>
      </c>
      <c r="K243" s="1">
        <v>43527</v>
      </c>
      <c r="L243" s="2">
        <v>0.70902777777777781</v>
      </c>
      <c r="M243" t="s">
        <v>29</v>
      </c>
      <c r="N243">
        <v>9.6</v>
      </c>
      <c r="O243" s="17">
        <f t="shared" si="21"/>
        <v>177.36</v>
      </c>
      <c r="P243">
        <f t="shared" si="22"/>
        <v>3</v>
      </c>
      <c r="Q243">
        <f t="shared" si="23"/>
        <v>3</v>
      </c>
      <c r="R243" t="str">
        <f t="shared" si="20"/>
        <v>16:00 - 18:00</v>
      </c>
      <c r="S243">
        <f t="shared" si="19"/>
        <v>8.8680000000000003</v>
      </c>
      <c r="T243" t="b">
        <f>J243 &lt;&gt; S243</f>
        <v>0</v>
      </c>
      <c r="U243" t="str">
        <f t="shared" si="24"/>
        <v>20 - 40</v>
      </c>
    </row>
    <row r="244" spans="1:21" x14ac:dyDescent="0.25">
      <c r="A244" t="s">
        <v>277</v>
      </c>
      <c r="B244" t="s">
        <v>21</v>
      </c>
      <c r="C244" t="s">
        <v>22</v>
      </c>
      <c r="D244" t="s">
        <v>23</v>
      </c>
      <c r="E244" t="s">
        <v>17</v>
      </c>
      <c r="F244" t="s">
        <v>59</v>
      </c>
      <c r="G244">
        <v>4.8</v>
      </c>
      <c r="H244" s="17">
        <v>22.51</v>
      </c>
      <c r="I244" s="14">
        <v>7</v>
      </c>
      <c r="J244">
        <v>7.8784999999999998</v>
      </c>
      <c r="K244" s="1">
        <v>43509</v>
      </c>
      <c r="L244" s="2">
        <v>0.4513888888888889</v>
      </c>
      <c r="M244" t="s">
        <v>29</v>
      </c>
      <c r="N244">
        <v>4.8</v>
      </c>
      <c r="O244" s="17">
        <f t="shared" si="21"/>
        <v>157.57000000000002</v>
      </c>
      <c r="P244">
        <f t="shared" si="22"/>
        <v>13</v>
      </c>
      <c r="Q244">
        <f t="shared" si="23"/>
        <v>2</v>
      </c>
      <c r="R244" t="str">
        <f t="shared" si="20"/>
        <v>10:00 - 12:00</v>
      </c>
      <c r="S244">
        <f t="shared" si="19"/>
        <v>7.8785000000000007</v>
      </c>
      <c r="T244" t="b">
        <f>J244 &lt;&gt; S244</f>
        <v>0</v>
      </c>
      <c r="U244" t="str">
        <f t="shared" si="24"/>
        <v>20 - 40</v>
      </c>
    </row>
    <row r="245" spans="1:21" x14ac:dyDescent="0.25">
      <c r="A245" t="s">
        <v>278</v>
      </c>
      <c r="B245" t="s">
        <v>14</v>
      </c>
      <c r="C245" t="s">
        <v>15</v>
      </c>
      <c r="D245" t="s">
        <v>23</v>
      </c>
      <c r="E245" t="s">
        <v>27</v>
      </c>
      <c r="F245" t="s">
        <v>40</v>
      </c>
      <c r="G245">
        <v>4.4000000000000004</v>
      </c>
      <c r="H245" s="17">
        <v>73.88</v>
      </c>
      <c r="I245" s="14">
        <v>6</v>
      </c>
      <c r="J245">
        <v>22.164000000000001</v>
      </c>
      <c r="K245" s="1">
        <v>43547</v>
      </c>
      <c r="L245" s="2">
        <v>0.80277777777777781</v>
      </c>
      <c r="M245" t="s">
        <v>19</v>
      </c>
      <c r="N245">
        <v>4.4000000000000004</v>
      </c>
      <c r="O245" s="17">
        <f t="shared" si="21"/>
        <v>443.28</v>
      </c>
      <c r="P245">
        <f t="shared" si="22"/>
        <v>23</v>
      </c>
      <c r="Q245">
        <f t="shared" si="23"/>
        <v>3</v>
      </c>
      <c r="R245" t="str">
        <f t="shared" si="20"/>
        <v>18:00 - 20:00</v>
      </c>
      <c r="S245">
        <f t="shared" si="19"/>
        <v>22.163999999999998</v>
      </c>
      <c r="T245" t="b">
        <f>J245 &lt;&gt; S245</f>
        <v>0</v>
      </c>
      <c r="U245" t="str">
        <f t="shared" si="24"/>
        <v>60 - 80</v>
      </c>
    </row>
    <row r="246" spans="1:21" x14ac:dyDescent="0.25">
      <c r="A246" t="s">
        <v>279</v>
      </c>
      <c r="B246" t="s">
        <v>21</v>
      </c>
      <c r="C246" t="s">
        <v>22</v>
      </c>
      <c r="D246" t="s">
        <v>16</v>
      </c>
      <c r="E246" t="s">
        <v>27</v>
      </c>
      <c r="F246" t="s">
        <v>18</v>
      </c>
      <c r="G246">
        <v>9.9</v>
      </c>
      <c r="H246" s="17">
        <v>86.8</v>
      </c>
      <c r="I246" s="14">
        <v>3</v>
      </c>
      <c r="J246">
        <v>13.02</v>
      </c>
      <c r="K246" s="1">
        <v>43493</v>
      </c>
      <c r="L246" s="2">
        <v>0.69930555555555551</v>
      </c>
      <c r="M246" t="s">
        <v>19</v>
      </c>
      <c r="N246">
        <v>9.9</v>
      </c>
      <c r="O246" s="17">
        <f t="shared" si="21"/>
        <v>260.39999999999998</v>
      </c>
      <c r="P246">
        <f t="shared" si="22"/>
        <v>28</v>
      </c>
      <c r="Q246">
        <f t="shared" si="23"/>
        <v>1</v>
      </c>
      <c r="R246" t="str">
        <f t="shared" si="20"/>
        <v>16:00 - 18:00</v>
      </c>
      <c r="S246">
        <f t="shared" si="19"/>
        <v>13.02</v>
      </c>
      <c r="T246" t="b">
        <f>J246 &lt;&gt; S246</f>
        <v>0</v>
      </c>
      <c r="U246" t="str">
        <f t="shared" si="24"/>
        <v>&gt; 80</v>
      </c>
    </row>
    <row r="247" spans="1:21" x14ac:dyDescent="0.25">
      <c r="A247" t="s">
        <v>280</v>
      </c>
      <c r="B247" t="s">
        <v>21</v>
      </c>
      <c r="C247" t="s">
        <v>22</v>
      </c>
      <c r="D247" t="s">
        <v>23</v>
      </c>
      <c r="E247" t="s">
        <v>27</v>
      </c>
      <c r="F247" t="s">
        <v>59</v>
      </c>
      <c r="G247">
        <v>5.7</v>
      </c>
      <c r="H247" s="17">
        <v>64.260000000000005</v>
      </c>
      <c r="I247" s="14">
        <v>7</v>
      </c>
      <c r="J247">
        <v>22.491</v>
      </c>
      <c r="K247" s="1">
        <v>43505</v>
      </c>
      <c r="L247" s="2">
        <v>0.41666666666666669</v>
      </c>
      <c r="M247" t="s">
        <v>25</v>
      </c>
      <c r="N247">
        <v>5.7</v>
      </c>
      <c r="O247" s="17">
        <f t="shared" si="21"/>
        <v>449.82000000000005</v>
      </c>
      <c r="P247">
        <f t="shared" si="22"/>
        <v>9</v>
      </c>
      <c r="Q247">
        <f t="shared" si="23"/>
        <v>2</v>
      </c>
      <c r="R247" t="str">
        <f t="shared" si="20"/>
        <v>10:00 - 12:00</v>
      </c>
      <c r="S247">
        <f t="shared" si="19"/>
        <v>22.491000000000003</v>
      </c>
      <c r="T247" t="b">
        <f>J247 &lt;&gt; S247</f>
        <v>0</v>
      </c>
      <c r="U247" t="str">
        <f t="shared" si="24"/>
        <v>60 - 80</v>
      </c>
    </row>
    <row r="248" spans="1:21" x14ac:dyDescent="0.25">
      <c r="A248" t="s">
        <v>281</v>
      </c>
      <c r="B248" t="s">
        <v>21</v>
      </c>
      <c r="C248" t="s">
        <v>22</v>
      </c>
      <c r="D248" t="s">
        <v>16</v>
      </c>
      <c r="E248" t="s">
        <v>27</v>
      </c>
      <c r="F248" t="s">
        <v>40</v>
      </c>
      <c r="G248">
        <v>7.7</v>
      </c>
      <c r="H248" s="17">
        <v>38.47</v>
      </c>
      <c r="I248" s="14">
        <v>8</v>
      </c>
      <c r="J248">
        <v>15.388</v>
      </c>
      <c r="K248" s="1">
        <v>43488</v>
      </c>
      <c r="L248" s="2">
        <v>0.49375000000000002</v>
      </c>
      <c r="M248" t="s">
        <v>25</v>
      </c>
      <c r="N248">
        <v>7.7</v>
      </c>
      <c r="O248" s="17">
        <f t="shared" si="21"/>
        <v>307.76</v>
      </c>
      <c r="P248">
        <f t="shared" si="22"/>
        <v>23</v>
      </c>
      <c r="Q248">
        <f t="shared" si="23"/>
        <v>1</v>
      </c>
      <c r="R248" t="str">
        <f t="shared" si="20"/>
        <v>10:00 - 12:00</v>
      </c>
      <c r="S248">
        <f t="shared" si="19"/>
        <v>15.388</v>
      </c>
      <c r="T248" t="b">
        <f>J248 &lt;&gt; S248</f>
        <v>0</v>
      </c>
      <c r="U248" t="str">
        <f t="shared" si="24"/>
        <v>20 - 40</v>
      </c>
    </row>
    <row r="249" spans="1:21" x14ac:dyDescent="0.25">
      <c r="A249" t="s">
        <v>282</v>
      </c>
      <c r="B249" t="s">
        <v>14</v>
      </c>
      <c r="C249" t="s">
        <v>15</v>
      </c>
      <c r="D249" t="s">
        <v>16</v>
      </c>
      <c r="E249" t="s">
        <v>27</v>
      </c>
      <c r="F249" t="s">
        <v>32</v>
      </c>
      <c r="G249">
        <v>8</v>
      </c>
      <c r="H249" s="17">
        <v>15.5</v>
      </c>
      <c r="I249" s="14">
        <v>10</v>
      </c>
      <c r="J249">
        <v>7.75</v>
      </c>
      <c r="K249" s="1">
        <v>43547</v>
      </c>
      <c r="L249" s="2">
        <v>0.4548611111111111</v>
      </c>
      <c r="M249" t="s">
        <v>19</v>
      </c>
      <c r="N249">
        <v>8</v>
      </c>
      <c r="O249" s="17">
        <f t="shared" si="21"/>
        <v>155</v>
      </c>
      <c r="P249">
        <f t="shared" si="22"/>
        <v>23</v>
      </c>
      <c r="Q249">
        <f t="shared" si="23"/>
        <v>3</v>
      </c>
      <c r="R249" t="str">
        <f t="shared" si="20"/>
        <v>10:00 - 12:00</v>
      </c>
      <c r="S249">
        <f t="shared" si="19"/>
        <v>7.75</v>
      </c>
      <c r="T249" t="b">
        <f>J249 &lt;&gt; S249</f>
        <v>0</v>
      </c>
      <c r="U249" t="str">
        <f t="shared" si="24"/>
        <v>&lt; 20</v>
      </c>
    </row>
    <row r="250" spans="1:21" x14ac:dyDescent="0.25">
      <c r="A250" t="s">
        <v>283</v>
      </c>
      <c r="B250" t="s">
        <v>21</v>
      </c>
      <c r="C250" t="s">
        <v>22</v>
      </c>
      <c r="D250" t="s">
        <v>23</v>
      </c>
      <c r="E250" t="s">
        <v>27</v>
      </c>
      <c r="F250" t="s">
        <v>18</v>
      </c>
      <c r="G250">
        <v>5.7</v>
      </c>
      <c r="H250" s="17">
        <v>34.31</v>
      </c>
      <c r="I250" s="14">
        <v>8</v>
      </c>
      <c r="J250">
        <v>13.724</v>
      </c>
      <c r="K250" s="1">
        <v>43490</v>
      </c>
      <c r="L250" s="2">
        <v>0.625</v>
      </c>
      <c r="M250" t="s">
        <v>19</v>
      </c>
      <c r="N250">
        <v>5.7</v>
      </c>
      <c r="O250" s="17">
        <f t="shared" si="21"/>
        <v>274.48</v>
      </c>
      <c r="P250">
        <f t="shared" si="22"/>
        <v>25</v>
      </c>
      <c r="Q250">
        <f t="shared" si="23"/>
        <v>1</v>
      </c>
      <c r="R250" t="str">
        <f t="shared" si="20"/>
        <v>14:00 - 16:00</v>
      </c>
      <c r="S250">
        <f t="shared" si="19"/>
        <v>13.724</v>
      </c>
      <c r="T250" t="b">
        <f>J250 &lt;&gt; S250</f>
        <v>0</v>
      </c>
      <c r="U250" t="str">
        <f t="shared" si="24"/>
        <v>20 - 40</v>
      </c>
    </row>
    <row r="251" spans="1:21" x14ac:dyDescent="0.25">
      <c r="A251" t="s">
        <v>284</v>
      </c>
      <c r="B251" t="s">
        <v>14</v>
      </c>
      <c r="C251" t="s">
        <v>15</v>
      </c>
      <c r="D251" t="s">
        <v>23</v>
      </c>
      <c r="E251" t="s">
        <v>17</v>
      </c>
      <c r="F251" t="s">
        <v>32</v>
      </c>
      <c r="G251">
        <v>6.7</v>
      </c>
      <c r="H251" s="17">
        <v>12.34</v>
      </c>
      <c r="I251" s="14">
        <v>7</v>
      </c>
      <c r="J251">
        <v>4.319</v>
      </c>
      <c r="K251" s="1">
        <v>43528</v>
      </c>
      <c r="L251" s="2">
        <v>0.47152777777777777</v>
      </c>
      <c r="M251" t="s">
        <v>29</v>
      </c>
      <c r="N251">
        <v>6.7</v>
      </c>
      <c r="O251" s="17">
        <f t="shared" si="21"/>
        <v>86.38</v>
      </c>
      <c r="P251">
        <f t="shared" si="22"/>
        <v>4</v>
      </c>
      <c r="Q251">
        <f t="shared" si="23"/>
        <v>3</v>
      </c>
      <c r="R251" t="str">
        <f t="shared" si="20"/>
        <v>10:00 - 12:00</v>
      </c>
      <c r="S251">
        <f t="shared" si="19"/>
        <v>4.319</v>
      </c>
      <c r="T251" t="b">
        <f>J251 &lt;&gt; S251</f>
        <v>0</v>
      </c>
      <c r="U251" t="str">
        <f t="shared" si="24"/>
        <v>&lt; 20</v>
      </c>
    </row>
    <row r="252" spans="1:21" x14ac:dyDescent="0.25">
      <c r="A252" t="s">
        <v>285</v>
      </c>
      <c r="B252" t="s">
        <v>38</v>
      </c>
      <c r="C252" t="s">
        <v>39</v>
      </c>
      <c r="D252" t="s">
        <v>16</v>
      </c>
      <c r="E252" t="s">
        <v>27</v>
      </c>
      <c r="F252" t="s">
        <v>40</v>
      </c>
      <c r="G252">
        <v>8</v>
      </c>
      <c r="H252" s="17">
        <v>18.079999999999998</v>
      </c>
      <c r="I252" s="14">
        <v>3</v>
      </c>
      <c r="J252">
        <v>2.7120000000000002</v>
      </c>
      <c r="K252" s="1">
        <v>43529</v>
      </c>
      <c r="L252" s="2">
        <v>0.82361111111111107</v>
      </c>
      <c r="M252" t="s">
        <v>19</v>
      </c>
      <c r="N252">
        <v>8</v>
      </c>
      <c r="O252" s="17">
        <f t="shared" si="21"/>
        <v>54.239999999999995</v>
      </c>
      <c r="P252">
        <f t="shared" si="22"/>
        <v>5</v>
      </c>
      <c r="Q252">
        <f t="shared" si="23"/>
        <v>3</v>
      </c>
      <c r="R252" t="str">
        <f t="shared" si="20"/>
        <v>18:00 - 20:00</v>
      </c>
      <c r="S252">
        <f t="shared" si="19"/>
        <v>2.7119999999999997</v>
      </c>
      <c r="T252" t="b">
        <f>J252 &lt;&gt; S252</f>
        <v>0</v>
      </c>
      <c r="U252" t="str">
        <f t="shared" si="24"/>
        <v>&lt; 20</v>
      </c>
    </row>
    <row r="253" spans="1:21" x14ac:dyDescent="0.25">
      <c r="A253" t="s">
        <v>286</v>
      </c>
      <c r="B253" t="s">
        <v>38</v>
      </c>
      <c r="C253" t="s">
        <v>39</v>
      </c>
      <c r="D253" t="s">
        <v>16</v>
      </c>
      <c r="E253" t="s">
        <v>17</v>
      </c>
      <c r="F253" t="s">
        <v>28</v>
      </c>
      <c r="G253">
        <v>7.5</v>
      </c>
      <c r="H253" s="17">
        <v>94.49</v>
      </c>
      <c r="I253" s="14">
        <v>8</v>
      </c>
      <c r="J253">
        <v>37.795999999999999</v>
      </c>
      <c r="K253" s="1">
        <v>43527</v>
      </c>
      <c r="L253" s="2">
        <v>0.79166666666666663</v>
      </c>
      <c r="M253" t="s">
        <v>19</v>
      </c>
      <c r="N253">
        <v>7.5</v>
      </c>
      <c r="O253" s="17">
        <f t="shared" si="21"/>
        <v>755.92</v>
      </c>
      <c r="P253">
        <f t="shared" si="22"/>
        <v>3</v>
      </c>
      <c r="Q253">
        <f t="shared" si="23"/>
        <v>3</v>
      </c>
      <c r="R253" t="str">
        <f t="shared" si="20"/>
        <v>18:00 - 20:00</v>
      </c>
      <c r="S253">
        <f t="shared" si="19"/>
        <v>37.795999999999999</v>
      </c>
      <c r="T253" t="b">
        <f>J253 &lt;&gt; S253</f>
        <v>0</v>
      </c>
      <c r="U253" t="str">
        <f t="shared" si="24"/>
        <v>&gt; 80</v>
      </c>
    </row>
    <row r="254" spans="1:21" x14ac:dyDescent="0.25">
      <c r="A254" t="s">
        <v>287</v>
      </c>
      <c r="B254" t="s">
        <v>38</v>
      </c>
      <c r="C254" t="s">
        <v>39</v>
      </c>
      <c r="D254" t="s">
        <v>16</v>
      </c>
      <c r="E254" t="s">
        <v>27</v>
      </c>
      <c r="F254" t="s">
        <v>28</v>
      </c>
      <c r="G254">
        <v>7</v>
      </c>
      <c r="H254" s="17">
        <v>46.47</v>
      </c>
      <c r="I254" s="14">
        <v>4</v>
      </c>
      <c r="J254">
        <v>9.2940000000000005</v>
      </c>
      <c r="K254" s="1">
        <v>43504</v>
      </c>
      <c r="L254" s="2">
        <v>0.45347222222222222</v>
      </c>
      <c r="M254" t="s">
        <v>25</v>
      </c>
      <c r="N254">
        <v>7</v>
      </c>
      <c r="O254" s="17">
        <f t="shared" si="21"/>
        <v>185.88</v>
      </c>
      <c r="P254">
        <f t="shared" si="22"/>
        <v>8</v>
      </c>
      <c r="Q254">
        <f t="shared" si="23"/>
        <v>2</v>
      </c>
      <c r="R254" t="str">
        <f t="shared" si="20"/>
        <v>10:00 - 12:00</v>
      </c>
      <c r="S254">
        <f t="shared" si="19"/>
        <v>9.2940000000000005</v>
      </c>
      <c r="T254" t="b">
        <f>J254 &lt;&gt; S254</f>
        <v>0</v>
      </c>
      <c r="U254" t="str">
        <f t="shared" si="24"/>
        <v>40 - 60</v>
      </c>
    </row>
    <row r="255" spans="1:21" x14ac:dyDescent="0.25">
      <c r="A255" t="s">
        <v>288</v>
      </c>
      <c r="B255" t="s">
        <v>14</v>
      </c>
      <c r="C255" t="s">
        <v>15</v>
      </c>
      <c r="D255" t="s">
        <v>23</v>
      </c>
      <c r="E255" t="s">
        <v>27</v>
      </c>
      <c r="F255" t="s">
        <v>28</v>
      </c>
      <c r="G255">
        <v>9.9</v>
      </c>
      <c r="H255" s="17">
        <v>74.069999999999993</v>
      </c>
      <c r="I255" s="14">
        <v>1</v>
      </c>
      <c r="J255">
        <v>3.7035</v>
      </c>
      <c r="K255" s="1">
        <v>43506</v>
      </c>
      <c r="L255" s="2">
        <v>0.53472222222222221</v>
      </c>
      <c r="M255" t="s">
        <v>19</v>
      </c>
      <c r="N255">
        <v>9.9</v>
      </c>
      <c r="O255" s="17">
        <f t="shared" si="21"/>
        <v>74.069999999999993</v>
      </c>
      <c r="P255">
        <f t="shared" si="22"/>
        <v>10</v>
      </c>
      <c r="Q255">
        <f t="shared" si="23"/>
        <v>2</v>
      </c>
      <c r="R255" t="str">
        <f t="shared" si="20"/>
        <v>12:00 - 14:00</v>
      </c>
      <c r="S255">
        <f t="shared" si="19"/>
        <v>3.7034999999999996</v>
      </c>
      <c r="T255" t="b">
        <f>J255 &lt;&gt; S255</f>
        <v>0</v>
      </c>
      <c r="U255" t="str">
        <f t="shared" si="24"/>
        <v>60 - 80</v>
      </c>
    </row>
    <row r="256" spans="1:21" x14ac:dyDescent="0.25">
      <c r="A256" t="s">
        <v>289</v>
      </c>
      <c r="B256" t="s">
        <v>21</v>
      </c>
      <c r="C256" t="s">
        <v>22</v>
      </c>
      <c r="D256" t="s">
        <v>23</v>
      </c>
      <c r="E256" t="s">
        <v>17</v>
      </c>
      <c r="F256" t="s">
        <v>28</v>
      </c>
      <c r="G256">
        <v>5.9</v>
      </c>
      <c r="H256" s="17">
        <v>69.81</v>
      </c>
      <c r="I256" s="14">
        <v>4</v>
      </c>
      <c r="J256">
        <v>13.962</v>
      </c>
      <c r="K256" s="1">
        <v>43493</v>
      </c>
      <c r="L256" s="2">
        <v>0.86805555555555558</v>
      </c>
      <c r="M256" t="s">
        <v>29</v>
      </c>
      <c r="N256">
        <v>5.9</v>
      </c>
      <c r="O256" s="17">
        <f t="shared" si="21"/>
        <v>279.24</v>
      </c>
      <c r="P256">
        <f t="shared" si="22"/>
        <v>28</v>
      </c>
      <c r="Q256">
        <f t="shared" si="23"/>
        <v>1</v>
      </c>
      <c r="R256" t="str">
        <f t="shared" si="20"/>
        <v>20:00 - 20:59</v>
      </c>
      <c r="S256">
        <f t="shared" si="19"/>
        <v>13.962</v>
      </c>
      <c r="T256" t="b">
        <f>J256 &lt;&gt; S256</f>
        <v>0</v>
      </c>
      <c r="U256" t="str">
        <f t="shared" si="24"/>
        <v>60 - 80</v>
      </c>
    </row>
    <row r="257" spans="1:21" x14ac:dyDescent="0.25">
      <c r="A257" t="s">
        <v>290</v>
      </c>
      <c r="B257" t="s">
        <v>38</v>
      </c>
      <c r="C257" t="s">
        <v>39</v>
      </c>
      <c r="D257" t="s">
        <v>23</v>
      </c>
      <c r="E257" t="s">
        <v>17</v>
      </c>
      <c r="F257" t="s">
        <v>28</v>
      </c>
      <c r="G257">
        <v>7.2</v>
      </c>
      <c r="H257" s="17">
        <v>77.040000000000006</v>
      </c>
      <c r="I257" s="14">
        <v>3</v>
      </c>
      <c r="J257">
        <v>11.555999999999999</v>
      </c>
      <c r="K257" s="1">
        <v>43507</v>
      </c>
      <c r="L257" s="2">
        <v>0.44374999999999998</v>
      </c>
      <c r="M257" t="s">
        <v>29</v>
      </c>
      <c r="N257">
        <v>7.2</v>
      </c>
      <c r="O257" s="17">
        <f t="shared" si="21"/>
        <v>231.12</v>
      </c>
      <c r="P257">
        <f t="shared" si="22"/>
        <v>11</v>
      </c>
      <c r="Q257">
        <f t="shared" si="23"/>
        <v>2</v>
      </c>
      <c r="R257" t="str">
        <f t="shared" si="20"/>
        <v>10:00 - 12:00</v>
      </c>
      <c r="S257">
        <f t="shared" ref="S257:S320" si="25">H257 * I257 / 20</f>
        <v>11.556000000000001</v>
      </c>
      <c r="T257" t="b">
        <f>J257 &lt;&gt; S257</f>
        <v>0</v>
      </c>
      <c r="U257" t="str">
        <f t="shared" si="24"/>
        <v>60 - 80</v>
      </c>
    </row>
    <row r="258" spans="1:21" x14ac:dyDescent="0.25">
      <c r="A258" t="s">
        <v>291</v>
      </c>
      <c r="B258" t="s">
        <v>38</v>
      </c>
      <c r="C258" t="s">
        <v>39</v>
      </c>
      <c r="D258" t="s">
        <v>23</v>
      </c>
      <c r="E258" t="s">
        <v>17</v>
      </c>
      <c r="F258" t="s">
        <v>59</v>
      </c>
      <c r="G258">
        <v>4.5999999999999996</v>
      </c>
      <c r="H258" s="17">
        <v>73.52</v>
      </c>
      <c r="I258" s="14">
        <v>2</v>
      </c>
      <c r="J258">
        <v>7.3520000000000003</v>
      </c>
      <c r="K258" s="1">
        <v>43480</v>
      </c>
      <c r="L258" s="2">
        <v>0.57013888888888886</v>
      </c>
      <c r="M258" t="s">
        <v>19</v>
      </c>
      <c r="N258">
        <v>4.5999999999999996</v>
      </c>
      <c r="O258" s="17">
        <f t="shared" si="21"/>
        <v>147.04</v>
      </c>
      <c r="P258">
        <f t="shared" si="22"/>
        <v>15</v>
      </c>
      <c r="Q258">
        <f t="shared" si="23"/>
        <v>1</v>
      </c>
      <c r="R258" t="str">
        <f t="shared" ref="R258:R321" si="26">IF(AND(L258&gt;=TIME(10,0,0),L258&lt;TIME(12,0,0)),"10:00 - 12:00",
IF(AND(L258&gt;=TIME(12,0,0),L258&lt;TIME(14,0,0)),"12:00 - 14:00",
IF(AND(L258&gt;=TIME(14,0,0),L258&lt;TIME(16,0,0)),"14:00 - 16:00",
IF(AND(L258&gt;=TIME(16,0,0),L258&lt;TIME(18,0,0)),"16:00 - 18:00",
IF(AND(L258&gt;=TIME(18,0,0),L258&lt;TIME(20,0,0)),"18:00 - 20:00",
IF(AND(L258&gt;=TIME(20,0,0),L258&lt;=TIME(20,59,59)),"20:00 - 20:59","Outside Range"))))))</f>
        <v>12:00 - 14:00</v>
      </c>
      <c r="S258">
        <f t="shared" si="25"/>
        <v>7.3519999999999994</v>
      </c>
      <c r="T258" t="b">
        <f>J258 &lt;&gt; S258</f>
        <v>0</v>
      </c>
      <c r="U258" t="str">
        <f t="shared" si="24"/>
        <v>60 - 80</v>
      </c>
    </row>
    <row r="259" spans="1:21" x14ac:dyDescent="0.25">
      <c r="A259" t="s">
        <v>292</v>
      </c>
      <c r="B259" t="s">
        <v>21</v>
      </c>
      <c r="C259" t="s">
        <v>22</v>
      </c>
      <c r="D259" t="s">
        <v>23</v>
      </c>
      <c r="E259" t="s">
        <v>17</v>
      </c>
      <c r="F259" t="s">
        <v>40</v>
      </c>
      <c r="G259">
        <v>9.1999999999999993</v>
      </c>
      <c r="H259" s="17">
        <v>87.8</v>
      </c>
      <c r="I259" s="14">
        <v>9</v>
      </c>
      <c r="J259">
        <v>39.51</v>
      </c>
      <c r="K259" s="1">
        <v>43540</v>
      </c>
      <c r="L259" s="2">
        <v>0.79722222222222228</v>
      </c>
      <c r="M259" t="s">
        <v>25</v>
      </c>
      <c r="N259">
        <v>9.1999999999999993</v>
      </c>
      <c r="O259" s="17">
        <f t="shared" ref="O259:O322" si="27">H259 * I259</f>
        <v>790.19999999999993</v>
      </c>
      <c r="P259">
        <f t="shared" ref="P259:P322" si="28">DAY(K259)</f>
        <v>16</v>
      </c>
      <c r="Q259">
        <f t="shared" ref="Q259:Q322" si="29">MONTH(K259)</f>
        <v>3</v>
      </c>
      <c r="R259" t="str">
        <f t="shared" si="26"/>
        <v>18:00 - 20:00</v>
      </c>
      <c r="S259">
        <f t="shared" si="25"/>
        <v>39.51</v>
      </c>
      <c r="T259" t="b">
        <f>J259 &lt;&gt; S259</f>
        <v>0</v>
      </c>
      <c r="U259" t="str">
        <f t="shared" si="24"/>
        <v>&gt; 80</v>
      </c>
    </row>
    <row r="260" spans="1:21" x14ac:dyDescent="0.25">
      <c r="A260" t="s">
        <v>293</v>
      </c>
      <c r="B260" t="s">
        <v>38</v>
      </c>
      <c r="C260" t="s">
        <v>39</v>
      </c>
      <c r="D260" t="s">
        <v>23</v>
      </c>
      <c r="E260" t="s">
        <v>27</v>
      </c>
      <c r="F260" t="s">
        <v>28</v>
      </c>
      <c r="G260">
        <v>5.7</v>
      </c>
      <c r="H260" s="17">
        <v>25.55</v>
      </c>
      <c r="I260" s="14">
        <v>4</v>
      </c>
      <c r="J260">
        <v>5.1100000000000003</v>
      </c>
      <c r="K260" s="1">
        <v>43491</v>
      </c>
      <c r="L260" s="2">
        <v>0.84930555555555554</v>
      </c>
      <c r="M260" t="s">
        <v>19</v>
      </c>
      <c r="N260">
        <v>5.7</v>
      </c>
      <c r="O260" s="17">
        <f t="shared" si="27"/>
        <v>102.2</v>
      </c>
      <c r="P260">
        <f t="shared" si="28"/>
        <v>26</v>
      </c>
      <c r="Q260">
        <f t="shared" si="29"/>
        <v>1</v>
      </c>
      <c r="R260" t="str">
        <f t="shared" si="26"/>
        <v>20:00 - 20:59</v>
      </c>
      <c r="S260">
        <f t="shared" si="25"/>
        <v>5.1100000000000003</v>
      </c>
      <c r="T260" t="b">
        <f>J260 &lt;&gt; S260</f>
        <v>0</v>
      </c>
      <c r="U260" t="str">
        <f t="shared" ref="U260:U323" si="30">IF(H260&lt; 20,"&lt; 20",IF(AND(H260&gt;=20,H260&lt;40),"20 - 40",IF(AND(H260&gt;=40,H260&lt;60),"40 - 60",IF(AND(H260&gt;=60,H260&lt;80),"60 - 80",IF(H260&gt;=80,"&gt; 80")))))</f>
        <v>20 - 40</v>
      </c>
    </row>
    <row r="261" spans="1:21" x14ac:dyDescent="0.25">
      <c r="A261" t="s">
        <v>294</v>
      </c>
      <c r="B261" t="s">
        <v>14</v>
      </c>
      <c r="C261" t="s">
        <v>15</v>
      </c>
      <c r="D261" t="s">
        <v>23</v>
      </c>
      <c r="E261" t="s">
        <v>27</v>
      </c>
      <c r="F261" t="s">
        <v>24</v>
      </c>
      <c r="G261">
        <v>9.9</v>
      </c>
      <c r="H261" s="17">
        <v>32.71</v>
      </c>
      <c r="I261" s="14">
        <v>5</v>
      </c>
      <c r="J261">
        <v>8.1775000000000002</v>
      </c>
      <c r="K261" s="1">
        <v>43543</v>
      </c>
      <c r="L261" s="2">
        <v>0.47916666666666669</v>
      </c>
      <c r="M261" t="s">
        <v>29</v>
      </c>
      <c r="N261">
        <v>9.9</v>
      </c>
      <c r="O261" s="17">
        <f t="shared" si="27"/>
        <v>163.55000000000001</v>
      </c>
      <c r="P261">
        <f t="shared" si="28"/>
        <v>19</v>
      </c>
      <c r="Q261">
        <f t="shared" si="29"/>
        <v>3</v>
      </c>
      <c r="R261" t="str">
        <f t="shared" si="26"/>
        <v>10:00 - 12:00</v>
      </c>
      <c r="S261">
        <f t="shared" si="25"/>
        <v>8.1775000000000002</v>
      </c>
      <c r="T261" t="b">
        <f>J261 &lt;&gt; S261</f>
        <v>0</v>
      </c>
      <c r="U261" t="str">
        <f t="shared" si="30"/>
        <v>20 - 40</v>
      </c>
    </row>
    <row r="262" spans="1:21" x14ac:dyDescent="0.25">
      <c r="A262" t="s">
        <v>295</v>
      </c>
      <c r="B262" t="s">
        <v>21</v>
      </c>
      <c r="C262" t="s">
        <v>22</v>
      </c>
      <c r="D262" t="s">
        <v>16</v>
      </c>
      <c r="E262" t="s">
        <v>17</v>
      </c>
      <c r="F262" t="s">
        <v>59</v>
      </c>
      <c r="G262">
        <v>5</v>
      </c>
      <c r="H262" s="17">
        <v>74.290000000000006</v>
      </c>
      <c r="I262" s="14">
        <v>1</v>
      </c>
      <c r="J262">
        <v>3.7145000000000001</v>
      </c>
      <c r="K262" s="1">
        <v>43478</v>
      </c>
      <c r="L262" s="2">
        <v>0.8125</v>
      </c>
      <c r="M262" t="s">
        <v>25</v>
      </c>
      <c r="N262">
        <v>5</v>
      </c>
      <c r="O262" s="17">
        <f t="shared" si="27"/>
        <v>74.290000000000006</v>
      </c>
      <c r="P262">
        <f t="shared" si="28"/>
        <v>13</v>
      </c>
      <c r="Q262">
        <f t="shared" si="29"/>
        <v>1</v>
      </c>
      <c r="R262" t="str">
        <f t="shared" si="26"/>
        <v>18:00 - 20:00</v>
      </c>
      <c r="S262">
        <f t="shared" si="25"/>
        <v>3.7145000000000001</v>
      </c>
      <c r="T262" t="b">
        <f>J262 &lt;&gt; S262</f>
        <v>0</v>
      </c>
      <c r="U262" t="str">
        <f t="shared" si="30"/>
        <v>60 - 80</v>
      </c>
    </row>
    <row r="263" spans="1:21" x14ac:dyDescent="0.25">
      <c r="A263" t="s">
        <v>296</v>
      </c>
      <c r="B263" t="s">
        <v>21</v>
      </c>
      <c r="C263" t="s">
        <v>22</v>
      </c>
      <c r="D263" t="s">
        <v>16</v>
      </c>
      <c r="E263" t="s">
        <v>27</v>
      </c>
      <c r="F263" t="s">
        <v>18</v>
      </c>
      <c r="G263">
        <v>4.9000000000000004</v>
      </c>
      <c r="H263" s="17">
        <v>43.7</v>
      </c>
      <c r="I263" s="14">
        <v>2</v>
      </c>
      <c r="J263">
        <v>4.37</v>
      </c>
      <c r="K263" s="1">
        <v>43550</v>
      </c>
      <c r="L263" s="2">
        <v>0.75208333333333333</v>
      </c>
      <c r="M263" t="s">
        <v>25</v>
      </c>
      <c r="N263">
        <v>4.9000000000000004</v>
      </c>
      <c r="O263" s="17">
        <f t="shared" si="27"/>
        <v>87.4</v>
      </c>
      <c r="P263">
        <f t="shared" si="28"/>
        <v>26</v>
      </c>
      <c r="Q263">
        <f t="shared" si="29"/>
        <v>3</v>
      </c>
      <c r="R263" t="str">
        <f t="shared" si="26"/>
        <v>18:00 - 20:00</v>
      </c>
      <c r="S263">
        <f t="shared" si="25"/>
        <v>4.37</v>
      </c>
      <c r="T263" t="b">
        <f>J263 &lt;&gt; S263</f>
        <v>0</v>
      </c>
      <c r="U263" t="str">
        <f t="shared" si="30"/>
        <v>40 - 60</v>
      </c>
    </row>
    <row r="264" spans="1:21" x14ac:dyDescent="0.25">
      <c r="A264" t="s">
        <v>297</v>
      </c>
      <c r="B264" t="s">
        <v>14</v>
      </c>
      <c r="C264" t="s">
        <v>15</v>
      </c>
      <c r="D264" t="s">
        <v>23</v>
      </c>
      <c r="E264" t="s">
        <v>17</v>
      </c>
      <c r="F264" t="s">
        <v>28</v>
      </c>
      <c r="G264">
        <v>6.1</v>
      </c>
      <c r="H264" s="17">
        <v>25.29</v>
      </c>
      <c r="I264" s="14">
        <v>1</v>
      </c>
      <c r="J264">
        <v>1.2645</v>
      </c>
      <c r="K264" s="1">
        <v>43547</v>
      </c>
      <c r="L264" s="2">
        <v>0.42569444444444443</v>
      </c>
      <c r="M264" t="s">
        <v>19</v>
      </c>
      <c r="N264">
        <v>6.1</v>
      </c>
      <c r="O264" s="17">
        <f t="shared" si="27"/>
        <v>25.29</v>
      </c>
      <c r="P264">
        <f t="shared" si="28"/>
        <v>23</v>
      </c>
      <c r="Q264">
        <f t="shared" si="29"/>
        <v>3</v>
      </c>
      <c r="R264" t="str">
        <f t="shared" si="26"/>
        <v>10:00 - 12:00</v>
      </c>
      <c r="S264">
        <f t="shared" si="25"/>
        <v>1.2645</v>
      </c>
      <c r="T264" t="b">
        <f>J264 &lt;&gt; S264</f>
        <v>0</v>
      </c>
      <c r="U264" t="str">
        <f t="shared" si="30"/>
        <v>20 - 40</v>
      </c>
    </row>
    <row r="265" spans="1:21" x14ac:dyDescent="0.25">
      <c r="A265" t="s">
        <v>298</v>
      </c>
      <c r="B265" t="s">
        <v>21</v>
      </c>
      <c r="C265" t="s">
        <v>22</v>
      </c>
      <c r="D265" t="s">
        <v>23</v>
      </c>
      <c r="E265" t="s">
        <v>27</v>
      </c>
      <c r="F265" t="s">
        <v>18</v>
      </c>
      <c r="G265">
        <v>8.1999999999999993</v>
      </c>
      <c r="H265" s="17">
        <v>41.5</v>
      </c>
      <c r="I265" s="14">
        <v>4</v>
      </c>
      <c r="J265">
        <v>8.3000000000000007</v>
      </c>
      <c r="K265" s="1">
        <v>43536</v>
      </c>
      <c r="L265" s="2">
        <v>0.83194444444444449</v>
      </c>
      <c r="M265" t="s">
        <v>29</v>
      </c>
      <c r="N265">
        <v>8.1999999999999993</v>
      </c>
      <c r="O265" s="17">
        <f t="shared" si="27"/>
        <v>166</v>
      </c>
      <c r="P265">
        <f t="shared" si="28"/>
        <v>12</v>
      </c>
      <c r="Q265">
        <f t="shared" si="29"/>
        <v>3</v>
      </c>
      <c r="R265" t="str">
        <f t="shared" si="26"/>
        <v>18:00 - 20:00</v>
      </c>
      <c r="S265">
        <f t="shared" si="25"/>
        <v>8.3000000000000007</v>
      </c>
      <c r="T265" t="b">
        <f>J265 &lt;&gt; S265</f>
        <v>0</v>
      </c>
      <c r="U265" t="str">
        <f t="shared" si="30"/>
        <v>40 - 60</v>
      </c>
    </row>
    <row r="266" spans="1:21" x14ac:dyDescent="0.25">
      <c r="A266" t="s">
        <v>299</v>
      </c>
      <c r="B266" t="s">
        <v>21</v>
      </c>
      <c r="C266" t="s">
        <v>22</v>
      </c>
      <c r="D266" t="s">
        <v>16</v>
      </c>
      <c r="E266" t="s">
        <v>17</v>
      </c>
      <c r="F266" t="s">
        <v>40</v>
      </c>
      <c r="G266">
        <v>5.5</v>
      </c>
      <c r="H266" s="17">
        <v>71.39</v>
      </c>
      <c r="I266" s="14">
        <v>5</v>
      </c>
      <c r="J266">
        <v>17.8475</v>
      </c>
      <c r="K266" s="1">
        <v>43513</v>
      </c>
      <c r="L266" s="2">
        <v>0.83125000000000004</v>
      </c>
      <c r="M266" t="s">
        <v>29</v>
      </c>
      <c r="N266">
        <v>5.5</v>
      </c>
      <c r="O266" s="17">
        <f t="shared" si="27"/>
        <v>356.95</v>
      </c>
      <c r="P266">
        <f t="shared" si="28"/>
        <v>17</v>
      </c>
      <c r="Q266">
        <f t="shared" si="29"/>
        <v>2</v>
      </c>
      <c r="R266" t="str">
        <f t="shared" si="26"/>
        <v>18:00 - 20:00</v>
      </c>
      <c r="S266">
        <f t="shared" si="25"/>
        <v>17.8475</v>
      </c>
      <c r="T266" t="b">
        <f>J266 &lt;&gt; S266</f>
        <v>0</v>
      </c>
      <c r="U266" t="str">
        <f t="shared" si="30"/>
        <v>60 - 80</v>
      </c>
    </row>
    <row r="267" spans="1:21" x14ac:dyDescent="0.25">
      <c r="A267" t="s">
        <v>300</v>
      </c>
      <c r="B267" t="s">
        <v>21</v>
      </c>
      <c r="C267" t="s">
        <v>22</v>
      </c>
      <c r="D267" t="s">
        <v>16</v>
      </c>
      <c r="E267" t="s">
        <v>17</v>
      </c>
      <c r="F267" t="s">
        <v>32</v>
      </c>
      <c r="G267">
        <v>6.8</v>
      </c>
      <c r="H267" s="17">
        <v>19.149999999999999</v>
      </c>
      <c r="I267" s="14">
        <v>6</v>
      </c>
      <c r="J267">
        <v>5.7450000000000001</v>
      </c>
      <c r="K267" s="1">
        <v>43494</v>
      </c>
      <c r="L267" s="2">
        <v>0.41736111111111113</v>
      </c>
      <c r="M267" t="s">
        <v>29</v>
      </c>
      <c r="N267">
        <v>6.8</v>
      </c>
      <c r="O267" s="17">
        <f t="shared" si="27"/>
        <v>114.89999999999999</v>
      </c>
      <c r="P267">
        <f t="shared" si="28"/>
        <v>29</v>
      </c>
      <c r="Q267">
        <f t="shared" si="29"/>
        <v>1</v>
      </c>
      <c r="R267" t="str">
        <f t="shared" si="26"/>
        <v>10:00 - 12:00</v>
      </c>
      <c r="S267">
        <f t="shared" si="25"/>
        <v>5.7449999999999992</v>
      </c>
      <c r="T267" t="b">
        <f>J267 &lt;&gt; S267</f>
        <v>0</v>
      </c>
      <c r="U267" t="str">
        <f t="shared" si="30"/>
        <v>&lt; 20</v>
      </c>
    </row>
    <row r="268" spans="1:21" x14ac:dyDescent="0.25">
      <c r="A268" t="s">
        <v>301</v>
      </c>
      <c r="B268" t="s">
        <v>38</v>
      </c>
      <c r="C268" t="s">
        <v>39</v>
      </c>
      <c r="D268" t="s">
        <v>16</v>
      </c>
      <c r="E268" t="s">
        <v>17</v>
      </c>
      <c r="F268" t="s">
        <v>24</v>
      </c>
      <c r="G268">
        <v>6.6</v>
      </c>
      <c r="H268" s="17">
        <v>57.49</v>
      </c>
      <c r="I268" s="14">
        <v>4</v>
      </c>
      <c r="J268">
        <v>11.497999999999999</v>
      </c>
      <c r="K268" s="1">
        <v>43539</v>
      </c>
      <c r="L268" s="2">
        <v>0.49791666666666667</v>
      </c>
      <c r="M268" t="s">
        <v>25</v>
      </c>
      <c r="N268">
        <v>6.6</v>
      </c>
      <c r="O268" s="17">
        <f t="shared" si="27"/>
        <v>229.96</v>
      </c>
      <c r="P268">
        <f t="shared" si="28"/>
        <v>15</v>
      </c>
      <c r="Q268">
        <f t="shared" si="29"/>
        <v>3</v>
      </c>
      <c r="R268" t="str">
        <f t="shared" si="26"/>
        <v>10:00 - 12:00</v>
      </c>
      <c r="S268">
        <f t="shared" si="25"/>
        <v>11.498000000000001</v>
      </c>
      <c r="T268" t="b">
        <f>J268 &lt;&gt; S268</f>
        <v>0</v>
      </c>
      <c r="U268" t="str">
        <f t="shared" si="30"/>
        <v>40 - 60</v>
      </c>
    </row>
    <row r="269" spans="1:21" x14ac:dyDescent="0.25">
      <c r="A269" t="s">
        <v>302</v>
      </c>
      <c r="B269" t="s">
        <v>21</v>
      </c>
      <c r="C269" t="s">
        <v>22</v>
      </c>
      <c r="D269" t="s">
        <v>23</v>
      </c>
      <c r="E269" t="s">
        <v>27</v>
      </c>
      <c r="F269" t="s">
        <v>24</v>
      </c>
      <c r="G269">
        <v>9.8000000000000007</v>
      </c>
      <c r="H269" s="17">
        <v>61.41</v>
      </c>
      <c r="I269" s="14">
        <v>7</v>
      </c>
      <c r="J269">
        <v>21.493500000000001</v>
      </c>
      <c r="K269" s="1">
        <v>43479</v>
      </c>
      <c r="L269" s="2">
        <v>0.41805555555555557</v>
      </c>
      <c r="M269" t="s">
        <v>25</v>
      </c>
      <c r="N269">
        <v>9.8000000000000007</v>
      </c>
      <c r="O269" s="17">
        <f t="shared" si="27"/>
        <v>429.87</v>
      </c>
      <c r="P269">
        <f t="shared" si="28"/>
        <v>14</v>
      </c>
      <c r="Q269">
        <f t="shared" si="29"/>
        <v>1</v>
      </c>
      <c r="R269" t="str">
        <f t="shared" si="26"/>
        <v>10:00 - 12:00</v>
      </c>
      <c r="S269">
        <f t="shared" si="25"/>
        <v>21.493500000000001</v>
      </c>
      <c r="T269" t="b">
        <f>J269 &lt;&gt; S269</f>
        <v>0</v>
      </c>
      <c r="U269" t="str">
        <f t="shared" si="30"/>
        <v>60 - 80</v>
      </c>
    </row>
    <row r="270" spans="1:21" x14ac:dyDescent="0.25">
      <c r="A270" t="s">
        <v>303</v>
      </c>
      <c r="B270" t="s">
        <v>38</v>
      </c>
      <c r="C270" t="s">
        <v>39</v>
      </c>
      <c r="D270" t="s">
        <v>16</v>
      </c>
      <c r="E270" t="s">
        <v>27</v>
      </c>
      <c r="F270" t="s">
        <v>18</v>
      </c>
      <c r="G270">
        <v>8.6999999999999993</v>
      </c>
      <c r="H270" s="17">
        <v>25.9</v>
      </c>
      <c r="I270" s="14">
        <v>10</v>
      </c>
      <c r="J270">
        <v>12.95</v>
      </c>
      <c r="K270" s="1">
        <v>43502</v>
      </c>
      <c r="L270" s="2">
        <v>0.61875000000000002</v>
      </c>
      <c r="M270" t="s">
        <v>19</v>
      </c>
      <c r="N270">
        <v>8.6999999999999993</v>
      </c>
      <c r="O270" s="17">
        <f t="shared" si="27"/>
        <v>259</v>
      </c>
      <c r="P270">
        <f t="shared" si="28"/>
        <v>6</v>
      </c>
      <c r="Q270">
        <f t="shared" si="29"/>
        <v>2</v>
      </c>
      <c r="R270" t="str">
        <f t="shared" si="26"/>
        <v>14:00 - 16:00</v>
      </c>
      <c r="S270">
        <f t="shared" si="25"/>
        <v>12.95</v>
      </c>
      <c r="T270" t="b">
        <f>J270 &lt;&gt; S270</f>
        <v>0</v>
      </c>
      <c r="U270" t="str">
        <f t="shared" si="30"/>
        <v>20 - 40</v>
      </c>
    </row>
    <row r="271" spans="1:21" x14ac:dyDescent="0.25">
      <c r="A271" t="s">
        <v>304</v>
      </c>
      <c r="B271" t="s">
        <v>38</v>
      </c>
      <c r="C271" t="s">
        <v>39</v>
      </c>
      <c r="D271" t="s">
        <v>16</v>
      </c>
      <c r="E271" t="s">
        <v>27</v>
      </c>
      <c r="F271" t="s">
        <v>28</v>
      </c>
      <c r="G271">
        <v>5.4</v>
      </c>
      <c r="H271" s="17">
        <v>17.77</v>
      </c>
      <c r="I271" s="14">
        <v>5</v>
      </c>
      <c r="J271">
        <v>4.4424999999999999</v>
      </c>
      <c r="K271" s="1">
        <v>43511</v>
      </c>
      <c r="L271" s="2">
        <v>0.52916666666666667</v>
      </c>
      <c r="M271" t="s">
        <v>29</v>
      </c>
      <c r="N271">
        <v>5.4</v>
      </c>
      <c r="O271" s="17">
        <f t="shared" si="27"/>
        <v>88.85</v>
      </c>
      <c r="P271">
        <f t="shared" si="28"/>
        <v>15</v>
      </c>
      <c r="Q271">
        <f t="shared" si="29"/>
        <v>2</v>
      </c>
      <c r="R271" t="str">
        <f t="shared" si="26"/>
        <v>12:00 - 14:00</v>
      </c>
      <c r="S271">
        <f t="shared" si="25"/>
        <v>4.4424999999999999</v>
      </c>
      <c r="T271" t="b">
        <f>J271 &lt;&gt; S271</f>
        <v>0</v>
      </c>
      <c r="U271" t="str">
        <f t="shared" si="30"/>
        <v>&lt; 20</v>
      </c>
    </row>
    <row r="272" spans="1:21" x14ac:dyDescent="0.25">
      <c r="A272" t="s">
        <v>305</v>
      </c>
      <c r="B272" t="s">
        <v>14</v>
      </c>
      <c r="C272" t="s">
        <v>15</v>
      </c>
      <c r="D272" t="s">
        <v>23</v>
      </c>
      <c r="E272" t="s">
        <v>17</v>
      </c>
      <c r="F272" t="s">
        <v>18</v>
      </c>
      <c r="G272">
        <v>7.9</v>
      </c>
      <c r="H272" s="17">
        <v>23.03</v>
      </c>
      <c r="I272" s="14">
        <v>9</v>
      </c>
      <c r="J272">
        <v>10.3635</v>
      </c>
      <c r="K272" s="1">
        <v>43468</v>
      </c>
      <c r="L272" s="2">
        <v>0.50138888888888888</v>
      </c>
      <c r="M272" t="s">
        <v>19</v>
      </c>
      <c r="N272">
        <v>7.9</v>
      </c>
      <c r="O272" s="17">
        <f t="shared" si="27"/>
        <v>207.27</v>
      </c>
      <c r="P272">
        <f t="shared" si="28"/>
        <v>3</v>
      </c>
      <c r="Q272">
        <f t="shared" si="29"/>
        <v>1</v>
      </c>
      <c r="R272" t="str">
        <f t="shared" si="26"/>
        <v>12:00 - 14:00</v>
      </c>
      <c r="S272">
        <f t="shared" si="25"/>
        <v>10.3635</v>
      </c>
      <c r="T272" t="b">
        <f>J272 &lt;&gt; S272</f>
        <v>0</v>
      </c>
      <c r="U272" t="str">
        <f t="shared" si="30"/>
        <v>20 - 40</v>
      </c>
    </row>
    <row r="273" spans="1:21" x14ac:dyDescent="0.25">
      <c r="A273" t="s">
        <v>306</v>
      </c>
      <c r="B273" t="s">
        <v>21</v>
      </c>
      <c r="C273" t="s">
        <v>22</v>
      </c>
      <c r="D273" t="s">
        <v>16</v>
      </c>
      <c r="E273" t="s">
        <v>17</v>
      </c>
      <c r="F273" t="s">
        <v>24</v>
      </c>
      <c r="G273">
        <v>9.6999999999999993</v>
      </c>
      <c r="H273" s="17">
        <v>66.650000000000006</v>
      </c>
      <c r="I273" s="14">
        <v>9</v>
      </c>
      <c r="J273">
        <v>29.9925</v>
      </c>
      <c r="K273" s="1">
        <v>43469</v>
      </c>
      <c r="L273" s="2">
        <v>0.7631944444444444</v>
      </c>
      <c r="M273" t="s">
        <v>29</v>
      </c>
      <c r="N273">
        <v>9.6999999999999993</v>
      </c>
      <c r="O273" s="17">
        <f t="shared" si="27"/>
        <v>599.85</v>
      </c>
      <c r="P273">
        <f t="shared" si="28"/>
        <v>4</v>
      </c>
      <c r="Q273">
        <f t="shared" si="29"/>
        <v>1</v>
      </c>
      <c r="R273" t="str">
        <f t="shared" si="26"/>
        <v>18:00 - 20:00</v>
      </c>
      <c r="S273">
        <f t="shared" si="25"/>
        <v>29.9925</v>
      </c>
      <c r="T273" t="b">
        <f>J273 &lt;&gt; S273</f>
        <v>0</v>
      </c>
      <c r="U273" t="str">
        <f t="shared" si="30"/>
        <v>60 - 80</v>
      </c>
    </row>
    <row r="274" spans="1:21" x14ac:dyDescent="0.25">
      <c r="A274" t="s">
        <v>307</v>
      </c>
      <c r="B274" t="s">
        <v>21</v>
      </c>
      <c r="C274" t="s">
        <v>22</v>
      </c>
      <c r="D274" t="s">
        <v>16</v>
      </c>
      <c r="E274" t="s">
        <v>17</v>
      </c>
      <c r="F274" t="s">
        <v>28</v>
      </c>
      <c r="G274">
        <v>7.8</v>
      </c>
      <c r="H274" s="17">
        <v>28.53</v>
      </c>
      <c r="I274" s="14">
        <v>10</v>
      </c>
      <c r="J274">
        <v>14.265000000000001</v>
      </c>
      <c r="K274" s="1">
        <v>43542</v>
      </c>
      <c r="L274" s="2">
        <v>0.73472222222222228</v>
      </c>
      <c r="M274" t="s">
        <v>19</v>
      </c>
      <c r="N274">
        <v>7.8</v>
      </c>
      <c r="O274" s="17">
        <f t="shared" si="27"/>
        <v>285.3</v>
      </c>
      <c r="P274">
        <f t="shared" si="28"/>
        <v>18</v>
      </c>
      <c r="Q274">
        <f t="shared" si="29"/>
        <v>3</v>
      </c>
      <c r="R274" t="str">
        <f t="shared" si="26"/>
        <v>16:00 - 18:00</v>
      </c>
      <c r="S274">
        <f t="shared" si="25"/>
        <v>14.265000000000001</v>
      </c>
      <c r="T274" t="b">
        <f>J274 &lt;&gt; S274</f>
        <v>0</v>
      </c>
      <c r="U274" t="str">
        <f t="shared" si="30"/>
        <v>20 - 40</v>
      </c>
    </row>
    <row r="275" spans="1:21" x14ac:dyDescent="0.25">
      <c r="A275" t="s">
        <v>308</v>
      </c>
      <c r="B275" t="s">
        <v>38</v>
      </c>
      <c r="C275" t="s">
        <v>39</v>
      </c>
      <c r="D275" t="s">
        <v>23</v>
      </c>
      <c r="E275" t="s">
        <v>17</v>
      </c>
      <c r="F275" t="s">
        <v>59</v>
      </c>
      <c r="G275">
        <v>5.0999999999999996</v>
      </c>
      <c r="H275" s="17">
        <v>30.37</v>
      </c>
      <c r="I275" s="14">
        <v>3</v>
      </c>
      <c r="J275">
        <v>4.5555000000000003</v>
      </c>
      <c r="K275" s="1">
        <v>43552</v>
      </c>
      <c r="L275" s="2">
        <v>0.57013888888888886</v>
      </c>
      <c r="M275" t="s">
        <v>19</v>
      </c>
      <c r="N275">
        <v>5.0999999999999996</v>
      </c>
      <c r="O275" s="17">
        <f t="shared" si="27"/>
        <v>91.11</v>
      </c>
      <c r="P275">
        <f t="shared" si="28"/>
        <v>28</v>
      </c>
      <c r="Q275">
        <f t="shared" si="29"/>
        <v>3</v>
      </c>
      <c r="R275" t="str">
        <f t="shared" si="26"/>
        <v>12:00 - 14:00</v>
      </c>
      <c r="S275">
        <f t="shared" si="25"/>
        <v>4.5555000000000003</v>
      </c>
      <c r="T275" t="b">
        <f>J275 &lt;&gt; S275</f>
        <v>0</v>
      </c>
      <c r="U275" t="str">
        <f t="shared" si="30"/>
        <v>20 - 40</v>
      </c>
    </row>
    <row r="276" spans="1:21" x14ac:dyDescent="0.25">
      <c r="A276" t="s">
        <v>309</v>
      </c>
      <c r="B276" t="s">
        <v>38</v>
      </c>
      <c r="C276" t="s">
        <v>39</v>
      </c>
      <c r="D276" t="s">
        <v>23</v>
      </c>
      <c r="E276" t="s">
        <v>17</v>
      </c>
      <c r="F276" t="s">
        <v>24</v>
      </c>
      <c r="G276">
        <v>6.5</v>
      </c>
      <c r="H276" s="17">
        <v>99.73</v>
      </c>
      <c r="I276" s="14">
        <v>9</v>
      </c>
      <c r="J276">
        <v>44.878500000000003</v>
      </c>
      <c r="K276" s="1">
        <v>43526</v>
      </c>
      <c r="L276" s="2">
        <v>0.8208333333333333</v>
      </c>
      <c r="M276" t="s">
        <v>29</v>
      </c>
      <c r="N276">
        <v>6.5</v>
      </c>
      <c r="O276" s="17">
        <f t="shared" si="27"/>
        <v>897.57</v>
      </c>
      <c r="P276">
        <f t="shared" si="28"/>
        <v>2</v>
      </c>
      <c r="Q276">
        <f t="shared" si="29"/>
        <v>3</v>
      </c>
      <c r="R276" t="str">
        <f t="shared" si="26"/>
        <v>18:00 - 20:00</v>
      </c>
      <c r="S276">
        <f t="shared" si="25"/>
        <v>44.878500000000003</v>
      </c>
      <c r="T276" t="b">
        <f>J276 &lt;&gt; S276</f>
        <v>0</v>
      </c>
      <c r="U276" t="str">
        <f t="shared" si="30"/>
        <v>&gt; 80</v>
      </c>
    </row>
    <row r="277" spans="1:21" x14ac:dyDescent="0.25">
      <c r="A277" t="s">
        <v>310</v>
      </c>
      <c r="B277" t="s">
        <v>14</v>
      </c>
      <c r="C277" t="s">
        <v>15</v>
      </c>
      <c r="D277" t="s">
        <v>23</v>
      </c>
      <c r="E277" t="s">
        <v>27</v>
      </c>
      <c r="F277" t="s">
        <v>24</v>
      </c>
      <c r="G277">
        <v>5.9</v>
      </c>
      <c r="H277" s="17">
        <v>26.23</v>
      </c>
      <c r="I277" s="14">
        <v>9</v>
      </c>
      <c r="J277">
        <v>11.8035</v>
      </c>
      <c r="K277" s="1">
        <v>43490</v>
      </c>
      <c r="L277" s="2">
        <v>0.85</v>
      </c>
      <c r="M277" t="s">
        <v>19</v>
      </c>
      <c r="N277">
        <v>5.9</v>
      </c>
      <c r="O277" s="17">
        <f t="shared" si="27"/>
        <v>236.07</v>
      </c>
      <c r="P277">
        <f t="shared" si="28"/>
        <v>25</v>
      </c>
      <c r="Q277">
        <f t="shared" si="29"/>
        <v>1</v>
      </c>
      <c r="R277" t="str">
        <f t="shared" si="26"/>
        <v>20:00 - 20:59</v>
      </c>
      <c r="S277">
        <f t="shared" si="25"/>
        <v>11.8035</v>
      </c>
      <c r="T277" t="b">
        <f>J277 &lt;&gt; S277</f>
        <v>0</v>
      </c>
      <c r="U277" t="str">
        <f t="shared" si="30"/>
        <v>20 - 40</v>
      </c>
    </row>
    <row r="278" spans="1:21" x14ac:dyDescent="0.25">
      <c r="A278" t="s">
        <v>311</v>
      </c>
      <c r="B278" t="s">
        <v>21</v>
      </c>
      <c r="C278" t="s">
        <v>22</v>
      </c>
      <c r="D278" t="s">
        <v>23</v>
      </c>
      <c r="E278" t="s">
        <v>17</v>
      </c>
      <c r="F278" t="s">
        <v>40</v>
      </c>
      <c r="G278">
        <v>8.8000000000000007</v>
      </c>
      <c r="H278" s="17">
        <v>93.26</v>
      </c>
      <c r="I278" s="14">
        <v>9</v>
      </c>
      <c r="J278">
        <v>41.966999999999999</v>
      </c>
      <c r="K278" s="1">
        <v>43481</v>
      </c>
      <c r="L278" s="2">
        <v>0.75555555555555554</v>
      </c>
      <c r="M278" t="s">
        <v>25</v>
      </c>
      <c r="N278">
        <v>8.8000000000000007</v>
      </c>
      <c r="O278" s="17">
        <f t="shared" si="27"/>
        <v>839.34</v>
      </c>
      <c r="P278">
        <f t="shared" si="28"/>
        <v>16</v>
      </c>
      <c r="Q278">
        <f t="shared" si="29"/>
        <v>1</v>
      </c>
      <c r="R278" t="str">
        <f t="shared" si="26"/>
        <v>18:00 - 20:00</v>
      </c>
      <c r="S278">
        <f t="shared" si="25"/>
        <v>41.966999999999999</v>
      </c>
      <c r="T278" t="b">
        <f>J278 &lt;&gt; S278</f>
        <v>0</v>
      </c>
      <c r="U278" t="str">
        <f t="shared" si="30"/>
        <v>&gt; 80</v>
      </c>
    </row>
    <row r="279" spans="1:21" x14ac:dyDescent="0.25">
      <c r="A279" t="s">
        <v>312</v>
      </c>
      <c r="B279" t="s">
        <v>38</v>
      </c>
      <c r="C279" t="s">
        <v>39</v>
      </c>
      <c r="D279" t="s">
        <v>23</v>
      </c>
      <c r="E279" t="s">
        <v>27</v>
      </c>
      <c r="F279" t="s">
        <v>28</v>
      </c>
      <c r="G279">
        <v>4.9000000000000004</v>
      </c>
      <c r="H279" s="17">
        <v>92.36</v>
      </c>
      <c r="I279" s="14">
        <v>5</v>
      </c>
      <c r="J279">
        <v>23.09</v>
      </c>
      <c r="K279" s="1">
        <v>43544</v>
      </c>
      <c r="L279" s="2">
        <v>0.80347222222222225</v>
      </c>
      <c r="M279" t="s">
        <v>19</v>
      </c>
      <c r="N279">
        <v>4.9000000000000004</v>
      </c>
      <c r="O279" s="17">
        <f t="shared" si="27"/>
        <v>461.8</v>
      </c>
      <c r="P279">
        <f t="shared" si="28"/>
        <v>20</v>
      </c>
      <c r="Q279">
        <f t="shared" si="29"/>
        <v>3</v>
      </c>
      <c r="R279" t="str">
        <f t="shared" si="26"/>
        <v>18:00 - 20:00</v>
      </c>
      <c r="S279">
        <f t="shared" si="25"/>
        <v>23.09</v>
      </c>
      <c r="T279" t="b">
        <f>J279 &lt;&gt; S279</f>
        <v>0</v>
      </c>
      <c r="U279" t="str">
        <f t="shared" si="30"/>
        <v>&gt; 80</v>
      </c>
    </row>
    <row r="280" spans="1:21" x14ac:dyDescent="0.25">
      <c r="A280" t="s">
        <v>313</v>
      </c>
      <c r="B280" t="s">
        <v>38</v>
      </c>
      <c r="C280" t="s">
        <v>39</v>
      </c>
      <c r="D280" t="s">
        <v>23</v>
      </c>
      <c r="E280" t="s">
        <v>27</v>
      </c>
      <c r="F280" t="s">
        <v>32</v>
      </c>
      <c r="G280">
        <v>4.4000000000000004</v>
      </c>
      <c r="H280" s="17">
        <v>46.42</v>
      </c>
      <c r="I280" s="14">
        <v>3</v>
      </c>
      <c r="J280">
        <v>6.9630000000000001</v>
      </c>
      <c r="K280" s="1">
        <v>43469</v>
      </c>
      <c r="L280" s="2">
        <v>0.55833333333333335</v>
      </c>
      <c r="M280" t="s">
        <v>29</v>
      </c>
      <c r="N280">
        <v>4.4000000000000004</v>
      </c>
      <c r="O280" s="17">
        <f t="shared" si="27"/>
        <v>139.26</v>
      </c>
      <c r="P280">
        <f t="shared" si="28"/>
        <v>4</v>
      </c>
      <c r="Q280">
        <f t="shared" si="29"/>
        <v>1</v>
      </c>
      <c r="R280" t="str">
        <f t="shared" si="26"/>
        <v>12:00 - 14:00</v>
      </c>
      <c r="S280">
        <f t="shared" si="25"/>
        <v>6.9629999999999992</v>
      </c>
      <c r="T280" t="b">
        <f>J280 &lt;&gt; S280</f>
        <v>0</v>
      </c>
      <c r="U280" t="str">
        <f t="shared" si="30"/>
        <v>40 - 60</v>
      </c>
    </row>
    <row r="281" spans="1:21" x14ac:dyDescent="0.25">
      <c r="A281" t="s">
        <v>314</v>
      </c>
      <c r="B281" t="s">
        <v>38</v>
      </c>
      <c r="C281" t="s">
        <v>39</v>
      </c>
      <c r="D281" t="s">
        <v>16</v>
      </c>
      <c r="E281" t="s">
        <v>17</v>
      </c>
      <c r="F281" t="s">
        <v>32</v>
      </c>
      <c r="G281">
        <v>6.5</v>
      </c>
      <c r="H281" s="17">
        <v>29.61</v>
      </c>
      <c r="I281" s="14">
        <v>7</v>
      </c>
      <c r="J281">
        <v>10.3635</v>
      </c>
      <c r="K281" s="1">
        <v>43535</v>
      </c>
      <c r="L281" s="2">
        <v>0.66180555555555554</v>
      </c>
      <c r="M281" t="s">
        <v>25</v>
      </c>
      <c r="N281">
        <v>6.5</v>
      </c>
      <c r="O281" s="17">
        <f t="shared" si="27"/>
        <v>207.26999999999998</v>
      </c>
      <c r="P281">
        <f t="shared" si="28"/>
        <v>11</v>
      </c>
      <c r="Q281">
        <f t="shared" si="29"/>
        <v>3</v>
      </c>
      <c r="R281" t="str">
        <f t="shared" si="26"/>
        <v>14:00 - 16:00</v>
      </c>
      <c r="S281">
        <f t="shared" si="25"/>
        <v>10.363499999999998</v>
      </c>
      <c r="T281" t="b">
        <f>J281 &lt;&gt; S281</f>
        <v>0</v>
      </c>
      <c r="U281" t="str">
        <f t="shared" si="30"/>
        <v>20 - 40</v>
      </c>
    </row>
    <row r="282" spans="1:21" x14ac:dyDescent="0.25">
      <c r="A282" t="s">
        <v>315</v>
      </c>
      <c r="B282" t="s">
        <v>14</v>
      </c>
      <c r="C282" t="s">
        <v>15</v>
      </c>
      <c r="D282" t="s">
        <v>23</v>
      </c>
      <c r="E282" t="s">
        <v>27</v>
      </c>
      <c r="F282" t="s">
        <v>28</v>
      </c>
      <c r="G282">
        <v>8.3000000000000007</v>
      </c>
      <c r="H282" s="17">
        <v>18.28</v>
      </c>
      <c r="I282" s="14">
        <v>1</v>
      </c>
      <c r="J282">
        <v>0.91400000000000003</v>
      </c>
      <c r="K282" s="1">
        <v>43546</v>
      </c>
      <c r="L282" s="2">
        <v>0.62847222222222221</v>
      </c>
      <c r="M282" t="s">
        <v>29</v>
      </c>
      <c r="N282">
        <v>8.3000000000000007</v>
      </c>
      <c r="O282" s="17">
        <f t="shared" si="27"/>
        <v>18.28</v>
      </c>
      <c r="P282">
        <f t="shared" si="28"/>
        <v>22</v>
      </c>
      <c r="Q282">
        <f t="shared" si="29"/>
        <v>3</v>
      </c>
      <c r="R282" t="str">
        <f t="shared" si="26"/>
        <v>14:00 - 16:00</v>
      </c>
      <c r="S282">
        <f t="shared" si="25"/>
        <v>0.91400000000000003</v>
      </c>
      <c r="T282" t="b">
        <f>J282 &lt;&gt; S282</f>
        <v>0</v>
      </c>
      <c r="U282" t="str">
        <f t="shared" si="30"/>
        <v>&lt; 20</v>
      </c>
    </row>
    <row r="283" spans="1:21" x14ac:dyDescent="0.25">
      <c r="A283" t="s">
        <v>316</v>
      </c>
      <c r="B283" t="s">
        <v>38</v>
      </c>
      <c r="C283" t="s">
        <v>39</v>
      </c>
      <c r="D283" t="s">
        <v>23</v>
      </c>
      <c r="E283" t="s">
        <v>17</v>
      </c>
      <c r="F283" t="s">
        <v>32</v>
      </c>
      <c r="G283">
        <v>8.5</v>
      </c>
      <c r="H283" s="17">
        <v>24.77</v>
      </c>
      <c r="I283" s="14">
        <v>5</v>
      </c>
      <c r="J283">
        <v>6.1924999999999999</v>
      </c>
      <c r="K283" s="1">
        <v>43548</v>
      </c>
      <c r="L283" s="2">
        <v>0.76875000000000004</v>
      </c>
      <c r="M283" t="s">
        <v>25</v>
      </c>
      <c r="N283">
        <v>8.5</v>
      </c>
      <c r="O283" s="17">
        <f t="shared" si="27"/>
        <v>123.85</v>
      </c>
      <c r="P283">
        <f t="shared" si="28"/>
        <v>24</v>
      </c>
      <c r="Q283">
        <f t="shared" si="29"/>
        <v>3</v>
      </c>
      <c r="R283" t="str">
        <f t="shared" si="26"/>
        <v>18:00 - 20:00</v>
      </c>
      <c r="S283">
        <f t="shared" si="25"/>
        <v>6.1924999999999999</v>
      </c>
      <c r="T283" t="b">
        <f>J283 &lt;&gt; S283</f>
        <v>0</v>
      </c>
      <c r="U283" t="str">
        <f t="shared" si="30"/>
        <v>20 - 40</v>
      </c>
    </row>
    <row r="284" spans="1:21" x14ac:dyDescent="0.25">
      <c r="A284" t="s">
        <v>317</v>
      </c>
      <c r="B284" t="s">
        <v>14</v>
      </c>
      <c r="C284" t="s">
        <v>15</v>
      </c>
      <c r="D284" t="s">
        <v>16</v>
      </c>
      <c r="E284" t="s">
        <v>17</v>
      </c>
      <c r="F284" t="s">
        <v>24</v>
      </c>
      <c r="G284">
        <v>5.5</v>
      </c>
      <c r="H284" s="17">
        <v>94.64</v>
      </c>
      <c r="I284" s="14">
        <v>3</v>
      </c>
      <c r="J284">
        <v>14.196</v>
      </c>
      <c r="K284" s="1">
        <v>43517</v>
      </c>
      <c r="L284" s="2">
        <v>0.70486111111111116</v>
      </c>
      <c r="M284" t="s">
        <v>25</v>
      </c>
      <c r="N284">
        <v>5.5</v>
      </c>
      <c r="O284" s="17">
        <f t="shared" si="27"/>
        <v>283.92</v>
      </c>
      <c r="P284">
        <f t="shared" si="28"/>
        <v>21</v>
      </c>
      <c r="Q284">
        <f t="shared" si="29"/>
        <v>2</v>
      </c>
      <c r="R284" t="str">
        <f t="shared" si="26"/>
        <v>16:00 - 18:00</v>
      </c>
      <c r="S284">
        <f t="shared" si="25"/>
        <v>14.196000000000002</v>
      </c>
      <c r="T284" t="b">
        <f>J284 &lt;&gt; S284</f>
        <v>0</v>
      </c>
      <c r="U284" t="str">
        <f t="shared" si="30"/>
        <v>&gt; 80</v>
      </c>
    </row>
    <row r="285" spans="1:21" x14ac:dyDescent="0.25">
      <c r="A285" t="s">
        <v>318</v>
      </c>
      <c r="B285" t="s">
        <v>38</v>
      </c>
      <c r="C285" t="s">
        <v>39</v>
      </c>
      <c r="D285" t="s">
        <v>23</v>
      </c>
      <c r="E285" t="s">
        <v>27</v>
      </c>
      <c r="F285" t="s">
        <v>59</v>
      </c>
      <c r="G285">
        <v>8.6999999999999993</v>
      </c>
      <c r="H285" s="17">
        <v>94.87</v>
      </c>
      <c r="I285" s="14">
        <v>8</v>
      </c>
      <c r="J285">
        <v>37.948</v>
      </c>
      <c r="K285" s="1">
        <v>43508</v>
      </c>
      <c r="L285" s="2">
        <v>0.54027777777777775</v>
      </c>
      <c r="M285" t="s">
        <v>19</v>
      </c>
      <c r="N285">
        <v>8.6999999999999993</v>
      </c>
      <c r="O285" s="17">
        <f t="shared" si="27"/>
        <v>758.96</v>
      </c>
      <c r="P285">
        <f t="shared" si="28"/>
        <v>12</v>
      </c>
      <c r="Q285">
        <f t="shared" si="29"/>
        <v>2</v>
      </c>
      <c r="R285" t="str">
        <f t="shared" si="26"/>
        <v>12:00 - 14:00</v>
      </c>
      <c r="S285">
        <f t="shared" si="25"/>
        <v>37.948</v>
      </c>
      <c r="T285" t="b">
        <f>J285 &lt;&gt; S285</f>
        <v>0</v>
      </c>
      <c r="U285" t="str">
        <f t="shared" si="30"/>
        <v>&gt; 80</v>
      </c>
    </row>
    <row r="286" spans="1:21" x14ac:dyDescent="0.25">
      <c r="A286" t="s">
        <v>319</v>
      </c>
      <c r="B286" t="s">
        <v>38</v>
      </c>
      <c r="C286" t="s">
        <v>39</v>
      </c>
      <c r="D286" t="s">
        <v>23</v>
      </c>
      <c r="E286" t="s">
        <v>17</v>
      </c>
      <c r="F286" t="s">
        <v>40</v>
      </c>
      <c r="G286">
        <v>7.9</v>
      </c>
      <c r="H286" s="17">
        <v>57.34</v>
      </c>
      <c r="I286" s="14">
        <v>3</v>
      </c>
      <c r="J286">
        <v>8.6010000000000009</v>
      </c>
      <c r="K286" s="1">
        <v>43534</v>
      </c>
      <c r="L286" s="2">
        <v>0.79097222222222219</v>
      </c>
      <c r="M286" t="s">
        <v>29</v>
      </c>
      <c r="N286">
        <v>7.9</v>
      </c>
      <c r="O286" s="17">
        <f t="shared" si="27"/>
        <v>172.02</v>
      </c>
      <c r="P286">
        <f t="shared" si="28"/>
        <v>10</v>
      </c>
      <c r="Q286">
        <f t="shared" si="29"/>
        <v>3</v>
      </c>
      <c r="R286" t="str">
        <f t="shared" si="26"/>
        <v>18:00 - 20:00</v>
      </c>
      <c r="S286">
        <f t="shared" si="25"/>
        <v>8.6010000000000009</v>
      </c>
      <c r="T286" t="b">
        <f>J286 &lt;&gt; S286</f>
        <v>0</v>
      </c>
      <c r="U286" t="str">
        <f t="shared" si="30"/>
        <v>40 - 60</v>
      </c>
    </row>
    <row r="287" spans="1:21" x14ac:dyDescent="0.25">
      <c r="A287" t="s">
        <v>320</v>
      </c>
      <c r="B287" t="s">
        <v>38</v>
      </c>
      <c r="C287" t="s">
        <v>39</v>
      </c>
      <c r="D287" t="s">
        <v>23</v>
      </c>
      <c r="E287" t="s">
        <v>27</v>
      </c>
      <c r="F287" t="s">
        <v>24</v>
      </c>
      <c r="G287">
        <v>6.1</v>
      </c>
      <c r="H287" s="17">
        <v>45.35</v>
      </c>
      <c r="I287" s="14">
        <v>6</v>
      </c>
      <c r="J287">
        <v>13.605</v>
      </c>
      <c r="K287" s="1">
        <v>43496</v>
      </c>
      <c r="L287" s="2">
        <v>0.57222222222222219</v>
      </c>
      <c r="M287" t="s">
        <v>19</v>
      </c>
      <c r="N287">
        <v>6.1</v>
      </c>
      <c r="O287" s="17">
        <f t="shared" si="27"/>
        <v>272.10000000000002</v>
      </c>
      <c r="P287">
        <f t="shared" si="28"/>
        <v>31</v>
      </c>
      <c r="Q287">
        <f t="shared" si="29"/>
        <v>1</v>
      </c>
      <c r="R287" t="str">
        <f t="shared" si="26"/>
        <v>12:00 - 14:00</v>
      </c>
      <c r="S287">
        <f t="shared" si="25"/>
        <v>13.605</v>
      </c>
      <c r="T287" t="b">
        <f>J287 &lt;&gt; S287</f>
        <v>0</v>
      </c>
      <c r="U287" t="str">
        <f t="shared" si="30"/>
        <v>40 - 60</v>
      </c>
    </row>
    <row r="288" spans="1:21" x14ac:dyDescent="0.25">
      <c r="A288" t="s">
        <v>321</v>
      </c>
      <c r="B288" t="s">
        <v>38</v>
      </c>
      <c r="C288" t="s">
        <v>39</v>
      </c>
      <c r="D288" t="s">
        <v>23</v>
      </c>
      <c r="E288" t="s">
        <v>27</v>
      </c>
      <c r="F288" t="s">
        <v>40</v>
      </c>
      <c r="G288">
        <v>5.4</v>
      </c>
      <c r="H288" s="17">
        <v>62.08</v>
      </c>
      <c r="I288" s="14">
        <v>7</v>
      </c>
      <c r="J288">
        <v>21.728000000000002</v>
      </c>
      <c r="K288" s="1">
        <v>43530</v>
      </c>
      <c r="L288" s="2">
        <v>0.57361111111111107</v>
      </c>
      <c r="M288" t="s">
        <v>19</v>
      </c>
      <c r="N288">
        <v>5.4</v>
      </c>
      <c r="O288" s="17">
        <f t="shared" si="27"/>
        <v>434.56</v>
      </c>
      <c r="P288">
        <f t="shared" si="28"/>
        <v>6</v>
      </c>
      <c r="Q288">
        <f t="shared" si="29"/>
        <v>3</v>
      </c>
      <c r="R288" t="str">
        <f t="shared" si="26"/>
        <v>12:00 - 14:00</v>
      </c>
      <c r="S288">
        <f t="shared" si="25"/>
        <v>21.728000000000002</v>
      </c>
      <c r="T288" t="b">
        <f>J288 &lt;&gt; S288</f>
        <v>0</v>
      </c>
      <c r="U288" t="str">
        <f t="shared" si="30"/>
        <v>60 - 80</v>
      </c>
    </row>
    <row r="289" spans="1:21" x14ac:dyDescent="0.25">
      <c r="A289" t="s">
        <v>322</v>
      </c>
      <c r="B289" t="s">
        <v>21</v>
      </c>
      <c r="C289" t="s">
        <v>22</v>
      </c>
      <c r="D289" t="s">
        <v>23</v>
      </c>
      <c r="E289" t="s">
        <v>27</v>
      </c>
      <c r="F289" t="s">
        <v>24</v>
      </c>
      <c r="G289">
        <v>9.4</v>
      </c>
      <c r="H289" s="17">
        <v>11.81</v>
      </c>
      <c r="I289" s="14">
        <v>5</v>
      </c>
      <c r="J289">
        <v>2.9525000000000001</v>
      </c>
      <c r="K289" s="1">
        <v>43513</v>
      </c>
      <c r="L289" s="2">
        <v>0.75416666666666665</v>
      </c>
      <c r="M289" t="s">
        <v>25</v>
      </c>
      <c r="N289">
        <v>9.4</v>
      </c>
      <c r="O289" s="17">
        <f t="shared" si="27"/>
        <v>59.050000000000004</v>
      </c>
      <c r="P289">
        <f t="shared" si="28"/>
        <v>17</v>
      </c>
      <c r="Q289">
        <f t="shared" si="29"/>
        <v>2</v>
      </c>
      <c r="R289" t="str">
        <f t="shared" si="26"/>
        <v>18:00 - 20:00</v>
      </c>
      <c r="S289">
        <f t="shared" si="25"/>
        <v>2.9525000000000001</v>
      </c>
      <c r="T289" t="b">
        <f>J289 &lt;&gt; S289</f>
        <v>0</v>
      </c>
      <c r="U289" t="str">
        <f t="shared" si="30"/>
        <v>&lt; 20</v>
      </c>
    </row>
    <row r="290" spans="1:21" x14ac:dyDescent="0.25">
      <c r="A290" t="s">
        <v>323</v>
      </c>
      <c r="B290" t="s">
        <v>21</v>
      </c>
      <c r="C290" t="s">
        <v>22</v>
      </c>
      <c r="D290" t="s">
        <v>16</v>
      </c>
      <c r="E290" t="s">
        <v>17</v>
      </c>
      <c r="F290" t="s">
        <v>59</v>
      </c>
      <c r="G290">
        <v>8.1999999999999993</v>
      </c>
      <c r="H290" s="17">
        <v>12.54</v>
      </c>
      <c r="I290" s="14">
        <v>1</v>
      </c>
      <c r="J290">
        <v>0.627</v>
      </c>
      <c r="K290" s="1">
        <v>43517</v>
      </c>
      <c r="L290" s="2">
        <v>0.52638888888888891</v>
      </c>
      <c r="M290" t="s">
        <v>25</v>
      </c>
      <c r="N290">
        <v>8.1999999999999993</v>
      </c>
      <c r="O290" s="17">
        <f t="shared" si="27"/>
        <v>12.54</v>
      </c>
      <c r="P290">
        <f t="shared" si="28"/>
        <v>21</v>
      </c>
      <c r="Q290">
        <f t="shared" si="29"/>
        <v>2</v>
      </c>
      <c r="R290" t="str">
        <f t="shared" si="26"/>
        <v>12:00 - 14:00</v>
      </c>
      <c r="S290">
        <f t="shared" si="25"/>
        <v>0.627</v>
      </c>
      <c r="T290" t="b">
        <f>J290 &lt;&gt; S290</f>
        <v>0</v>
      </c>
      <c r="U290" t="str">
        <f t="shared" si="30"/>
        <v>&lt; 20</v>
      </c>
    </row>
    <row r="291" spans="1:21" x14ac:dyDescent="0.25">
      <c r="A291" t="s">
        <v>324</v>
      </c>
      <c r="B291" t="s">
        <v>14</v>
      </c>
      <c r="C291" t="s">
        <v>15</v>
      </c>
      <c r="D291" t="s">
        <v>23</v>
      </c>
      <c r="E291" t="s">
        <v>27</v>
      </c>
      <c r="F291" t="s">
        <v>40</v>
      </c>
      <c r="G291">
        <v>6.2</v>
      </c>
      <c r="H291" s="17">
        <v>43.25</v>
      </c>
      <c r="I291" s="14">
        <v>2</v>
      </c>
      <c r="J291">
        <v>4.3250000000000002</v>
      </c>
      <c r="K291" s="1">
        <v>43544</v>
      </c>
      <c r="L291" s="2">
        <v>0.66388888888888886</v>
      </c>
      <c r="M291" t="s">
        <v>25</v>
      </c>
      <c r="N291">
        <v>6.2</v>
      </c>
      <c r="O291" s="17">
        <f t="shared" si="27"/>
        <v>86.5</v>
      </c>
      <c r="P291">
        <f t="shared" si="28"/>
        <v>20</v>
      </c>
      <c r="Q291">
        <f t="shared" si="29"/>
        <v>3</v>
      </c>
      <c r="R291" t="str">
        <f t="shared" si="26"/>
        <v>14:00 - 16:00</v>
      </c>
      <c r="S291">
        <f t="shared" si="25"/>
        <v>4.3250000000000002</v>
      </c>
      <c r="T291" t="b">
        <f>J291 &lt;&gt; S291</f>
        <v>0</v>
      </c>
      <c r="U291" t="str">
        <f t="shared" si="30"/>
        <v>40 - 60</v>
      </c>
    </row>
    <row r="292" spans="1:21" x14ac:dyDescent="0.25">
      <c r="A292" t="s">
        <v>325</v>
      </c>
      <c r="B292" t="s">
        <v>21</v>
      </c>
      <c r="C292" t="s">
        <v>22</v>
      </c>
      <c r="D292" t="s">
        <v>16</v>
      </c>
      <c r="E292" t="s">
        <v>17</v>
      </c>
      <c r="F292" t="s">
        <v>32</v>
      </c>
      <c r="G292">
        <v>9.6999999999999993</v>
      </c>
      <c r="H292" s="17">
        <v>87.16</v>
      </c>
      <c r="I292" s="14">
        <v>2</v>
      </c>
      <c r="J292">
        <v>8.7159999999999993</v>
      </c>
      <c r="K292" s="1">
        <v>43476</v>
      </c>
      <c r="L292" s="2">
        <v>0.60347222222222219</v>
      </c>
      <c r="M292" t="s">
        <v>29</v>
      </c>
      <c r="N292">
        <v>9.6999999999999993</v>
      </c>
      <c r="O292" s="17">
        <f t="shared" si="27"/>
        <v>174.32</v>
      </c>
      <c r="P292">
        <f t="shared" si="28"/>
        <v>11</v>
      </c>
      <c r="Q292">
        <f t="shared" si="29"/>
        <v>1</v>
      </c>
      <c r="R292" t="str">
        <f t="shared" si="26"/>
        <v>14:00 - 16:00</v>
      </c>
      <c r="S292">
        <f t="shared" si="25"/>
        <v>8.7159999999999993</v>
      </c>
      <c r="T292" t="b">
        <f>J292 &lt;&gt; S292</f>
        <v>0</v>
      </c>
      <c r="U292" t="str">
        <f t="shared" si="30"/>
        <v>&gt; 80</v>
      </c>
    </row>
    <row r="293" spans="1:21" x14ac:dyDescent="0.25">
      <c r="A293" t="s">
        <v>326</v>
      </c>
      <c r="B293" t="s">
        <v>38</v>
      </c>
      <c r="C293" t="s">
        <v>39</v>
      </c>
      <c r="D293" t="s">
        <v>16</v>
      </c>
      <c r="E293" t="s">
        <v>27</v>
      </c>
      <c r="F293" t="s">
        <v>18</v>
      </c>
      <c r="G293">
        <v>4</v>
      </c>
      <c r="H293" s="17">
        <v>69.37</v>
      </c>
      <c r="I293" s="14">
        <v>9</v>
      </c>
      <c r="J293">
        <v>31.2165</v>
      </c>
      <c r="K293" s="1">
        <v>43491</v>
      </c>
      <c r="L293" s="2">
        <v>0.80138888888888893</v>
      </c>
      <c r="M293" t="s">
        <v>19</v>
      </c>
      <c r="N293">
        <v>4</v>
      </c>
      <c r="O293" s="17">
        <f t="shared" si="27"/>
        <v>624.33000000000004</v>
      </c>
      <c r="P293">
        <f t="shared" si="28"/>
        <v>26</v>
      </c>
      <c r="Q293">
        <f t="shared" si="29"/>
        <v>1</v>
      </c>
      <c r="R293" t="str">
        <f t="shared" si="26"/>
        <v>18:00 - 20:00</v>
      </c>
      <c r="S293">
        <f t="shared" si="25"/>
        <v>31.216500000000003</v>
      </c>
      <c r="T293" t="b">
        <f>J293 &lt;&gt; S293</f>
        <v>0</v>
      </c>
      <c r="U293" t="str">
        <f t="shared" si="30"/>
        <v>60 - 80</v>
      </c>
    </row>
    <row r="294" spans="1:21" x14ac:dyDescent="0.25">
      <c r="A294" t="s">
        <v>327</v>
      </c>
      <c r="B294" t="s">
        <v>38</v>
      </c>
      <c r="C294" t="s">
        <v>39</v>
      </c>
      <c r="D294" t="s">
        <v>16</v>
      </c>
      <c r="E294" t="s">
        <v>17</v>
      </c>
      <c r="F294" t="s">
        <v>24</v>
      </c>
      <c r="G294">
        <v>5.3</v>
      </c>
      <c r="H294" s="17">
        <v>90.7</v>
      </c>
      <c r="I294" s="14">
        <v>6</v>
      </c>
      <c r="J294">
        <v>27.21</v>
      </c>
      <c r="K294" s="1">
        <v>43522</v>
      </c>
      <c r="L294" s="2">
        <v>0.45277777777777778</v>
      </c>
      <c r="M294" t="s">
        <v>25</v>
      </c>
      <c r="N294">
        <v>5.3</v>
      </c>
      <c r="O294" s="17">
        <f t="shared" si="27"/>
        <v>544.20000000000005</v>
      </c>
      <c r="P294">
        <f t="shared" si="28"/>
        <v>26</v>
      </c>
      <c r="Q294">
        <f t="shared" si="29"/>
        <v>2</v>
      </c>
      <c r="R294" t="str">
        <f t="shared" si="26"/>
        <v>10:00 - 12:00</v>
      </c>
      <c r="S294">
        <f t="shared" si="25"/>
        <v>27.21</v>
      </c>
      <c r="T294" t="b">
        <f>J294 &lt;&gt; S294</f>
        <v>0</v>
      </c>
      <c r="U294" t="str">
        <f t="shared" si="30"/>
        <v>&gt; 80</v>
      </c>
    </row>
    <row r="295" spans="1:21" x14ac:dyDescent="0.25">
      <c r="A295" t="s">
        <v>328</v>
      </c>
      <c r="B295" t="s">
        <v>14</v>
      </c>
      <c r="C295" t="s">
        <v>15</v>
      </c>
      <c r="D295" t="s">
        <v>23</v>
      </c>
      <c r="E295" t="s">
        <v>17</v>
      </c>
      <c r="F295" t="s">
        <v>28</v>
      </c>
      <c r="G295">
        <v>7.4</v>
      </c>
      <c r="H295" s="17">
        <v>63.42</v>
      </c>
      <c r="I295" s="14">
        <v>8</v>
      </c>
      <c r="J295">
        <v>25.367999999999999</v>
      </c>
      <c r="K295" s="1">
        <v>43535</v>
      </c>
      <c r="L295" s="2">
        <v>0.53819444444444442</v>
      </c>
      <c r="M295" t="s">
        <v>19</v>
      </c>
      <c r="N295">
        <v>7.4</v>
      </c>
      <c r="O295" s="17">
        <f t="shared" si="27"/>
        <v>507.36</v>
      </c>
      <c r="P295">
        <f t="shared" si="28"/>
        <v>11</v>
      </c>
      <c r="Q295">
        <f t="shared" si="29"/>
        <v>3</v>
      </c>
      <c r="R295" t="str">
        <f t="shared" si="26"/>
        <v>12:00 - 14:00</v>
      </c>
      <c r="S295">
        <f t="shared" si="25"/>
        <v>25.368000000000002</v>
      </c>
      <c r="T295" t="b">
        <f>J295 &lt;&gt; S295</f>
        <v>0</v>
      </c>
      <c r="U295" t="str">
        <f t="shared" si="30"/>
        <v>60 - 80</v>
      </c>
    </row>
    <row r="296" spans="1:21" x14ac:dyDescent="0.25">
      <c r="A296" t="s">
        <v>329</v>
      </c>
      <c r="B296" t="s">
        <v>38</v>
      </c>
      <c r="C296" t="s">
        <v>39</v>
      </c>
      <c r="D296" t="s">
        <v>23</v>
      </c>
      <c r="E296" t="s">
        <v>17</v>
      </c>
      <c r="F296" t="s">
        <v>59</v>
      </c>
      <c r="G296">
        <v>6.5</v>
      </c>
      <c r="H296" s="17">
        <v>81.37</v>
      </c>
      <c r="I296" s="14">
        <v>2</v>
      </c>
      <c r="J296">
        <v>8.1370000000000005</v>
      </c>
      <c r="K296" s="1">
        <v>43491</v>
      </c>
      <c r="L296" s="2">
        <v>0.81111111111111112</v>
      </c>
      <c r="M296" t="s">
        <v>25</v>
      </c>
      <c r="N296">
        <v>6.5</v>
      </c>
      <c r="O296" s="17">
        <f t="shared" si="27"/>
        <v>162.74</v>
      </c>
      <c r="P296">
        <f t="shared" si="28"/>
        <v>26</v>
      </c>
      <c r="Q296">
        <f t="shared" si="29"/>
        <v>1</v>
      </c>
      <c r="R296" t="str">
        <f t="shared" si="26"/>
        <v>18:00 - 20:00</v>
      </c>
      <c r="S296">
        <f t="shared" si="25"/>
        <v>8.1370000000000005</v>
      </c>
      <c r="T296" t="b">
        <f>J296 &lt;&gt; S296</f>
        <v>0</v>
      </c>
      <c r="U296" t="str">
        <f t="shared" si="30"/>
        <v>&gt; 80</v>
      </c>
    </row>
    <row r="297" spans="1:21" x14ac:dyDescent="0.25">
      <c r="A297" t="s">
        <v>330</v>
      </c>
      <c r="B297" t="s">
        <v>38</v>
      </c>
      <c r="C297" t="s">
        <v>39</v>
      </c>
      <c r="D297" t="s">
        <v>16</v>
      </c>
      <c r="E297" t="s">
        <v>17</v>
      </c>
      <c r="F297" t="s">
        <v>24</v>
      </c>
      <c r="G297">
        <v>8.6999999999999993</v>
      </c>
      <c r="H297" s="17">
        <v>10.59</v>
      </c>
      <c r="I297" s="14">
        <v>3</v>
      </c>
      <c r="J297">
        <v>1.5885</v>
      </c>
      <c r="K297" s="1">
        <v>43536</v>
      </c>
      <c r="L297" s="2">
        <v>0.57777777777777772</v>
      </c>
      <c r="M297" t="s">
        <v>29</v>
      </c>
      <c r="N297">
        <v>8.6999999999999993</v>
      </c>
      <c r="O297" s="17">
        <f t="shared" si="27"/>
        <v>31.77</v>
      </c>
      <c r="P297">
        <f t="shared" si="28"/>
        <v>12</v>
      </c>
      <c r="Q297">
        <f t="shared" si="29"/>
        <v>3</v>
      </c>
      <c r="R297" t="str">
        <f t="shared" si="26"/>
        <v>12:00 - 14:00</v>
      </c>
      <c r="S297">
        <f t="shared" si="25"/>
        <v>1.5885</v>
      </c>
      <c r="T297" t="b">
        <f>J297 &lt;&gt; S297</f>
        <v>0</v>
      </c>
      <c r="U297" t="str">
        <f t="shared" si="30"/>
        <v>&lt; 20</v>
      </c>
    </row>
    <row r="298" spans="1:21" x14ac:dyDescent="0.25">
      <c r="A298" t="s">
        <v>331</v>
      </c>
      <c r="B298" t="s">
        <v>38</v>
      </c>
      <c r="C298" t="s">
        <v>39</v>
      </c>
      <c r="D298" t="s">
        <v>23</v>
      </c>
      <c r="E298" t="s">
        <v>17</v>
      </c>
      <c r="F298" t="s">
        <v>18</v>
      </c>
      <c r="G298">
        <v>8</v>
      </c>
      <c r="H298" s="17">
        <v>84.09</v>
      </c>
      <c r="I298" s="14">
        <v>9</v>
      </c>
      <c r="J298">
        <v>37.840499999999999</v>
      </c>
      <c r="K298" s="1">
        <v>43507</v>
      </c>
      <c r="L298" s="2">
        <v>0.45416666666666666</v>
      </c>
      <c r="M298" t="s">
        <v>25</v>
      </c>
      <c r="N298">
        <v>8</v>
      </c>
      <c r="O298" s="17">
        <f t="shared" si="27"/>
        <v>756.81000000000006</v>
      </c>
      <c r="P298">
        <f t="shared" si="28"/>
        <v>11</v>
      </c>
      <c r="Q298">
        <f t="shared" si="29"/>
        <v>2</v>
      </c>
      <c r="R298" t="str">
        <f t="shared" si="26"/>
        <v>10:00 - 12:00</v>
      </c>
      <c r="S298">
        <f t="shared" si="25"/>
        <v>37.840500000000006</v>
      </c>
      <c r="T298" t="b">
        <f>J298 &lt;&gt; S298</f>
        <v>0</v>
      </c>
      <c r="U298" t="str">
        <f t="shared" si="30"/>
        <v>&gt; 80</v>
      </c>
    </row>
    <row r="299" spans="1:21" x14ac:dyDescent="0.25">
      <c r="A299" t="s">
        <v>332</v>
      </c>
      <c r="B299" t="s">
        <v>38</v>
      </c>
      <c r="C299" t="s">
        <v>39</v>
      </c>
      <c r="D299" t="s">
        <v>16</v>
      </c>
      <c r="E299" t="s">
        <v>27</v>
      </c>
      <c r="F299" t="s">
        <v>59</v>
      </c>
      <c r="G299">
        <v>6.7</v>
      </c>
      <c r="H299" s="17">
        <v>73.819999999999993</v>
      </c>
      <c r="I299" s="14">
        <v>4</v>
      </c>
      <c r="J299">
        <v>14.763999999999999</v>
      </c>
      <c r="K299" s="1">
        <v>43517</v>
      </c>
      <c r="L299" s="2">
        <v>0.77152777777777781</v>
      </c>
      <c r="M299" t="s">
        <v>25</v>
      </c>
      <c r="N299">
        <v>6.7</v>
      </c>
      <c r="O299" s="17">
        <f t="shared" si="27"/>
        <v>295.27999999999997</v>
      </c>
      <c r="P299">
        <f t="shared" si="28"/>
        <v>21</v>
      </c>
      <c r="Q299">
        <f t="shared" si="29"/>
        <v>2</v>
      </c>
      <c r="R299" t="str">
        <f t="shared" si="26"/>
        <v>18:00 - 20:00</v>
      </c>
      <c r="S299">
        <f t="shared" si="25"/>
        <v>14.763999999999999</v>
      </c>
      <c r="T299" t="b">
        <f>J299 &lt;&gt; S299</f>
        <v>0</v>
      </c>
      <c r="U299" t="str">
        <f t="shared" si="30"/>
        <v>60 - 80</v>
      </c>
    </row>
    <row r="300" spans="1:21" x14ac:dyDescent="0.25">
      <c r="A300" t="s">
        <v>333</v>
      </c>
      <c r="B300" t="s">
        <v>14</v>
      </c>
      <c r="C300" t="s">
        <v>15</v>
      </c>
      <c r="D300" t="s">
        <v>16</v>
      </c>
      <c r="E300" t="s">
        <v>27</v>
      </c>
      <c r="F300" t="s">
        <v>18</v>
      </c>
      <c r="G300">
        <v>6.5</v>
      </c>
      <c r="H300" s="17">
        <v>51.94</v>
      </c>
      <c r="I300" s="14">
        <v>10</v>
      </c>
      <c r="J300">
        <v>25.97</v>
      </c>
      <c r="K300" s="1">
        <v>43533</v>
      </c>
      <c r="L300" s="2">
        <v>0.76666666666666672</v>
      </c>
      <c r="M300" t="s">
        <v>19</v>
      </c>
      <c r="N300">
        <v>6.5</v>
      </c>
      <c r="O300" s="17">
        <f t="shared" si="27"/>
        <v>519.4</v>
      </c>
      <c r="P300">
        <f t="shared" si="28"/>
        <v>9</v>
      </c>
      <c r="Q300">
        <f t="shared" si="29"/>
        <v>3</v>
      </c>
      <c r="R300" t="str">
        <f t="shared" si="26"/>
        <v>18:00 - 20:00</v>
      </c>
      <c r="S300">
        <f t="shared" si="25"/>
        <v>25.97</v>
      </c>
      <c r="T300" t="b">
        <f>J300 &lt;&gt; S300</f>
        <v>0</v>
      </c>
      <c r="U300" t="str">
        <f t="shared" si="30"/>
        <v>40 - 60</v>
      </c>
    </row>
    <row r="301" spans="1:21" x14ac:dyDescent="0.25">
      <c r="A301" t="s">
        <v>334</v>
      </c>
      <c r="B301" t="s">
        <v>14</v>
      </c>
      <c r="C301" t="s">
        <v>15</v>
      </c>
      <c r="D301" t="s">
        <v>23</v>
      </c>
      <c r="E301" t="s">
        <v>17</v>
      </c>
      <c r="F301" t="s">
        <v>32</v>
      </c>
      <c r="G301">
        <v>4.0999999999999996</v>
      </c>
      <c r="H301" s="17">
        <v>93.14</v>
      </c>
      <c r="I301" s="14">
        <v>2</v>
      </c>
      <c r="J301">
        <v>9.3140000000000001</v>
      </c>
      <c r="K301" s="1">
        <v>43485</v>
      </c>
      <c r="L301" s="2">
        <v>0.75624999999999998</v>
      </c>
      <c r="M301" t="s">
        <v>19</v>
      </c>
      <c r="N301">
        <v>4.0999999999999996</v>
      </c>
      <c r="O301" s="17">
        <f t="shared" si="27"/>
        <v>186.28</v>
      </c>
      <c r="P301">
        <f t="shared" si="28"/>
        <v>20</v>
      </c>
      <c r="Q301">
        <f t="shared" si="29"/>
        <v>1</v>
      </c>
      <c r="R301" t="str">
        <f t="shared" si="26"/>
        <v>18:00 - 20:00</v>
      </c>
      <c r="S301">
        <f t="shared" si="25"/>
        <v>9.3140000000000001</v>
      </c>
      <c r="T301" t="b">
        <f>J301 &lt;&gt; S301</f>
        <v>0</v>
      </c>
      <c r="U301" t="str">
        <f t="shared" si="30"/>
        <v>&gt; 80</v>
      </c>
    </row>
    <row r="302" spans="1:21" x14ac:dyDescent="0.25">
      <c r="A302" t="s">
        <v>335</v>
      </c>
      <c r="B302" t="s">
        <v>21</v>
      </c>
      <c r="C302" t="s">
        <v>22</v>
      </c>
      <c r="D302" t="s">
        <v>23</v>
      </c>
      <c r="E302" t="s">
        <v>27</v>
      </c>
      <c r="F302" t="s">
        <v>18</v>
      </c>
      <c r="G302">
        <v>4.9000000000000004</v>
      </c>
      <c r="H302" s="17">
        <v>17.41</v>
      </c>
      <c r="I302" s="14">
        <v>5</v>
      </c>
      <c r="J302">
        <v>4.3525</v>
      </c>
      <c r="K302" s="1">
        <v>43493</v>
      </c>
      <c r="L302" s="2">
        <v>0.63611111111111107</v>
      </c>
      <c r="M302" t="s">
        <v>29</v>
      </c>
      <c r="N302">
        <v>4.9000000000000004</v>
      </c>
      <c r="O302" s="17">
        <f t="shared" si="27"/>
        <v>87.05</v>
      </c>
      <c r="P302">
        <f t="shared" si="28"/>
        <v>28</v>
      </c>
      <c r="Q302">
        <f t="shared" si="29"/>
        <v>1</v>
      </c>
      <c r="R302" t="str">
        <f t="shared" si="26"/>
        <v>14:00 - 16:00</v>
      </c>
      <c r="S302">
        <f t="shared" si="25"/>
        <v>4.3525</v>
      </c>
      <c r="T302" t="b">
        <f>J302 &lt;&gt; S302</f>
        <v>0</v>
      </c>
      <c r="U302" t="str">
        <f t="shared" si="30"/>
        <v>&lt; 20</v>
      </c>
    </row>
    <row r="303" spans="1:21" x14ac:dyDescent="0.25">
      <c r="A303" t="s">
        <v>336</v>
      </c>
      <c r="B303" t="s">
        <v>21</v>
      </c>
      <c r="C303" t="s">
        <v>22</v>
      </c>
      <c r="D303" t="s">
        <v>16</v>
      </c>
      <c r="E303" t="s">
        <v>17</v>
      </c>
      <c r="F303" t="s">
        <v>59</v>
      </c>
      <c r="G303">
        <v>8.6</v>
      </c>
      <c r="H303" s="17">
        <v>44.22</v>
      </c>
      <c r="I303" s="14">
        <v>5</v>
      </c>
      <c r="J303">
        <v>11.055</v>
      </c>
      <c r="K303" s="1">
        <v>43529</v>
      </c>
      <c r="L303" s="2">
        <v>0.71319444444444446</v>
      </c>
      <c r="M303" t="s">
        <v>29</v>
      </c>
      <c r="N303">
        <v>8.6</v>
      </c>
      <c r="O303" s="17">
        <f t="shared" si="27"/>
        <v>221.1</v>
      </c>
      <c r="P303">
        <f t="shared" si="28"/>
        <v>5</v>
      </c>
      <c r="Q303">
        <f t="shared" si="29"/>
        <v>3</v>
      </c>
      <c r="R303" t="str">
        <f t="shared" si="26"/>
        <v>16:00 - 18:00</v>
      </c>
      <c r="S303">
        <f t="shared" si="25"/>
        <v>11.055</v>
      </c>
      <c r="T303" t="b">
        <f>J303 &lt;&gt; S303</f>
        <v>0</v>
      </c>
      <c r="U303" t="str">
        <f t="shared" si="30"/>
        <v>40 - 60</v>
      </c>
    </row>
    <row r="304" spans="1:21" x14ac:dyDescent="0.25">
      <c r="A304" t="s">
        <v>337</v>
      </c>
      <c r="B304" t="s">
        <v>38</v>
      </c>
      <c r="C304" t="s">
        <v>39</v>
      </c>
      <c r="D304" t="s">
        <v>16</v>
      </c>
      <c r="E304" t="s">
        <v>17</v>
      </c>
      <c r="F304" t="s">
        <v>24</v>
      </c>
      <c r="G304">
        <v>4.3</v>
      </c>
      <c r="H304" s="17">
        <v>13.22</v>
      </c>
      <c r="I304" s="14">
        <v>5</v>
      </c>
      <c r="J304">
        <v>3.3050000000000002</v>
      </c>
      <c r="K304" s="1">
        <v>43526</v>
      </c>
      <c r="L304" s="2">
        <v>0.80972222222222223</v>
      </c>
      <c r="M304" t="s">
        <v>25</v>
      </c>
      <c r="N304">
        <v>4.3</v>
      </c>
      <c r="O304" s="17">
        <f t="shared" si="27"/>
        <v>66.100000000000009</v>
      </c>
      <c r="P304">
        <f t="shared" si="28"/>
        <v>2</v>
      </c>
      <c r="Q304">
        <f t="shared" si="29"/>
        <v>3</v>
      </c>
      <c r="R304" t="str">
        <f t="shared" si="26"/>
        <v>18:00 - 20:00</v>
      </c>
      <c r="S304">
        <f t="shared" si="25"/>
        <v>3.3050000000000006</v>
      </c>
      <c r="T304" t="b">
        <f>J304 &lt;&gt; S304</f>
        <v>0</v>
      </c>
      <c r="U304" t="str">
        <f t="shared" si="30"/>
        <v>&lt; 20</v>
      </c>
    </row>
    <row r="305" spans="1:21" x14ac:dyDescent="0.25">
      <c r="A305" t="s">
        <v>338</v>
      </c>
      <c r="B305" t="s">
        <v>14</v>
      </c>
      <c r="C305" t="s">
        <v>15</v>
      </c>
      <c r="D305" t="s">
        <v>23</v>
      </c>
      <c r="E305" t="s">
        <v>27</v>
      </c>
      <c r="F305" t="s">
        <v>59</v>
      </c>
      <c r="G305">
        <v>4.9000000000000004</v>
      </c>
      <c r="H305" s="17">
        <v>89.69</v>
      </c>
      <c r="I305" s="14">
        <v>1</v>
      </c>
      <c r="J305">
        <v>4.4844999999999997</v>
      </c>
      <c r="K305" s="1">
        <v>43476</v>
      </c>
      <c r="L305" s="2">
        <v>0.47222222222222221</v>
      </c>
      <c r="M305" t="s">
        <v>19</v>
      </c>
      <c r="N305">
        <v>4.9000000000000004</v>
      </c>
      <c r="O305" s="17">
        <f t="shared" si="27"/>
        <v>89.69</v>
      </c>
      <c r="P305">
        <f t="shared" si="28"/>
        <v>11</v>
      </c>
      <c r="Q305">
        <f t="shared" si="29"/>
        <v>1</v>
      </c>
      <c r="R305" t="str">
        <f t="shared" si="26"/>
        <v>10:00 - 12:00</v>
      </c>
      <c r="S305">
        <f t="shared" si="25"/>
        <v>4.4844999999999997</v>
      </c>
      <c r="T305" t="b">
        <f>J305 &lt;&gt; S305</f>
        <v>0</v>
      </c>
      <c r="U305" t="str">
        <f t="shared" si="30"/>
        <v>&gt; 80</v>
      </c>
    </row>
    <row r="306" spans="1:21" x14ac:dyDescent="0.25">
      <c r="A306" t="s">
        <v>339</v>
      </c>
      <c r="B306" t="s">
        <v>14</v>
      </c>
      <c r="C306" t="s">
        <v>15</v>
      </c>
      <c r="D306" t="s">
        <v>23</v>
      </c>
      <c r="E306" t="s">
        <v>27</v>
      </c>
      <c r="F306" t="s">
        <v>40</v>
      </c>
      <c r="G306">
        <v>5.6</v>
      </c>
      <c r="H306" s="17">
        <v>24.94</v>
      </c>
      <c r="I306" s="14">
        <v>9</v>
      </c>
      <c r="J306">
        <v>11.223000000000001</v>
      </c>
      <c r="K306" s="1">
        <v>43476</v>
      </c>
      <c r="L306" s="2">
        <v>0.7006944444444444</v>
      </c>
      <c r="M306" t="s">
        <v>29</v>
      </c>
      <c r="N306">
        <v>5.6</v>
      </c>
      <c r="O306" s="17">
        <f t="shared" si="27"/>
        <v>224.46</v>
      </c>
      <c r="P306">
        <f t="shared" si="28"/>
        <v>11</v>
      </c>
      <c r="Q306">
        <f t="shared" si="29"/>
        <v>1</v>
      </c>
      <c r="R306" t="str">
        <f t="shared" si="26"/>
        <v>16:00 - 18:00</v>
      </c>
      <c r="S306">
        <f t="shared" si="25"/>
        <v>11.223000000000001</v>
      </c>
      <c r="T306" t="b">
        <f>J306 &lt;&gt; S306</f>
        <v>0</v>
      </c>
      <c r="U306" t="str">
        <f t="shared" si="30"/>
        <v>20 - 40</v>
      </c>
    </row>
    <row r="307" spans="1:21" x14ac:dyDescent="0.25">
      <c r="A307" t="s">
        <v>340</v>
      </c>
      <c r="B307" t="s">
        <v>14</v>
      </c>
      <c r="C307" t="s">
        <v>15</v>
      </c>
      <c r="D307" t="s">
        <v>23</v>
      </c>
      <c r="E307" t="s">
        <v>27</v>
      </c>
      <c r="F307" t="s">
        <v>18</v>
      </c>
      <c r="G307">
        <v>5.8</v>
      </c>
      <c r="H307" s="17">
        <v>59.77</v>
      </c>
      <c r="I307" s="14">
        <v>2</v>
      </c>
      <c r="J307">
        <v>5.9770000000000003</v>
      </c>
      <c r="K307" s="1">
        <v>43535</v>
      </c>
      <c r="L307" s="2">
        <v>0.50069444444444444</v>
      </c>
      <c r="M307" t="s">
        <v>29</v>
      </c>
      <c r="N307">
        <v>5.8</v>
      </c>
      <c r="O307" s="17">
        <f t="shared" si="27"/>
        <v>119.54</v>
      </c>
      <c r="P307">
        <f t="shared" si="28"/>
        <v>11</v>
      </c>
      <c r="Q307">
        <f t="shared" si="29"/>
        <v>3</v>
      </c>
      <c r="R307" t="str">
        <f t="shared" si="26"/>
        <v>12:00 - 14:00</v>
      </c>
      <c r="S307">
        <f t="shared" si="25"/>
        <v>5.9770000000000003</v>
      </c>
      <c r="T307" t="b">
        <f>J307 &lt;&gt; S307</f>
        <v>0</v>
      </c>
      <c r="U307" t="str">
        <f t="shared" si="30"/>
        <v>40 - 60</v>
      </c>
    </row>
    <row r="308" spans="1:21" x14ac:dyDescent="0.25">
      <c r="A308" t="s">
        <v>341</v>
      </c>
      <c r="B308" t="s">
        <v>21</v>
      </c>
      <c r="C308" t="s">
        <v>22</v>
      </c>
      <c r="D308" t="s">
        <v>16</v>
      </c>
      <c r="E308" t="s">
        <v>27</v>
      </c>
      <c r="F308" t="s">
        <v>59</v>
      </c>
      <c r="G308">
        <v>6</v>
      </c>
      <c r="H308" s="17">
        <v>93.2</v>
      </c>
      <c r="I308" s="14">
        <v>2</v>
      </c>
      <c r="J308">
        <v>9.32</v>
      </c>
      <c r="K308" s="1">
        <v>43524</v>
      </c>
      <c r="L308" s="2">
        <v>0.77569444444444446</v>
      </c>
      <c r="M308" t="s">
        <v>29</v>
      </c>
      <c r="N308">
        <v>6</v>
      </c>
      <c r="O308" s="17">
        <f t="shared" si="27"/>
        <v>186.4</v>
      </c>
      <c r="P308">
        <f t="shared" si="28"/>
        <v>28</v>
      </c>
      <c r="Q308">
        <f t="shared" si="29"/>
        <v>2</v>
      </c>
      <c r="R308" t="str">
        <f t="shared" si="26"/>
        <v>18:00 - 20:00</v>
      </c>
      <c r="S308">
        <f t="shared" si="25"/>
        <v>9.32</v>
      </c>
      <c r="T308" t="b">
        <f>J308 &lt;&gt; S308</f>
        <v>0</v>
      </c>
      <c r="U308" t="str">
        <f t="shared" si="30"/>
        <v>&gt; 80</v>
      </c>
    </row>
    <row r="309" spans="1:21" x14ac:dyDescent="0.25">
      <c r="A309" t="s">
        <v>342</v>
      </c>
      <c r="B309" t="s">
        <v>14</v>
      </c>
      <c r="C309" t="s">
        <v>15</v>
      </c>
      <c r="D309" t="s">
        <v>16</v>
      </c>
      <c r="E309" t="s">
        <v>27</v>
      </c>
      <c r="F309" t="s">
        <v>28</v>
      </c>
      <c r="G309">
        <v>4.2</v>
      </c>
      <c r="H309" s="17">
        <v>62.65</v>
      </c>
      <c r="I309" s="14">
        <v>4</v>
      </c>
      <c r="J309">
        <v>12.53</v>
      </c>
      <c r="K309" s="1">
        <v>43470</v>
      </c>
      <c r="L309" s="2">
        <v>0.47569444444444442</v>
      </c>
      <c r="M309" t="s">
        <v>25</v>
      </c>
      <c r="N309">
        <v>4.2</v>
      </c>
      <c r="O309" s="17">
        <f t="shared" si="27"/>
        <v>250.6</v>
      </c>
      <c r="P309">
        <f t="shared" si="28"/>
        <v>5</v>
      </c>
      <c r="Q309">
        <f t="shared" si="29"/>
        <v>1</v>
      </c>
      <c r="R309" t="str">
        <f t="shared" si="26"/>
        <v>10:00 - 12:00</v>
      </c>
      <c r="S309">
        <f t="shared" si="25"/>
        <v>12.53</v>
      </c>
      <c r="T309" t="b">
        <f>J309 &lt;&gt; S309</f>
        <v>0</v>
      </c>
      <c r="U309" t="str">
        <f t="shared" si="30"/>
        <v>60 - 80</v>
      </c>
    </row>
    <row r="310" spans="1:21" x14ac:dyDescent="0.25">
      <c r="A310" t="s">
        <v>343</v>
      </c>
      <c r="B310" t="s">
        <v>38</v>
      </c>
      <c r="C310" t="s">
        <v>39</v>
      </c>
      <c r="D310" t="s">
        <v>23</v>
      </c>
      <c r="E310" t="s">
        <v>27</v>
      </c>
      <c r="F310" t="s">
        <v>28</v>
      </c>
      <c r="G310">
        <v>8.3000000000000007</v>
      </c>
      <c r="H310" s="17">
        <v>93.87</v>
      </c>
      <c r="I310" s="14">
        <v>8</v>
      </c>
      <c r="J310">
        <v>37.548000000000002</v>
      </c>
      <c r="K310" s="1">
        <v>43498</v>
      </c>
      <c r="L310" s="2">
        <v>0.77916666666666667</v>
      </c>
      <c r="M310" t="s">
        <v>29</v>
      </c>
      <c r="N310">
        <v>8.3000000000000007</v>
      </c>
      <c r="O310" s="17">
        <f t="shared" si="27"/>
        <v>750.96</v>
      </c>
      <c r="P310">
        <f t="shared" si="28"/>
        <v>2</v>
      </c>
      <c r="Q310">
        <f t="shared" si="29"/>
        <v>2</v>
      </c>
      <c r="R310" t="str">
        <f t="shared" si="26"/>
        <v>18:00 - 20:00</v>
      </c>
      <c r="S310">
        <f t="shared" si="25"/>
        <v>37.548000000000002</v>
      </c>
      <c r="T310" t="b">
        <f>J310 &lt;&gt; S310</f>
        <v>0</v>
      </c>
      <c r="U310" t="str">
        <f t="shared" si="30"/>
        <v>&gt; 80</v>
      </c>
    </row>
    <row r="311" spans="1:21" x14ac:dyDescent="0.25">
      <c r="A311" t="s">
        <v>344</v>
      </c>
      <c r="B311" t="s">
        <v>14</v>
      </c>
      <c r="C311" t="s">
        <v>15</v>
      </c>
      <c r="D311" t="s">
        <v>16</v>
      </c>
      <c r="E311" t="s">
        <v>27</v>
      </c>
      <c r="F311" t="s">
        <v>28</v>
      </c>
      <c r="G311">
        <v>5.7</v>
      </c>
      <c r="H311" s="17">
        <v>47.59</v>
      </c>
      <c r="I311" s="14">
        <v>8</v>
      </c>
      <c r="J311">
        <v>19.036000000000001</v>
      </c>
      <c r="K311" s="1">
        <v>43466</v>
      </c>
      <c r="L311" s="2">
        <v>0.61597222222222225</v>
      </c>
      <c r="M311" t="s">
        <v>25</v>
      </c>
      <c r="N311">
        <v>5.7</v>
      </c>
      <c r="O311" s="17">
        <f t="shared" si="27"/>
        <v>380.72</v>
      </c>
      <c r="P311">
        <f t="shared" si="28"/>
        <v>1</v>
      </c>
      <c r="Q311">
        <f t="shared" si="29"/>
        <v>1</v>
      </c>
      <c r="R311" t="str">
        <f t="shared" si="26"/>
        <v>14:00 - 16:00</v>
      </c>
      <c r="S311">
        <f t="shared" si="25"/>
        <v>19.036000000000001</v>
      </c>
      <c r="T311" t="b">
        <f>J311 &lt;&gt; S311</f>
        <v>0</v>
      </c>
      <c r="U311" t="str">
        <f t="shared" si="30"/>
        <v>40 - 60</v>
      </c>
    </row>
    <row r="312" spans="1:21" x14ac:dyDescent="0.25">
      <c r="A312" t="s">
        <v>345</v>
      </c>
      <c r="B312" t="s">
        <v>38</v>
      </c>
      <c r="C312" t="s">
        <v>39</v>
      </c>
      <c r="D312" t="s">
        <v>16</v>
      </c>
      <c r="E312" t="s">
        <v>17</v>
      </c>
      <c r="F312" t="s">
        <v>24</v>
      </c>
      <c r="G312">
        <v>4.8</v>
      </c>
      <c r="H312" s="17">
        <v>81.400000000000006</v>
      </c>
      <c r="I312" s="14">
        <v>3</v>
      </c>
      <c r="J312">
        <v>12.21</v>
      </c>
      <c r="K312" s="1">
        <v>43505</v>
      </c>
      <c r="L312" s="2">
        <v>0.82152777777777775</v>
      </c>
      <c r="M312" t="s">
        <v>25</v>
      </c>
      <c r="N312">
        <v>4.8</v>
      </c>
      <c r="O312" s="17">
        <f t="shared" si="27"/>
        <v>244.20000000000002</v>
      </c>
      <c r="P312">
        <f t="shared" si="28"/>
        <v>9</v>
      </c>
      <c r="Q312">
        <f t="shared" si="29"/>
        <v>2</v>
      </c>
      <c r="R312" t="str">
        <f t="shared" si="26"/>
        <v>18:00 - 20:00</v>
      </c>
      <c r="S312">
        <f t="shared" si="25"/>
        <v>12.21</v>
      </c>
      <c r="T312" t="b">
        <f>J312 &lt;&gt; S312</f>
        <v>0</v>
      </c>
      <c r="U312" t="str">
        <f t="shared" si="30"/>
        <v>&gt; 80</v>
      </c>
    </row>
    <row r="313" spans="1:21" x14ac:dyDescent="0.25">
      <c r="A313" t="s">
        <v>346</v>
      </c>
      <c r="B313" t="s">
        <v>14</v>
      </c>
      <c r="C313" t="s">
        <v>15</v>
      </c>
      <c r="D313" t="s">
        <v>16</v>
      </c>
      <c r="E313" t="s">
        <v>27</v>
      </c>
      <c r="F313" t="s">
        <v>59</v>
      </c>
      <c r="G313">
        <v>6.8</v>
      </c>
      <c r="H313" s="17">
        <v>17.940000000000001</v>
      </c>
      <c r="I313" s="14">
        <v>5</v>
      </c>
      <c r="J313">
        <v>4.4850000000000003</v>
      </c>
      <c r="K313" s="1">
        <v>43488</v>
      </c>
      <c r="L313" s="2">
        <v>0.58611111111111114</v>
      </c>
      <c r="M313" t="s">
        <v>19</v>
      </c>
      <c r="N313">
        <v>6.8</v>
      </c>
      <c r="O313" s="17">
        <f t="shared" si="27"/>
        <v>89.7</v>
      </c>
      <c r="P313">
        <f t="shared" si="28"/>
        <v>23</v>
      </c>
      <c r="Q313">
        <f t="shared" si="29"/>
        <v>1</v>
      </c>
      <c r="R313" t="str">
        <f t="shared" si="26"/>
        <v>14:00 - 16:00</v>
      </c>
      <c r="S313">
        <f t="shared" si="25"/>
        <v>4.4850000000000003</v>
      </c>
      <c r="T313" t="b">
        <f>J313 &lt;&gt; S313</f>
        <v>0</v>
      </c>
      <c r="U313" t="str">
        <f t="shared" si="30"/>
        <v>&lt; 20</v>
      </c>
    </row>
    <row r="314" spans="1:21" x14ac:dyDescent="0.25">
      <c r="A314" t="s">
        <v>347</v>
      </c>
      <c r="B314" t="s">
        <v>14</v>
      </c>
      <c r="C314" t="s">
        <v>15</v>
      </c>
      <c r="D314" t="s">
        <v>16</v>
      </c>
      <c r="E314" t="s">
        <v>27</v>
      </c>
      <c r="F314" t="s">
        <v>24</v>
      </c>
      <c r="G314">
        <v>8.8000000000000007</v>
      </c>
      <c r="H314" s="17">
        <v>77.72</v>
      </c>
      <c r="I314" s="14">
        <v>4</v>
      </c>
      <c r="J314">
        <v>15.544</v>
      </c>
      <c r="K314" s="1">
        <v>43472</v>
      </c>
      <c r="L314" s="2">
        <v>0.6743055555555556</v>
      </c>
      <c r="M314" t="s">
        <v>29</v>
      </c>
      <c r="N314">
        <v>8.8000000000000007</v>
      </c>
      <c r="O314" s="17">
        <f t="shared" si="27"/>
        <v>310.88</v>
      </c>
      <c r="P314">
        <f t="shared" si="28"/>
        <v>7</v>
      </c>
      <c r="Q314">
        <f t="shared" si="29"/>
        <v>1</v>
      </c>
      <c r="R314" t="str">
        <f t="shared" si="26"/>
        <v>16:00 - 18:00</v>
      </c>
      <c r="S314">
        <f t="shared" si="25"/>
        <v>15.544</v>
      </c>
      <c r="T314" t="b">
        <f>J314 &lt;&gt; S314</f>
        <v>0</v>
      </c>
      <c r="U314" t="str">
        <f t="shared" si="30"/>
        <v>60 - 80</v>
      </c>
    </row>
    <row r="315" spans="1:21" x14ac:dyDescent="0.25">
      <c r="A315" t="s">
        <v>348</v>
      </c>
      <c r="B315" t="s">
        <v>38</v>
      </c>
      <c r="C315" t="s">
        <v>39</v>
      </c>
      <c r="D315" t="s">
        <v>23</v>
      </c>
      <c r="E315" t="s">
        <v>27</v>
      </c>
      <c r="F315" t="s">
        <v>40</v>
      </c>
      <c r="G315">
        <v>4.2</v>
      </c>
      <c r="H315" s="17">
        <v>73.06</v>
      </c>
      <c r="I315" s="14">
        <v>7</v>
      </c>
      <c r="J315">
        <v>25.571000000000002</v>
      </c>
      <c r="K315" s="1">
        <v>43479</v>
      </c>
      <c r="L315" s="2">
        <v>0.79583333333333328</v>
      </c>
      <c r="M315" t="s">
        <v>29</v>
      </c>
      <c r="N315">
        <v>4.2</v>
      </c>
      <c r="O315" s="17">
        <f t="shared" si="27"/>
        <v>511.42</v>
      </c>
      <c r="P315">
        <f t="shared" si="28"/>
        <v>14</v>
      </c>
      <c r="Q315">
        <f t="shared" si="29"/>
        <v>1</v>
      </c>
      <c r="R315" t="str">
        <f t="shared" si="26"/>
        <v>18:00 - 20:00</v>
      </c>
      <c r="S315">
        <f t="shared" si="25"/>
        <v>25.571000000000002</v>
      </c>
      <c r="T315" t="b">
        <f>J315 &lt;&gt; S315</f>
        <v>0</v>
      </c>
      <c r="U315" t="str">
        <f t="shared" si="30"/>
        <v>60 - 80</v>
      </c>
    </row>
    <row r="316" spans="1:21" x14ac:dyDescent="0.25">
      <c r="A316" t="s">
        <v>349</v>
      </c>
      <c r="B316" t="s">
        <v>38</v>
      </c>
      <c r="C316" t="s">
        <v>39</v>
      </c>
      <c r="D316" t="s">
        <v>16</v>
      </c>
      <c r="E316" t="s">
        <v>27</v>
      </c>
      <c r="F316" t="s">
        <v>40</v>
      </c>
      <c r="G316">
        <v>6.4</v>
      </c>
      <c r="H316" s="17">
        <v>46.55</v>
      </c>
      <c r="I316" s="14">
        <v>9</v>
      </c>
      <c r="J316">
        <v>20.947500000000002</v>
      </c>
      <c r="K316" s="1">
        <v>43498</v>
      </c>
      <c r="L316" s="2">
        <v>0.64861111111111114</v>
      </c>
      <c r="M316" t="s">
        <v>19</v>
      </c>
      <c r="N316">
        <v>6.4</v>
      </c>
      <c r="O316" s="17">
        <f t="shared" si="27"/>
        <v>418.95</v>
      </c>
      <c r="P316">
        <f t="shared" si="28"/>
        <v>2</v>
      </c>
      <c r="Q316">
        <f t="shared" si="29"/>
        <v>2</v>
      </c>
      <c r="R316" t="str">
        <f t="shared" si="26"/>
        <v>14:00 - 16:00</v>
      </c>
      <c r="S316">
        <f t="shared" si="25"/>
        <v>20.947499999999998</v>
      </c>
      <c r="T316" t="b">
        <f>J316 &lt;&gt; S316</f>
        <v>0</v>
      </c>
      <c r="U316" t="str">
        <f t="shared" si="30"/>
        <v>40 - 60</v>
      </c>
    </row>
    <row r="317" spans="1:21" x14ac:dyDescent="0.25">
      <c r="A317" t="s">
        <v>350</v>
      </c>
      <c r="B317" t="s">
        <v>21</v>
      </c>
      <c r="C317" t="s">
        <v>22</v>
      </c>
      <c r="D317" t="s">
        <v>16</v>
      </c>
      <c r="E317" t="s">
        <v>27</v>
      </c>
      <c r="F317" t="s">
        <v>59</v>
      </c>
      <c r="G317">
        <v>8.4</v>
      </c>
      <c r="H317" s="17">
        <v>35.19</v>
      </c>
      <c r="I317" s="14">
        <v>10</v>
      </c>
      <c r="J317">
        <v>17.594999999999999</v>
      </c>
      <c r="K317" s="1">
        <v>43541</v>
      </c>
      <c r="L317" s="2">
        <v>0.79583333333333328</v>
      </c>
      <c r="M317" t="s">
        <v>29</v>
      </c>
      <c r="N317">
        <v>8.4</v>
      </c>
      <c r="O317" s="17">
        <f t="shared" si="27"/>
        <v>351.9</v>
      </c>
      <c r="P317">
        <f t="shared" si="28"/>
        <v>17</v>
      </c>
      <c r="Q317">
        <f t="shared" si="29"/>
        <v>3</v>
      </c>
      <c r="R317" t="str">
        <f t="shared" si="26"/>
        <v>18:00 - 20:00</v>
      </c>
      <c r="S317">
        <f t="shared" si="25"/>
        <v>17.594999999999999</v>
      </c>
      <c r="T317" t="b">
        <f>J317 &lt;&gt; S317</f>
        <v>0</v>
      </c>
      <c r="U317" t="str">
        <f t="shared" si="30"/>
        <v>20 - 40</v>
      </c>
    </row>
    <row r="318" spans="1:21" x14ac:dyDescent="0.25">
      <c r="A318" t="s">
        <v>351</v>
      </c>
      <c r="B318" t="s">
        <v>21</v>
      </c>
      <c r="C318" t="s">
        <v>22</v>
      </c>
      <c r="D318" t="s">
        <v>23</v>
      </c>
      <c r="E318" t="s">
        <v>17</v>
      </c>
      <c r="F318" t="s">
        <v>32</v>
      </c>
      <c r="G318">
        <v>7.2</v>
      </c>
      <c r="H318" s="17">
        <v>14.39</v>
      </c>
      <c r="I318" s="14">
        <v>2</v>
      </c>
      <c r="J318">
        <v>1.4390000000000001</v>
      </c>
      <c r="K318" s="1">
        <v>43526</v>
      </c>
      <c r="L318" s="2">
        <v>0.82222222222222219</v>
      </c>
      <c r="M318" t="s">
        <v>29</v>
      </c>
      <c r="N318">
        <v>7.2</v>
      </c>
      <c r="O318" s="17">
        <f t="shared" si="27"/>
        <v>28.78</v>
      </c>
      <c r="P318">
        <f t="shared" si="28"/>
        <v>2</v>
      </c>
      <c r="Q318">
        <f t="shared" si="29"/>
        <v>3</v>
      </c>
      <c r="R318" t="str">
        <f t="shared" si="26"/>
        <v>18:00 - 20:00</v>
      </c>
      <c r="S318">
        <f t="shared" si="25"/>
        <v>1.4390000000000001</v>
      </c>
      <c r="T318" t="b">
        <f>J318 &lt;&gt; S318</f>
        <v>0</v>
      </c>
      <c r="U318" t="str">
        <f t="shared" si="30"/>
        <v>&lt; 20</v>
      </c>
    </row>
    <row r="319" spans="1:21" x14ac:dyDescent="0.25">
      <c r="A319" t="s">
        <v>352</v>
      </c>
      <c r="B319" t="s">
        <v>14</v>
      </c>
      <c r="C319" t="s">
        <v>15</v>
      </c>
      <c r="D319" t="s">
        <v>23</v>
      </c>
      <c r="E319" t="s">
        <v>27</v>
      </c>
      <c r="F319" t="s">
        <v>28</v>
      </c>
      <c r="G319">
        <v>5.2</v>
      </c>
      <c r="H319" s="17">
        <v>23.75</v>
      </c>
      <c r="I319" s="14">
        <v>4</v>
      </c>
      <c r="J319">
        <v>4.75</v>
      </c>
      <c r="K319" s="1">
        <v>43540</v>
      </c>
      <c r="L319" s="2">
        <v>0.47361111111111109</v>
      </c>
      <c r="M319" t="s">
        <v>25</v>
      </c>
      <c r="N319">
        <v>5.2</v>
      </c>
      <c r="O319" s="17">
        <f t="shared" si="27"/>
        <v>95</v>
      </c>
      <c r="P319">
        <f t="shared" si="28"/>
        <v>16</v>
      </c>
      <c r="Q319">
        <f t="shared" si="29"/>
        <v>3</v>
      </c>
      <c r="R319" t="str">
        <f t="shared" si="26"/>
        <v>10:00 - 12:00</v>
      </c>
      <c r="S319">
        <f t="shared" si="25"/>
        <v>4.75</v>
      </c>
      <c r="T319" t="b">
        <f>J319 &lt;&gt; S319</f>
        <v>0</v>
      </c>
      <c r="U319" t="str">
        <f t="shared" si="30"/>
        <v>20 - 40</v>
      </c>
    </row>
    <row r="320" spans="1:21" x14ac:dyDescent="0.25">
      <c r="A320" t="s">
        <v>353</v>
      </c>
      <c r="B320" t="s">
        <v>14</v>
      </c>
      <c r="C320" t="s">
        <v>15</v>
      </c>
      <c r="D320" t="s">
        <v>16</v>
      </c>
      <c r="E320" t="s">
        <v>27</v>
      </c>
      <c r="F320" t="s">
        <v>28</v>
      </c>
      <c r="G320">
        <v>8.9</v>
      </c>
      <c r="H320" s="17">
        <v>58.9</v>
      </c>
      <c r="I320" s="14">
        <v>8</v>
      </c>
      <c r="J320">
        <v>23.56</v>
      </c>
      <c r="K320" s="1">
        <v>43471</v>
      </c>
      <c r="L320" s="2">
        <v>0.47430555555555554</v>
      </c>
      <c r="M320" t="s">
        <v>25</v>
      </c>
      <c r="N320">
        <v>8.9</v>
      </c>
      <c r="O320" s="17">
        <f t="shared" si="27"/>
        <v>471.2</v>
      </c>
      <c r="P320">
        <f t="shared" si="28"/>
        <v>6</v>
      </c>
      <c r="Q320">
        <f t="shared" si="29"/>
        <v>1</v>
      </c>
      <c r="R320" t="str">
        <f t="shared" si="26"/>
        <v>10:00 - 12:00</v>
      </c>
      <c r="S320">
        <f t="shared" si="25"/>
        <v>23.56</v>
      </c>
      <c r="T320" t="b">
        <f>J320 &lt;&gt; S320</f>
        <v>0</v>
      </c>
      <c r="U320" t="str">
        <f t="shared" si="30"/>
        <v>40 - 60</v>
      </c>
    </row>
    <row r="321" spans="1:21" x14ac:dyDescent="0.25">
      <c r="A321" t="s">
        <v>354</v>
      </c>
      <c r="B321" t="s">
        <v>38</v>
      </c>
      <c r="C321" t="s">
        <v>39</v>
      </c>
      <c r="D321" t="s">
        <v>16</v>
      </c>
      <c r="E321" t="s">
        <v>27</v>
      </c>
      <c r="F321" t="s">
        <v>59</v>
      </c>
      <c r="G321">
        <v>9</v>
      </c>
      <c r="H321" s="17">
        <v>32.619999999999997</v>
      </c>
      <c r="I321" s="14">
        <v>4</v>
      </c>
      <c r="J321">
        <v>6.524</v>
      </c>
      <c r="K321" s="1">
        <v>43494</v>
      </c>
      <c r="L321" s="2">
        <v>0.59166666666666667</v>
      </c>
      <c r="M321" t="s">
        <v>25</v>
      </c>
      <c r="N321">
        <v>9</v>
      </c>
      <c r="O321" s="17">
        <f t="shared" si="27"/>
        <v>130.47999999999999</v>
      </c>
      <c r="P321">
        <f t="shared" si="28"/>
        <v>29</v>
      </c>
      <c r="Q321">
        <f t="shared" si="29"/>
        <v>1</v>
      </c>
      <c r="R321" t="str">
        <f t="shared" si="26"/>
        <v>14:00 - 16:00</v>
      </c>
      <c r="S321">
        <f t="shared" ref="S321:S384" si="31">H321 * I321 / 20</f>
        <v>6.5239999999999991</v>
      </c>
      <c r="T321" t="b">
        <f>J321 &lt;&gt; S321</f>
        <v>0</v>
      </c>
      <c r="U321" t="str">
        <f t="shared" si="30"/>
        <v>20 - 40</v>
      </c>
    </row>
    <row r="322" spans="1:21" x14ac:dyDescent="0.25">
      <c r="A322" t="s">
        <v>355</v>
      </c>
      <c r="B322" t="s">
        <v>14</v>
      </c>
      <c r="C322" t="s">
        <v>15</v>
      </c>
      <c r="D322" t="s">
        <v>16</v>
      </c>
      <c r="E322" t="s">
        <v>27</v>
      </c>
      <c r="F322" t="s">
        <v>24</v>
      </c>
      <c r="G322">
        <v>9.6999999999999993</v>
      </c>
      <c r="H322" s="17">
        <v>66.349999999999994</v>
      </c>
      <c r="I322" s="14">
        <v>1</v>
      </c>
      <c r="J322">
        <v>3.3174999999999999</v>
      </c>
      <c r="K322" s="1">
        <v>43496</v>
      </c>
      <c r="L322" s="2">
        <v>0.44861111111111113</v>
      </c>
      <c r="M322" t="s">
        <v>29</v>
      </c>
      <c r="N322">
        <v>9.6999999999999993</v>
      </c>
      <c r="O322" s="17">
        <f t="shared" si="27"/>
        <v>66.349999999999994</v>
      </c>
      <c r="P322">
        <f t="shared" si="28"/>
        <v>31</v>
      </c>
      <c r="Q322">
        <f t="shared" si="29"/>
        <v>1</v>
      </c>
      <c r="R322" t="str">
        <f t="shared" ref="R322:R385" si="32">IF(AND(L322&gt;=TIME(10,0,0),L322&lt;TIME(12,0,0)),"10:00 - 12:00",
IF(AND(L322&gt;=TIME(12,0,0),L322&lt;TIME(14,0,0)),"12:00 - 14:00",
IF(AND(L322&gt;=TIME(14,0,0),L322&lt;TIME(16,0,0)),"14:00 - 16:00",
IF(AND(L322&gt;=TIME(16,0,0),L322&lt;TIME(18,0,0)),"16:00 - 18:00",
IF(AND(L322&gt;=TIME(18,0,0),L322&lt;TIME(20,0,0)),"18:00 - 20:00",
IF(AND(L322&gt;=TIME(20,0,0),L322&lt;=TIME(20,59,59)),"20:00 - 20:59","Outside Range"))))))</f>
        <v>10:00 - 12:00</v>
      </c>
      <c r="S322">
        <f t="shared" si="31"/>
        <v>3.3174999999999999</v>
      </c>
      <c r="T322" t="b">
        <f>J322 &lt;&gt; S322</f>
        <v>0</v>
      </c>
      <c r="U322" t="str">
        <f t="shared" si="30"/>
        <v>60 - 80</v>
      </c>
    </row>
    <row r="323" spans="1:21" x14ac:dyDescent="0.25">
      <c r="A323" t="s">
        <v>356</v>
      </c>
      <c r="B323" t="s">
        <v>14</v>
      </c>
      <c r="C323" t="s">
        <v>15</v>
      </c>
      <c r="D323" t="s">
        <v>16</v>
      </c>
      <c r="E323" t="s">
        <v>27</v>
      </c>
      <c r="F323" t="s">
        <v>28</v>
      </c>
      <c r="G323">
        <v>8.6999999999999993</v>
      </c>
      <c r="H323" s="17">
        <v>25.91</v>
      </c>
      <c r="I323" s="14">
        <v>6</v>
      </c>
      <c r="J323">
        <v>7.7729999999999997</v>
      </c>
      <c r="K323" s="1">
        <v>43501</v>
      </c>
      <c r="L323" s="2">
        <v>0.42777777777777776</v>
      </c>
      <c r="M323" t="s">
        <v>19</v>
      </c>
      <c r="N323">
        <v>8.6999999999999993</v>
      </c>
      <c r="O323" s="17">
        <f t="shared" ref="O323:O386" si="33">H323 * I323</f>
        <v>155.46</v>
      </c>
      <c r="P323">
        <f t="shared" ref="P323:P386" si="34">DAY(K323)</f>
        <v>5</v>
      </c>
      <c r="Q323">
        <f t="shared" ref="Q323:Q386" si="35">MONTH(K323)</f>
        <v>2</v>
      </c>
      <c r="R323" t="str">
        <f t="shared" si="32"/>
        <v>10:00 - 12:00</v>
      </c>
      <c r="S323">
        <f t="shared" si="31"/>
        <v>7.7730000000000006</v>
      </c>
      <c r="T323" t="b">
        <f>J323 &lt;&gt; S323</f>
        <v>0</v>
      </c>
      <c r="U323" t="str">
        <f t="shared" si="30"/>
        <v>20 - 40</v>
      </c>
    </row>
    <row r="324" spans="1:21" x14ac:dyDescent="0.25">
      <c r="A324" t="s">
        <v>357</v>
      </c>
      <c r="B324" t="s">
        <v>14</v>
      </c>
      <c r="C324" t="s">
        <v>15</v>
      </c>
      <c r="D324" t="s">
        <v>16</v>
      </c>
      <c r="E324" t="s">
        <v>27</v>
      </c>
      <c r="F324" t="s">
        <v>24</v>
      </c>
      <c r="G324">
        <v>6.5</v>
      </c>
      <c r="H324" s="17">
        <v>32.25</v>
      </c>
      <c r="I324" s="14">
        <v>4</v>
      </c>
      <c r="J324">
        <v>6.45</v>
      </c>
      <c r="K324" s="1">
        <v>43509</v>
      </c>
      <c r="L324" s="2">
        <v>0.52638888888888891</v>
      </c>
      <c r="M324" t="s">
        <v>19</v>
      </c>
      <c r="N324">
        <v>6.5</v>
      </c>
      <c r="O324" s="17">
        <f t="shared" si="33"/>
        <v>129</v>
      </c>
      <c r="P324">
        <f t="shared" si="34"/>
        <v>13</v>
      </c>
      <c r="Q324">
        <f t="shared" si="35"/>
        <v>2</v>
      </c>
      <c r="R324" t="str">
        <f t="shared" si="32"/>
        <v>12:00 - 14:00</v>
      </c>
      <c r="S324">
        <f t="shared" si="31"/>
        <v>6.45</v>
      </c>
      <c r="T324" t="b">
        <f>J324 &lt;&gt; S324</f>
        <v>0</v>
      </c>
      <c r="U324" t="str">
        <f t="shared" ref="U324:U387" si="36">IF(H324&lt; 20,"&lt; 20",IF(AND(H324&gt;=20,H324&lt;40),"20 - 40",IF(AND(H324&gt;=40,H324&lt;60),"40 - 60",IF(AND(H324&gt;=60,H324&lt;80),"60 - 80",IF(H324&gt;=80,"&gt; 80")))))</f>
        <v>20 - 40</v>
      </c>
    </row>
    <row r="325" spans="1:21" x14ac:dyDescent="0.25">
      <c r="A325" t="s">
        <v>358</v>
      </c>
      <c r="B325" t="s">
        <v>21</v>
      </c>
      <c r="C325" t="s">
        <v>22</v>
      </c>
      <c r="D325" t="s">
        <v>16</v>
      </c>
      <c r="E325" t="s">
        <v>27</v>
      </c>
      <c r="F325" t="s">
        <v>24</v>
      </c>
      <c r="G325">
        <v>6.9</v>
      </c>
      <c r="H325" s="17">
        <v>65.94</v>
      </c>
      <c r="I325" s="14">
        <v>4</v>
      </c>
      <c r="J325">
        <v>13.188000000000001</v>
      </c>
      <c r="K325" s="1">
        <v>43503</v>
      </c>
      <c r="L325" s="2">
        <v>0.54513888888888884</v>
      </c>
      <c r="M325" t="s">
        <v>29</v>
      </c>
      <c r="N325">
        <v>6.9</v>
      </c>
      <c r="O325" s="17">
        <f t="shared" si="33"/>
        <v>263.76</v>
      </c>
      <c r="P325">
        <f t="shared" si="34"/>
        <v>7</v>
      </c>
      <c r="Q325">
        <f t="shared" si="35"/>
        <v>2</v>
      </c>
      <c r="R325" t="str">
        <f t="shared" si="32"/>
        <v>12:00 - 14:00</v>
      </c>
      <c r="S325">
        <f t="shared" si="31"/>
        <v>13.187999999999999</v>
      </c>
      <c r="T325" t="b">
        <f>J325 &lt;&gt; S325</f>
        <v>0</v>
      </c>
      <c r="U325" t="str">
        <f t="shared" si="36"/>
        <v>60 - 80</v>
      </c>
    </row>
    <row r="326" spans="1:21" x14ac:dyDescent="0.25">
      <c r="A326" t="s">
        <v>359</v>
      </c>
      <c r="B326" t="s">
        <v>14</v>
      </c>
      <c r="C326" t="s">
        <v>15</v>
      </c>
      <c r="D326" t="s">
        <v>23</v>
      </c>
      <c r="E326" t="s">
        <v>17</v>
      </c>
      <c r="F326" t="s">
        <v>24</v>
      </c>
      <c r="G326">
        <v>6.2</v>
      </c>
      <c r="H326" s="17">
        <v>75.06</v>
      </c>
      <c r="I326" s="14">
        <v>9</v>
      </c>
      <c r="J326">
        <v>33.777000000000001</v>
      </c>
      <c r="K326" s="1">
        <v>43543</v>
      </c>
      <c r="L326" s="2">
        <v>0.55902777777777779</v>
      </c>
      <c r="M326" t="s">
        <v>19</v>
      </c>
      <c r="N326">
        <v>6.2</v>
      </c>
      <c r="O326" s="17">
        <f t="shared" si="33"/>
        <v>675.54</v>
      </c>
      <c r="P326">
        <f t="shared" si="34"/>
        <v>19</v>
      </c>
      <c r="Q326">
        <f t="shared" si="35"/>
        <v>3</v>
      </c>
      <c r="R326" t="str">
        <f t="shared" si="32"/>
        <v>12:00 - 14:00</v>
      </c>
      <c r="S326">
        <f t="shared" si="31"/>
        <v>33.777000000000001</v>
      </c>
      <c r="T326" t="b">
        <f>J326 &lt;&gt; S326</f>
        <v>0</v>
      </c>
      <c r="U326" t="str">
        <f t="shared" si="36"/>
        <v>60 - 80</v>
      </c>
    </row>
    <row r="327" spans="1:21" x14ac:dyDescent="0.25">
      <c r="A327" t="s">
        <v>360</v>
      </c>
      <c r="B327" t="s">
        <v>21</v>
      </c>
      <c r="C327" t="s">
        <v>22</v>
      </c>
      <c r="D327" t="s">
        <v>23</v>
      </c>
      <c r="E327" t="s">
        <v>17</v>
      </c>
      <c r="F327" t="s">
        <v>59</v>
      </c>
      <c r="G327">
        <v>5.6</v>
      </c>
      <c r="H327" s="17">
        <v>16.45</v>
      </c>
      <c r="I327" s="14">
        <v>4</v>
      </c>
      <c r="J327">
        <v>3.29</v>
      </c>
      <c r="K327" s="1">
        <v>43531</v>
      </c>
      <c r="L327" s="2">
        <v>0.62013888888888891</v>
      </c>
      <c r="M327" t="s">
        <v>19</v>
      </c>
      <c r="N327">
        <v>5.6</v>
      </c>
      <c r="O327" s="17">
        <f t="shared" si="33"/>
        <v>65.8</v>
      </c>
      <c r="P327">
        <f t="shared" si="34"/>
        <v>7</v>
      </c>
      <c r="Q327">
        <f t="shared" si="35"/>
        <v>3</v>
      </c>
      <c r="R327" t="str">
        <f t="shared" si="32"/>
        <v>14:00 - 16:00</v>
      </c>
      <c r="S327">
        <f t="shared" si="31"/>
        <v>3.29</v>
      </c>
      <c r="T327" t="b">
        <f>J327 &lt;&gt; S327</f>
        <v>0</v>
      </c>
      <c r="U327" t="str">
        <f t="shared" si="36"/>
        <v>&lt; 20</v>
      </c>
    </row>
    <row r="328" spans="1:21" x14ac:dyDescent="0.25">
      <c r="A328" t="s">
        <v>361</v>
      </c>
      <c r="B328" t="s">
        <v>38</v>
      </c>
      <c r="C328" t="s">
        <v>39</v>
      </c>
      <c r="D328" t="s">
        <v>16</v>
      </c>
      <c r="E328" t="s">
        <v>17</v>
      </c>
      <c r="F328" t="s">
        <v>59</v>
      </c>
      <c r="G328">
        <v>5.7</v>
      </c>
      <c r="H328" s="17">
        <v>38.299999999999997</v>
      </c>
      <c r="I328" s="14">
        <v>4</v>
      </c>
      <c r="J328">
        <v>7.66</v>
      </c>
      <c r="K328" s="1">
        <v>43537</v>
      </c>
      <c r="L328" s="2">
        <v>0.80694444444444446</v>
      </c>
      <c r="M328" t="s">
        <v>25</v>
      </c>
      <c r="N328">
        <v>5.7</v>
      </c>
      <c r="O328" s="17">
        <f t="shared" si="33"/>
        <v>153.19999999999999</v>
      </c>
      <c r="P328">
        <f t="shared" si="34"/>
        <v>13</v>
      </c>
      <c r="Q328">
        <f t="shared" si="35"/>
        <v>3</v>
      </c>
      <c r="R328" t="str">
        <f t="shared" si="32"/>
        <v>18:00 - 20:00</v>
      </c>
      <c r="S328">
        <f t="shared" si="31"/>
        <v>7.6599999999999993</v>
      </c>
      <c r="T328" t="b">
        <f>J328 &lt;&gt; S328</f>
        <v>0</v>
      </c>
      <c r="U328" t="str">
        <f t="shared" si="36"/>
        <v>20 - 40</v>
      </c>
    </row>
    <row r="329" spans="1:21" x14ac:dyDescent="0.25">
      <c r="A329" t="s">
        <v>362</v>
      </c>
      <c r="B329" t="s">
        <v>14</v>
      </c>
      <c r="C329" t="s">
        <v>15</v>
      </c>
      <c r="D329" t="s">
        <v>16</v>
      </c>
      <c r="E329" t="s">
        <v>17</v>
      </c>
      <c r="F329" t="s">
        <v>32</v>
      </c>
      <c r="G329">
        <v>4.2</v>
      </c>
      <c r="H329" s="17">
        <v>22.24</v>
      </c>
      <c r="I329" s="14">
        <v>10</v>
      </c>
      <c r="J329">
        <v>11.12</v>
      </c>
      <c r="K329" s="1">
        <v>43505</v>
      </c>
      <c r="L329" s="2">
        <v>0.45833333333333331</v>
      </c>
      <c r="M329" t="s">
        <v>25</v>
      </c>
      <c r="N329">
        <v>4.2</v>
      </c>
      <c r="O329" s="17">
        <f t="shared" si="33"/>
        <v>222.39999999999998</v>
      </c>
      <c r="P329">
        <f t="shared" si="34"/>
        <v>9</v>
      </c>
      <c r="Q329">
        <f t="shared" si="35"/>
        <v>2</v>
      </c>
      <c r="R329" t="str">
        <f t="shared" si="32"/>
        <v>10:00 - 12:00</v>
      </c>
      <c r="S329">
        <f t="shared" si="31"/>
        <v>11.12</v>
      </c>
      <c r="T329" t="b">
        <f>J329 &lt;&gt; S329</f>
        <v>0</v>
      </c>
      <c r="U329" t="str">
        <f t="shared" si="36"/>
        <v>20 - 40</v>
      </c>
    </row>
    <row r="330" spans="1:21" x14ac:dyDescent="0.25">
      <c r="A330" t="s">
        <v>363</v>
      </c>
      <c r="B330" t="s">
        <v>38</v>
      </c>
      <c r="C330" t="s">
        <v>39</v>
      </c>
      <c r="D330" t="s">
        <v>23</v>
      </c>
      <c r="E330" t="s">
        <v>27</v>
      </c>
      <c r="F330" t="s">
        <v>32</v>
      </c>
      <c r="G330">
        <v>7.9</v>
      </c>
      <c r="H330" s="17">
        <v>54.45</v>
      </c>
      <c r="I330" s="14">
        <v>1</v>
      </c>
      <c r="J330">
        <v>2.7225000000000001</v>
      </c>
      <c r="K330" s="1">
        <v>43522</v>
      </c>
      <c r="L330" s="2">
        <v>0.80833333333333335</v>
      </c>
      <c r="M330" t="s">
        <v>19</v>
      </c>
      <c r="N330">
        <v>7.9</v>
      </c>
      <c r="O330" s="17">
        <f t="shared" si="33"/>
        <v>54.45</v>
      </c>
      <c r="P330">
        <f t="shared" si="34"/>
        <v>26</v>
      </c>
      <c r="Q330">
        <f t="shared" si="35"/>
        <v>2</v>
      </c>
      <c r="R330" t="str">
        <f t="shared" si="32"/>
        <v>18:00 - 20:00</v>
      </c>
      <c r="S330">
        <f t="shared" si="31"/>
        <v>2.7225000000000001</v>
      </c>
      <c r="T330" t="b">
        <f>J330 &lt;&gt; S330</f>
        <v>0</v>
      </c>
      <c r="U330" t="str">
        <f t="shared" si="36"/>
        <v>40 - 60</v>
      </c>
    </row>
    <row r="331" spans="1:21" x14ac:dyDescent="0.25">
      <c r="A331" t="s">
        <v>364</v>
      </c>
      <c r="B331" t="s">
        <v>14</v>
      </c>
      <c r="C331" t="s">
        <v>15</v>
      </c>
      <c r="D331" t="s">
        <v>16</v>
      </c>
      <c r="E331" t="s">
        <v>17</v>
      </c>
      <c r="F331" t="s">
        <v>32</v>
      </c>
      <c r="G331">
        <v>8.6999999999999993</v>
      </c>
      <c r="H331" s="17">
        <v>98.4</v>
      </c>
      <c r="I331" s="14">
        <v>7</v>
      </c>
      <c r="J331">
        <v>34.44</v>
      </c>
      <c r="K331" s="1">
        <v>43536</v>
      </c>
      <c r="L331" s="2">
        <v>0.52986111111111112</v>
      </c>
      <c r="M331" t="s">
        <v>29</v>
      </c>
      <c r="N331">
        <v>8.6999999999999993</v>
      </c>
      <c r="O331" s="17">
        <f t="shared" si="33"/>
        <v>688.80000000000007</v>
      </c>
      <c r="P331">
        <f t="shared" si="34"/>
        <v>12</v>
      </c>
      <c r="Q331">
        <f t="shared" si="35"/>
        <v>3</v>
      </c>
      <c r="R331" t="str">
        <f t="shared" si="32"/>
        <v>12:00 - 14:00</v>
      </c>
      <c r="S331">
        <f t="shared" si="31"/>
        <v>34.440000000000005</v>
      </c>
      <c r="T331" t="b">
        <f>J331 &lt;&gt; S331</f>
        <v>0</v>
      </c>
      <c r="U331" t="str">
        <f t="shared" si="36"/>
        <v>&gt; 80</v>
      </c>
    </row>
    <row r="332" spans="1:21" x14ac:dyDescent="0.25">
      <c r="A332" t="s">
        <v>365</v>
      </c>
      <c r="B332" t="s">
        <v>21</v>
      </c>
      <c r="C332" t="s">
        <v>22</v>
      </c>
      <c r="D332" t="s">
        <v>23</v>
      </c>
      <c r="E332" t="s">
        <v>27</v>
      </c>
      <c r="F332" t="s">
        <v>28</v>
      </c>
      <c r="G332">
        <v>6.9</v>
      </c>
      <c r="H332" s="17">
        <v>35.47</v>
      </c>
      <c r="I332" s="14">
        <v>4</v>
      </c>
      <c r="J332">
        <v>7.0940000000000003</v>
      </c>
      <c r="K332" s="1">
        <v>43538</v>
      </c>
      <c r="L332" s="2">
        <v>0.72361111111111109</v>
      </c>
      <c r="M332" t="s">
        <v>29</v>
      </c>
      <c r="N332">
        <v>6.9</v>
      </c>
      <c r="O332" s="17">
        <f t="shared" si="33"/>
        <v>141.88</v>
      </c>
      <c r="P332">
        <f t="shared" si="34"/>
        <v>14</v>
      </c>
      <c r="Q332">
        <f t="shared" si="35"/>
        <v>3</v>
      </c>
      <c r="R332" t="str">
        <f t="shared" si="32"/>
        <v>16:00 - 18:00</v>
      </c>
      <c r="S332">
        <f t="shared" si="31"/>
        <v>7.0939999999999994</v>
      </c>
      <c r="T332" t="b">
        <f>J332 &lt;&gt; S332</f>
        <v>0</v>
      </c>
      <c r="U332" t="str">
        <f t="shared" si="36"/>
        <v>20 - 40</v>
      </c>
    </row>
    <row r="333" spans="1:21" x14ac:dyDescent="0.25">
      <c r="A333" t="s">
        <v>366</v>
      </c>
      <c r="B333" t="s">
        <v>38</v>
      </c>
      <c r="C333" t="s">
        <v>39</v>
      </c>
      <c r="D333" t="s">
        <v>16</v>
      </c>
      <c r="E333" t="s">
        <v>17</v>
      </c>
      <c r="F333" t="s">
        <v>40</v>
      </c>
      <c r="G333">
        <v>9.5</v>
      </c>
      <c r="H333" s="17">
        <v>74.599999999999994</v>
      </c>
      <c r="I333" s="14">
        <v>10</v>
      </c>
      <c r="J333">
        <v>37.299999999999997</v>
      </c>
      <c r="K333" s="1">
        <v>43473</v>
      </c>
      <c r="L333" s="2">
        <v>0.87152777777777779</v>
      </c>
      <c r="M333" t="s">
        <v>25</v>
      </c>
      <c r="N333">
        <v>9.5</v>
      </c>
      <c r="O333" s="17">
        <f t="shared" si="33"/>
        <v>746</v>
      </c>
      <c r="P333">
        <f t="shared" si="34"/>
        <v>8</v>
      </c>
      <c r="Q333">
        <f t="shared" si="35"/>
        <v>1</v>
      </c>
      <c r="R333" t="str">
        <f t="shared" si="32"/>
        <v>20:00 - 20:59</v>
      </c>
      <c r="S333">
        <f t="shared" si="31"/>
        <v>37.299999999999997</v>
      </c>
      <c r="T333" t="b">
        <f>J333 &lt;&gt; S333</f>
        <v>0</v>
      </c>
      <c r="U333" t="str">
        <f t="shared" si="36"/>
        <v>60 - 80</v>
      </c>
    </row>
    <row r="334" spans="1:21" x14ac:dyDescent="0.25">
      <c r="A334" t="s">
        <v>367</v>
      </c>
      <c r="B334" t="s">
        <v>14</v>
      </c>
      <c r="C334" t="s">
        <v>15</v>
      </c>
      <c r="D334" t="s">
        <v>16</v>
      </c>
      <c r="E334" t="s">
        <v>27</v>
      </c>
      <c r="F334" t="s">
        <v>28</v>
      </c>
      <c r="G334">
        <v>4.4000000000000004</v>
      </c>
      <c r="H334" s="17">
        <v>70.739999999999995</v>
      </c>
      <c r="I334" s="14">
        <v>4</v>
      </c>
      <c r="J334">
        <v>14.148</v>
      </c>
      <c r="K334" s="1">
        <v>43470</v>
      </c>
      <c r="L334" s="2">
        <v>0.67013888888888884</v>
      </c>
      <c r="M334" t="s">
        <v>29</v>
      </c>
      <c r="N334">
        <v>4.4000000000000004</v>
      </c>
      <c r="O334" s="17">
        <f t="shared" si="33"/>
        <v>282.95999999999998</v>
      </c>
      <c r="P334">
        <f t="shared" si="34"/>
        <v>5</v>
      </c>
      <c r="Q334">
        <f t="shared" si="35"/>
        <v>1</v>
      </c>
      <c r="R334" t="str">
        <f t="shared" si="32"/>
        <v>16:00 - 18:00</v>
      </c>
      <c r="S334">
        <f t="shared" si="31"/>
        <v>14.148</v>
      </c>
      <c r="T334" t="b">
        <f>J334 &lt;&gt; S334</f>
        <v>0</v>
      </c>
      <c r="U334" t="str">
        <f t="shared" si="36"/>
        <v>60 - 80</v>
      </c>
    </row>
    <row r="335" spans="1:21" x14ac:dyDescent="0.25">
      <c r="A335" t="s">
        <v>368</v>
      </c>
      <c r="B335" t="s">
        <v>14</v>
      </c>
      <c r="C335" t="s">
        <v>15</v>
      </c>
      <c r="D335" t="s">
        <v>16</v>
      </c>
      <c r="E335" t="s">
        <v>17</v>
      </c>
      <c r="F335" t="s">
        <v>28</v>
      </c>
      <c r="G335">
        <v>7</v>
      </c>
      <c r="H335" s="17">
        <v>35.54</v>
      </c>
      <c r="I335" s="14">
        <v>10</v>
      </c>
      <c r="J335">
        <v>17.77</v>
      </c>
      <c r="K335" s="1">
        <v>43469</v>
      </c>
      <c r="L335" s="2">
        <v>0.56527777777777777</v>
      </c>
      <c r="M335" t="s">
        <v>19</v>
      </c>
      <c r="N335">
        <v>7</v>
      </c>
      <c r="O335" s="17">
        <f t="shared" si="33"/>
        <v>355.4</v>
      </c>
      <c r="P335">
        <f t="shared" si="34"/>
        <v>4</v>
      </c>
      <c r="Q335">
        <f t="shared" si="35"/>
        <v>1</v>
      </c>
      <c r="R335" t="str">
        <f t="shared" si="32"/>
        <v>12:00 - 14:00</v>
      </c>
      <c r="S335">
        <f t="shared" si="31"/>
        <v>17.77</v>
      </c>
      <c r="T335" t="b">
        <f>J335 &lt;&gt; S335</f>
        <v>0</v>
      </c>
      <c r="U335" t="str">
        <f t="shared" si="36"/>
        <v>20 - 40</v>
      </c>
    </row>
    <row r="336" spans="1:21" x14ac:dyDescent="0.25">
      <c r="A336" t="s">
        <v>369</v>
      </c>
      <c r="B336" t="s">
        <v>38</v>
      </c>
      <c r="C336" t="s">
        <v>39</v>
      </c>
      <c r="D336" t="s">
        <v>23</v>
      </c>
      <c r="E336" t="s">
        <v>17</v>
      </c>
      <c r="F336" t="s">
        <v>32</v>
      </c>
      <c r="G336">
        <v>6.3</v>
      </c>
      <c r="H336" s="17">
        <v>67.430000000000007</v>
      </c>
      <c r="I336" s="14">
        <v>5</v>
      </c>
      <c r="J336">
        <v>16.857500000000002</v>
      </c>
      <c r="K336" s="1">
        <v>43530</v>
      </c>
      <c r="L336" s="2">
        <v>0.75902777777777775</v>
      </c>
      <c r="M336" t="s">
        <v>19</v>
      </c>
      <c r="N336">
        <v>6.3</v>
      </c>
      <c r="O336" s="17">
        <f t="shared" si="33"/>
        <v>337.15000000000003</v>
      </c>
      <c r="P336">
        <f t="shared" si="34"/>
        <v>6</v>
      </c>
      <c r="Q336">
        <f t="shared" si="35"/>
        <v>3</v>
      </c>
      <c r="R336" t="str">
        <f t="shared" si="32"/>
        <v>18:00 - 20:00</v>
      </c>
      <c r="S336">
        <f t="shared" si="31"/>
        <v>16.857500000000002</v>
      </c>
      <c r="T336" t="b">
        <f>J336 &lt;&gt; S336</f>
        <v>0</v>
      </c>
      <c r="U336" t="str">
        <f t="shared" si="36"/>
        <v>60 - 80</v>
      </c>
    </row>
    <row r="337" spans="1:21" x14ac:dyDescent="0.25">
      <c r="A337" t="s">
        <v>370</v>
      </c>
      <c r="B337" t="s">
        <v>21</v>
      </c>
      <c r="C337" t="s">
        <v>22</v>
      </c>
      <c r="D337" t="s">
        <v>16</v>
      </c>
      <c r="E337" t="s">
        <v>17</v>
      </c>
      <c r="F337" t="s">
        <v>18</v>
      </c>
      <c r="G337">
        <v>9.6999999999999993</v>
      </c>
      <c r="H337" s="17">
        <v>21.12</v>
      </c>
      <c r="I337" s="14">
        <v>2</v>
      </c>
      <c r="J337">
        <v>2.1120000000000001</v>
      </c>
      <c r="K337" s="1">
        <v>43468</v>
      </c>
      <c r="L337" s="2">
        <v>0.80347222222222225</v>
      </c>
      <c r="M337" t="s">
        <v>25</v>
      </c>
      <c r="N337">
        <v>9.6999999999999993</v>
      </c>
      <c r="O337" s="17">
        <f t="shared" si="33"/>
        <v>42.24</v>
      </c>
      <c r="P337">
        <f t="shared" si="34"/>
        <v>3</v>
      </c>
      <c r="Q337">
        <f t="shared" si="35"/>
        <v>1</v>
      </c>
      <c r="R337" t="str">
        <f t="shared" si="32"/>
        <v>18:00 - 20:00</v>
      </c>
      <c r="S337">
        <f t="shared" si="31"/>
        <v>2.1120000000000001</v>
      </c>
      <c r="T337" t="b">
        <f>J337 &lt;&gt; S337</f>
        <v>0</v>
      </c>
      <c r="U337" t="str">
        <f t="shared" si="36"/>
        <v>20 - 40</v>
      </c>
    </row>
    <row r="338" spans="1:21" x14ac:dyDescent="0.25">
      <c r="A338" t="s">
        <v>371</v>
      </c>
      <c r="B338" t="s">
        <v>14</v>
      </c>
      <c r="C338" t="s">
        <v>15</v>
      </c>
      <c r="D338" t="s">
        <v>16</v>
      </c>
      <c r="E338" t="s">
        <v>17</v>
      </c>
      <c r="F338" t="s">
        <v>28</v>
      </c>
      <c r="G338">
        <v>8.8000000000000007</v>
      </c>
      <c r="H338" s="17">
        <v>21.54</v>
      </c>
      <c r="I338" s="14">
        <v>9</v>
      </c>
      <c r="J338">
        <v>9.6929999999999996</v>
      </c>
      <c r="K338" s="1">
        <v>43472</v>
      </c>
      <c r="L338" s="2">
        <v>0.48888888888888887</v>
      </c>
      <c r="M338" t="s">
        <v>29</v>
      </c>
      <c r="N338">
        <v>8.8000000000000007</v>
      </c>
      <c r="O338" s="17">
        <f t="shared" si="33"/>
        <v>193.85999999999999</v>
      </c>
      <c r="P338">
        <f t="shared" si="34"/>
        <v>7</v>
      </c>
      <c r="Q338">
        <f t="shared" si="35"/>
        <v>1</v>
      </c>
      <c r="R338" t="str">
        <f t="shared" si="32"/>
        <v>10:00 - 12:00</v>
      </c>
      <c r="S338">
        <f t="shared" si="31"/>
        <v>9.6929999999999996</v>
      </c>
      <c r="T338" t="b">
        <f>J338 &lt;&gt; S338</f>
        <v>0</v>
      </c>
      <c r="U338" t="str">
        <f t="shared" si="36"/>
        <v>20 - 40</v>
      </c>
    </row>
    <row r="339" spans="1:21" x14ac:dyDescent="0.25">
      <c r="A339" t="s">
        <v>372</v>
      </c>
      <c r="B339" t="s">
        <v>14</v>
      </c>
      <c r="C339" t="s">
        <v>15</v>
      </c>
      <c r="D339" t="s">
        <v>23</v>
      </c>
      <c r="E339" t="s">
        <v>17</v>
      </c>
      <c r="F339" t="s">
        <v>28</v>
      </c>
      <c r="G339">
        <v>5.0999999999999996</v>
      </c>
      <c r="H339" s="17">
        <v>12.03</v>
      </c>
      <c r="I339" s="14">
        <v>2</v>
      </c>
      <c r="J339">
        <v>1.2030000000000001</v>
      </c>
      <c r="K339" s="1">
        <v>43492</v>
      </c>
      <c r="L339" s="2">
        <v>0.66041666666666665</v>
      </c>
      <c r="M339" t="s">
        <v>25</v>
      </c>
      <c r="N339">
        <v>5.0999999999999996</v>
      </c>
      <c r="O339" s="17">
        <f t="shared" si="33"/>
        <v>24.06</v>
      </c>
      <c r="P339">
        <f t="shared" si="34"/>
        <v>27</v>
      </c>
      <c r="Q339">
        <f t="shared" si="35"/>
        <v>1</v>
      </c>
      <c r="R339" t="str">
        <f t="shared" si="32"/>
        <v>14:00 - 16:00</v>
      </c>
      <c r="S339">
        <f t="shared" si="31"/>
        <v>1.2029999999999998</v>
      </c>
      <c r="T339" t="b">
        <f>J339 &lt;&gt; S339</f>
        <v>0</v>
      </c>
      <c r="U339" t="str">
        <f t="shared" si="36"/>
        <v>&lt; 20</v>
      </c>
    </row>
    <row r="340" spans="1:21" x14ac:dyDescent="0.25">
      <c r="A340" t="s">
        <v>373</v>
      </c>
      <c r="B340" t="s">
        <v>38</v>
      </c>
      <c r="C340" t="s">
        <v>39</v>
      </c>
      <c r="D340" t="s">
        <v>23</v>
      </c>
      <c r="E340" t="s">
        <v>17</v>
      </c>
      <c r="F340" t="s">
        <v>18</v>
      </c>
      <c r="G340">
        <v>7.9</v>
      </c>
      <c r="H340" s="17">
        <v>99.71</v>
      </c>
      <c r="I340" s="14">
        <v>6</v>
      </c>
      <c r="J340">
        <v>29.913</v>
      </c>
      <c r="K340" s="1">
        <v>43522</v>
      </c>
      <c r="L340" s="2">
        <v>0.70277777777777772</v>
      </c>
      <c r="M340" t="s">
        <v>19</v>
      </c>
      <c r="N340">
        <v>7.9</v>
      </c>
      <c r="O340" s="17">
        <f t="shared" si="33"/>
        <v>598.26</v>
      </c>
      <c r="P340">
        <f t="shared" si="34"/>
        <v>26</v>
      </c>
      <c r="Q340">
        <f t="shared" si="35"/>
        <v>2</v>
      </c>
      <c r="R340" t="str">
        <f t="shared" si="32"/>
        <v>16:00 - 18:00</v>
      </c>
      <c r="S340">
        <f t="shared" si="31"/>
        <v>29.913</v>
      </c>
      <c r="T340" t="b">
        <f>J340 &lt;&gt; S340</f>
        <v>0</v>
      </c>
      <c r="U340" t="str">
        <f t="shared" si="36"/>
        <v>&gt; 80</v>
      </c>
    </row>
    <row r="341" spans="1:21" x14ac:dyDescent="0.25">
      <c r="A341" t="s">
        <v>374</v>
      </c>
      <c r="B341" t="s">
        <v>38</v>
      </c>
      <c r="C341" t="s">
        <v>39</v>
      </c>
      <c r="D341" t="s">
        <v>23</v>
      </c>
      <c r="E341" t="s">
        <v>27</v>
      </c>
      <c r="F341" t="s">
        <v>59</v>
      </c>
      <c r="G341">
        <v>6.2</v>
      </c>
      <c r="H341" s="17">
        <v>47.97</v>
      </c>
      <c r="I341" s="14">
        <v>7</v>
      </c>
      <c r="J341">
        <v>16.7895</v>
      </c>
      <c r="K341" s="1">
        <v>43472</v>
      </c>
      <c r="L341" s="2">
        <v>0.86944444444444446</v>
      </c>
      <c r="M341" t="s">
        <v>25</v>
      </c>
      <c r="N341">
        <v>6.2</v>
      </c>
      <c r="O341" s="17">
        <f t="shared" si="33"/>
        <v>335.78999999999996</v>
      </c>
      <c r="P341">
        <f t="shared" si="34"/>
        <v>7</v>
      </c>
      <c r="Q341">
        <f t="shared" si="35"/>
        <v>1</v>
      </c>
      <c r="R341" t="str">
        <f t="shared" si="32"/>
        <v>20:00 - 20:59</v>
      </c>
      <c r="S341">
        <f t="shared" si="31"/>
        <v>16.789499999999997</v>
      </c>
      <c r="T341" t="b">
        <f>J341 &lt;&gt; S341</f>
        <v>0</v>
      </c>
      <c r="U341" t="str">
        <f t="shared" si="36"/>
        <v>40 - 60</v>
      </c>
    </row>
    <row r="342" spans="1:21" x14ac:dyDescent="0.25">
      <c r="A342" t="s">
        <v>375</v>
      </c>
      <c r="B342" t="s">
        <v>21</v>
      </c>
      <c r="C342" t="s">
        <v>22</v>
      </c>
      <c r="D342" t="s">
        <v>16</v>
      </c>
      <c r="E342" t="s">
        <v>17</v>
      </c>
      <c r="F342" t="s">
        <v>28</v>
      </c>
      <c r="G342">
        <v>7.1</v>
      </c>
      <c r="H342" s="17">
        <v>21.82</v>
      </c>
      <c r="I342" s="14">
        <v>10</v>
      </c>
      <c r="J342">
        <v>10.91</v>
      </c>
      <c r="K342" s="1">
        <v>43472</v>
      </c>
      <c r="L342" s="2">
        <v>0.73333333333333328</v>
      </c>
      <c r="M342" t="s">
        <v>25</v>
      </c>
      <c r="N342">
        <v>7.1</v>
      </c>
      <c r="O342" s="17">
        <f t="shared" si="33"/>
        <v>218.2</v>
      </c>
      <c r="P342">
        <f t="shared" si="34"/>
        <v>7</v>
      </c>
      <c r="Q342">
        <f t="shared" si="35"/>
        <v>1</v>
      </c>
      <c r="R342" t="str">
        <f t="shared" si="32"/>
        <v>16:00 - 18:00</v>
      </c>
      <c r="S342">
        <f t="shared" si="31"/>
        <v>10.91</v>
      </c>
      <c r="T342" t="b">
        <f>J342 &lt;&gt; S342</f>
        <v>0</v>
      </c>
      <c r="U342" t="str">
        <f t="shared" si="36"/>
        <v>20 - 40</v>
      </c>
    </row>
    <row r="343" spans="1:21" x14ac:dyDescent="0.25">
      <c r="A343" t="s">
        <v>376</v>
      </c>
      <c r="B343" t="s">
        <v>21</v>
      </c>
      <c r="C343" t="s">
        <v>22</v>
      </c>
      <c r="D343" t="s">
        <v>23</v>
      </c>
      <c r="E343" t="s">
        <v>17</v>
      </c>
      <c r="F343" t="s">
        <v>59</v>
      </c>
      <c r="G343">
        <v>6.4</v>
      </c>
      <c r="H343" s="17">
        <v>95.42</v>
      </c>
      <c r="I343" s="14">
        <v>4</v>
      </c>
      <c r="J343">
        <v>19.084</v>
      </c>
      <c r="K343" s="1">
        <v>43498</v>
      </c>
      <c r="L343" s="2">
        <v>0.55763888888888891</v>
      </c>
      <c r="M343" t="s">
        <v>19</v>
      </c>
      <c r="N343">
        <v>6.4</v>
      </c>
      <c r="O343" s="17">
        <f t="shared" si="33"/>
        <v>381.68</v>
      </c>
      <c r="P343">
        <f t="shared" si="34"/>
        <v>2</v>
      </c>
      <c r="Q343">
        <f t="shared" si="35"/>
        <v>2</v>
      </c>
      <c r="R343" t="str">
        <f t="shared" si="32"/>
        <v>12:00 - 14:00</v>
      </c>
      <c r="S343">
        <f t="shared" si="31"/>
        <v>19.084</v>
      </c>
      <c r="T343" t="b">
        <f>J343 &lt;&gt; S343</f>
        <v>0</v>
      </c>
      <c r="U343" t="str">
        <f t="shared" si="36"/>
        <v>&gt; 80</v>
      </c>
    </row>
    <row r="344" spans="1:21" x14ac:dyDescent="0.25">
      <c r="A344" t="s">
        <v>377</v>
      </c>
      <c r="B344" t="s">
        <v>21</v>
      </c>
      <c r="C344" t="s">
        <v>22</v>
      </c>
      <c r="D344" t="s">
        <v>16</v>
      </c>
      <c r="E344" t="s">
        <v>27</v>
      </c>
      <c r="F344" t="s">
        <v>59</v>
      </c>
      <c r="G344">
        <v>5.7</v>
      </c>
      <c r="H344" s="17">
        <v>70.989999999999995</v>
      </c>
      <c r="I344" s="14">
        <v>10</v>
      </c>
      <c r="J344">
        <v>35.494999999999997</v>
      </c>
      <c r="K344" s="1">
        <v>43544</v>
      </c>
      <c r="L344" s="2">
        <v>0.68611111111111112</v>
      </c>
      <c r="M344" t="s">
        <v>25</v>
      </c>
      <c r="N344">
        <v>5.7</v>
      </c>
      <c r="O344" s="17">
        <f t="shared" si="33"/>
        <v>709.9</v>
      </c>
      <c r="P344">
        <f t="shared" si="34"/>
        <v>20</v>
      </c>
      <c r="Q344">
        <f t="shared" si="35"/>
        <v>3</v>
      </c>
      <c r="R344" t="str">
        <f t="shared" si="32"/>
        <v>16:00 - 18:00</v>
      </c>
      <c r="S344">
        <f t="shared" si="31"/>
        <v>35.494999999999997</v>
      </c>
      <c r="T344" t="b">
        <f>J344 &lt;&gt; S344</f>
        <v>0</v>
      </c>
      <c r="U344" t="str">
        <f t="shared" si="36"/>
        <v>60 - 80</v>
      </c>
    </row>
    <row r="345" spans="1:21" x14ac:dyDescent="0.25">
      <c r="A345" t="s">
        <v>378</v>
      </c>
      <c r="B345" t="s">
        <v>14</v>
      </c>
      <c r="C345" t="s">
        <v>15</v>
      </c>
      <c r="D345" t="s">
        <v>16</v>
      </c>
      <c r="E345" t="s">
        <v>27</v>
      </c>
      <c r="F345" t="s">
        <v>32</v>
      </c>
      <c r="G345">
        <v>9.6</v>
      </c>
      <c r="H345" s="17">
        <v>44.02</v>
      </c>
      <c r="I345" s="14">
        <v>10</v>
      </c>
      <c r="J345">
        <v>22.01</v>
      </c>
      <c r="K345" s="1">
        <v>43544</v>
      </c>
      <c r="L345" s="2">
        <v>0.83125000000000004</v>
      </c>
      <c r="M345" t="s">
        <v>29</v>
      </c>
      <c r="N345">
        <v>9.6</v>
      </c>
      <c r="O345" s="17">
        <f t="shared" si="33"/>
        <v>440.20000000000005</v>
      </c>
      <c r="P345">
        <f t="shared" si="34"/>
        <v>20</v>
      </c>
      <c r="Q345">
        <f t="shared" si="35"/>
        <v>3</v>
      </c>
      <c r="R345" t="str">
        <f t="shared" si="32"/>
        <v>18:00 - 20:00</v>
      </c>
      <c r="S345">
        <f t="shared" si="31"/>
        <v>22.01</v>
      </c>
      <c r="T345" t="b">
        <f>J345 &lt;&gt; S345</f>
        <v>0</v>
      </c>
      <c r="U345" t="str">
        <f t="shared" si="36"/>
        <v>40 - 60</v>
      </c>
    </row>
    <row r="346" spans="1:21" x14ac:dyDescent="0.25">
      <c r="A346" t="s">
        <v>379</v>
      </c>
      <c r="B346" t="s">
        <v>14</v>
      </c>
      <c r="C346" t="s">
        <v>15</v>
      </c>
      <c r="D346" t="s">
        <v>23</v>
      </c>
      <c r="E346" t="s">
        <v>17</v>
      </c>
      <c r="F346" t="s">
        <v>28</v>
      </c>
      <c r="G346">
        <v>6.4</v>
      </c>
      <c r="H346" s="17">
        <v>69.959999999999994</v>
      </c>
      <c r="I346" s="14">
        <v>8</v>
      </c>
      <c r="J346">
        <v>27.984000000000002</v>
      </c>
      <c r="K346" s="1">
        <v>43511</v>
      </c>
      <c r="L346" s="2">
        <v>0.70902777777777781</v>
      </c>
      <c r="M346" t="s">
        <v>29</v>
      </c>
      <c r="N346">
        <v>6.4</v>
      </c>
      <c r="O346" s="17">
        <f t="shared" si="33"/>
        <v>559.67999999999995</v>
      </c>
      <c r="P346">
        <f t="shared" si="34"/>
        <v>15</v>
      </c>
      <c r="Q346">
        <f t="shared" si="35"/>
        <v>2</v>
      </c>
      <c r="R346" t="str">
        <f t="shared" si="32"/>
        <v>16:00 - 18:00</v>
      </c>
      <c r="S346">
        <f t="shared" si="31"/>
        <v>27.983999999999998</v>
      </c>
      <c r="T346" t="b">
        <f>J346 &lt;&gt; S346</f>
        <v>0</v>
      </c>
      <c r="U346" t="str">
        <f t="shared" si="36"/>
        <v>60 - 80</v>
      </c>
    </row>
    <row r="347" spans="1:21" x14ac:dyDescent="0.25">
      <c r="A347" t="s">
        <v>380</v>
      </c>
      <c r="B347" t="s">
        <v>21</v>
      </c>
      <c r="C347" t="s">
        <v>22</v>
      </c>
      <c r="D347" t="s">
        <v>23</v>
      </c>
      <c r="E347" t="s">
        <v>27</v>
      </c>
      <c r="F347" t="s">
        <v>28</v>
      </c>
      <c r="G347">
        <v>7.9</v>
      </c>
      <c r="H347" s="17">
        <v>37</v>
      </c>
      <c r="I347" s="14">
        <v>1</v>
      </c>
      <c r="J347">
        <v>1.85</v>
      </c>
      <c r="K347" s="1">
        <v>43530</v>
      </c>
      <c r="L347" s="2">
        <v>0.56180555555555556</v>
      </c>
      <c r="M347" t="s">
        <v>29</v>
      </c>
      <c r="N347">
        <v>7.9</v>
      </c>
      <c r="O347" s="17">
        <f t="shared" si="33"/>
        <v>37</v>
      </c>
      <c r="P347">
        <f t="shared" si="34"/>
        <v>6</v>
      </c>
      <c r="Q347">
        <f t="shared" si="35"/>
        <v>3</v>
      </c>
      <c r="R347" t="str">
        <f t="shared" si="32"/>
        <v>12:00 - 14:00</v>
      </c>
      <c r="S347">
        <f t="shared" si="31"/>
        <v>1.85</v>
      </c>
      <c r="T347" t="b">
        <f>J347 &lt;&gt; S347</f>
        <v>0</v>
      </c>
      <c r="U347" t="str">
        <f t="shared" si="36"/>
        <v>20 - 40</v>
      </c>
    </row>
    <row r="348" spans="1:21" x14ac:dyDescent="0.25">
      <c r="A348" t="s">
        <v>381</v>
      </c>
      <c r="B348" t="s">
        <v>14</v>
      </c>
      <c r="C348" t="s">
        <v>15</v>
      </c>
      <c r="D348" t="s">
        <v>23</v>
      </c>
      <c r="E348" t="s">
        <v>17</v>
      </c>
      <c r="F348" t="s">
        <v>32</v>
      </c>
      <c r="G348">
        <v>6.5</v>
      </c>
      <c r="H348" s="17">
        <v>15.34</v>
      </c>
      <c r="I348" s="14">
        <v>1</v>
      </c>
      <c r="J348">
        <v>0.76700000000000002</v>
      </c>
      <c r="K348" s="1">
        <v>43471</v>
      </c>
      <c r="L348" s="2">
        <v>0.46458333333333335</v>
      </c>
      <c r="M348" t="s">
        <v>25</v>
      </c>
      <c r="N348">
        <v>6.5</v>
      </c>
      <c r="O348" s="17">
        <f t="shared" si="33"/>
        <v>15.34</v>
      </c>
      <c r="P348">
        <f t="shared" si="34"/>
        <v>6</v>
      </c>
      <c r="Q348">
        <f t="shared" si="35"/>
        <v>1</v>
      </c>
      <c r="R348" t="str">
        <f t="shared" si="32"/>
        <v>10:00 - 12:00</v>
      </c>
      <c r="S348">
        <f t="shared" si="31"/>
        <v>0.76700000000000002</v>
      </c>
      <c r="T348" t="b">
        <f>J348 &lt;&gt; S348</f>
        <v>0</v>
      </c>
      <c r="U348" t="str">
        <f t="shared" si="36"/>
        <v>&lt; 20</v>
      </c>
    </row>
    <row r="349" spans="1:21" x14ac:dyDescent="0.25">
      <c r="A349" t="s">
        <v>382</v>
      </c>
      <c r="B349" t="s">
        <v>14</v>
      </c>
      <c r="C349" t="s">
        <v>15</v>
      </c>
      <c r="D349" t="s">
        <v>16</v>
      </c>
      <c r="E349" t="s">
        <v>27</v>
      </c>
      <c r="F349" t="s">
        <v>18</v>
      </c>
      <c r="G349">
        <v>8.5</v>
      </c>
      <c r="H349" s="17">
        <v>99.83</v>
      </c>
      <c r="I349" s="14">
        <v>6</v>
      </c>
      <c r="J349">
        <v>29.949000000000002</v>
      </c>
      <c r="K349" s="1">
        <v>43528</v>
      </c>
      <c r="L349" s="2">
        <v>0.62638888888888888</v>
      </c>
      <c r="M349" t="s">
        <v>19</v>
      </c>
      <c r="N349">
        <v>8.5</v>
      </c>
      <c r="O349" s="17">
        <f t="shared" si="33"/>
        <v>598.98</v>
      </c>
      <c r="P349">
        <f t="shared" si="34"/>
        <v>4</v>
      </c>
      <c r="Q349">
        <f t="shared" si="35"/>
        <v>3</v>
      </c>
      <c r="R349" t="str">
        <f t="shared" si="32"/>
        <v>14:00 - 16:00</v>
      </c>
      <c r="S349">
        <f t="shared" si="31"/>
        <v>29.949000000000002</v>
      </c>
      <c r="T349" t="b">
        <f>J349 &lt;&gt; S349</f>
        <v>0</v>
      </c>
      <c r="U349" t="str">
        <f t="shared" si="36"/>
        <v>&gt; 80</v>
      </c>
    </row>
    <row r="350" spans="1:21" x14ac:dyDescent="0.25">
      <c r="A350" t="s">
        <v>383</v>
      </c>
      <c r="B350" t="s">
        <v>14</v>
      </c>
      <c r="C350" t="s">
        <v>15</v>
      </c>
      <c r="D350" t="s">
        <v>16</v>
      </c>
      <c r="E350" t="s">
        <v>17</v>
      </c>
      <c r="F350" t="s">
        <v>18</v>
      </c>
      <c r="G350">
        <v>9.1</v>
      </c>
      <c r="H350" s="17">
        <v>47.67</v>
      </c>
      <c r="I350" s="14">
        <v>4</v>
      </c>
      <c r="J350">
        <v>9.5340000000000007</v>
      </c>
      <c r="K350" s="1">
        <v>43536</v>
      </c>
      <c r="L350" s="2">
        <v>0.59791666666666665</v>
      </c>
      <c r="M350" t="s">
        <v>25</v>
      </c>
      <c r="N350">
        <v>9.1</v>
      </c>
      <c r="O350" s="17">
        <f t="shared" si="33"/>
        <v>190.68</v>
      </c>
      <c r="P350">
        <f t="shared" si="34"/>
        <v>12</v>
      </c>
      <c r="Q350">
        <f t="shared" si="35"/>
        <v>3</v>
      </c>
      <c r="R350" t="str">
        <f t="shared" si="32"/>
        <v>14:00 - 16:00</v>
      </c>
      <c r="S350">
        <f t="shared" si="31"/>
        <v>9.5340000000000007</v>
      </c>
      <c r="T350" t="b">
        <f>J350 &lt;&gt; S350</f>
        <v>0</v>
      </c>
      <c r="U350" t="str">
        <f t="shared" si="36"/>
        <v>40 - 60</v>
      </c>
    </row>
    <row r="351" spans="1:21" x14ac:dyDescent="0.25">
      <c r="A351" t="s">
        <v>384</v>
      </c>
      <c r="B351" t="s">
        <v>38</v>
      </c>
      <c r="C351" t="s">
        <v>39</v>
      </c>
      <c r="D351" t="s">
        <v>23</v>
      </c>
      <c r="E351" t="s">
        <v>27</v>
      </c>
      <c r="F351" t="s">
        <v>18</v>
      </c>
      <c r="G351">
        <v>7.6</v>
      </c>
      <c r="H351" s="17">
        <v>66.680000000000007</v>
      </c>
      <c r="I351" s="14">
        <v>5</v>
      </c>
      <c r="J351">
        <v>16.670000000000002</v>
      </c>
      <c r="K351" s="1">
        <v>43516</v>
      </c>
      <c r="L351" s="2">
        <v>0.75069444444444444</v>
      </c>
      <c r="M351" t="s">
        <v>25</v>
      </c>
      <c r="N351">
        <v>7.6</v>
      </c>
      <c r="O351" s="17">
        <f t="shared" si="33"/>
        <v>333.40000000000003</v>
      </c>
      <c r="P351">
        <f t="shared" si="34"/>
        <v>20</v>
      </c>
      <c r="Q351">
        <f t="shared" si="35"/>
        <v>2</v>
      </c>
      <c r="R351" t="str">
        <f t="shared" si="32"/>
        <v>18:00 - 20:00</v>
      </c>
      <c r="S351">
        <f t="shared" si="31"/>
        <v>16.670000000000002</v>
      </c>
      <c r="T351" t="b">
        <f>J351 &lt;&gt; S351</f>
        <v>0</v>
      </c>
      <c r="U351" t="str">
        <f t="shared" si="36"/>
        <v>60 - 80</v>
      </c>
    </row>
    <row r="352" spans="1:21" x14ac:dyDescent="0.25">
      <c r="A352" t="s">
        <v>385</v>
      </c>
      <c r="B352" t="s">
        <v>21</v>
      </c>
      <c r="C352" t="s">
        <v>22</v>
      </c>
      <c r="D352" t="s">
        <v>16</v>
      </c>
      <c r="E352" t="s">
        <v>27</v>
      </c>
      <c r="F352" t="s">
        <v>28</v>
      </c>
      <c r="G352">
        <v>6.9</v>
      </c>
      <c r="H352" s="17">
        <v>74.86</v>
      </c>
      <c r="I352" s="14">
        <v>1</v>
      </c>
      <c r="J352">
        <v>3.7429999999999999</v>
      </c>
      <c r="K352" s="1">
        <v>43548</v>
      </c>
      <c r="L352" s="2">
        <v>0.61736111111111114</v>
      </c>
      <c r="M352" t="s">
        <v>25</v>
      </c>
      <c r="N352">
        <v>6.9</v>
      </c>
      <c r="O352" s="17">
        <f t="shared" si="33"/>
        <v>74.86</v>
      </c>
      <c r="P352">
        <f t="shared" si="34"/>
        <v>24</v>
      </c>
      <c r="Q352">
        <f t="shared" si="35"/>
        <v>3</v>
      </c>
      <c r="R352" t="str">
        <f t="shared" si="32"/>
        <v>14:00 - 16:00</v>
      </c>
      <c r="S352">
        <f t="shared" si="31"/>
        <v>3.7429999999999999</v>
      </c>
      <c r="T352" t="b">
        <f>J352 &lt;&gt; S352</f>
        <v>0</v>
      </c>
      <c r="U352" t="str">
        <f t="shared" si="36"/>
        <v>60 - 80</v>
      </c>
    </row>
    <row r="353" spans="1:21" x14ac:dyDescent="0.25">
      <c r="A353" t="s">
        <v>386</v>
      </c>
      <c r="B353" t="s">
        <v>21</v>
      </c>
      <c r="C353" t="s">
        <v>22</v>
      </c>
      <c r="D353" t="s">
        <v>23</v>
      </c>
      <c r="E353" t="s">
        <v>17</v>
      </c>
      <c r="F353" t="s">
        <v>32</v>
      </c>
      <c r="G353">
        <v>9.5</v>
      </c>
      <c r="H353" s="17">
        <v>23.75</v>
      </c>
      <c r="I353" s="14">
        <v>9</v>
      </c>
      <c r="J353">
        <v>10.6875</v>
      </c>
      <c r="K353" s="1">
        <v>43496</v>
      </c>
      <c r="L353" s="2">
        <v>0.50138888888888888</v>
      </c>
      <c r="M353" t="s">
        <v>25</v>
      </c>
      <c r="N353">
        <v>9.5</v>
      </c>
      <c r="O353" s="17">
        <f t="shared" si="33"/>
        <v>213.75</v>
      </c>
      <c r="P353">
        <f t="shared" si="34"/>
        <v>31</v>
      </c>
      <c r="Q353">
        <f t="shared" si="35"/>
        <v>1</v>
      </c>
      <c r="R353" t="str">
        <f t="shared" si="32"/>
        <v>12:00 - 14:00</v>
      </c>
      <c r="S353">
        <f t="shared" si="31"/>
        <v>10.6875</v>
      </c>
      <c r="T353" t="b">
        <f>J353 &lt;&gt; S353</f>
        <v>0</v>
      </c>
      <c r="U353" t="str">
        <f t="shared" si="36"/>
        <v>20 - 40</v>
      </c>
    </row>
    <row r="354" spans="1:21" x14ac:dyDescent="0.25">
      <c r="A354" t="s">
        <v>387</v>
      </c>
      <c r="B354" t="s">
        <v>38</v>
      </c>
      <c r="C354" t="s">
        <v>39</v>
      </c>
      <c r="D354" t="s">
        <v>23</v>
      </c>
      <c r="E354" t="s">
        <v>17</v>
      </c>
      <c r="F354" t="s">
        <v>40</v>
      </c>
      <c r="G354">
        <v>5.2</v>
      </c>
      <c r="H354" s="17">
        <v>48.51</v>
      </c>
      <c r="I354" s="14">
        <v>7</v>
      </c>
      <c r="J354">
        <v>16.9785</v>
      </c>
      <c r="K354" s="1">
        <v>43490</v>
      </c>
      <c r="L354" s="2">
        <v>0.5625</v>
      </c>
      <c r="M354" t="s">
        <v>29</v>
      </c>
      <c r="N354">
        <v>5.2</v>
      </c>
      <c r="O354" s="17">
        <f t="shared" si="33"/>
        <v>339.57</v>
      </c>
      <c r="P354">
        <f t="shared" si="34"/>
        <v>25</v>
      </c>
      <c r="Q354">
        <f t="shared" si="35"/>
        <v>1</v>
      </c>
      <c r="R354" t="str">
        <f t="shared" si="32"/>
        <v>12:00 - 14:00</v>
      </c>
      <c r="S354">
        <f t="shared" si="31"/>
        <v>16.9785</v>
      </c>
      <c r="T354" t="b">
        <f>J354 &lt;&gt; S354</f>
        <v>0</v>
      </c>
      <c r="U354" t="str">
        <f t="shared" si="36"/>
        <v>40 - 60</v>
      </c>
    </row>
    <row r="355" spans="1:21" x14ac:dyDescent="0.25">
      <c r="A355" t="s">
        <v>388</v>
      </c>
      <c r="B355" t="s">
        <v>14</v>
      </c>
      <c r="C355" t="s">
        <v>15</v>
      </c>
      <c r="D355" t="s">
        <v>16</v>
      </c>
      <c r="E355" t="s">
        <v>17</v>
      </c>
      <c r="F355" t="s">
        <v>28</v>
      </c>
      <c r="G355">
        <v>4.2</v>
      </c>
      <c r="H355" s="17">
        <v>94.88</v>
      </c>
      <c r="I355" s="14">
        <v>7</v>
      </c>
      <c r="J355">
        <v>33.207999999999998</v>
      </c>
      <c r="K355" s="1">
        <v>43499</v>
      </c>
      <c r="L355" s="2">
        <v>0.60972222222222228</v>
      </c>
      <c r="M355" t="s">
        <v>25</v>
      </c>
      <c r="N355">
        <v>4.2</v>
      </c>
      <c r="O355" s="17">
        <f t="shared" si="33"/>
        <v>664.16</v>
      </c>
      <c r="P355">
        <f t="shared" si="34"/>
        <v>3</v>
      </c>
      <c r="Q355">
        <f t="shared" si="35"/>
        <v>2</v>
      </c>
      <c r="R355" t="str">
        <f t="shared" si="32"/>
        <v>14:00 - 16:00</v>
      </c>
      <c r="S355">
        <f t="shared" si="31"/>
        <v>33.207999999999998</v>
      </c>
      <c r="T355" t="b">
        <f>J355 &lt;&gt; S355</f>
        <v>0</v>
      </c>
      <c r="U355" t="str">
        <f t="shared" si="36"/>
        <v>&gt; 80</v>
      </c>
    </row>
    <row r="356" spans="1:21" x14ac:dyDescent="0.25">
      <c r="A356" t="s">
        <v>389</v>
      </c>
      <c r="B356" t="s">
        <v>38</v>
      </c>
      <c r="C356" t="s">
        <v>39</v>
      </c>
      <c r="D356" t="s">
        <v>16</v>
      </c>
      <c r="E356" t="s">
        <v>27</v>
      </c>
      <c r="F356" t="s">
        <v>24</v>
      </c>
      <c r="G356">
        <v>7</v>
      </c>
      <c r="H356" s="17">
        <v>40.299999999999997</v>
      </c>
      <c r="I356" s="14">
        <v>10</v>
      </c>
      <c r="J356">
        <v>20.149999999999999</v>
      </c>
      <c r="K356" s="1">
        <v>43489</v>
      </c>
      <c r="L356" s="2">
        <v>0.73402777777777772</v>
      </c>
      <c r="M356" t="s">
        <v>29</v>
      </c>
      <c r="N356">
        <v>7</v>
      </c>
      <c r="O356" s="17">
        <f t="shared" si="33"/>
        <v>403</v>
      </c>
      <c r="P356">
        <f t="shared" si="34"/>
        <v>24</v>
      </c>
      <c r="Q356">
        <f t="shared" si="35"/>
        <v>1</v>
      </c>
      <c r="R356" t="str">
        <f t="shared" si="32"/>
        <v>16:00 - 18:00</v>
      </c>
      <c r="S356">
        <f t="shared" si="31"/>
        <v>20.149999999999999</v>
      </c>
      <c r="T356" t="b">
        <f>J356 &lt;&gt; S356</f>
        <v>0</v>
      </c>
      <c r="U356" t="str">
        <f t="shared" si="36"/>
        <v>40 - 60</v>
      </c>
    </row>
    <row r="357" spans="1:21" x14ac:dyDescent="0.25">
      <c r="A357" t="s">
        <v>390</v>
      </c>
      <c r="B357" t="s">
        <v>21</v>
      </c>
      <c r="C357" t="s">
        <v>22</v>
      </c>
      <c r="D357" t="s">
        <v>23</v>
      </c>
      <c r="E357" t="s">
        <v>27</v>
      </c>
      <c r="F357" t="s">
        <v>24</v>
      </c>
      <c r="G357">
        <v>6</v>
      </c>
      <c r="H357" s="17">
        <v>27.85</v>
      </c>
      <c r="I357" s="14">
        <v>7</v>
      </c>
      <c r="J357">
        <v>9.7475000000000005</v>
      </c>
      <c r="K357" s="1">
        <v>43538</v>
      </c>
      <c r="L357" s="2">
        <v>0.72222222222222221</v>
      </c>
      <c r="M357" t="s">
        <v>19</v>
      </c>
      <c r="N357">
        <v>6</v>
      </c>
      <c r="O357" s="17">
        <f t="shared" si="33"/>
        <v>194.95000000000002</v>
      </c>
      <c r="P357">
        <f t="shared" si="34"/>
        <v>14</v>
      </c>
      <c r="Q357">
        <f t="shared" si="35"/>
        <v>3</v>
      </c>
      <c r="R357" t="str">
        <f t="shared" si="32"/>
        <v>16:00 - 18:00</v>
      </c>
      <c r="S357">
        <f t="shared" si="31"/>
        <v>9.7475000000000005</v>
      </c>
      <c r="T357" t="b">
        <f>J357 &lt;&gt; S357</f>
        <v>0</v>
      </c>
      <c r="U357" t="str">
        <f t="shared" si="36"/>
        <v>20 - 40</v>
      </c>
    </row>
    <row r="358" spans="1:21" x14ac:dyDescent="0.25">
      <c r="A358" t="s">
        <v>391</v>
      </c>
      <c r="B358" t="s">
        <v>14</v>
      </c>
      <c r="C358" t="s">
        <v>15</v>
      </c>
      <c r="D358" t="s">
        <v>16</v>
      </c>
      <c r="E358" t="s">
        <v>17</v>
      </c>
      <c r="F358" t="s">
        <v>24</v>
      </c>
      <c r="G358">
        <v>4.7</v>
      </c>
      <c r="H358" s="17">
        <v>62.48</v>
      </c>
      <c r="I358" s="14">
        <v>1</v>
      </c>
      <c r="J358">
        <v>3.1240000000000001</v>
      </c>
      <c r="K358" s="1">
        <v>43514</v>
      </c>
      <c r="L358" s="2">
        <v>0.85347222222222219</v>
      </c>
      <c r="M358" t="s">
        <v>25</v>
      </c>
      <c r="N358">
        <v>4.7</v>
      </c>
      <c r="O358" s="17">
        <f t="shared" si="33"/>
        <v>62.48</v>
      </c>
      <c r="P358">
        <f t="shared" si="34"/>
        <v>18</v>
      </c>
      <c r="Q358">
        <f t="shared" si="35"/>
        <v>2</v>
      </c>
      <c r="R358" t="str">
        <f t="shared" si="32"/>
        <v>20:00 - 20:59</v>
      </c>
      <c r="S358">
        <f t="shared" si="31"/>
        <v>3.1239999999999997</v>
      </c>
      <c r="T358" t="b">
        <f>J358 &lt;&gt; S358</f>
        <v>0</v>
      </c>
      <c r="U358" t="str">
        <f t="shared" si="36"/>
        <v>60 - 80</v>
      </c>
    </row>
    <row r="359" spans="1:21" x14ac:dyDescent="0.25">
      <c r="A359" t="s">
        <v>392</v>
      </c>
      <c r="B359" t="s">
        <v>14</v>
      </c>
      <c r="C359" t="s">
        <v>15</v>
      </c>
      <c r="D359" t="s">
        <v>16</v>
      </c>
      <c r="E359" t="s">
        <v>17</v>
      </c>
      <c r="F359" t="s">
        <v>40</v>
      </c>
      <c r="G359">
        <v>7.1</v>
      </c>
      <c r="H359" s="17">
        <v>36.36</v>
      </c>
      <c r="I359" s="14">
        <v>2</v>
      </c>
      <c r="J359">
        <v>3.6360000000000001</v>
      </c>
      <c r="K359" s="1">
        <v>43486</v>
      </c>
      <c r="L359" s="2">
        <v>0.41666666666666669</v>
      </c>
      <c r="M359" t="s">
        <v>25</v>
      </c>
      <c r="N359">
        <v>7.1</v>
      </c>
      <c r="O359" s="17">
        <f t="shared" si="33"/>
        <v>72.72</v>
      </c>
      <c r="P359">
        <f t="shared" si="34"/>
        <v>21</v>
      </c>
      <c r="Q359">
        <f t="shared" si="35"/>
        <v>1</v>
      </c>
      <c r="R359" t="str">
        <f t="shared" si="32"/>
        <v>10:00 - 12:00</v>
      </c>
      <c r="S359">
        <f t="shared" si="31"/>
        <v>3.6360000000000001</v>
      </c>
      <c r="T359" t="b">
        <f>J359 &lt;&gt; S359</f>
        <v>0</v>
      </c>
      <c r="U359" t="str">
        <f t="shared" si="36"/>
        <v>20 - 40</v>
      </c>
    </row>
    <row r="360" spans="1:21" x14ac:dyDescent="0.25">
      <c r="A360" t="s">
        <v>393</v>
      </c>
      <c r="B360" t="s">
        <v>38</v>
      </c>
      <c r="C360" t="s">
        <v>39</v>
      </c>
      <c r="D360" t="s">
        <v>23</v>
      </c>
      <c r="E360" t="s">
        <v>27</v>
      </c>
      <c r="F360" t="s">
        <v>18</v>
      </c>
      <c r="G360">
        <v>5.9</v>
      </c>
      <c r="H360" s="17">
        <v>18.11</v>
      </c>
      <c r="I360" s="14">
        <v>10</v>
      </c>
      <c r="J360">
        <v>9.0549999999999997</v>
      </c>
      <c r="K360" s="1">
        <v>43537</v>
      </c>
      <c r="L360" s="2">
        <v>0.49027777777777776</v>
      </c>
      <c r="M360" t="s">
        <v>19</v>
      </c>
      <c r="N360">
        <v>5.9</v>
      </c>
      <c r="O360" s="17">
        <f t="shared" si="33"/>
        <v>181.1</v>
      </c>
      <c r="P360">
        <f t="shared" si="34"/>
        <v>13</v>
      </c>
      <c r="Q360">
        <f t="shared" si="35"/>
        <v>3</v>
      </c>
      <c r="R360" t="str">
        <f t="shared" si="32"/>
        <v>10:00 - 12:00</v>
      </c>
      <c r="S360">
        <f t="shared" si="31"/>
        <v>9.0549999999999997</v>
      </c>
      <c r="T360" t="b">
        <f>J360 &lt;&gt; S360</f>
        <v>0</v>
      </c>
      <c r="U360" t="str">
        <f t="shared" si="36"/>
        <v>&lt; 20</v>
      </c>
    </row>
    <row r="361" spans="1:21" x14ac:dyDescent="0.25">
      <c r="A361" t="s">
        <v>394</v>
      </c>
      <c r="B361" t="s">
        <v>21</v>
      </c>
      <c r="C361" t="s">
        <v>22</v>
      </c>
      <c r="D361" t="s">
        <v>16</v>
      </c>
      <c r="E361" t="s">
        <v>17</v>
      </c>
      <c r="F361" t="s">
        <v>24</v>
      </c>
      <c r="G361">
        <v>7.5</v>
      </c>
      <c r="H361" s="17">
        <v>51.92</v>
      </c>
      <c r="I361" s="14">
        <v>5</v>
      </c>
      <c r="J361">
        <v>12.98</v>
      </c>
      <c r="K361" s="1">
        <v>43527</v>
      </c>
      <c r="L361" s="2">
        <v>0.5708333333333333</v>
      </c>
      <c r="M361" t="s">
        <v>25</v>
      </c>
      <c r="N361">
        <v>7.5</v>
      </c>
      <c r="O361" s="17">
        <f t="shared" si="33"/>
        <v>259.60000000000002</v>
      </c>
      <c r="P361">
        <f t="shared" si="34"/>
        <v>3</v>
      </c>
      <c r="Q361">
        <f t="shared" si="35"/>
        <v>3</v>
      </c>
      <c r="R361" t="str">
        <f t="shared" si="32"/>
        <v>12:00 - 14:00</v>
      </c>
      <c r="S361">
        <f t="shared" si="31"/>
        <v>12.98</v>
      </c>
      <c r="T361" t="b">
        <f>J361 &lt;&gt; S361</f>
        <v>0</v>
      </c>
      <c r="U361" t="str">
        <f t="shared" si="36"/>
        <v>40 - 60</v>
      </c>
    </row>
    <row r="362" spans="1:21" x14ac:dyDescent="0.25">
      <c r="A362" t="s">
        <v>395</v>
      </c>
      <c r="B362" t="s">
        <v>21</v>
      </c>
      <c r="C362" t="s">
        <v>22</v>
      </c>
      <c r="D362" t="s">
        <v>23</v>
      </c>
      <c r="E362" t="s">
        <v>27</v>
      </c>
      <c r="F362" t="s">
        <v>24</v>
      </c>
      <c r="G362">
        <v>6.4</v>
      </c>
      <c r="H362" s="17">
        <v>28.84</v>
      </c>
      <c r="I362" s="14">
        <v>4</v>
      </c>
      <c r="J362">
        <v>5.7679999999999998</v>
      </c>
      <c r="K362" s="1">
        <v>43553</v>
      </c>
      <c r="L362" s="2">
        <v>0.61388888888888893</v>
      </c>
      <c r="M362" t="s">
        <v>25</v>
      </c>
      <c r="N362">
        <v>6.4</v>
      </c>
      <c r="O362" s="17">
        <f t="shared" si="33"/>
        <v>115.36</v>
      </c>
      <c r="P362">
        <f t="shared" si="34"/>
        <v>29</v>
      </c>
      <c r="Q362">
        <f t="shared" si="35"/>
        <v>3</v>
      </c>
      <c r="R362" t="str">
        <f t="shared" si="32"/>
        <v>14:00 - 16:00</v>
      </c>
      <c r="S362">
        <f t="shared" si="31"/>
        <v>5.7679999999999998</v>
      </c>
      <c r="T362" t="b">
        <f>J362 &lt;&gt; S362</f>
        <v>0</v>
      </c>
      <c r="U362" t="str">
        <f t="shared" si="36"/>
        <v>20 - 40</v>
      </c>
    </row>
    <row r="363" spans="1:21" x14ac:dyDescent="0.25">
      <c r="A363" t="s">
        <v>396</v>
      </c>
      <c r="B363" t="s">
        <v>14</v>
      </c>
      <c r="C363" t="s">
        <v>15</v>
      </c>
      <c r="D363" t="s">
        <v>16</v>
      </c>
      <c r="E363" t="s">
        <v>27</v>
      </c>
      <c r="F363" t="s">
        <v>28</v>
      </c>
      <c r="G363">
        <v>5.8</v>
      </c>
      <c r="H363" s="17">
        <v>78.38</v>
      </c>
      <c r="I363" s="14">
        <v>6</v>
      </c>
      <c r="J363">
        <v>23.513999999999999</v>
      </c>
      <c r="K363" s="1">
        <v>43475</v>
      </c>
      <c r="L363" s="2">
        <v>0.59444444444444444</v>
      </c>
      <c r="M363" t="s">
        <v>19</v>
      </c>
      <c r="N363">
        <v>5.8</v>
      </c>
      <c r="O363" s="17">
        <f t="shared" si="33"/>
        <v>470.28</v>
      </c>
      <c r="P363">
        <f t="shared" si="34"/>
        <v>10</v>
      </c>
      <c r="Q363">
        <f t="shared" si="35"/>
        <v>1</v>
      </c>
      <c r="R363" t="str">
        <f t="shared" si="32"/>
        <v>14:00 - 16:00</v>
      </c>
      <c r="S363">
        <f t="shared" si="31"/>
        <v>23.513999999999999</v>
      </c>
      <c r="T363" t="b">
        <f>J363 &lt;&gt; S363</f>
        <v>0</v>
      </c>
      <c r="U363" t="str">
        <f t="shared" si="36"/>
        <v>60 - 80</v>
      </c>
    </row>
    <row r="364" spans="1:21" x14ac:dyDescent="0.25">
      <c r="A364" t="s">
        <v>397</v>
      </c>
      <c r="B364" t="s">
        <v>14</v>
      </c>
      <c r="C364" t="s">
        <v>15</v>
      </c>
      <c r="D364" t="s">
        <v>16</v>
      </c>
      <c r="E364" t="s">
        <v>27</v>
      </c>
      <c r="F364" t="s">
        <v>28</v>
      </c>
      <c r="G364">
        <v>4.5</v>
      </c>
      <c r="H364" s="17">
        <v>60.01</v>
      </c>
      <c r="I364" s="14">
        <v>4</v>
      </c>
      <c r="J364">
        <v>12.002000000000001</v>
      </c>
      <c r="K364" s="1">
        <v>43490</v>
      </c>
      <c r="L364" s="2">
        <v>0.66249999999999998</v>
      </c>
      <c r="M364" t="s">
        <v>25</v>
      </c>
      <c r="N364">
        <v>4.5</v>
      </c>
      <c r="O364" s="17">
        <f t="shared" si="33"/>
        <v>240.04</v>
      </c>
      <c r="P364">
        <f t="shared" si="34"/>
        <v>25</v>
      </c>
      <c r="Q364">
        <f t="shared" si="35"/>
        <v>1</v>
      </c>
      <c r="R364" t="str">
        <f t="shared" si="32"/>
        <v>14:00 - 16:00</v>
      </c>
      <c r="S364">
        <f t="shared" si="31"/>
        <v>12.001999999999999</v>
      </c>
      <c r="T364" t="b">
        <f>J364 &lt;&gt; S364</f>
        <v>0</v>
      </c>
      <c r="U364" t="str">
        <f t="shared" si="36"/>
        <v>60 - 80</v>
      </c>
    </row>
    <row r="365" spans="1:21" x14ac:dyDescent="0.25">
      <c r="A365" t="s">
        <v>398</v>
      </c>
      <c r="B365" t="s">
        <v>21</v>
      </c>
      <c r="C365" t="s">
        <v>22</v>
      </c>
      <c r="D365" t="s">
        <v>16</v>
      </c>
      <c r="E365" t="s">
        <v>17</v>
      </c>
      <c r="F365" t="s">
        <v>28</v>
      </c>
      <c r="G365">
        <v>7.7</v>
      </c>
      <c r="H365" s="17">
        <v>88.61</v>
      </c>
      <c r="I365" s="14">
        <v>1</v>
      </c>
      <c r="J365">
        <v>4.4305000000000003</v>
      </c>
      <c r="K365" s="1">
        <v>43484</v>
      </c>
      <c r="L365" s="2">
        <v>0.43125000000000002</v>
      </c>
      <c r="M365" t="s">
        <v>25</v>
      </c>
      <c r="N365">
        <v>7.7</v>
      </c>
      <c r="O365" s="17">
        <f t="shared" si="33"/>
        <v>88.61</v>
      </c>
      <c r="P365">
        <f t="shared" si="34"/>
        <v>19</v>
      </c>
      <c r="Q365">
        <f t="shared" si="35"/>
        <v>1</v>
      </c>
      <c r="R365" t="str">
        <f t="shared" si="32"/>
        <v>10:00 - 12:00</v>
      </c>
      <c r="S365">
        <f t="shared" si="31"/>
        <v>4.4305000000000003</v>
      </c>
      <c r="T365" t="b">
        <f>J365 &lt;&gt; S365</f>
        <v>0</v>
      </c>
      <c r="U365" t="str">
        <f t="shared" si="36"/>
        <v>&gt; 80</v>
      </c>
    </row>
    <row r="366" spans="1:21" x14ac:dyDescent="0.25">
      <c r="A366" t="s">
        <v>399</v>
      </c>
      <c r="B366" t="s">
        <v>21</v>
      </c>
      <c r="C366" t="s">
        <v>22</v>
      </c>
      <c r="D366" t="s">
        <v>23</v>
      </c>
      <c r="E366" t="s">
        <v>27</v>
      </c>
      <c r="F366" t="s">
        <v>59</v>
      </c>
      <c r="G366">
        <v>6.7</v>
      </c>
      <c r="H366" s="17">
        <v>99.82</v>
      </c>
      <c r="I366" s="14">
        <v>2</v>
      </c>
      <c r="J366">
        <v>9.9819999999999993</v>
      </c>
      <c r="K366" s="1">
        <v>43467</v>
      </c>
      <c r="L366" s="2">
        <v>0.75624999999999998</v>
      </c>
      <c r="M366" t="s">
        <v>29</v>
      </c>
      <c r="N366">
        <v>6.7</v>
      </c>
      <c r="O366" s="17">
        <f t="shared" si="33"/>
        <v>199.64</v>
      </c>
      <c r="P366">
        <f t="shared" si="34"/>
        <v>2</v>
      </c>
      <c r="Q366">
        <f t="shared" si="35"/>
        <v>1</v>
      </c>
      <c r="R366" t="str">
        <f t="shared" si="32"/>
        <v>18:00 - 20:00</v>
      </c>
      <c r="S366">
        <f t="shared" si="31"/>
        <v>9.9819999999999993</v>
      </c>
      <c r="T366" t="b">
        <f>J366 &lt;&gt; S366</f>
        <v>0</v>
      </c>
      <c r="U366" t="str">
        <f t="shared" si="36"/>
        <v>&gt; 80</v>
      </c>
    </row>
    <row r="367" spans="1:21" x14ac:dyDescent="0.25">
      <c r="A367" t="s">
        <v>400</v>
      </c>
      <c r="B367" t="s">
        <v>38</v>
      </c>
      <c r="C367" t="s">
        <v>39</v>
      </c>
      <c r="D367" t="s">
        <v>16</v>
      </c>
      <c r="E367" t="s">
        <v>27</v>
      </c>
      <c r="F367" t="s">
        <v>18</v>
      </c>
      <c r="G367">
        <v>4.7</v>
      </c>
      <c r="H367" s="17">
        <v>39.01</v>
      </c>
      <c r="I367" s="14">
        <v>1</v>
      </c>
      <c r="J367">
        <v>1.9504999999999999</v>
      </c>
      <c r="K367" s="1">
        <v>43536</v>
      </c>
      <c r="L367" s="2">
        <v>0.69861111111111107</v>
      </c>
      <c r="M367" t="s">
        <v>29</v>
      </c>
      <c r="N367">
        <v>4.7</v>
      </c>
      <c r="O367" s="17">
        <f t="shared" si="33"/>
        <v>39.01</v>
      </c>
      <c r="P367">
        <f t="shared" si="34"/>
        <v>12</v>
      </c>
      <c r="Q367">
        <f t="shared" si="35"/>
        <v>3</v>
      </c>
      <c r="R367" t="str">
        <f t="shared" si="32"/>
        <v>16:00 - 18:00</v>
      </c>
      <c r="S367">
        <f t="shared" si="31"/>
        <v>1.9504999999999999</v>
      </c>
      <c r="T367" t="b">
        <f>J367 &lt;&gt; S367</f>
        <v>0</v>
      </c>
      <c r="U367" t="str">
        <f t="shared" si="36"/>
        <v>20 - 40</v>
      </c>
    </row>
    <row r="368" spans="1:21" x14ac:dyDescent="0.25">
      <c r="A368" t="s">
        <v>401</v>
      </c>
      <c r="B368" t="s">
        <v>21</v>
      </c>
      <c r="C368" t="s">
        <v>22</v>
      </c>
      <c r="D368" t="s">
        <v>23</v>
      </c>
      <c r="E368" t="s">
        <v>27</v>
      </c>
      <c r="F368" t="s">
        <v>40</v>
      </c>
      <c r="G368">
        <v>4.4000000000000004</v>
      </c>
      <c r="H368" s="17">
        <v>48.61</v>
      </c>
      <c r="I368" s="14">
        <v>1</v>
      </c>
      <c r="J368">
        <v>2.4304999999999999</v>
      </c>
      <c r="K368" s="1">
        <v>43521</v>
      </c>
      <c r="L368" s="2">
        <v>0.64652777777777781</v>
      </c>
      <c r="M368" t="s">
        <v>25</v>
      </c>
      <c r="N368">
        <v>4.4000000000000004</v>
      </c>
      <c r="O368" s="17">
        <f t="shared" si="33"/>
        <v>48.61</v>
      </c>
      <c r="P368">
        <f t="shared" si="34"/>
        <v>25</v>
      </c>
      <c r="Q368">
        <f t="shared" si="35"/>
        <v>2</v>
      </c>
      <c r="R368" t="str">
        <f t="shared" si="32"/>
        <v>14:00 - 16:00</v>
      </c>
      <c r="S368">
        <f t="shared" si="31"/>
        <v>2.4304999999999999</v>
      </c>
      <c r="T368" t="b">
        <f>J368 &lt;&gt; S368</f>
        <v>0</v>
      </c>
      <c r="U368" t="str">
        <f t="shared" si="36"/>
        <v>40 - 60</v>
      </c>
    </row>
    <row r="369" spans="1:21" x14ac:dyDescent="0.25">
      <c r="A369" t="s">
        <v>402</v>
      </c>
      <c r="B369" t="s">
        <v>14</v>
      </c>
      <c r="C369" t="s">
        <v>15</v>
      </c>
      <c r="D369" t="s">
        <v>23</v>
      </c>
      <c r="E369" t="s">
        <v>17</v>
      </c>
      <c r="F369" t="s">
        <v>24</v>
      </c>
      <c r="G369">
        <v>4.7</v>
      </c>
      <c r="H369" s="17">
        <v>51.19</v>
      </c>
      <c r="I369" s="14">
        <v>4</v>
      </c>
      <c r="J369">
        <v>10.238</v>
      </c>
      <c r="K369" s="1">
        <v>43542</v>
      </c>
      <c r="L369" s="2">
        <v>0.71875</v>
      </c>
      <c r="M369" t="s">
        <v>29</v>
      </c>
      <c r="N369">
        <v>4.7</v>
      </c>
      <c r="O369" s="17">
        <f t="shared" si="33"/>
        <v>204.76</v>
      </c>
      <c r="P369">
        <f t="shared" si="34"/>
        <v>18</v>
      </c>
      <c r="Q369">
        <f t="shared" si="35"/>
        <v>3</v>
      </c>
      <c r="R369" t="str">
        <f t="shared" si="32"/>
        <v>16:00 - 18:00</v>
      </c>
      <c r="S369">
        <f t="shared" si="31"/>
        <v>10.238</v>
      </c>
      <c r="T369" t="b">
        <f>J369 &lt;&gt; S369</f>
        <v>0</v>
      </c>
      <c r="U369" t="str">
        <f t="shared" si="36"/>
        <v>40 - 60</v>
      </c>
    </row>
    <row r="370" spans="1:21" x14ac:dyDescent="0.25">
      <c r="A370" t="s">
        <v>403</v>
      </c>
      <c r="B370" t="s">
        <v>38</v>
      </c>
      <c r="C370" t="s">
        <v>39</v>
      </c>
      <c r="D370" t="s">
        <v>23</v>
      </c>
      <c r="E370" t="s">
        <v>17</v>
      </c>
      <c r="F370" t="s">
        <v>24</v>
      </c>
      <c r="G370">
        <v>8.6</v>
      </c>
      <c r="H370" s="17">
        <v>14.96</v>
      </c>
      <c r="I370" s="14">
        <v>8</v>
      </c>
      <c r="J370">
        <v>5.984</v>
      </c>
      <c r="K370" s="1">
        <v>43519</v>
      </c>
      <c r="L370" s="2">
        <v>0.52013888888888893</v>
      </c>
      <c r="M370" t="s">
        <v>25</v>
      </c>
      <c r="N370">
        <v>8.6</v>
      </c>
      <c r="O370" s="17">
        <f t="shared" si="33"/>
        <v>119.68</v>
      </c>
      <c r="P370">
        <f t="shared" si="34"/>
        <v>23</v>
      </c>
      <c r="Q370">
        <f t="shared" si="35"/>
        <v>2</v>
      </c>
      <c r="R370" t="str">
        <f t="shared" si="32"/>
        <v>12:00 - 14:00</v>
      </c>
      <c r="S370">
        <f t="shared" si="31"/>
        <v>5.984</v>
      </c>
      <c r="T370" t="b">
        <f>J370 &lt;&gt; S370</f>
        <v>0</v>
      </c>
      <c r="U370" t="str">
        <f t="shared" si="36"/>
        <v>&lt; 20</v>
      </c>
    </row>
    <row r="371" spans="1:21" x14ac:dyDescent="0.25">
      <c r="A371" t="s">
        <v>404</v>
      </c>
      <c r="B371" t="s">
        <v>14</v>
      </c>
      <c r="C371" t="s">
        <v>15</v>
      </c>
      <c r="D371" t="s">
        <v>16</v>
      </c>
      <c r="E371" t="s">
        <v>27</v>
      </c>
      <c r="F371" t="s">
        <v>24</v>
      </c>
      <c r="G371">
        <v>4.3</v>
      </c>
      <c r="H371" s="17">
        <v>72.2</v>
      </c>
      <c r="I371" s="14">
        <v>7</v>
      </c>
      <c r="J371">
        <v>25.27</v>
      </c>
      <c r="K371" s="1">
        <v>43550</v>
      </c>
      <c r="L371" s="2">
        <v>0.84305555555555556</v>
      </c>
      <c r="M371" t="s">
        <v>19</v>
      </c>
      <c r="N371">
        <v>4.3</v>
      </c>
      <c r="O371" s="17">
        <f t="shared" si="33"/>
        <v>505.40000000000003</v>
      </c>
      <c r="P371">
        <f t="shared" si="34"/>
        <v>26</v>
      </c>
      <c r="Q371">
        <f t="shared" si="35"/>
        <v>3</v>
      </c>
      <c r="R371" t="str">
        <f t="shared" si="32"/>
        <v>20:00 - 20:59</v>
      </c>
      <c r="S371">
        <f t="shared" si="31"/>
        <v>25.270000000000003</v>
      </c>
      <c r="T371" t="b">
        <f>J371 &lt;&gt; S371</f>
        <v>0</v>
      </c>
      <c r="U371" t="str">
        <f t="shared" si="36"/>
        <v>60 - 80</v>
      </c>
    </row>
    <row r="372" spans="1:21" x14ac:dyDescent="0.25">
      <c r="A372" t="s">
        <v>405</v>
      </c>
      <c r="B372" t="s">
        <v>14</v>
      </c>
      <c r="C372" t="s">
        <v>15</v>
      </c>
      <c r="D372" t="s">
        <v>23</v>
      </c>
      <c r="E372" t="s">
        <v>17</v>
      </c>
      <c r="F372" t="s">
        <v>32</v>
      </c>
      <c r="G372">
        <v>9.6</v>
      </c>
      <c r="H372" s="17">
        <v>40.229999999999997</v>
      </c>
      <c r="I372" s="14">
        <v>7</v>
      </c>
      <c r="J372">
        <v>14.080500000000001</v>
      </c>
      <c r="K372" s="1">
        <v>43554</v>
      </c>
      <c r="L372" s="2">
        <v>0.55694444444444446</v>
      </c>
      <c r="M372" t="s">
        <v>25</v>
      </c>
      <c r="N372">
        <v>9.6</v>
      </c>
      <c r="O372" s="17">
        <f t="shared" si="33"/>
        <v>281.60999999999996</v>
      </c>
      <c r="P372">
        <f t="shared" si="34"/>
        <v>30</v>
      </c>
      <c r="Q372">
        <f t="shared" si="35"/>
        <v>3</v>
      </c>
      <c r="R372" t="str">
        <f t="shared" si="32"/>
        <v>12:00 - 14:00</v>
      </c>
      <c r="S372">
        <f t="shared" si="31"/>
        <v>14.080499999999997</v>
      </c>
      <c r="T372" t="b">
        <f>J372 &lt;&gt; S372</f>
        <v>0</v>
      </c>
      <c r="U372" t="str">
        <f t="shared" si="36"/>
        <v>40 - 60</v>
      </c>
    </row>
    <row r="373" spans="1:21" x14ac:dyDescent="0.25">
      <c r="A373" t="s">
        <v>406</v>
      </c>
      <c r="B373" t="s">
        <v>14</v>
      </c>
      <c r="C373" t="s">
        <v>15</v>
      </c>
      <c r="D373" t="s">
        <v>16</v>
      </c>
      <c r="E373" t="s">
        <v>17</v>
      </c>
      <c r="F373" t="s">
        <v>28</v>
      </c>
      <c r="G373">
        <v>4.0999999999999996</v>
      </c>
      <c r="H373" s="17">
        <v>88.79</v>
      </c>
      <c r="I373" s="14">
        <v>8</v>
      </c>
      <c r="J373">
        <v>35.515999999999998</v>
      </c>
      <c r="K373" s="1">
        <v>43513</v>
      </c>
      <c r="L373" s="2">
        <v>0.71458333333333335</v>
      </c>
      <c r="M373" t="s">
        <v>25</v>
      </c>
      <c r="N373">
        <v>4.0999999999999996</v>
      </c>
      <c r="O373" s="17">
        <f t="shared" si="33"/>
        <v>710.32</v>
      </c>
      <c r="P373">
        <f t="shared" si="34"/>
        <v>17</v>
      </c>
      <c r="Q373">
        <f t="shared" si="35"/>
        <v>2</v>
      </c>
      <c r="R373" t="str">
        <f t="shared" si="32"/>
        <v>16:00 - 18:00</v>
      </c>
      <c r="S373">
        <f t="shared" si="31"/>
        <v>35.516000000000005</v>
      </c>
      <c r="T373" t="b">
        <f>J373 &lt;&gt; S373</f>
        <v>0</v>
      </c>
      <c r="U373" t="str">
        <f t="shared" si="36"/>
        <v>&gt; 80</v>
      </c>
    </row>
    <row r="374" spans="1:21" x14ac:dyDescent="0.25">
      <c r="A374" t="s">
        <v>407</v>
      </c>
      <c r="B374" t="s">
        <v>14</v>
      </c>
      <c r="C374" t="s">
        <v>15</v>
      </c>
      <c r="D374" t="s">
        <v>16</v>
      </c>
      <c r="E374" t="s">
        <v>17</v>
      </c>
      <c r="F374" t="s">
        <v>24</v>
      </c>
      <c r="G374">
        <v>4.7</v>
      </c>
      <c r="H374" s="17">
        <v>26.48</v>
      </c>
      <c r="I374" s="14">
        <v>3</v>
      </c>
      <c r="J374">
        <v>3.972</v>
      </c>
      <c r="K374" s="1">
        <v>43545</v>
      </c>
      <c r="L374" s="2">
        <v>0.44444444444444442</v>
      </c>
      <c r="M374" t="s">
        <v>19</v>
      </c>
      <c r="N374">
        <v>4.7</v>
      </c>
      <c r="O374" s="17">
        <f t="shared" si="33"/>
        <v>79.44</v>
      </c>
      <c r="P374">
        <f t="shared" si="34"/>
        <v>21</v>
      </c>
      <c r="Q374">
        <f t="shared" si="35"/>
        <v>3</v>
      </c>
      <c r="R374" t="str">
        <f t="shared" si="32"/>
        <v>10:00 - 12:00</v>
      </c>
      <c r="S374">
        <f t="shared" si="31"/>
        <v>3.972</v>
      </c>
      <c r="T374" t="b">
        <f>J374 &lt;&gt; S374</f>
        <v>0</v>
      </c>
      <c r="U374" t="str">
        <f t="shared" si="36"/>
        <v>20 - 40</v>
      </c>
    </row>
    <row r="375" spans="1:21" x14ac:dyDescent="0.25">
      <c r="A375" t="s">
        <v>408</v>
      </c>
      <c r="B375" t="s">
        <v>14</v>
      </c>
      <c r="C375" t="s">
        <v>15</v>
      </c>
      <c r="D375" t="s">
        <v>23</v>
      </c>
      <c r="E375" t="s">
        <v>17</v>
      </c>
      <c r="F375" t="s">
        <v>59</v>
      </c>
      <c r="G375">
        <v>7.8</v>
      </c>
      <c r="H375" s="17">
        <v>81.91</v>
      </c>
      <c r="I375" s="14">
        <v>2</v>
      </c>
      <c r="J375">
        <v>8.1910000000000007</v>
      </c>
      <c r="K375" s="1">
        <v>43529</v>
      </c>
      <c r="L375" s="2">
        <v>0.73819444444444449</v>
      </c>
      <c r="M375" t="s">
        <v>25</v>
      </c>
      <c r="N375">
        <v>7.8</v>
      </c>
      <c r="O375" s="17">
        <f t="shared" si="33"/>
        <v>163.82</v>
      </c>
      <c r="P375">
        <f t="shared" si="34"/>
        <v>5</v>
      </c>
      <c r="Q375">
        <f t="shared" si="35"/>
        <v>3</v>
      </c>
      <c r="R375" t="str">
        <f t="shared" si="32"/>
        <v>16:00 - 18:00</v>
      </c>
      <c r="S375">
        <f t="shared" si="31"/>
        <v>8.1909999999999989</v>
      </c>
      <c r="T375" t="b">
        <f>J375 &lt;&gt; S375</f>
        <v>0</v>
      </c>
      <c r="U375" t="str">
        <f t="shared" si="36"/>
        <v>&gt; 80</v>
      </c>
    </row>
    <row r="376" spans="1:21" x14ac:dyDescent="0.25">
      <c r="A376" t="s">
        <v>409</v>
      </c>
      <c r="B376" t="s">
        <v>38</v>
      </c>
      <c r="C376" t="s">
        <v>39</v>
      </c>
      <c r="D376" t="s">
        <v>16</v>
      </c>
      <c r="E376" t="s">
        <v>27</v>
      </c>
      <c r="F376" t="s">
        <v>32</v>
      </c>
      <c r="G376">
        <v>5.5</v>
      </c>
      <c r="H376" s="17">
        <v>79.930000000000007</v>
      </c>
      <c r="I376" s="14">
        <v>6</v>
      </c>
      <c r="J376">
        <v>23.978999999999999</v>
      </c>
      <c r="K376" s="1">
        <v>43496</v>
      </c>
      <c r="L376" s="2">
        <v>0.58611111111111114</v>
      </c>
      <c r="M376" t="s">
        <v>25</v>
      </c>
      <c r="N376">
        <v>5.5</v>
      </c>
      <c r="O376" s="17">
        <f t="shared" si="33"/>
        <v>479.58000000000004</v>
      </c>
      <c r="P376">
        <f t="shared" si="34"/>
        <v>31</v>
      </c>
      <c r="Q376">
        <f t="shared" si="35"/>
        <v>1</v>
      </c>
      <c r="R376" t="str">
        <f t="shared" si="32"/>
        <v>14:00 - 16:00</v>
      </c>
      <c r="S376">
        <f t="shared" si="31"/>
        <v>23.979000000000003</v>
      </c>
      <c r="T376" t="b">
        <f>J376 &lt;&gt; S376</f>
        <v>0</v>
      </c>
      <c r="U376" t="str">
        <f t="shared" si="36"/>
        <v>60 - 80</v>
      </c>
    </row>
    <row r="377" spans="1:21" x14ac:dyDescent="0.25">
      <c r="A377" t="s">
        <v>410</v>
      </c>
      <c r="B377" t="s">
        <v>21</v>
      </c>
      <c r="C377" t="s">
        <v>22</v>
      </c>
      <c r="D377" t="s">
        <v>16</v>
      </c>
      <c r="E377" t="s">
        <v>27</v>
      </c>
      <c r="F377" t="s">
        <v>59</v>
      </c>
      <c r="G377">
        <v>9.6999999999999993</v>
      </c>
      <c r="H377" s="17">
        <v>69.33</v>
      </c>
      <c r="I377" s="14">
        <v>2</v>
      </c>
      <c r="J377">
        <v>6.9329999999999998</v>
      </c>
      <c r="K377" s="1">
        <v>43501</v>
      </c>
      <c r="L377" s="2">
        <v>0.79513888888888884</v>
      </c>
      <c r="M377" t="s">
        <v>19</v>
      </c>
      <c r="N377">
        <v>9.6999999999999993</v>
      </c>
      <c r="O377" s="17">
        <f t="shared" si="33"/>
        <v>138.66</v>
      </c>
      <c r="P377">
        <f t="shared" si="34"/>
        <v>5</v>
      </c>
      <c r="Q377">
        <f t="shared" si="35"/>
        <v>2</v>
      </c>
      <c r="R377" t="str">
        <f t="shared" si="32"/>
        <v>18:00 - 20:00</v>
      </c>
      <c r="S377">
        <f t="shared" si="31"/>
        <v>6.9329999999999998</v>
      </c>
      <c r="T377" t="b">
        <f>J377 &lt;&gt; S377</f>
        <v>0</v>
      </c>
      <c r="U377" t="str">
        <f t="shared" si="36"/>
        <v>60 - 80</v>
      </c>
    </row>
    <row r="378" spans="1:21" x14ac:dyDescent="0.25">
      <c r="A378" t="s">
        <v>411</v>
      </c>
      <c r="B378" t="s">
        <v>14</v>
      </c>
      <c r="C378" t="s">
        <v>15</v>
      </c>
      <c r="D378" t="s">
        <v>16</v>
      </c>
      <c r="E378" t="s">
        <v>17</v>
      </c>
      <c r="F378" t="s">
        <v>40</v>
      </c>
      <c r="G378">
        <v>4.4000000000000004</v>
      </c>
      <c r="H378" s="17">
        <v>14.23</v>
      </c>
      <c r="I378" s="14">
        <v>5</v>
      </c>
      <c r="J378">
        <v>3.5575000000000001</v>
      </c>
      <c r="K378" s="1">
        <v>43497</v>
      </c>
      <c r="L378" s="2">
        <v>0.42222222222222222</v>
      </c>
      <c r="M378" t="s">
        <v>29</v>
      </c>
      <c r="N378">
        <v>4.4000000000000004</v>
      </c>
      <c r="O378" s="17">
        <f t="shared" si="33"/>
        <v>71.150000000000006</v>
      </c>
      <c r="P378">
        <f t="shared" si="34"/>
        <v>1</v>
      </c>
      <c r="Q378">
        <f t="shared" si="35"/>
        <v>2</v>
      </c>
      <c r="R378" t="str">
        <f t="shared" si="32"/>
        <v>10:00 - 12:00</v>
      </c>
      <c r="S378">
        <f t="shared" si="31"/>
        <v>3.5575000000000001</v>
      </c>
      <c r="T378" t="b">
        <f>J378 &lt;&gt; S378</f>
        <v>0</v>
      </c>
      <c r="U378" t="str">
        <f t="shared" si="36"/>
        <v>&lt; 20</v>
      </c>
    </row>
    <row r="379" spans="1:21" x14ac:dyDescent="0.25">
      <c r="A379" t="s">
        <v>412</v>
      </c>
      <c r="B379" t="s">
        <v>14</v>
      </c>
      <c r="C379" t="s">
        <v>15</v>
      </c>
      <c r="D379" t="s">
        <v>16</v>
      </c>
      <c r="E379" t="s">
        <v>17</v>
      </c>
      <c r="F379" t="s">
        <v>18</v>
      </c>
      <c r="G379">
        <v>5</v>
      </c>
      <c r="H379" s="17">
        <v>15.55</v>
      </c>
      <c r="I379" s="14">
        <v>9</v>
      </c>
      <c r="J379">
        <v>6.9974999999999996</v>
      </c>
      <c r="K379" s="1">
        <v>43531</v>
      </c>
      <c r="L379" s="2">
        <v>0.55000000000000004</v>
      </c>
      <c r="M379" t="s">
        <v>25</v>
      </c>
      <c r="N379">
        <v>5</v>
      </c>
      <c r="O379" s="17">
        <f t="shared" si="33"/>
        <v>139.95000000000002</v>
      </c>
      <c r="P379">
        <f t="shared" si="34"/>
        <v>7</v>
      </c>
      <c r="Q379">
        <f t="shared" si="35"/>
        <v>3</v>
      </c>
      <c r="R379" t="str">
        <f t="shared" si="32"/>
        <v>12:00 - 14:00</v>
      </c>
      <c r="S379">
        <f t="shared" si="31"/>
        <v>6.9975000000000005</v>
      </c>
      <c r="T379" t="b">
        <f>J379 &lt;&gt; S379</f>
        <v>0</v>
      </c>
      <c r="U379" t="str">
        <f t="shared" si="36"/>
        <v>&lt; 20</v>
      </c>
    </row>
    <row r="380" spans="1:21" x14ac:dyDescent="0.25">
      <c r="A380" t="s">
        <v>413</v>
      </c>
      <c r="B380" t="s">
        <v>21</v>
      </c>
      <c r="C380" t="s">
        <v>22</v>
      </c>
      <c r="D380" t="s">
        <v>16</v>
      </c>
      <c r="E380" t="s">
        <v>17</v>
      </c>
      <c r="F380" t="s">
        <v>24</v>
      </c>
      <c r="G380">
        <v>4.4000000000000004</v>
      </c>
      <c r="H380" s="17">
        <v>78.13</v>
      </c>
      <c r="I380" s="14">
        <v>10</v>
      </c>
      <c r="J380">
        <v>39.064999999999998</v>
      </c>
      <c r="K380" s="1">
        <v>43506</v>
      </c>
      <c r="L380" s="2">
        <v>0.86875000000000002</v>
      </c>
      <c r="M380" t="s">
        <v>25</v>
      </c>
      <c r="N380">
        <v>4.4000000000000004</v>
      </c>
      <c r="O380" s="17">
        <f t="shared" si="33"/>
        <v>781.3</v>
      </c>
      <c r="P380">
        <f t="shared" si="34"/>
        <v>10</v>
      </c>
      <c r="Q380">
        <f t="shared" si="35"/>
        <v>2</v>
      </c>
      <c r="R380" t="str">
        <f t="shared" si="32"/>
        <v>20:00 - 20:59</v>
      </c>
      <c r="S380">
        <f t="shared" si="31"/>
        <v>39.064999999999998</v>
      </c>
      <c r="T380" t="b">
        <f>J380 &lt;&gt; S380</f>
        <v>0</v>
      </c>
      <c r="U380" t="str">
        <f t="shared" si="36"/>
        <v>60 - 80</v>
      </c>
    </row>
    <row r="381" spans="1:21" x14ac:dyDescent="0.25">
      <c r="A381" t="s">
        <v>414</v>
      </c>
      <c r="B381" t="s">
        <v>21</v>
      </c>
      <c r="C381" t="s">
        <v>22</v>
      </c>
      <c r="D381" t="s">
        <v>16</v>
      </c>
      <c r="E381" t="s">
        <v>27</v>
      </c>
      <c r="F381" t="s">
        <v>40</v>
      </c>
      <c r="G381">
        <v>5.2</v>
      </c>
      <c r="H381" s="17">
        <v>99.37</v>
      </c>
      <c r="I381" s="14">
        <v>2</v>
      </c>
      <c r="J381">
        <v>9.9369999999999994</v>
      </c>
      <c r="K381" s="1">
        <v>43510</v>
      </c>
      <c r="L381" s="2">
        <v>0.72847222222222219</v>
      </c>
      <c r="M381" t="s">
        <v>25</v>
      </c>
      <c r="N381">
        <v>5.2</v>
      </c>
      <c r="O381" s="17">
        <f t="shared" si="33"/>
        <v>198.74</v>
      </c>
      <c r="P381">
        <f t="shared" si="34"/>
        <v>14</v>
      </c>
      <c r="Q381">
        <f t="shared" si="35"/>
        <v>2</v>
      </c>
      <c r="R381" t="str">
        <f t="shared" si="32"/>
        <v>16:00 - 18:00</v>
      </c>
      <c r="S381">
        <f t="shared" si="31"/>
        <v>9.9370000000000012</v>
      </c>
      <c r="T381" t="b">
        <f>J381 &lt;&gt; S381</f>
        <v>0</v>
      </c>
      <c r="U381" t="str">
        <f t="shared" si="36"/>
        <v>&gt; 80</v>
      </c>
    </row>
    <row r="382" spans="1:21" x14ac:dyDescent="0.25">
      <c r="A382" t="s">
        <v>415</v>
      </c>
      <c r="B382" t="s">
        <v>21</v>
      </c>
      <c r="C382" t="s">
        <v>22</v>
      </c>
      <c r="D382" t="s">
        <v>16</v>
      </c>
      <c r="E382" t="s">
        <v>17</v>
      </c>
      <c r="F382" t="s">
        <v>40</v>
      </c>
      <c r="G382">
        <v>7.3</v>
      </c>
      <c r="H382" s="17">
        <v>21.08</v>
      </c>
      <c r="I382" s="14">
        <v>3</v>
      </c>
      <c r="J382">
        <v>3.1619999999999999</v>
      </c>
      <c r="K382" s="1">
        <v>43505</v>
      </c>
      <c r="L382" s="2">
        <v>0.43402777777777779</v>
      </c>
      <c r="M382" t="s">
        <v>25</v>
      </c>
      <c r="N382">
        <v>7.3</v>
      </c>
      <c r="O382" s="17">
        <f t="shared" si="33"/>
        <v>63.239999999999995</v>
      </c>
      <c r="P382">
        <f t="shared" si="34"/>
        <v>9</v>
      </c>
      <c r="Q382">
        <f t="shared" si="35"/>
        <v>2</v>
      </c>
      <c r="R382" t="str">
        <f t="shared" si="32"/>
        <v>10:00 - 12:00</v>
      </c>
      <c r="S382">
        <f t="shared" si="31"/>
        <v>3.1619999999999999</v>
      </c>
      <c r="T382" t="b">
        <f>J382 &lt;&gt; S382</f>
        <v>0</v>
      </c>
      <c r="U382" t="str">
        <f t="shared" si="36"/>
        <v>20 - 40</v>
      </c>
    </row>
    <row r="383" spans="1:21" x14ac:dyDescent="0.25">
      <c r="A383" t="s">
        <v>416</v>
      </c>
      <c r="B383" t="s">
        <v>21</v>
      </c>
      <c r="C383" t="s">
        <v>22</v>
      </c>
      <c r="D383" t="s">
        <v>16</v>
      </c>
      <c r="E383" t="s">
        <v>27</v>
      </c>
      <c r="F383" t="s">
        <v>24</v>
      </c>
      <c r="G383">
        <v>4.9000000000000004</v>
      </c>
      <c r="H383" s="17">
        <v>74.790000000000006</v>
      </c>
      <c r="I383" s="14">
        <v>5</v>
      </c>
      <c r="J383">
        <v>18.697500000000002</v>
      </c>
      <c r="K383" s="1">
        <v>43475</v>
      </c>
      <c r="L383" s="2">
        <v>0.48194444444444445</v>
      </c>
      <c r="M383" t="s">
        <v>25</v>
      </c>
      <c r="N383">
        <v>4.9000000000000004</v>
      </c>
      <c r="O383" s="17">
        <f t="shared" si="33"/>
        <v>373.95000000000005</v>
      </c>
      <c r="P383">
        <f t="shared" si="34"/>
        <v>10</v>
      </c>
      <c r="Q383">
        <f t="shared" si="35"/>
        <v>1</v>
      </c>
      <c r="R383" t="str">
        <f t="shared" si="32"/>
        <v>10:00 - 12:00</v>
      </c>
      <c r="S383">
        <f t="shared" si="31"/>
        <v>18.697500000000002</v>
      </c>
      <c r="T383" t="b">
        <f>J383 &lt;&gt; S383</f>
        <v>0</v>
      </c>
      <c r="U383" t="str">
        <f t="shared" si="36"/>
        <v>60 - 80</v>
      </c>
    </row>
    <row r="384" spans="1:21" x14ac:dyDescent="0.25">
      <c r="A384" t="s">
        <v>417</v>
      </c>
      <c r="B384" t="s">
        <v>21</v>
      </c>
      <c r="C384" t="s">
        <v>22</v>
      </c>
      <c r="D384" t="s">
        <v>16</v>
      </c>
      <c r="E384" t="s">
        <v>17</v>
      </c>
      <c r="F384" t="s">
        <v>18</v>
      </c>
      <c r="G384">
        <v>8.1</v>
      </c>
      <c r="H384" s="17">
        <v>29.67</v>
      </c>
      <c r="I384" s="14">
        <v>7</v>
      </c>
      <c r="J384">
        <v>10.384499999999999</v>
      </c>
      <c r="K384" s="1">
        <v>43535</v>
      </c>
      <c r="L384" s="2">
        <v>0.79027777777777775</v>
      </c>
      <c r="M384" t="s">
        <v>29</v>
      </c>
      <c r="N384">
        <v>8.1</v>
      </c>
      <c r="O384" s="17">
        <f t="shared" si="33"/>
        <v>207.69</v>
      </c>
      <c r="P384">
        <f t="shared" si="34"/>
        <v>11</v>
      </c>
      <c r="Q384">
        <f t="shared" si="35"/>
        <v>3</v>
      </c>
      <c r="R384" t="str">
        <f t="shared" si="32"/>
        <v>18:00 - 20:00</v>
      </c>
      <c r="S384">
        <f t="shared" si="31"/>
        <v>10.384499999999999</v>
      </c>
      <c r="T384" t="b">
        <f>J384 &lt;&gt; S384</f>
        <v>0</v>
      </c>
      <c r="U384" t="str">
        <f t="shared" si="36"/>
        <v>20 - 40</v>
      </c>
    </row>
    <row r="385" spans="1:21" x14ac:dyDescent="0.25">
      <c r="A385" t="s">
        <v>418</v>
      </c>
      <c r="B385" t="s">
        <v>21</v>
      </c>
      <c r="C385" t="s">
        <v>22</v>
      </c>
      <c r="D385" t="s">
        <v>16</v>
      </c>
      <c r="E385" t="s">
        <v>27</v>
      </c>
      <c r="F385" t="s">
        <v>18</v>
      </c>
      <c r="G385">
        <v>8.4</v>
      </c>
      <c r="H385" s="17">
        <v>44.07</v>
      </c>
      <c r="I385" s="14">
        <v>4</v>
      </c>
      <c r="J385">
        <v>8.8140000000000001</v>
      </c>
      <c r="K385" s="1">
        <v>43514</v>
      </c>
      <c r="L385" s="2">
        <v>0.68611111111111112</v>
      </c>
      <c r="M385" t="s">
        <v>19</v>
      </c>
      <c r="N385">
        <v>8.4</v>
      </c>
      <c r="O385" s="17">
        <f t="shared" si="33"/>
        <v>176.28</v>
      </c>
      <c r="P385">
        <f t="shared" si="34"/>
        <v>18</v>
      </c>
      <c r="Q385">
        <f t="shared" si="35"/>
        <v>2</v>
      </c>
      <c r="R385" t="str">
        <f t="shared" si="32"/>
        <v>16:00 - 18:00</v>
      </c>
      <c r="S385">
        <f t="shared" ref="S385:S448" si="37">H385 * I385 / 20</f>
        <v>8.8140000000000001</v>
      </c>
      <c r="T385" t="b">
        <f>J385 &lt;&gt; S385</f>
        <v>0</v>
      </c>
      <c r="U385" t="str">
        <f t="shared" si="36"/>
        <v>40 - 60</v>
      </c>
    </row>
    <row r="386" spans="1:21" x14ac:dyDescent="0.25">
      <c r="A386" t="s">
        <v>419</v>
      </c>
      <c r="B386" t="s">
        <v>21</v>
      </c>
      <c r="C386" t="s">
        <v>22</v>
      </c>
      <c r="D386" t="s">
        <v>23</v>
      </c>
      <c r="E386" t="s">
        <v>17</v>
      </c>
      <c r="F386" t="s">
        <v>40</v>
      </c>
      <c r="G386">
        <v>5.5</v>
      </c>
      <c r="H386" s="17">
        <v>22.93</v>
      </c>
      <c r="I386" s="14">
        <v>9</v>
      </c>
      <c r="J386">
        <v>10.3185</v>
      </c>
      <c r="K386" s="1">
        <v>43522</v>
      </c>
      <c r="L386" s="2">
        <v>0.85138888888888886</v>
      </c>
      <c r="M386" t="s">
        <v>25</v>
      </c>
      <c r="N386">
        <v>5.5</v>
      </c>
      <c r="O386" s="17">
        <f t="shared" si="33"/>
        <v>206.37</v>
      </c>
      <c r="P386">
        <f t="shared" si="34"/>
        <v>26</v>
      </c>
      <c r="Q386">
        <f t="shared" si="35"/>
        <v>2</v>
      </c>
      <c r="R386" t="str">
        <f t="shared" ref="R386:R449" si="38">IF(AND(L386&gt;=TIME(10,0,0),L386&lt;TIME(12,0,0)),"10:00 - 12:00",
IF(AND(L386&gt;=TIME(12,0,0),L386&lt;TIME(14,0,0)),"12:00 - 14:00",
IF(AND(L386&gt;=TIME(14,0,0),L386&lt;TIME(16,0,0)),"14:00 - 16:00",
IF(AND(L386&gt;=TIME(16,0,0),L386&lt;TIME(18,0,0)),"16:00 - 18:00",
IF(AND(L386&gt;=TIME(18,0,0),L386&lt;TIME(20,0,0)),"18:00 - 20:00",
IF(AND(L386&gt;=TIME(20,0,0),L386&lt;=TIME(20,59,59)),"20:00 - 20:59","Outside Range"))))))</f>
        <v>20:00 - 20:59</v>
      </c>
      <c r="S386">
        <f t="shared" si="37"/>
        <v>10.3185</v>
      </c>
      <c r="T386" t="b">
        <f>J386 &lt;&gt; S386</f>
        <v>0</v>
      </c>
      <c r="U386" t="str">
        <f t="shared" si="36"/>
        <v>20 - 40</v>
      </c>
    </row>
    <row r="387" spans="1:21" x14ac:dyDescent="0.25">
      <c r="A387" t="s">
        <v>420</v>
      </c>
      <c r="B387" t="s">
        <v>21</v>
      </c>
      <c r="C387" t="s">
        <v>22</v>
      </c>
      <c r="D387" t="s">
        <v>23</v>
      </c>
      <c r="E387" t="s">
        <v>17</v>
      </c>
      <c r="F387" t="s">
        <v>18</v>
      </c>
      <c r="G387">
        <v>8.4</v>
      </c>
      <c r="H387" s="17">
        <v>39.42</v>
      </c>
      <c r="I387" s="14">
        <v>1</v>
      </c>
      <c r="J387">
        <v>1.9710000000000001</v>
      </c>
      <c r="K387" s="1">
        <v>43483</v>
      </c>
      <c r="L387" s="2">
        <v>0.63055555555555554</v>
      </c>
      <c r="M387" t="s">
        <v>25</v>
      </c>
      <c r="N387">
        <v>8.4</v>
      </c>
      <c r="O387" s="17">
        <f t="shared" ref="O387:O450" si="39">H387 * I387</f>
        <v>39.42</v>
      </c>
      <c r="P387">
        <f t="shared" ref="P387:P450" si="40">DAY(K387)</f>
        <v>18</v>
      </c>
      <c r="Q387">
        <f t="shared" ref="Q387:Q450" si="41">MONTH(K387)</f>
        <v>1</v>
      </c>
      <c r="R387" t="str">
        <f t="shared" si="38"/>
        <v>14:00 - 16:00</v>
      </c>
      <c r="S387">
        <f t="shared" si="37"/>
        <v>1.9710000000000001</v>
      </c>
      <c r="T387" t="b">
        <f>J387 &lt;&gt; S387</f>
        <v>0</v>
      </c>
      <c r="U387" t="str">
        <f t="shared" si="36"/>
        <v>20 - 40</v>
      </c>
    </row>
    <row r="388" spans="1:21" x14ac:dyDescent="0.25">
      <c r="A388" t="s">
        <v>421</v>
      </c>
      <c r="B388" t="s">
        <v>14</v>
      </c>
      <c r="C388" t="s">
        <v>15</v>
      </c>
      <c r="D388" t="s">
        <v>23</v>
      </c>
      <c r="E388" t="s">
        <v>27</v>
      </c>
      <c r="F388" t="s">
        <v>18</v>
      </c>
      <c r="G388">
        <v>9.8000000000000007</v>
      </c>
      <c r="H388" s="17">
        <v>15.26</v>
      </c>
      <c r="I388" s="14">
        <v>6</v>
      </c>
      <c r="J388">
        <v>4.5780000000000003</v>
      </c>
      <c r="K388" s="1">
        <v>43511</v>
      </c>
      <c r="L388" s="2">
        <v>0.75208333333333333</v>
      </c>
      <c r="M388" t="s">
        <v>19</v>
      </c>
      <c r="N388">
        <v>9.8000000000000007</v>
      </c>
      <c r="O388" s="17">
        <f t="shared" si="39"/>
        <v>91.56</v>
      </c>
      <c r="P388">
        <f t="shared" si="40"/>
        <v>15</v>
      </c>
      <c r="Q388">
        <f t="shared" si="41"/>
        <v>2</v>
      </c>
      <c r="R388" t="str">
        <f t="shared" si="38"/>
        <v>18:00 - 20:00</v>
      </c>
      <c r="S388">
        <f t="shared" si="37"/>
        <v>4.5780000000000003</v>
      </c>
      <c r="T388" t="b">
        <f>J388 &lt;&gt; S388</f>
        <v>0</v>
      </c>
      <c r="U388" t="str">
        <f t="shared" ref="U388:U451" si="42">IF(H388&lt; 20,"&lt; 20",IF(AND(H388&gt;=20,H388&lt;40),"20 - 40",IF(AND(H388&gt;=40,H388&lt;60),"40 - 60",IF(AND(H388&gt;=60,H388&lt;80),"60 - 80",IF(H388&gt;=80,"&gt; 80")))))</f>
        <v>&lt; 20</v>
      </c>
    </row>
    <row r="389" spans="1:21" x14ac:dyDescent="0.25">
      <c r="A389" t="s">
        <v>422</v>
      </c>
      <c r="B389" t="s">
        <v>14</v>
      </c>
      <c r="C389" t="s">
        <v>15</v>
      </c>
      <c r="D389" t="s">
        <v>23</v>
      </c>
      <c r="E389" t="s">
        <v>17</v>
      </c>
      <c r="F389" t="s">
        <v>59</v>
      </c>
      <c r="G389">
        <v>6.7</v>
      </c>
      <c r="H389" s="17">
        <v>61.77</v>
      </c>
      <c r="I389" s="14">
        <v>5</v>
      </c>
      <c r="J389">
        <v>15.442500000000001</v>
      </c>
      <c r="K389" s="1">
        <v>43532</v>
      </c>
      <c r="L389" s="2">
        <v>0.55625000000000002</v>
      </c>
      <c r="M389" t="s">
        <v>25</v>
      </c>
      <c r="N389">
        <v>6.7</v>
      </c>
      <c r="O389" s="17">
        <f t="shared" si="39"/>
        <v>308.85000000000002</v>
      </c>
      <c r="P389">
        <f t="shared" si="40"/>
        <v>8</v>
      </c>
      <c r="Q389">
        <f t="shared" si="41"/>
        <v>3</v>
      </c>
      <c r="R389" t="str">
        <f t="shared" si="38"/>
        <v>12:00 - 14:00</v>
      </c>
      <c r="S389">
        <f t="shared" si="37"/>
        <v>15.442500000000001</v>
      </c>
      <c r="T389" t="b">
        <f>J389 &lt;&gt; S389</f>
        <v>0</v>
      </c>
      <c r="U389" t="str">
        <f t="shared" si="42"/>
        <v>60 - 80</v>
      </c>
    </row>
    <row r="390" spans="1:21" x14ac:dyDescent="0.25">
      <c r="A390" t="s">
        <v>423</v>
      </c>
      <c r="B390" t="s">
        <v>14</v>
      </c>
      <c r="C390" t="s">
        <v>15</v>
      </c>
      <c r="D390" t="s">
        <v>23</v>
      </c>
      <c r="E390" t="s">
        <v>27</v>
      </c>
      <c r="F390" t="s">
        <v>28</v>
      </c>
      <c r="G390">
        <v>9.4</v>
      </c>
      <c r="H390" s="17">
        <v>21.52</v>
      </c>
      <c r="I390" s="14">
        <v>6</v>
      </c>
      <c r="J390">
        <v>6.4560000000000004</v>
      </c>
      <c r="K390" s="1">
        <v>43482</v>
      </c>
      <c r="L390" s="2">
        <v>0.53333333333333333</v>
      </c>
      <c r="M390" t="s">
        <v>29</v>
      </c>
      <c r="N390">
        <v>9.4</v>
      </c>
      <c r="O390" s="17">
        <f t="shared" si="39"/>
        <v>129.12</v>
      </c>
      <c r="P390">
        <f t="shared" si="40"/>
        <v>17</v>
      </c>
      <c r="Q390">
        <f t="shared" si="41"/>
        <v>1</v>
      </c>
      <c r="R390" t="str">
        <f t="shared" si="38"/>
        <v>12:00 - 14:00</v>
      </c>
      <c r="S390">
        <f t="shared" si="37"/>
        <v>6.4560000000000004</v>
      </c>
      <c r="T390" t="b">
        <f>J390 &lt;&gt; S390</f>
        <v>0</v>
      </c>
      <c r="U390" t="str">
        <f t="shared" si="42"/>
        <v>20 - 40</v>
      </c>
    </row>
    <row r="391" spans="1:21" x14ac:dyDescent="0.25">
      <c r="A391" t="s">
        <v>424</v>
      </c>
      <c r="B391" t="s">
        <v>38</v>
      </c>
      <c r="C391" t="s">
        <v>39</v>
      </c>
      <c r="D391" t="s">
        <v>23</v>
      </c>
      <c r="E391" t="s">
        <v>27</v>
      </c>
      <c r="F391" t="s">
        <v>32</v>
      </c>
      <c r="G391">
        <v>6.4</v>
      </c>
      <c r="H391" s="17">
        <v>97.74</v>
      </c>
      <c r="I391" s="14">
        <v>4</v>
      </c>
      <c r="J391">
        <v>19.547999999999998</v>
      </c>
      <c r="K391" s="1">
        <v>43536</v>
      </c>
      <c r="L391" s="2">
        <v>0.82847222222222228</v>
      </c>
      <c r="M391" t="s">
        <v>19</v>
      </c>
      <c r="N391">
        <v>6.4</v>
      </c>
      <c r="O391" s="17">
        <f t="shared" si="39"/>
        <v>390.96</v>
      </c>
      <c r="P391">
        <f t="shared" si="40"/>
        <v>12</v>
      </c>
      <c r="Q391">
        <f t="shared" si="41"/>
        <v>3</v>
      </c>
      <c r="R391" t="str">
        <f t="shared" si="38"/>
        <v>18:00 - 20:00</v>
      </c>
      <c r="S391">
        <f t="shared" si="37"/>
        <v>19.547999999999998</v>
      </c>
      <c r="T391" t="b">
        <f>J391 &lt;&gt; S391</f>
        <v>0</v>
      </c>
      <c r="U391" t="str">
        <f t="shared" si="42"/>
        <v>&gt; 80</v>
      </c>
    </row>
    <row r="392" spans="1:21" x14ac:dyDescent="0.25">
      <c r="A392" t="s">
        <v>425</v>
      </c>
      <c r="B392" t="s">
        <v>14</v>
      </c>
      <c r="C392" t="s">
        <v>15</v>
      </c>
      <c r="D392" t="s">
        <v>16</v>
      </c>
      <c r="E392" t="s">
        <v>27</v>
      </c>
      <c r="F392" t="s">
        <v>40</v>
      </c>
      <c r="G392">
        <v>5.4</v>
      </c>
      <c r="H392" s="17">
        <v>99.78</v>
      </c>
      <c r="I392" s="14">
        <v>5</v>
      </c>
      <c r="J392">
        <v>24.945</v>
      </c>
      <c r="K392" s="1">
        <v>43533</v>
      </c>
      <c r="L392" s="2">
        <v>0.79791666666666672</v>
      </c>
      <c r="M392" t="s">
        <v>25</v>
      </c>
      <c r="N392">
        <v>5.4</v>
      </c>
      <c r="O392" s="17">
        <f t="shared" si="39"/>
        <v>498.9</v>
      </c>
      <c r="P392">
        <f t="shared" si="40"/>
        <v>9</v>
      </c>
      <c r="Q392">
        <f t="shared" si="41"/>
        <v>3</v>
      </c>
      <c r="R392" t="str">
        <f t="shared" si="38"/>
        <v>18:00 - 20:00</v>
      </c>
      <c r="S392">
        <f t="shared" si="37"/>
        <v>24.945</v>
      </c>
      <c r="T392" t="b">
        <f>J392 &lt;&gt; S392</f>
        <v>0</v>
      </c>
      <c r="U392" t="str">
        <f t="shared" si="42"/>
        <v>&gt; 80</v>
      </c>
    </row>
    <row r="393" spans="1:21" x14ac:dyDescent="0.25">
      <c r="A393" t="s">
        <v>426</v>
      </c>
      <c r="B393" t="s">
        <v>21</v>
      </c>
      <c r="C393" t="s">
        <v>22</v>
      </c>
      <c r="D393" t="s">
        <v>16</v>
      </c>
      <c r="E393" t="s">
        <v>27</v>
      </c>
      <c r="F393" t="s">
        <v>40</v>
      </c>
      <c r="G393">
        <v>8.6</v>
      </c>
      <c r="H393" s="17">
        <v>94.26</v>
      </c>
      <c r="I393" s="14">
        <v>4</v>
      </c>
      <c r="J393">
        <v>18.852</v>
      </c>
      <c r="K393" s="1">
        <v>43536</v>
      </c>
      <c r="L393" s="2">
        <v>0.6875</v>
      </c>
      <c r="M393" t="s">
        <v>25</v>
      </c>
      <c r="N393">
        <v>8.6</v>
      </c>
      <c r="O393" s="17">
        <f t="shared" si="39"/>
        <v>377.04</v>
      </c>
      <c r="P393">
        <f t="shared" si="40"/>
        <v>12</v>
      </c>
      <c r="Q393">
        <f t="shared" si="41"/>
        <v>3</v>
      </c>
      <c r="R393" t="str">
        <f t="shared" si="38"/>
        <v>16:00 - 18:00</v>
      </c>
      <c r="S393">
        <f t="shared" si="37"/>
        <v>18.852</v>
      </c>
      <c r="T393" t="b">
        <f>J393 &lt;&gt; S393</f>
        <v>0</v>
      </c>
      <c r="U393" t="str">
        <f t="shared" si="42"/>
        <v>&gt; 80</v>
      </c>
    </row>
    <row r="394" spans="1:21" x14ac:dyDescent="0.25">
      <c r="A394" t="s">
        <v>427</v>
      </c>
      <c r="B394" t="s">
        <v>38</v>
      </c>
      <c r="C394" t="s">
        <v>39</v>
      </c>
      <c r="D394" t="s">
        <v>16</v>
      </c>
      <c r="E394" t="s">
        <v>27</v>
      </c>
      <c r="F394" t="s">
        <v>18</v>
      </c>
      <c r="G394">
        <v>4</v>
      </c>
      <c r="H394" s="17">
        <v>51.13</v>
      </c>
      <c r="I394" s="14">
        <v>4</v>
      </c>
      <c r="J394">
        <v>10.226000000000001</v>
      </c>
      <c r="K394" s="1">
        <v>43490</v>
      </c>
      <c r="L394" s="2">
        <v>0.42430555555555555</v>
      </c>
      <c r="M394" t="s">
        <v>29</v>
      </c>
      <c r="N394">
        <v>4</v>
      </c>
      <c r="O394" s="17">
        <f t="shared" si="39"/>
        <v>204.52</v>
      </c>
      <c r="P394">
        <f t="shared" si="40"/>
        <v>25</v>
      </c>
      <c r="Q394">
        <f t="shared" si="41"/>
        <v>1</v>
      </c>
      <c r="R394" t="str">
        <f t="shared" si="38"/>
        <v>10:00 - 12:00</v>
      </c>
      <c r="S394">
        <f t="shared" si="37"/>
        <v>10.226000000000001</v>
      </c>
      <c r="T394" t="b">
        <f>J394 &lt;&gt; S394</f>
        <v>0</v>
      </c>
      <c r="U394" t="str">
        <f t="shared" si="42"/>
        <v>40 - 60</v>
      </c>
    </row>
    <row r="395" spans="1:21" x14ac:dyDescent="0.25">
      <c r="A395" t="s">
        <v>428</v>
      </c>
      <c r="B395" t="s">
        <v>14</v>
      </c>
      <c r="C395" t="s">
        <v>15</v>
      </c>
      <c r="D395" t="s">
        <v>16</v>
      </c>
      <c r="E395" t="s">
        <v>27</v>
      </c>
      <c r="F395" t="s">
        <v>24</v>
      </c>
      <c r="G395">
        <v>7.6</v>
      </c>
      <c r="H395" s="17">
        <v>36.36</v>
      </c>
      <c r="I395" s="14">
        <v>4</v>
      </c>
      <c r="J395">
        <v>7.2720000000000002</v>
      </c>
      <c r="K395" s="1">
        <v>43549</v>
      </c>
      <c r="L395" s="2">
        <v>0.54652777777777772</v>
      </c>
      <c r="M395" t="s">
        <v>25</v>
      </c>
      <c r="N395">
        <v>7.6</v>
      </c>
      <c r="O395" s="17">
        <f t="shared" si="39"/>
        <v>145.44</v>
      </c>
      <c r="P395">
        <f t="shared" si="40"/>
        <v>25</v>
      </c>
      <c r="Q395">
        <f t="shared" si="41"/>
        <v>3</v>
      </c>
      <c r="R395" t="str">
        <f t="shared" si="38"/>
        <v>12:00 - 14:00</v>
      </c>
      <c r="S395">
        <f t="shared" si="37"/>
        <v>7.2720000000000002</v>
      </c>
      <c r="T395" t="b">
        <f>J395 &lt;&gt; S395</f>
        <v>0</v>
      </c>
      <c r="U395" t="str">
        <f t="shared" si="42"/>
        <v>20 - 40</v>
      </c>
    </row>
    <row r="396" spans="1:21" x14ac:dyDescent="0.25">
      <c r="A396" t="s">
        <v>429</v>
      </c>
      <c r="B396" t="s">
        <v>38</v>
      </c>
      <c r="C396" t="s">
        <v>39</v>
      </c>
      <c r="D396" t="s">
        <v>23</v>
      </c>
      <c r="E396" t="s">
        <v>27</v>
      </c>
      <c r="F396" t="s">
        <v>28</v>
      </c>
      <c r="G396">
        <v>6.8</v>
      </c>
      <c r="H396" s="17">
        <v>22.02</v>
      </c>
      <c r="I396" s="14">
        <v>9</v>
      </c>
      <c r="J396">
        <v>9.9090000000000007</v>
      </c>
      <c r="K396" s="1">
        <v>43503</v>
      </c>
      <c r="L396" s="2">
        <v>0.78333333333333333</v>
      </c>
      <c r="M396" t="s">
        <v>25</v>
      </c>
      <c r="N396">
        <v>6.8</v>
      </c>
      <c r="O396" s="17">
        <f t="shared" si="39"/>
        <v>198.18</v>
      </c>
      <c r="P396">
        <f t="shared" si="40"/>
        <v>7</v>
      </c>
      <c r="Q396">
        <f t="shared" si="41"/>
        <v>2</v>
      </c>
      <c r="R396" t="str">
        <f t="shared" si="38"/>
        <v>18:00 - 20:00</v>
      </c>
      <c r="S396">
        <f t="shared" si="37"/>
        <v>9.9090000000000007</v>
      </c>
      <c r="T396" t="b">
        <f>J396 &lt;&gt; S396</f>
        <v>0</v>
      </c>
      <c r="U396" t="str">
        <f t="shared" si="42"/>
        <v>20 - 40</v>
      </c>
    </row>
    <row r="397" spans="1:21" x14ac:dyDescent="0.25">
      <c r="A397" t="s">
        <v>430</v>
      </c>
      <c r="B397" t="s">
        <v>14</v>
      </c>
      <c r="C397" t="s">
        <v>15</v>
      </c>
      <c r="D397" t="s">
        <v>23</v>
      </c>
      <c r="E397" t="s">
        <v>27</v>
      </c>
      <c r="F397" t="s">
        <v>40</v>
      </c>
      <c r="G397">
        <v>9.1</v>
      </c>
      <c r="H397" s="17">
        <v>32.9</v>
      </c>
      <c r="I397" s="14">
        <v>3</v>
      </c>
      <c r="J397">
        <v>4.9349999999999996</v>
      </c>
      <c r="K397" s="1">
        <v>43513</v>
      </c>
      <c r="L397" s="2">
        <v>0.7270833333333333</v>
      </c>
      <c r="M397" t="s">
        <v>29</v>
      </c>
      <c r="N397">
        <v>9.1</v>
      </c>
      <c r="O397" s="17">
        <f t="shared" si="39"/>
        <v>98.699999999999989</v>
      </c>
      <c r="P397">
        <f t="shared" si="40"/>
        <v>17</v>
      </c>
      <c r="Q397">
        <f t="shared" si="41"/>
        <v>2</v>
      </c>
      <c r="R397" t="str">
        <f t="shared" si="38"/>
        <v>16:00 - 18:00</v>
      </c>
      <c r="S397">
        <f t="shared" si="37"/>
        <v>4.9349999999999996</v>
      </c>
      <c r="T397" t="b">
        <f>J397 &lt;&gt; S397</f>
        <v>0</v>
      </c>
      <c r="U397" t="str">
        <f t="shared" si="42"/>
        <v>20 - 40</v>
      </c>
    </row>
    <row r="398" spans="1:21" x14ac:dyDescent="0.25">
      <c r="A398" t="s">
        <v>431</v>
      </c>
      <c r="B398" t="s">
        <v>14</v>
      </c>
      <c r="C398" t="s">
        <v>15</v>
      </c>
      <c r="D398" t="s">
        <v>23</v>
      </c>
      <c r="E398" t="s">
        <v>27</v>
      </c>
      <c r="F398" t="s">
        <v>59</v>
      </c>
      <c r="G398">
        <v>5.5</v>
      </c>
      <c r="H398" s="17">
        <v>77.02</v>
      </c>
      <c r="I398" s="14">
        <v>5</v>
      </c>
      <c r="J398">
        <v>19.254999999999999</v>
      </c>
      <c r="K398" s="1">
        <v>43499</v>
      </c>
      <c r="L398" s="2">
        <v>0.66597222222222219</v>
      </c>
      <c r="M398" t="s">
        <v>25</v>
      </c>
      <c r="N398">
        <v>5.5</v>
      </c>
      <c r="O398" s="17">
        <f t="shared" si="39"/>
        <v>385.09999999999997</v>
      </c>
      <c r="P398">
        <f t="shared" si="40"/>
        <v>3</v>
      </c>
      <c r="Q398">
        <f t="shared" si="41"/>
        <v>2</v>
      </c>
      <c r="R398" t="str">
        <f t="shared" si="38"/>
        <v>14:00 - 16:00</v>
      </c>
      <c r="S398">
        <f t="shared" si="37"/>
        <v>19.254999999999999</v>
      </c>
      <c r="T398" t="b">
        <f>J398 &lt;&gt; S398</f>
        <v>0</v>
      </c>
      <c r="U398" t="str">
        <f t="shared" si="42"/>
        <v>60 - 80</v>
      </c>
    </row>
    <row r="399" spans="1:21" x14ac:dyDescent="0.25">
      <c r="A399" t="s">
        <v>432</v>
      </c>
      <c r="B399" t="s">
        <v>14</v>
      </c>
      <c r="C399" t="s">
        <v>15</v>
      </c>
      <c r="D399" t="s">
        <v>16</v>
      </c>
      <c r="E399" t="s">
        <v>27</v>
      </c>
      <c r="F399" t="s">
        <v>40</v>
      </c>
      <c r="G399">
        <v>7.9</v>
      </c>
      <c r="H399" s="17">
        <v>23.48</v>
      </c>
      <c r="I399" s="14">
        <v>2</v>
      </c>
      <c r="J399">
        <v>2.3479999999999999</v>
      </c>
      <c r="K399" s="1">
        <v>43538</v>
      </c>
      <c r="L399" s="2">
        <v>0.47291666666666665</v>
      </c>
      <c r="M399" t="s">
        <v>29</v>
      </c>
      <c r="N399">
        <v>7.9</v>
      </c>
      <c r="O399" s="17">
        <f t="shared" si="39"/>
        <v>46.96</v>
      </c>
      <c r="P399">
        <f t="shared" si="40"/>
        <v>14</v>
      </c>
      <c r="Q399">
        <f t="shared" si="41"/>
        <v>3</v>
      </c>
      <c r="R399" t="str">
        <f t="shared" si="38"/>
        <v>10:00 - 12:00</v>
      </c>
      <c r="S399">
        <f t="shared" si="37"/>
        <v>2.3479999999999999</v>
      </c>
      <c r="T399" t="b">
        <f>J399 &lt;&gt; S399</f>
        <v>0</v>
      </c>
      <c r="U399" t="str">
        <f t="shared" si="42"/>
        <v>20 - 40</v>
      </c>
    </row>
    <row r="400" spans="1:21" x14ac:dyDescent="0.25">
      <c r="A400" t="s">
        <v>433</v>
      </c>
      <c r="B400" t="s">
        <v>21</v>
      </c>
      <c r="C400" t="s">
        <v>22</v>
      </c>
      <c r="D400" t="s">
        <v>16</v>
      </c>
      <c r="E400" t="s">
        <v>27</v>
      </c>
      <c r="F400" t="s">
        <v>32</v>
      </c>
      <c r="G400">
        <v>8.5</v>
      </c>
      <c r="H400" s="17">
        <v>14.7</v>
      </c>
      <c r="I400" s="14">
        <v>5</v>
      </c>
      <c r="J400">
        <v>3.6749999999999998</v>
      </c>
      <c r="K400" s="1">
        <v>43548</v>
      </c>
      <c r="L400" s="2">
        <v>0.57499999999999996</v>
      </c>
      <c r="M400" t="s">
        <v>19</v>
      </c>
      <c r="N400">
        <v>8.5</v>
      </c>
      <c r="O400" s="17">
        <f t="shared" si="39"/>
        <v>73.5</v>
      </c>
      <c r="P400">
        <f t="shared" si="40"/>
        <v>24</v>
      </c>
      <c r="Q400">
        <f t="shared" si="41"/>
        <v>3</v>
      </c>
      <c r="R400" t="str">
        <f t="shared" si="38"/>
        <v>12:00 - 14:00</v>
      </c>
      <c r="S400">
        <f t="shared" si="37"/>
        <v>3.6749999999999998</v>
      </c>
      <c r="T400" t="b">
        <f>J400 &lt;&gt; S400</f>
        <v>0</v>
      </c>
      <c r="U400" t="str">
        <f t="shared" si="42"/>
        <v>&lt; 20</v>
      </c>
    </row>
    <row r="401" spans="1:21" x14ac:dyDescent="0.25">
      <c r="A401" t="s">
        <v>434</v>
      </c>
      <c r="B401" t="s">
        <v>14</v>
      </c>
      <c r="C401" t="s">
        <v>15</v>
      </c>
      <c r="D401" t="s">
        <v>16</v>
      </c>
      <c r="E401" t="s">
        <v>17</v>
      </c>
      <c r="F401" t="s">
        <v>24</v>
      </c>
      <c r="G401">
        <v>9.1</v>
      </c>
      <c r="H401" s="17">
        <v>28.45</v>
      </c>
      <c r="I401" s="14">
        <v>5</v>
      </c>
      <c r="J401">
        <v>7.1124999999999998</v>
      </c>
      <c r="K401" s="1">
        <v>43545</v>
      </c>
      <c r="L401" s="2">
        <v>0.4284722222222222</v>
      </c>
      <c r="M401" t="s">
        <v>29</v>
      </c>
      <c r="N401">
        <v>9.1</v>
      </c>
      <c r="O401" s="17">
        <f t="shared" si="39"/>
        <v>142.25</v>
      </c>
      <c r="P401">
        <f t="shared" si="40"/>
        <v>21</v>
      </c>
      <c r="Q401">
        <f t="shared" si="41"/>
        <v>3</v>
      </c>
      <c r="R401" t="str">
        <f t="shared" si="38"/>
        <v>10:00 - 12:00</v>
      </c>
      <c r="S401">
        <f t="shared" si="37"/>
        <v>7.1124999999999998</v>
      </c>
      <c r="T401" t="b">
        <f>J401 &lt;&gt; S401</f>
        <v>0</v>
      </c>
      <c r="U401" t="str">
        <f t="shared" si="42"/>
        <v>20 - 40</v>
      </c>
    </row>
    <row r="402" spans="1:21" x14ac:dyDescent="0.25">
      <c r="A402" t="s">
        <v>435</v>
      </c>
      <c r="B402" t="s">
        <v>14</v>
      </c>
      <c r="C402" t="s">
        <v>15</v>
      </c>
      <c r="D402" t="s">
        <v>23</v>
      </c>
      <c r="E402" t="s">
        <v>27</v>
      </c>
      <c r="F402" t="s">
        <v>59</v>
      </c>
      <c r="G402">
        <v>7.5</v>
      </c>
      <c r="H402" s="17">
        <v>76.400000000000006</v>
      </c>
      <c r="I402" s="14">
        <v>9</v>
      </c>
      <c r="J402">
        <v>34.380000000000003</v>
      </c>
      <c r="K402" s="1">
        <v>43543</v>
      </c>
      <c r="L402" s="2">
        <v>0.65902777777777777</v>
      </c>
      <c r="M402" t="s">
        <v>19</v>
      </c>
      <c r="N402">
        <v>7.5</v>
      </c>
      <c r="O402" s="17">
        <f t="shared" si="39"/>
        <v>687.6</v>
      </c>
      <c r="P402">
        <f t="shared" si="40"/>
        <v>19</v>
      </c>
      <c r="Q402">
        <f t="shared" si="41"/>
        <v>3</v>
      </c>
      <c r="R402" t="str">
        <f t="shared" si="38"/>
        <v>14:00 - 16:00</v>
      </c>
      <c r="S402">
        <f t="shared" si="37"/>
        <v>34.380000000000003</v>
      </c>
      <c r="T402" t="b">
        <f>J402 &lt;&gt; S402</f>
        <v>0</v>
      </c>
      <c r="U402" t="str">
        <f t="shared" si="42"/>
        <v>60 - 80</v>
      </c>
    </row>
    <row r="403" spans="1:21" x14ac:dyDescent="0.25">
      <c r="A403" t="s">
        <v>436</v>
      </c>
      <c r="B403" t="s">
        <v>38</v>
      </c>
      <c r="C403" t="s">
        <v>39</v>
      </c>
      <c r="D403" t="s">
        <v>23</v>
      </c>
      <c r="E403" t="s">
        <v>17</v>
      </c>
      <c r="F403" t="s">
        <v>32</v>
      </c>
      <c r="G403">
        <v>5.2</v>
      </c>
      <c r="H403" s="17">
        <v>57.95</v>
      </c>
      <c r="I403" s="14">
        <v>6</v>
      </c>
      <c r="J403">
        <v>17.385000000000002</v>
      </c>
      <c r="K403" s="1">
        <v>43520</v>
      </c>
      <c r="L403" s="2">
        <v>0.54305555555555551</v>
      </c>
      <c r="M403" t="s">
        <v>25</v>
      </c>
      <c r="N403">
        <v>5.2</v>
      </c>
      <c r="O403" s="17">
        <f t="shared" si="39"/>
        <v>347.70000000000005</v>
      </c>
      <c r="P403">
        <f t="shared" si="40"/>
        <v>24</v>
      </c>
      <c r="Q403">
        <f t="shared" si="41"/>
        <v>2</v>
      </c>
      <c r="R403" t="str">
        <f t="shared" si="38"/>
        <v>12:00 - 14:00</v>
      </c>
      <c r="S403">
        <f t="shared" si="37"/>
        <v>17.385000000000002</v>
      </c>
      <c r="T403" t="b">
        <f>J403 &lt;&gt; S403</f>
        <v>0</v>
      </c>
      <c r="U403" t="str">
        <f t="shared" si="42"/>
        <v>40 - 60</v>
      </c>
    </row>
    <row r="404" spans="1:21" x14ac:dyDescent="0.25">
      <c r="A404" t="s">
        <v>437</v>
      </c>
      <c r="B404" t="s">
        <v>21</v>
      </c>
      <c r="C404" t="s">
        <v>22</v>
      </c>
      <c r="D404" t="s">
        <v>23</v>
      </c>
      <c r="E404" t="s">
        <v>17</v>
      </c>
      <c r="F404" t="s">
        <v>24</v>
      </c>
      <c r="G404">
        <v>9.5</v>
      </c>
      <c r="H404" s="17">
        <v>47.65</v>
      </c>
      <c r="I404" s="14">
        <v>3</v>
      </c>
      <c r="J404">
        <v>7.1475</v>
      </c>
      <c r="K404" s="1">
        <v>43552</v>
      </c>
      <c r="L404" s="2">
        <v>0.54027777777777775</v>
      </c>
      <c r="M404" t="s">
        <v>29</v>
      </c>
      <c r="N404">
        <v>9.5</v>
      </c>
      <c r="O404" s="17">
        <f t="shared" si="39"/>
        <v>142.94999999999999</v>
      </c>
      <c r="P404">
        <f t="shared" si="40"/>
        <v>28</v>
      </c>
      <c r="Q404">
        <f t="shared" si="41"/>
        <v>3</v>
      </c>
      <c r="R404" t="str">
        <f t="shared" si="38"/>
        <v>12:00 - 14:00</v>
      </c>
      <c r="S404">
        <f t="shared" si="37"/>
        <v>7.1474999999999991</v>
      </c>
      <c r="T404" t="b">
        <f>J404 &lt;&gt; S404</f>
        <v>0</v>
      </c>
      <c r="U404" t="str">
        <f t="shared" si="42"/>
        <v>40 - 60</v>
      </c>
    </row>
    <row r="405" spans="1:21" x14ac:dyDescent="0.25">
      <c r="A405" t="s">
        <v>438</v>
      </c>
      <c r="B405" t="s">
        <v>38</v>
      </c>
      <c r="C405" t="s">
        <v>39</v>
      </c>
      <c r="D405" t="s">
        <v>16</v>
      </c>
      <c r="E405" t="s">
        <v>17</v>
      </c>
      <c r="F405" t="s">
        <v>40</v>
      </c>
      <c r="G405">
        <v>8.9</v>
      </c>
      <c r="H405" s="17">
        <v>42.82</v>
      </c>
      <c r="I405" s="14">
        <v>9</v>
      </c>
      <c r="J405">
        <v>19.268999999999998</v>
      </c>
      <c r="K405" s="1">
        <v>43501</v>
      </c>
      <c r="L405" s="2">
        <v>0.6430555555555556</v>
      </c>
      <c r="M405" t="s">
        <v>29</v>
      </c>
      <c r="N405">
        <v>8.9</v>
      </c>
      <c r="O405" s="17">
        <f t="shared" si="39"/>
        <v>385.38</v>
      </c>
      <c r="P405">
        <f t="shared" si="40"/>
        <v>5</v>
      </c>
      <c r="Q405">
        <f t="shared" si="41"/>
        <v>2</v>
      </c>
      <c r="R405" t="str">
        <f t="shared" si="38"/>
        <v>14:00 - 16:00</v>
      </c>
      <c r="S405">
        <f t="shared" si="37"/>
        <v>19.268999999999998</v>
      </c>
      <c r="T405" t="b">
        <f>J405 &lt;&gt; S405</f>
        <v>0</v>
      </c>
      <c r="U405" t="str">
        <f t="shared" si="42"/>
        <v>40 - 60</v>
      </c>
    </row>
    <row r="406" spans="1:21" x14ac:dyDescent="0.25">
      <c r="A406" t="s">
        <v>439</v>
      </c>
      <c r="B406" t="s">
        <v>38</v>
      </c>
      <c r="C406" t="s">
        <v>39</v>
      </c>
      <c r="D406" t="s">
        <v>16</v>
      </c>
      <c r="E406" t="s">
        <v>27</v>
      </c>
      <c r="F406" t="s">
        <v>24</v>
      </c>
      <c r="G406">
        <v>7.8</v>
      </c>
      <c r="H406" s="17">
        <v>48.09</v>
      </c>
      <c r="I406" s="14">
        <v>3</v>
      </c>
      <c r="J406">
        <v>7.2134999999999998</v>
      </c>
      <c r="K406" s="1">
        <v>43506</v>
      </c>
      <c r="L406" s="2">
        <v>0.76597222222222228</v>
      </c>
      <c r="M406" t="s">
        <v>29</v>
      </c>
      <c r="N406">
        <v>7.8</v>
      </c>
      <c r="O406" s="17">
        <f t="shared" si="39"/>
        <v>144.27000000000001</v>
      </c>
      <c r="P406">
        <f t="shared" si="40"/>
        <v>10</v>
      </c>
      <c r="Q406">
        <f t="shared" si="41"/>
        <v>2</v>
      </c>
      <c r="R406" t="str">
        <f t="shared" si="38"/>
        <v>18:00 - 20:00</v>
      </c>
      <c r="S406">
        <f t="shared" si="37"/>
        <v>7.2135000000000007</v>
      </c>
      <c r="T406" t="b">
        <f>J406 &lt;&gt; S406</f>
        <v>0</v>
      </c>
      <c r="U406" t="str">
        <f t="shared" si="42"/>
        <v>40 - 60</v>
      </c>
    </row>
    <row r="407" spans="1:21" x14ac:dyDescent="0.25">
      <c r="A407" t="s">
        <v>440</v>
      </c>
      <c r="B407" t="s">
        <v>38</v>
      </c>
      <c r="C407" t="s">
        <v>39</v>
      </c>
      <c r="D407" t="s">
        <v>16</v>
      </c>
      <c r="E407" t="s">
        <v>17</v>
      </c>
      <c r="F407" t="s">
        <v>18</v>
      </c>
      <c r="G407">
        <v>8.9</v>
      </c>
      <c r="H407" s="17">
        <v>55.97</v>
      </c>
      <c r="I407" s="14">
        <v>7</v>
      </c>
      <c r="J407">
        <v>19.589500000000001</v>
      </c>
      <c r="K407" s="1">
        <v>43529</v>
      </c>
      <c r="L407" s="2">
        <v>0.79583333333333328</v>
      </c>
      <c r="M407" t="s">
        <v>19</v>
      </c>
      <c r="N407">
        <v>8.9</v>
      </c>
      <c r="O407" s="17">
        <f t="shared" si="39"/>
        <v>391.78999999999996</v>
      </c>
      <c r="P407">
        <f t="shared" si="40"/>
        <v>5</v>
      </c>
      <c r="Q407">
        <f t="shared" si="41"/>
        <v>3</v>
      </c>
      <c r="R407" t="str">
        <f t="shared" si="38"/>
        <v>18:00 - 20:00</v>
      </c>
      <c r="S407">
        <f t="shared" si="37"/>
        <v>19.589499999999997</v>
      </c>
      <c r="T407" t="b">
        <f>J407 &lt;&gt; S407</f>
        <v>0</v>
      </c>
      <c r="U407" t="str">
        <f t="shared" si="42"/>
        <v>40 - 60</v>
      </c>
    </row>
    <row r="408" spans="1:21" x14ac:dyDescent="0.25">
      <c r="A408" t="s">
        <v>441</v>
      </c>
      <c r="B408" t="s">
        <v>38</v>
      </c>
      <c r="C408" t="s">
        <v>39</v>
      </c>
      <c r="D408" t="s">
        <v>16</v>
      </c>
      <c r="E408" t="s">
        <v>17</v>
      </c>
      <c r="F408" t="s">
        <v>18</v>
      </c>
      <c r="G408">
        <v>7.7</v>
      </c>
      <c r="H408" s="17">
        <v>76.900000000000006</v>
      </c>
      <c r="I408" s="14">
        <v>7</v>
      </c>
      <c r="J408">
        <v>26.914999999999999</v>
      </c>
      <c r="K408" s="1">
        <v>43511</v>
      </c>
      <c r="L408" s="2">
        <v>0.84791666666666665</v>
      </c>
      <c r="M408" t="s">
        <v>25</v>
      </c>
      <c r="N408">
        <v>7.7</v>
      </c>
      <c r="O408" s="17">
        <f t="shared" si="39"/>
        <v>538.30000000000007</v>
      </c>
      <c r="P408">
        <f t="shared" si="40"/>
        <v>15</v>
      </c>
      <c r="Q408">
        <f t="shared" si="41"/>
        <v>2</v>
      </c>
      <c r="R408" t="str">
        <f t="shared" si="38"/>
        <v>20:00 - 20:59</v>
      </c>
      <c r="S408">
        <f t="shared" si="37"/>
        <v>26.915000000000003</v>
      </c>
      <c r="T408" t="b">
        <f>J408 &lt;&gt; S408</f>
        <v>0</v>
      </c>
      <c r="U408" t="str">
        <f t="shared" si="42"/>
        <v>60 - 80</v>
      </c>
    </row>
    <row r="409" spans="1:21" x14ac:dyDescent="0.25">
      <c r="A409" t="s">
        <v>442</v>
      </c>
      <c r="B409" t="s">
        <v>21</v>
      </c>
      <c r="C409" t="s">
        <v>22</v>
      </c>
      <c r="D409" t="s">
        <v>23</v>
      </c>
      <c r="E409" t="s">
        <v>17</v>
      </c>
      <c r="F409" t="s">
        <v>40</v>
      </c>
      <c r="G409">
        <v>9.3000000000000007</v>
      </c>
      <c r="H409" s="17">
        <v>97.03</v>
      </c>
      <c r="I409" s="14">
        <v>5</v>
      </c>
      <c r="J409">
        <v>24.2575</v>
      </c>
      <c r="K409" s="1">
        <v>43495</v>
      </c>
      <c r="L409" s="2">
        <v>0.68333333333333335</v>
      </c>
      <c r="M409" t="s">
        <v>19</v>
      </c>
      <c r="N409">
        <v>9.3000000000000007</v>
      </c>
      <c r="O409" s="17">
        <f t="shared" si="39"/>
        <v>485.15</v>
      </c>
      <c r="P409">
        <f t="shared" si="40"/>
        <v>30</v>
      </c>
      <c r="Q409">
        <f t="shared" si="41"/>
        <v>1</v>
      </c>
      <c r="R409" t="str">
        <f t="shared" si="38"/>
        <v>16:00 - 18:00</v>
      </c>
      <c r="S409">
        <f t="shared" si="37"/>
        <v>24.2575</v>
      </c>
      <c r="T409" t="b">
        <f>J409 &lt;&gt; S409</f>
        <v>0</v>
      </c>
      <c r="U409" t="str">
        <f t="shared" si="42"/>
        <v>&gt; 80</v>
      </c>
    </row>
    <row r="410" spans="1:21" x14ac:dyDescent="0.25">
      <c r="A410" t="s">
        <v>443</v>
      </c>
      <c r="B410" t="s">
        <v>14</v>
      </c>
      <c r="C410" t="s">
        <v>15</v>
      </c>
      <c r="D410" t="s">
        <v>23</v>
      </c>
      <c r="E410" t="s">
        <v>27</v>
      </c>
      <c r="F410" t="s">
        <v>32</v>
      </c>
      <c r="G410">
        <v>6.2</v>
      </c>
      <c r="H410" s="17">
        <v>44.65</v>
      </c>
      <c r="I410" s="14">
        <v>3</v>
      </c>
      <c r="J410">
        <v>6.6974999999999998</v>
      </c>
      <c r="K410" s="1">
        <v>43510</v>
      </c>
      <c r="L410" s="2">
        <v>0.62777777777777777</v>
      </c>
      <c r="M410" t="s">
        <v>25</v>
      </c>
      <c r="N410">
        <v>6.2</v>
      </c>
      <c r="O410" s="17">
        <f t="shared" si="39"/>
        <v>133.94999999999999</v>
      </c>
      <c r="P410">
        <f t="shared" si="40"/>
        <v>14</v>
      </c>
      <c r="Q410">
        <f t="shared" si="41"/>
        <v>2</v>
      </c>
      <c r="R410" t="str">
        <f t="shared" si="38"/>
        <v>14:00 - 16:00</v>
      </c>
      <c r="S410">
        <f t="shared" si="37"/>
        <v>6.6974999999999998</v>
      </c>
      <c r="T410" t="b">
        <f>J410 &lt;&gt; S410</f>
        <v>0</v>
      </c>
      <c r="U410" t="str">
        <f t="shared" si="42"/>
        <v>40 - 60</v>
      </c>
    </row>
    <row r="411" spans="1:21" x14ac:dyDescent="0.25">
      <c r="A411" t="s">
        <v>444</v>
      </c>
      <c r="B411" t="s">
        <v>14</v>
      </c>
      <c r="C411" t="s">
        <v>15</v>
      </c>
      <c r="D411" t="s">
        <v>23</v>
      </c>
      <c r="E411" t="s">
        <v>17</v>
      </c>
      <c r="F411" t="s">
        <v>59</v>
      </c>
      <c r="G411">
        <v>7.6</v>
      </c>
      <c r="H411" s="17">
        <v>77.930000000000007</v>
      </c>
      <c r="I411" s="14">
        <v>9</v>
      </c>
      <c r="J411">
        <v>35.0685</v>
      </c>
      <c r="K411" s="1">
        <v>43523</v>
      </c>
      <c r="L411" s="2">
        <v>0.67361111111111116</v>
      </c>
      <c r="M411" t="s">
        <v>19</v>
      </c>
      <c r="N411">
        <v>7.6</v>
      </c>
      <c r="O411" s="17">
        <f t="shared" si="39"/>
        <v>701.37000000000012</v>
      </c>
      <c r="P411">
        <f t="shared" si="40"/>
        <v>27</v>
      </c>
      <c r="Q411">
        <f t="shared" si="41"/>
        <v>2</v>
      </c>
      <c r="R411" t="str">
        <f t="shared" si="38"/>
        <v>16:00 - 18:00</v>
      </c>
      <c r="S411">
        <f t="shared" si="37"/>
        <v>35.068500000000007</v>
      </c>
      <c r="T411" t="b">
        <f>J411 &lt;&gt; S411</f>
        <v>0</v>
      </c>
      <c r="U411" t="str">
        <f t="shared" si="42"/>
        <v>60 - 80</v>
      </c>
    </row>
    <row r="412" spans="1:21" x14ac:dyDescent="0.25">
      <c r="A412" t="s">
        <v>445</v>
      </c>
      <c r="B412" t="s">
        <v>14</v>
      </c>
      <c r="C412" t="s">
        <v>15</v>
      </c>
      <c r="D412" t="s">
        <v>16</v>
      </c>
      <c r="E412" t="s">
        <v>27</v>
      </c>
      <c r="F412" t="s">
        <v>24</v>
      </c>
      <c r="G412">
        <v>7.3</v>
      </c>
      <c r="H412" s="17">
        <v>71.95</v>
      </c>
      <c r="I412" s="14">
        <v>1</v>
      </c>
      <c r="J412">
        <v>3.5975000000000001</v>
      </c>
      <c r="K412" s="1">
        <v>43500</v>
      </c>
      <c r="L412" s="2">
        <v>0.50972222222222219</v>
      </c>
      <c r="M412" t="s">
        <v>25</v>
      </c>
      <c r="N412">
        <v>7.3</v>
      </c>
      <c r="O412" s="17">
        <f t="shared" si="39"/>
        <v>71.95</v>
      </c>
      <c r="P412">
        <f t="shared" si="40"/>
        <v>4</v>
      </c>
      <c r="Q412">
        <f t="shared" si="41"/>
        <v>2</v>
      </c>
      <c r="R412" t="str">
        <f t="shared" si="38"/>
        <v>12:00 - 14:00</v>
      </c>
      <c r="S412">
        <f t="shared" si="37"/>
        <v>3.5975000000000001</v>
      </c>
      <c r="T412" t="b">
        <f>J412 &lt;&gt; S412</f>
        <v>0</v>
      </c>
      <c r="U412" t="str">
        <f t="shared" si="42"/>
        <v>60 - 80</v>
      </c>
    </row>
    <row r="413" spans="1:21" x14ac:dyDescent="0.25">
      <c r="A413" t="s">
        <v>446</v>
      </c>
      <c r="B413" t="s">
        <v>21</v>
      </c>
      <c r="C413" t="s">
        <v>22</v>
      </c>
      <c r="D413" t="s">
        <v>16</v>
      </c>
      <c r="E413" t="s">
        <v>17</v>
      </c>
      <c r="F413" t="s">
        <v>28</v>
      </c>
      <c r="G413">
        <v>4.7</v>
      </c>
      <c r="H413" s="17">
        <v>89.25</v>
      </c>
      <c r="I413" s="14">
        <v>8</v>
      </c>
      <c r="J413">
        <v>35.700000000000003</v>
      </c>
      <c r="K413" s="1">
        <v>43485</v>
      </c>
      <c r="L413" s="2">
        <v>0.42569444444444443</v>
      </c>
      <c r="M413" t="s">
        <v>25</v>
      </c>
      <c r="N413">
        <v>4.7</v>
      </c>
      <c r="O413" s="17">
        <f t="shared" si="39"/>
        <v>714</v>
      </c>
      <c r="P413">
        <f t="shared" si="40"/>
        <v>20</v>
      </c>
      <c r="Q413">
        <f t="shared" si="41"/>
        <v>1</v>
      </c>
      <c r="R413" t="str">
        <f t="shared" si="38"/>
        <v>10:00 - 12:00</v>
      </c>
      <c r="S413">
        <f t="shared" si="37"/>
        <v>35.700000000000003</v>
      </c>
      <c r="T413" t="b">
        <f>J413 &lt;&gt; S413</f>
        <v>0</v>
      </c>
      <c r="U413" t="str">
        <f t="shared" si="42"/>
        <v>&gt; 80</v>
      </c>
    </row>
    <row r="414" spans="1:21" x14ac:dyDescent="0.25">
      <c r="A414" t="s">
        <v>447</v>
      </c>
      <c r="B414" t="s">
        <v>14</v>
      </c>
      <c r="C414" t="s">
        <v>15</v>
      </c>
      <c r="D414" t="s">
        <v>23</v>
      </c>
      <c r="E414" t="s">
        <v>27</v>
      </c>
      <c r="F414" t="s">
        <v>24</v>
      </c>
      <c r="G414">
        <v>5.0999999999999996</v>
      </c>
      <c r="H414" s="17">
        <v>26.02</v>
      </c>
      <c r="I414" s="14">
        <v>7</v>
      </c>
      <c r="J414">
        <v>9.1069999999999993</v>
      </c>
      <c r="K414" s="1">
        <v>43552</v>
      </c>
      <c r="L414" s="2">
        <v>0.73472222222222228</v>
      </c>
      <c r="M414" t="s">
        <v>25</v>
      </c>
      <c r="N414">
        <v>5.0999999999999996</v>
      </c>
      <c r="O414" s="17">
        <f t="shared" si="39"/>
        <v>182.14</v>
      </c>
      <c r="P414">
        <f t="shared" si="40"/>
        <v>28</v>
      </c>
      <c r="Q414">
        <f t="shared" si="41"/>
        <v>3</v>
      </c>
      <c r="R414" t="str">
        <f t="shared" si="38"/>
        <v>16:00 - 18:00</v>
      </c>
      <c r="S414">
        <f t="shared" si="37"/>
        <v>9.1069999999999993</v>
      </c>
      <c r="T414" t="b">
        <f>J414 &lt;&gt; S414</f>
        <v>0</v>
      </c>
      <c r="U414" t="str">
        <f t="shared" si="42"/>
        <v>20 - 40</v>
      </c>
    </row>
    <row r="415" spans="1:21" x14ac:dyDescent="0.25">
      <c r="A415" t="s">
        <v>448</v>
      </c>
      <c r="B415" t="s">
        <v>38</v>
      </c>
      <c r="C415" t="s">
        <v>39</v>
      </c>
      <c r="D415" t="s">
        <v>23</v>
      </c>
      <c r="E415" t="s">
        <v>17</v>
      </c>
      <c r="F415" t="s">
        <v>18</v>
      </c>
      <c r="G415">
        <v>4.8</v>
      </c>
      <c r="H415" s="17">
        <v>13.5</v>
      </c>
      <c r="I415" s="14">
        <v>10</v>
      </c>
      <c r="J415">
        <v>6.75</v>
      </c>
      <c r="K415" s="1">
        <v>43523</v>
      </c>
      <c r="L415" s="2">
        <v>0.46250000000000002</v>
      </c>
      <c r="M415" t="s">
        <v>29</v>
      </c>
      <c r="N415">
        <v>4.8</v>
      </c>
      <c r="O415" s="17">
        <f t="shared" si="39"/>
        <v>135</v>
      </c>
      <c r="P415">
        <f t="shared" si="40"/>
        <v>27</v>
      </c>
      <c r="Q415">
        <f t="shared" si="41"/>
        <v>2</v>
      </c>
      <c r="R415" t="str">
        <f t="shared" si="38"/>
        <v>10:00 - 12:00</v>
      </c>
      <c r="S415">
        <f t="shared" si="37"/>
        <v>6.75</v>
      </c>
      <c r="T415" t="b">
        <f>J415 &lt;&gt; S415</f>
        <v>0</v>
      </c>
      <c r="U415" t="str">
        <f t="shared" si="42"/>
        <v>&lt; 20</v>
      </c>
    </row>
    <row r="416" spans="1:21" x14ac:dyDescent="0.25">
      <c r="A416" t="s">
        <v>449</v>
      </c>
      <c r="B416" t="s">
        <v>21</v>
      </c>
      <c r="C416" t="s">
        <v>22</v>
      </c>
      <c r="D416" t="s">
        <v>16</v>
      </c>
      <c r="E416" t="s">
        <v>17</v>
      </c>
      <c r="F416" t="s">
        <v>59</v>
      </c>
      <c r="G416">
        <v>6.6</v>
      </c>
      <c r="H416" s="17">
        <v>99.3</v>
      </c>
      <c r="I416" s="14">
        <v>10</v>
      </c>
      <c r="J416">
        <v>49.65</v>
      </c>
      <c r="K416" s="1">
        <v>43511</v>
      </c>
      <c r="L416" s="2">
        <v>0.62013888888888891</v>
      </c>
      <c r="M416" t="s">
        <v>29</v>
      </c>
      <c r="N416">
        <v>6.6</v>
      </c>
      <c r="O416" s="17">
        <f t="shared" si="39"/>
        <v>993</v>
      </c>
      <c r="P416">
        <f t="shared" si="40"/>
        <v>15</v>
      </c>
      <c r="Q416">
        <f t="shared" si="41"/>
        <v>2</v>
      </c>
      <c r="R416" t="str">
        <f t="shared" si="38"/>
        <v>14:00 - 16:00</v>
      </c>
      <c r="S416">
        <f t="shared" si="37"/>
        <v>49.65</v>
      </c>
      <c r="T416" t="b">
        <f>J416 &lt;&gt; S416</f>
        <v>0</v>
      </c>
      <c r="U416" t="str">
        <f t="shared" si="42"/>
        <v>&gt; 80</v>
      </c>
    </row>
    <row r="417" spans="1:21" x14ac:dyDescent="0.25">
      <c r="A417" t="s">
        <v>450</v>
      </c>
      <c r="B417" t="s">
        <v>14</v>
      </c>
      <c r="C417" t="s">
        <v>15</v>
      </c>
      <c r="D417" t="s">
        <v>23</v>
      </c>
      <c r="E417" t="s">
        <v>27</v>
      </c>
      <c r="F417" t="s">
        <v>24</v>
      </c>
      <c r="G417">
        <v>5.5</v>
      </c>
      <c r="H417" s="17">
        <v>51.69</v>
      </c>
      <c r="I417" s="14">
        <v>7</v>
      </c>
      <c r="J417">
        <v>18.0915</v>
      </c>
      <c r="K417" s="1">
        <v>43491</v>
      </c>
      <c r="L417" s="2">
        <v>0.76527777777777772</v>
      </c>
      <c r="M417" t="s">
        <v>25</v>
      </c>
      <c r="N417">
        <v>5.5</v>
      </c>
      <c r="O417" s="17">
        <f t="shared" si="39"/>
        <v>361.83</v>
      </c>
      <c r="P417">
        <f t="shared" si="40"/>
        <v>26</v>
      </c>
      <c r="Q417">
        <f t="shared" si="41"/>
        <v>1</v>
      </c>
      <c r="R417" t="str">
        <f t="shared" si="38"/>
        <v>18:00 - 20:00</v>
      </c>
      <c r="S417">
        <f t="shared" si="37"/>
        <v>18.0915</v>
      </c>
      <c r="T417" t="b">
        <f>J417 &lt;&gt; S417</f>
        <v>0</v>
      </c>
      <c r="U417" t="str">
        <f t="shared" si="42"/>
        <v>40 - 60</v>
      </c>
    </row>
    <row r="418" spans="1:21" x14ac:dyDescent="0.25">
      <c r="A418" t="s">
        <v>451</v>
      </c>
      <c r="B418" t="s">
        <v>38</v>
      </c>
      <c r="C418" t="s">
        <v>39</v>
      </c>
      <c r="D418" t="s">
        <v>16</v>
      </c>
      <c r="E418" t="s">
        <v>17</v>
      </c>
      <c r="F418" t="s">
        <v>59</v>
      </c>
      <c r="G418">
        <v>8.5</v>
      </c>
      <c r="H418" s="17">
        <v>54.73</v>
      </c>
      <c r="I418" s="14">
        <v>7</v>
      </c>
      <c r="J418">
        <v>19.1555</v>
      </c>
      <c r="K418" s="1">
        <v>43538</v>
      </c>
      <c r="L418" s="2">
        <v>0.79305555555555551</v>
      </c>
      <c r="M418" t="s">
        <v>29</v>
      </c>
      <c r="N418">
        <v>8.5</v>
      </c>
      <c r="O418" s="17">
        <f t="shared" si="39"/>
        <v>383.10999999999996</v>
      </c>
      <c r="P418">
        <f t="shared" si="40"/>
        <v>14</v>
      </c>
      <c r="Q418">
        <f t="shared" si="41"/>
        <v>3</v>
      </c>
      <c r="R418" t="str">
        <f t="shared" si="38"/>
        <v>18:00 - 20:00</v>
      </c>
      <c r="S418">
        <f t="shared" si="37"/>
        <v>19.155499999999996</v>
      </c>
      <c r="T418" t="b">
        <f>J418 &lt;&gt; S418</f>
        <v>0</v>
      </c>
      <c r="U418" t="str">
        <f t="shared" si="42"/>
        <v>40 - 60</v>
      </c>
    </row>
    <row r="419" spans="1:21" x14ac:dyDescent="0.25">
      <c r="A419" t="s">
        <v>452</v>
      </c>
      <c r="B419" t="s">
        <v>38</v>
      </c>
      <c r="C419" t="s">
        <v>39</v>
      </c>
      <c r="D419" t="s">
        <v>16</v>
      </c>
      <c r="E419" t="s">
        <v>27</v>
      </c>
      <c r="F419" t="s">
        <v>28</v>
      </c>
      <c r="G419">
        <v>4.8</v>
      </c>
      <c r="H419" s="17">
        <v>27</v>
      </c>
      <c r="I419" s="14">
        <v>9</v>
      </c>
      <c r="J419">
        <v>12.15</v>
      </c>
      <c r="K419" s="1">
        <v>43526</v>
      </c>
      <c r="L419" s="2">
        <v>0.59444444444444444</v>
      </c>
      <c r="M419" t="s">
        <v>25</v>
      </c>
      <c r="N419">
        <v>4.8</v>
      </c>
      <c r="O419" s="17">
        <f t="shared" si="39"/>
        <v>243</v>
      </c>
      <c r="P419">
        <f t="shared" si="40"/>
        <v>2</v>
      </c>
      <c r="Q419">
        <f t="shared" si="41"/>
        <v>3</v>
      </c>
      <c r="R419" t="str">
        <f t="shared" si="38"/>
        <v>14:00 - 16:00</v>
      </c>
      <c r="S419">
        <f t="shared" si="37"/>
        <v>12.15</v>
      </c>
      <c r="T419" t="b">
        <f>J419 &lt;&gt; S419</f>
        <v>0</v>
      </c>
      <c r="U419" t="str">
        <f t="shared" si="42"/>
        <v>20 - 40</v>
      </c>
    </row>
    <row r="420" spans="1:21" x14ac:dyDescent="0.25">
      <c r="A420" t="s">
        <v>453</v>
      </c>
      <c r="B420" t="s">
        <v>21</v>
      </c>
      <c r="C420" t="s">
        <v>22</v>
      </c>
      <c r="D420" t="s">
        <v>23</v>
      </c>
      <c r="E420" t="s">
        <v>17</v>
      </c>
      <c r="F420" t="s">
        <v>24</v>
      </c>
      <c r="G420">
        <v>8.4</v>
      </c>
      <c r="H420" s="17">
        <v>30.24</v>
      </c>
      <c r="I420" s="14">
        <v>1</v>
      </c>
      <c r="J420">
        <v>1.512</v>
      </c>
      <c r="K420" s="1">
        <v>43528</v>
      </c>
      <c r="L420" s="2">
        <v>0.65555555555555556</v>
      </c>
      <c r="M420" t="s">
        <v>25</v>
      </c>
      <c r="N420">
        <v>8.4</v>
      </c>
      <c r="O420" s="17">
        <f t="shared" si="39"/>
        <v>30.24</v>
      </c>
      <c r="P420">
        <f t="shared" si="40"/>
        <v>4</v>
      </c>
      <c r="Q420">
        <f t="shared" si="41"/>
        <v>3</v>
      </c>
      <c r="R420" t="str">
        <f t="shared" si="38"/>
        <v>14:00 - 16:00</v>
      </c>
      <c r="S420">
        <f t="shared" si="37"/>
        <v>1.512</v>
      </c>
      <c r="T420" t="b">
        <f>J420 &lt;&gt; S420</f>
        <v>0</v>
      </c>
      <c r="U420" t="str">
        <f t="shared" si="42"/>
        <v>20 - 40</v>
      </c>
    </row>
    <row r="421" spans="1:21" x14ac:dyDescent="0.25">
      <c r="A421" t="s">
        <v>454</v>
      </c>
      <c r="B421" t="s">
        <v>38</v>
      </c>
      <c r="C421" t="s">
        <v>39</v>
      </c>
      <c r="D421" t="s">
        <v>16</v>
      </c>
      <c r="E421" t="s">
        <v>17</v>
      </c>
      <c r="F421" t="s">
        <v>40</v>
      </c>
      <c r="G421">
        <v>7.8</v>
      </c>
      <c r="H421" s="17">
        <v>89.14</v>
      </c>
      <c r="I421" s="14">
        <v>4</v>
      </c>
      <c r="J421">
        <v>17.827999999999999</v>
      </c>
      <c r="K421" s="1">
        <v>43472</v>
      </c>
      <c r="L421" s="2">
        <v>0.51388888888888884</v>
      </c>
      <c r="M421" t="s">
        <v>29</v>
      </c>
      <c r="N421">
        <v>7.8</v>
      </c>
      <c r="O421" s="17">
        <f t="shared" si="39"/>
        <v>356.56</v>
      </c>
      <c r="P421">
        <f t="shared" si="40"/>
        <v>7</v>
      </c>
      <c r="Q421">
        <f t="shared" si="41"/>
        <v>1</v>
      </c>
      <c r="R421" t="str">
        <f t="shared" si="38"/>
        <v>12:00 - 14:00</v>
      </c>
      <c r="S421">
        <f t="shared" si="37"/>
        <v>17.827999999999999</v>
      </c>
      <c r="T421" t="b">
        <f>J421 &lt;&gt; S421</f>
        <v>0</v>
      </c>
      <c r="U421" t="str">
        <f t="shared" si="42"/>
        <v>&gt; 80</v>
      </c>
    </row>
    <row r="422" spans="1:21" x14ac:dyDescent="0.25">
      <c r="A422" t="s">
        <v>455</v>
      </c>
      <c r="B422" t="s">
        <v>21</v>
      </c>
      <c r="C422" t="s">
        <v>22</v>
      </c>
      <c r="D422" t="s">
        <v>23</v>
      </c>
      <c r="E422" t="s">
        <v>17</v>
      </c>
      <c r="F422" t="s">
        <v>59</v>
      </c>
      <c r="G422">
        <v>9.3000000000000007</v>
      </c>
      <c r="H422" s="17">
        <v>37.549999999999997</v>
      </c>
      <c r="I422" s="14">
        <v>10</v>
      </c>
      <c r="J422">
        <v>18.774999999999999</v>
      </c>
      <c r="K422" s="1">
        <v>43532</v>
      </c>
      <c r="L422" s="2">
        <v>0.83402777777777781</v>
      </c>
      <c r="M422" t="s">
        <v>29</v>
      </c>
      <c r="N422">
        <v>9.3000000000000007</v>
      </c>
      <c r="O422" s="17">
        <f t="shared" si="39"/>
        <v>375.5</v>
      </c>
      <c r="P422">
        <f t="shared" si="40"/>
        <v>8</v>
      </c>
      <c r="Q422">
        <f t="shared" si="41"/>
        <v>3</v>
      </c>
      <c r="R422" t="str">
        <f t="shared" si="38"/>
        <v>20:00 - 20:59</v>
      </c>
      <c r="S422">
        <f t="shared" si="37"/>
        <v>18.774999999999999</v>
      </c>
      <c r="T422" t="b">
        <f>J422 &lt;&gt; S422</f>
        <v>0</v>
      </c>
      <c r="U422" t="str">
        <f t="shared" si="42"/>
        <v>20 - 40</v>
      </c>
    </row>
    <row r="423" spans="1:21" x14ac:dyDescent="0.25">
      <c r="A423" t="s">
        <v>456</v>
      </c>
      <c r="B423" t="s">
        <v>21</v>
      </c>
      <c r="C423" t="s">
        <v>22</v>
      </c>
      <c r="D423" t="s">
        <v>23</v>
      </c>
      <c r="E423" t="s">
        <v>17</v>
      </c>
      <c r="F423" t="s">
        <v>32</v>
      </c>
      <c r="G423">
        <v>5.2</v>
      </c>
      <c r="H423" s="17">
        <v>95.44</v>
      </c>
      <c r="I423" s="14">
        <v>10</v>
      </c>
      <c r="J423">
        <v>47.72</v>
      </c>
      <c r="K423" s="1">
        <v>43474</v>
      </c>
      <c r="L423" s="2">
        <v>0.57291666666666663</v>
      </c>
      <c r="M423" t="s">
        <v>25</v>
      </c>
      <c r="N423">
        <v>5.2</v>
      </c>
      <c r="O423" s="17">
        <f t="shared" si="39"/>
        <v>954.4</v>
      </c>
      <c r="P423">
        <f t="shared" si="40"/>
        <v>9</v>
      </c>
      <c r="Q423">
        <f t="shared" si="41"/>
        <v>1</v>
      </c>
      <c r="R423" t="str">
        <f t="shared" si="38"/>
        <v>12:00 - 14:00</v>
      </c>
      <c r="S423">
        <f t="shared" si="37"/>
        <v>47.72</v>
      </c>
      <c r="T423" t="b">
        <f>J423 &lt;&gt; S423</f>
        <v>0</v>
      </c>
      <c r="U423" t="str">
        <f t="shared" si="42"/>
        <v>&gt; 80</v>
      </c>
    </row>
    <row r="424" spans="1:21" x14ac:dyDescent="0.25">
      <c r="A424" t="s">
        <v>457</v>
      </c>
      <c r="B424" t="s">
        <v>38</v>
      </c>
      <c r="C424" t="s">
        <v>39</v>
      </c>
      <c r="D424" t="s">
        <v>23</v>
      </c>
      <c r="E424" t="s">
        <v>27</v>
      </c>
      <c r="F424" t="s">
        <v>24</v>
      </c>
      <c r="G424">
        <v>6.5</v>
      </c>
      <c r="H424" s="17">
        <v>27.5</v>
      </c>
      <c r="I424" s="14">
        <v>3</v>
      </c>
      <c r="J424">
        <v>4.125</v>
      </c>
      <c r="K424" s="1">
        <v>43525</v>
      </c>
      <c r="L424" s="2">
        <v>0.65277777777777779</v>
      </c>
      <c r="M424" t="s">
        <v>19</v>
      </c>
      <c r="N424">
        <v>6.5</v>
      </c>
      <c r="O424" s="17">
        <f t="shared" si="39"/>
        <v>82.5</v>
      </c>
      <c r="P424">
        <f t="shared" si="40"/>
        <v>1</v>
      </c>
      <c r="Q424">
        <f t="shared" si="41"/>
        <v>3</v>
      </c>
      <c r="R424" t="str">
        <f t="shared" si="38"/>
        <v>14:00 - 16:00</v>
      </c>
      <c r="S424">
        <f t="shared" si="37"/>
        <v>4.125</v>
      </c>
      <c r="T424" t="b">
        <f>J424 &lt;&gt; S424</f>
        <v>0</v>
      </c>
      <c r="U424" t="str">
        <f t="shared" si="42"/>
        <v>20 - 40</v>
      </c>
    </row>
    <row r="425" spans="1:21" x14ac:dyDescent="0.25">
      <c r="A425" t="s">
        <v>458</v>
      </c>
      <c r="B425" t="s">
        <v>38</v>
      </c>
      <c r="C425" t="s">
        <v>39</v>
      </c>
      <c r="D425" t="s">
        <v>23</v>
      </c>
      <c r="E425" t="s">
        <v>27</v>
      </c>
      <c r="F425" t="s">
        <v>32</v>
      </c>
      <c r="G425">
        <v>5.6</v>
      </c>
      <c r="H425" s="17">
        <v>74.97</v>
      </c>
      <c r="I425" s="14">
        <v>1</v>
      </c>
      <c r="J425">
        <v>3.7484999999999999</v>
      </c>
      <c r="K425" s="1">
        <v>43540</v>
      </c>
      <c r="L425" s="2">
        <v>0.70694444444444449</v>
      </c>
      <c r="M425" t="s">
        <v>25</v>
      </c>
      <c r="N425">
        <v>5.6</v>
      </c>
      <c r="O425" s="17">
        <f t="shared" si="39"/>
        <v>74.97</v>
      </c>
      <c r="P425">
        <f t="shared" si="40"/>
        <v>16</v>
      </c>
      <c r="Q425">
        <f t="shared" si="41"/>
        <v>3</v>
      </c>
      <c r="R425" t="str">
        <f t="shared" si="38"/>
        <v>16:00 - 18:00</v>
      </c>
      <c r="S425">
        <f t="shared" si="37"/>
        <v>3.7484999999999999</v>
      </c>
      <c r="T425" t="b">
        <f>J425 &lt;&gt; S425</f>
        <v>0</v>
      </c>
      <c r="U425" t="str">
        <f t="shared" si="42"/>
        <v>60 - 80</v>
      </c>
    </row>
    <row r="426" spans="1:21" x14ac:dyDescent="0.25">
      <c r="A426" t="s">
        <v>459</v>
      </c>
      <c r="B426" t="s">
        <v>14</v>
      </c>
      <c r="C426" t="s">
        <v>15</v>
      </c>
      <c r="D426" t="s">
        <v>16</v>
      </c>
      <c r="E426" t="s">
        <v>27</v>
      </c>
      <c r="F426" t="s">
        <v>40</v>
      </c>
      <c r="G426">
        <v>7.4</v>
      </c>
      <c r="H426" s="17">
        <v>80.959999999999994</v>
      </c>
      <c r="I426" s="14">
        <v>8</v>
      </c>
      <c r="J426">
        <v>32.384</v>
      </c>
      <c r="K426" s="1">
        <v>43513</v>
      </c>
      <c r="L426" s="2">
        <v>0.46666666666666667</v>
      </c>
      <c r="M426" t="s">
        <v>29</v>
      </c>
      <c r="N426">
        <v>7.4</v>
      </c>
      <c r="O426" s="17">
        <f t="shared" si="39"/>
        <v>647.67999999999995</v>
      </c>
      <c r="P426">
        <f t="shared" si="40"/>
        <v>17</v>
      </c>
      <c r="Q426">
        <f t="shared" si="41"/>
        <v>2</v>
      </c>
      <c r="R426" t="str">
        <f t="shared" si="38"/>
        <v>10:00 - 12:00</v>
      </c>
      <c r="S426">
        <f t="shared" si="37"/>
        <v>32.384</v>
      </c>
      <c r="T426" t="b">
        <f>J426 &lt;&gt; S426</f>
        <v>0</v>
      </c>
      <c r="U426" t="str">
        <f t="shared" si="42"/>
        <v>&gt; 80</v>
      </c>
    </row>
    <row r="427" spans="1:21" x14ac:dyDescent="0.25">
      <c r="A427" t="s">
        <v>460</v>
      </c>
      <c r="B427" t="s">
        <v>21</v>
      </c>
      <c r="C427" t="s">
        <v>22</v>
      </c>
      <c r="D427" t="s">
        <v>23</v>
      </c>
      <c r="E427" t="s">
        <v>17</v>
      </c>
      <c r="F427" t="s">
        <v>40</v>
      </c>
      <c r="G427">
        <v>9.1</v>
      </c>
      <c r="H427" s="17">
        <v>94.47</v>
      </c>
      <c r="I427" s="14">
        <v>8</v>
      </c>
      <c r="J427">
        <v>37.787999999999997</v>
      </c>
      <c r="K427" s="1">
        <v>43523</v>
      </c>
      <c r="L427" s="2">
        <v>0.6333333333333333</v>
      </c>
      <c r="M427" t="s">
        <v>25</v>
      </c>
      <c r="N427">
        <v>9.1</v>
      </c>
      <c r="O427" s="17">
        <f t="shared" si="39"/>
        <v>755.76</v>
      </c>
      <c r="P427">
        <f t="shared" si="40"/>
        <v>27</v>
      </c>
      <c r="Q427">
        <f t="shared" si="41"/>
        <v>2</v>
      </c>
      <c r="R427" t="str">
        <f t="shared" si="38"/>
        <v>14:00 - 16:00</v>
      </c>
      <c r="S427">
        <f t="shared" si="37"/>
        <v>37.787999999999997</v>
      </c>
      <c r="T427" t="b">
        <f>J427 &lt;&gt; S427</f>
        <v>0</v>
      </c>
      <c r="U427" t="str">
        <f t="shared" si="42"/>
        <v>&gt; 80</v>
      </c>
    </row>
    <row r="428" spans="1:21" x14ac:dyDescent="0.25">
      <c r="A428" t="s">
        <v>461</v>
      </c>
      <c r="B428" t="s">
        <v>21</v>
      </c>
      <c r="C428" t="s">
        <v>22</v>
      </c>
      <c r="D428" t="s">
        <v>23</v>
      </c>
      <c r="E428" t="s">
        <v>27</v>
      </c>
      <c r="F428" t="s">
        <v>40</v>
      </c>
      <c r="G428">
        <v>8</v>
      </c>
      <c r="H428" s="17">
        <v>99.79</v>
      </c>
      <c r="I428" s="14">
        <v>2</v>
      </c>
      <c r="J428">
        <v>9.9789999999999992</v>
      </c>
      <c r="K428" s="1">
        <v>43531</v>
      </c>
      <c r="L428" s="2">
        <v>0.85902777777777772</v>
      </c>
      <c r="M428" t="s">
        <v>19</v>
      </c>
      <c r="N428">
        <v>8</v>
      </c>
      <c r="O428" s="17">
        <f t="shared" si="39"/>
        <v>199.58</v>
      </c>
      <c r="P428">
        <f t="shared" si="40"/>
        <v>7</v>
      </c>
      <c r="Q428">
        <f t="shared" si="41"/>
        <v>3</v>
      </c>
      <c r="R428" t="str">
        <f t="shared" si="38"/>
        <v>20:00 - 20:59</v>
      </c>
      <c r="S428">
        <f t="shared" si="37"/>
        <v>9.979000000000001</v>
      </c>
      <c r="T428" t="b">
        <f>J428 &lt;&gt; S428</f>
        <v>0</v>
      </c>
      <c r="U428" t="str">
        <f t="shared" si="42"/>
        <v>&gt; 80</v>
      </c>
    </row>
    <row r="429" spans="1:21" x14ac:dyDescent="0.25">
      <c r="A429" t="s">
        <v>462</v>
      </c>
      <c r="B429" t="s">
        <v>14</v>
      </c>
      <c r="C429" t="s">
        <v>15</v>
      </c>
      <c r="D429" t="s">
        <v>23</v>
      </c>
      <c r="E429" t="s">
        <v>27</v>
      </c>
      <c r="F429" t="s">
        <v>28</v>
      </c>
      <c r="G429">
        <v>7.2</v>
      </c>
      <c r="H429" s="17">
        <v>73.22</v>
      </c>
      <c r="I429" s="14">
        <v>6</v>
      </c>
      <c r="J429">
        <v>21.966000000000001</v>
      </c>
      <c r="K429" s="1">
        <v>43486</v>
      </c>
      <c r="L429" s="2">
        <v>0.73888888888888893</v>
      </c>
      <c r="M429" t="s">
        <v>25</v>
      </c>
      <c r="N429">
        <v>7.2</v>
      </c>
      <c r="O429" s="17">
        <f t="shared" si="39"/>
        <v>439.32</v>
      </c>
      <c r="P429">
        <f t="shared" si="40"/>
        <v>21</v>
      </c>
      <c r="Q429">
        <f t="shared" si="41"/>
        <v>1</v>
      </c>
      <c r="R429" t="str">
        <f t="shared" si="38"/>
        <v>16:00 - 18:00</v>
      </c>
      <c r="S429">
        <f t="shared" si="37"/>
        <v>21.966000000000001</v>
      </c>
      <c r="T429" t="b">
        <f>J429 &lt;&gt; S429</f>
        <v>0</v>
      </c>
      <c r="U429" t="str">
        <f t="shared" si="42"/>
        <v>60 - 80</v>
      </c>
    </row>
    <row r="430" spans="1:21" x14ac:dyDescent="0.25">
      <c r="A430" t="s">
        <v>463</v>
      </c>
      <c r="B430" t="s">
        <v>21</v>
      </c>
      <c r="C430" t="s">
        <v>22</v>
      </c>
      <c r="D430" t="s">
        <v>23</v>
      </c>
      <c r="E430" t="s">
        <v>17</v>
      </c>
      <c r="F430" t="s">
        <v>40</v>
      </c>
      <c r="G430">
        <v>7.1</v>
      </c>
      <c r="H430" s="17">
        <v>41.24</v>
      </c>
      <c r="I430" s="14">
        <v>4</v>
      </c>
      <c r="J430">
        <v>8.2479999999999993</v>
      </c>
      <c r="K430" s="1">
        <v>43515</v>
      </c>
      <c r="L430" s="2">
        <v>0.68263888888888891</v>
      </c>
      <c r="M430" t="s">
        <v>25</v>
      </c>
      <c r="N430">
        <v>7.1</v>
      </c>
      <c r="O430" s="17">
        <f t="shared" si="39"/>
        <v>164.96</v>
      </c>
      <c r="P430">
        <f t="shared" si="40"/>
        <v>19</v>
      </c>
      <c r="Q430">
        <f t="shared" si="41"/>
        <v>2</v>
      </c>
      <c r="R430" t="str">
        <f t="shared" si="38"/>
        <v>16:00 - 18:00</v>
      </c>
      <c r="S430">
        <f t="shared" si="37"/>
        <v>8.2480000000000011</v>
      </c>
      <c r="T430" t="b">
        <f>J430 &lt;&gt; S430</f>
        <v>0</v>
      </c>
      <c r="U430" t="str">
        <f t="shared" si="42"/>
        <v>40 - 60</v>
      </c>
    </row>
    <row r="431" spans="1:21" x14ac:dyDescent="0.25">
      <c r="A431" t="s">
        <v>464</v>
      </c>
      <c r="B431" t="s">
        <v>21</v>
      </c>
      <c r="C431" t="s">
        <v>22</v>
      </c>
      <c r="D431" t="s">
        <v>23</v>
      </c>
      <c r="E431" t="s">
        <v>17</v>
      </c>
      <c r="F431" t="s">
        <v>59</v>
      </c>
      <c r="G431">
        <v>9.1</v>
      </c>
      <c r="H431" s="17">
        <v>81.680000000000007</v>
      </c>
      <c r="I431" s="14">
        <v>4</v>
      </c>
      <c r="J431">
        <v>16.335999999999999</v>
      </c>
      <c r="K431" s="1">
        <v>43471</v>
      </c>
      <c r="L431" s="2">
        <v>0.5083333333333333</v>
      </c>
      <c r="M431" t="s">
        <v>25</v>
      </c>
      <c r="N431">
        <v>9.1</v>
      </c>
      <c r="O431" s="17">
        <f t="shared" si="39"/>
        <v>326.72000000000003</v>
      </c>
      <c r="P431">
        <f t="shared" si="40"/>
        <v>6</v>
      </c>
      <c r="Q431">
        <f t="shared" si="41"/>
        <v>1</v>
      </c>
      <c r="R431" t="str">
        <f t="shared" si="38"/>
        <v>12:00 - 14:00</v>
      </c>
      <c r="S431">
        <f t="shared" si="37"/>
        <v>16.336000000000002</v>
      </c>
      <c r="T431" t="b">
        <f>J431 &lt;&gt; S431</f>
        <v>0</v>
      </c>
      <c r="U431" t="str">
        <f t="shared" si="42"/>
        <v>&gt; 80</v>
      </c>
    </row>
    <row r="432" spans="1:21" x14ac:dyDescent="0.25">
      <c r="A432" t="s">
        <v>465</v>
      </c>
      <c r="B432" t="s">
        <v>21</v>
      </c>
      <c r="C432" t="s">
        <v>22</v>
      </c>
      <c r="D432" t="s">
        <v>23</v>
      </c>
      <c r="E432" t="s">
        <v>17</v>
      </c>
      <c r="F432" t="s">
        <v>24</v>
      </c>
      <c r="G432">
        <v>5.6</v>
      </c>
      <c r="H432" s="17">
        <v>51.32</v>
      </c>
      <c r="I432" s="14">
        <v>9</v>
      </c>
      <c r="J432">
        <v>23.094000000000001</v>
      </c>
      <c r="K432" s="1">
        <v>43538</v>
      </c>
      <c r="L432" s="2">
        <v>0.81458333333333333</v>
      </c>
      <c r="M432" t="s">
        <v>25</v>
      </c>
      <c r="N432">
        <v>5.6</v>
      </c>
      <c r="O432" s="17">
        <f t="shared" si="39"/>
        <v>461.88</v>
      </c>
      <c r="P432">
        <f t="shared" si="40"/>
        <v>14</v>
      </c>
      <c r="Q432">
        <f t="shared" si="41"/>
        <v>3</v>
      </c>
      <c r="R432" t="str">
        <f t="shared" si="38"/>
        <v>18:00 - 20:00</v>
      </c>
      <c r="S432">
        <f t="shared" si="37"/>
        <v>23.094000000000001</v>
      </c>
      <c r="T432" t="b">
        <f>J432 &lt;&gt; S432</f>
        <v>0</v>
      </c>
      <c r="U432" t="str">
        <f t="shared" si="42"/>
        <v>40 - 60</v>
      </c>
    </row>
    <row r="433" spans="1:21" x14ac:dyDescent="0.25">
      <c r="A433" t="s">
        <v>466</v>
      </c>
      <c r="B433" t="s">
        <v>14</v>
      </c>
      <c r="C433" t="s">
        <v>15</v>
      </c>
      <c r="D433" t="s">
        <v>16</v>
      </c>
      <c r="E433" t="s">
        <v>27</v>
      </c>
      <c r="F433" t="s">
        <v>28</v>
      </c>
      <c r="G433">
        <v>6</v>
      </c>
      <c r="H433" s="17">
        <v>65.94</v>
      </c>
      <c r="I433" s="14">
        <v>4</v>
      </c>
      <c r="J433">
        <v>13.188000000000001</v>
      </c>
      <c r="K433" s="1">
        <v>43548</v>
      </c>
      <c r="L433" s="2">
        <v>0.43680555555555556</v>
      </c>
      <c r="M433" t="s">
        <v>25</v>
      </c>
      <c r="N433">
        <v>6</v>
      </c>
      <c r="O433" s="17">
        <f t="shared" si="39"/>
        <v>263.76</v>
      </c>
      <c r="P433">
        <f t="shared" si="40"/>
        <v>24</v>
      </c>
      <c r="Q433">
        <f t="shared" si="41"/>
        <v>3</v>
      </c>
      <c r="R433" t="str">
        <f t="shared" si="38"/>
        <v>10:00 - 12:00</v>
      </c>
      <c r="S433">
        <f t="shared" si="37"/>
        <v>13.187999999999999</v>
      </c>
      <c r="T433" t="b">
        <f>J433 &lt;&gt; S433</f>
        <v>0</v>
      </c>
      <c r="U433" t="str">
        <f t="shared" si="42"/>
        <v>60 - 80</v>
      </c>
    </row>
    <row r="434" spans="1:21" x14ac:dyDescent="0.25">
      <c r="A434" t="s">
        <v>467</v>
      </c>
      <c r="B434" t="s">
        <v>21</v>
      </c>
      <c r="C434" t="s">
        <v>22</v>
      </c>
      <c r="D434" t="s">
        <v>23</v>
      </c>
      <c r="E434" t="s">
        <v>17</v>
      </c>
      <c r="F434" t="s">
        <v>32</v>
      </c>
      <c r="G434">
        <v>5.4</v>
      </c>
      <c r="H434" s="17">
        <v>14.36</v>
      </c>
      <c r="I434" s="14">
        <v>10</v>
      </c>
      <c r="J434">
        <v>7.18</v>
      </c>
      <c r="K434" s="1">
        <v>43492</v>
      </c>
      <c r="L434" s="2">
        <v>0.60277777777777775</v>
      </c>
      <c r="M434" t="s">
        <v>25</v>
      </c>
      <c r="N434">
        <v>5.4</v>
      </c>
      <c r="O434" s="17">
        <f t="shared" si="39"/>
        <v>143.6</v>
      </c>
      <c r="P434">
        <f t="shared" si="40"/>
        <v>27</v>
      </c>
      <c r="Q434">
        <f t="shared" si="41"/>
        <v>1</v>
      </c>
      <c r="R434" t="str">
        <f t="shared" si="38"/>
        <v>14:00 - 16:00</v>
      </c>
      <c r="S434">
        <f t="shared" si="37"/>
        <v>7.18</v>
      </c>
      <c r="T434" t="b">
        <f>J434 &lt;&gt; S434</f>
        <v>0</v>
      </c>
      <c r="U434" t="str">
        <f t="shared" si="42"/>
        <v>&lt; 20</v>
      </c>
    </row>
    <row r="435" spans="1:21" x14ac:dyDescent="0.25">
      <c r="A435" t="s">
        <v>468</v>
      </c>
      <c r="B435" t="s">
        <v>14</v>
      </c>
      <c r="C435" t="s">
        <v>15</v>
      </c>
      <c r="D435" t="s">
        <v>16</v>
      </c>
      <c r="E435" t="s">
        <v>27</v>
      </c>
      <c r="F435" t="s">
        <v>24</v>
      </c>
      <c r="G435">
        <v>7.8</v>
      </c>
      <c r="H435" s="17">
        <v>21.5</v>
      </c>
      <c r="I435" s="14">
        <v>9</v>
      </c>
      <c r="J435">
        <v>9.6750000000000007</v>
      </c>
      <c r="K435" s="1">
        <v>43530</v>
      </c>
      <c r="L435" s="2">
        <v>0.53194444444444444</v>
      </c>
      <c r="M435" t="s">
        <v>29</v>
      </c>
      <c r="N435">
        <v>7.8</v>
      </c>
      <c r="O435" s="17">
        <f t="shared" si="39"/>
        <v>193.5</v>
      </c>
      <c r="P435">
        <f t="shared" si="40"/>
        <v>6</v>
      </c>
      <c r="Q435">
        <f t="shared" si="41"/>
        <v>3</v>
      </c>
      <c r="R435" t="str">
        <f t="shared" si="38"/>
        <v>12:00 - 14:00</v>
      </c>
      <c r="S435">
        <f t="shared" si="37"/>
        <v>9.6750000000000007</v>
      </c>
      <c r="T435" t="b">
        <f>J435 &lt;&gt; S435</f>
        <v>0</v>
      </c>
      <c r="U435" t="str">
        <f t="shared" si="42"/>
        <v>20 - 40</v>
      </c>
    </row>
    <row r="436" spans="1:21" x14ac:dyDescent="0.25">
      <c r="A436" t="s">
        <v>469</v>
      </c>
      <c r="B436" t="s">
        <v>38</v>
      </c>
      <c r="C436" t="s">
        <v>39</v>
      </c>
      <c r="D436" t="s">
        <v>16</v>
      </c>
      <c r="E436" t="s">
        <v>17</v>
      </c>
      <c r="F436" t="s">
        <v>24</v>
      </c>
      <c r="G436">
        <v>9.9</v>
      </c>
      <c r="H436" s="17">
        <v>26.26</v>
      </c>
      <c r="I436" s="14">
        <v>7</v>
      </c>
      <c r="J436">
        <v>9.1910000000000007</v>
      </c>
      <c r="K436" s="1">
        <v>43498</v>
      </c>
      <c r="L436" s="2">
        <v>0.81944444444444442</v>
      </c>
      <c r="M436" t="s">
        <v>25</v>
      </c>
      <c r="N436">
        <v>9.9</v>
      </c>
      <c r="O436" s="17">
        <f t="shared" si="39"/>
        <v>183.82000000000002</v>
      </c>
      <c r="P436">
        <f t="shared" si="40"/>
        <v>2</v>
      </c>
      <c r="Q436">
        <f t="shared" si="41"/>
        <v>2</v>
      </c>
      <c r="R436" t="str">
        <f t="shared" si="38"/>
        <v>18:00 - 20:00</v>
      </c>
      <c r="S436">
        <f t="shared" si="37"/>
        <v>9.1910000000000007</v>
      </c>
      <c r="T436" t="b">
        <f>J436 &lt;&gt; S436</f>
        <v>0</v>
      </c>
      <c r="U436" t="str">
        <f t="shared" si="42"/>
        <v>20 - 40</v>
      </c>
    </row>
    <row r="437" spans="1:21" x14ac:dyDescent="0.25">
      <c r="A437" t="s">
        <v>470</v>
      </c>
      <c r="B437" t="s">
        <v>38</v>
      </c>
      <c r="C437" t="s">
        <v>39</v>
      </c>
      <c r="D437" t="s">
        <v>23</v>
      </c>
      <c r="E437" t="s">
        <v>17</v>
      </c>
      <c r="F437" t="s">
        <v>59</v>
      </c>
      <c r="G437">
        <v>4.9000000000000004</v>
      </c>
      <c r="H437" s="17">
        <v>60.96</v>
      </c>
      <c r="I437" s="14">
        <v>2</v>
      </c>
      <c r="J437">
        <v>6.0960000000000001</v>
      </c>
      <c r="K437" s="1">
        <v>43490</v>
      </c>
      <c r="L437" s="2">
        <v>0.81874999999999998</v>
      </c>
      <c r="M437" t="s">
        <v>29</v>
      </c>
      <c r="N437">
        <v>4.9000000000000004</v>
      </c>
      <c r="O437" s="17">
        <f t="shared" si="39"/>
        <v>121.92</v>
      </c>
      <c r="P437">
        <f t="shared" si="40"/>
        <v>25</v>
      </c>
      <c r="Q437">
        <f t="shared" si="41"/>
        <v>1</v>
      </c>
      <c r="R437" t="str">
        <f t="shared" si="38"/>
        <v>18:00 - 20:00</v>
      </c>
      <c r="S437">
        <f t="shared" si="37"/>
        <v>6.0960000000000001</v>
      </c>
      <c r="T437" t="b">
        <f>J437 &lt;&gt; S437</f>
        <v>0</v>
      </c>
      <c r="U437" t="str">
        <f t="shared" si="42"/>
        <v>60 - 80</v>
      </c>
    </row>
    <row r="438" spans="1:21" x14ac:dyDescent="0.25">
      <c r="A438" t="s">
        <v>471</v>
      </c>
      <c r="B438" t="s">
        <v>21</v>
      </c>
      <c r="C438" t="s">
        <v>22</v>
      </c>
      <c r="D438" t="s">
        <v>23</v>
      </c>
      <c r="E438" t="s">
        <v>17</v>
      </c>
      <c r="F438" t="s">
        <v>28</v>
      </c>
      <c r="G438">
        <v>5.2</v>
      </c>
      <c r="H438" s="17">
        <v>70.11</v>
      </c>
      <c r="I438" s="14">
        <v>6</v>
      </c>
      <c r="J438">
        <v>21.033000000000001</v>
      </c>
      <c r="K438" s="1">
        <v>43538</v>
      </c>
      <c r="L438" s="2">
        <v>0.74583333333333335</v>
      </c>
      <c r="M438" t="s">
        <v>19</v>
      </c>
      <c r="N438">
        <v>5.2</v>
      </c>
      <c r="O438" s="17">
        <f t="shared" si="39"/>
        <v>420.65999999999997</v>
      </c>
      <c r="P438">
        <f t="shared" si="40"/>
        <v>14</v>
      </c>
      <c r="Q438">
        <f t="shared" si="41"/>
        <v>3</v>
      </c>
      <c r="R438" t="str">
        <f t="shared" si="38"/>
        <v>16:00 - 18:00</v>
      </c>
      <c r="S438">
        <f t="shared" si="37"/>
        <v>21.032999999999998</v>
      </c>
      <c r="T438" t="b">
        <f>J438 &lt;&gt; S438</f>
        <v>0</v>
      </c>
      <c r="U438" t="str">
        <f t="shared" si="42"/>
        <v>60 - 80</v>
      </c>
    </row>
    <row r="439" spans="1:21" x14ac:dyDescent="0.25">
      <c r="A439" t="s">
        <v>472</v>
      </c>
      <c r="B439" t="s">
        <v>21</v>
      </c>
      <c r="C439" t="s">
        <v>22</v>
      </c>
      <c r="D439" t="s">
        <v>23</v>
      </c>
      <c r="E439" t="s">
        <v>27</v>
      </c>
      <c r="F439" t="s">
        <v>59</v>
      </c>
      <c r="G439">
        <v>8.9</v>
      </c>
      <c r="H439" s="17">
        <v>42.08</v>
      </c>
      <c r="I439" s="14">
        <v>6</v>
      </c>
      <c r="J439">
        <v>12.624000000000001</v>
      </c>
      <c r="K439" s="1">
        <v>43494</v>
      </c>
      <c r="L439" s="2">
        <v>0.51736111111111116</v>
      </c>
      <c r="M439" t="s">
        <v>25</v>
      </c>
      <c r="N439">
        <v>8.9</v>
      </c>
      <c r="O439" s="17">
        <f t="shared" si="39"/>
        <v>252.48</v>
      </c>
      <c r="P439">
        <f t="shared" si="40"/>
        <v>29</v>
      </c>
      <c r="Q439">
        <f t="shared" si="41"/>
        <v>1</v>
      </c>
      <c r="R439" t="str">
        <f t="shared" si="38"/>
        <v>12:00 - 14:00</v>
      </c>
      <c r="S439">
        <f t="shared" si="37"/>
        <v>12.623999999999999</v>
      </c>
      <c r="T439" t="b">
        <f>J439 &lt;&gt; S439</f>
        <v>0</v>
      </c>
      <c r="U439" t="str">
        <f t="shared" si="42"/>
        <v>40 - 60</v>
      </c>
    </row>
    <row r="440" spans="1:21" x14ac:dyDescent="0.25">
      <c r="A440" t="s">
        <v>473</v>
      </c>
      <c r="B440" t="s">
        <v>14</v>
      </c>
      <c r="C440" t="s">
        <v>15</v>
      </c>
      <c r="D440" t="s">
        <v>23</v>
      </c>
      <c r="E440" t="s">
        <v>17</v>
      </c>
      <c r="F440" t="s">
        <v>28</v>
      </c>
      <c r="G440">
        <v>9.1</v>
      </c>
      <c r="H440" s="17">
        <v>67.09</v>
      </c>
      <c r="I440" s="14">
        <v>5</v>
      </c>
      <c r="J440">
        <f t="shared" ref="J440:J460" si="43">H440 * I440 / 20</f>
        <v>16.772500000000001</v>
      </c>
      <c r="K440" s="1">
        <v>43468</v>
      </c>
      <c r="L440" s="2">
        <v>0.69930555555555551</v>
      </c>
      <c r="M440" t="s">
        <v>29</v>
      </c>
      <c r="N440">
        <v>9.1</v>
      </c>
      <c r="O440" s="17">
        <f t="shared" si="39"/>
        <v>335.45000000000005</v>
      </c>
      <c r="P440">
        <f t="shared" si="40"/>
        <v>3</v>
      </c>
      <c r="Q440">
        <f t="shared" si="41"/>
        <v>1</v>
      </c>
      <c r="R440" t="str">
        <f t="shared" si="38"/>
        <v>16:00 - 18:00</v>
      </c>
      <c r="S440">
        <f t="shared" si="37"/>
        <v>16.772500000000001</v>
      </c>
      <c r="T440" t="b">
        <f>J440 &lt;&gt; S440</f>
        <v>0</v>
      </c>
      <c r="U440" t="str">
        <f t="shared" si="42"/>
        <v>60 - 80</v>
      </c>
    </row>
    <row r="441" spans="1:21" x14ac:dyDescent="0.25">
      <c r="A441" t="s">
        <v>474</v>
      </c>
      <c r="B441" t="s">
        <v>14</v>
      </c>
      <c r="C441" t="s">
        <v>15</v>
      </c>
      <c r="D441" t="s">
        <v>16</v>
      </c>
      <c r="E441" t="s">
        <v>17</v>
      </c>
      <c r="F441" t="s">
        <v>59</v>
      </c>
      <c r="G441">
        <v>7</v>
      </c>
      <c r="H441" s="17">
        <v>96.7</v>
      </c>
      <c r="I441" s="14">
        <v>5</v>
      </c>
      <c r="J441">
        <f t="shared" si="43"/>
        <v>24.175000000000001</v>
      </c>
      <c r="K441" s="1">
        <v>43479</v>
      </c>
      <c r="L441" s="2">
        <v>0.53611111111111109</v>
      </c>
      <c r="M441" t="s">
        <v>19</v>
      </c>
      <c r="N441">
        <v>7</v>
      </c>
      <c r="O441" s="17">
        <f t="shared" si="39"/>
        <v>483.5</v>
      </c>
      <c r="P441">
        <f t="shared" si="40"/>
        <v>14</v>
      </c>
      <c r="Q441">
        <f t="shared" si="41"/>
        <v>1</v>
      </c>
      <c r="R441" t="str">
        <f t="shared" si="38"/>
        <v>12:00 - 14:00</v>
      </c>
      <c r="S441">
        <f t="shared" si="37"/>
        <v>24.175000000000001</v>
      </c>
      <c r="T441" t="b">
        <f>J441 &lt;&gt; S441</f>
        <v>0</v>
      </c>
      <c r="U441" t="str">
        <f t="shared" si="42"/>
        <v>&gt; 80</v>
      </c>
    </row>
    <row r="442" spans="1:21" x14ac:dyDescent="0.25">
      <c r="A442" t="s">
        <v>475</v>
      </c>
      <c r="B442" t="s">
        <v>38</v>
      </c>
      <c r="C442" t="s">
        <v>39</v>
      </c>
      <c r="D442" t="s">
        <v>16</v>
      </c>
      <c r="E442" t="s">
        <v>17</v>
      </c>
      <c r="F442" t="s">
        <v>28</v>
      </c>
      <c r="G442">
        <v>9.6</v>
      </c>
      <c r="H442" s="17">
        <v>35.380000000000003</v>
      </c>
      <c r="I442" s="14">
        <v>9</v>
      </c>
      <c r="J442">
        <f t="shared" si="43"/>
        <v>15.921000000000001</v>
      </c>
      <c r="K442" s="1">
        <v>43470</v>
      </c>
      <c r="L442" s="2">
        <v>0.82638888888888884</v>
      </c>
      <c r="M442" t="s">
        <v>29</v>
      </c>
      <c r="N442">
        <v>9.6</v>
      </c>
      <c r="O442" s="17">
        <f t="shared" si="39"/>
        <v>318.42</v>
      </c>
      <c r="P442">
        <f t="shared" si="40"/>
        <v>5</v>
      </c>
      <c r="Q442">
        <f t="shared" si="41"/>
        <v>1</v>
      </c>
      <c r="R442" t="str">
        <f t="shared" si="38"/>
        <v>18:00 - 20:00</v>
      </c>
      <c r="S442">
        <f t="shared" si="37"/>
        <v>15.921000000000001</v>
      </c>
      <c r="T442" t="b">
        <f>J442 &lt;&gt; S442</f>
        <v>0</v>
      </c>
      <c r="U442" t="str">
        <f t="shared" si="42"/>
        <v>20 - 40</v>
      </c>
    </row>
    <row r="443" spans="1:21" x14ac:dyDescent="0.25">
      <c r="A443" t="s">
        <v>476</v>
      </c>
      <c r="B443" t="s">
        <v>21</v>
      </c>
      <c r="C443" t="s">
        <v>22</v>
      </c>
      <c r="D443" t="s">
        <v>23</v>
      </c>
      <c r="E443" t="s">
        <v>27</v>
      </c>
      <c r="F443" t="s">
        <v>32</v>
      </c>
      <c r="G443">
        <v>8.6999999999999993</v>
      </c>
      <c r="H443" s="17">
        <v>95.49</v>
      </c>
      <c r="I443" s="14">
        <v>7</v>
      </c>
      <c r="J443">
        <f t="shared" si="43"/>
        <v>33.421499999999995</v>
      </c>
      <c r="K443" s="1">
        <v>43518</v>
      </c>
      <c r="L443" s="2">
        <v>0.76180555555555551</v>
      </c>
      <c r="M443" t="s">
        <v>19</v>
      </c>
      <c r="N443">
        <v>8.6999999999999993</v>
      </c>
      <c r="O443" s="17">
        <f t="shared" si="39"/>
        <v>668.43</v>
      </c>
      <c r="P443">
        <f t="shared" si="40"/>
        <v>22</v>
      </c>
      <c r="Q443">
        <f t="shared" si="41"/>
        <v>2</v>
      </c>
      <c r="R443" t="str">
        <f t="shared" si="38"/>
        <v>18:00 - 20:00</v>
      </c>
      <c r="S443">
        <f t="shared" si="37"/>
        <v>33.421499999999995</v>
      </c>
      <c r="T443" t="b">
        <f>J443 &lt;&gt; S443</f>
        <v>0</v>
      </c>
      <c r="U443" t="str">
        <f t="shared" si="42"/>
        <v>&gt; 80</v>
      </c>
    </row>
    <row r="444" spans="1:21" x14ac:dyDescent="0.25">
      <c r="A444" t="s">
        <v>477</v>
      </c>
      <c r="B444" t="s">
        <v>21</v>
      </c>
      <c r="C444" t="s">
        <v>22</v>
      </c>
      <c r="D444" t="s">
        <v>16</v>
      </c>
      <c r="E444" t="s">
        <v>27</v>
      </c>
      <c r="F444" t="s">
        <v>59</v>
      </c>
      <c r="G444">
        <v>9.4</v>
      </c>
      <c r="H444" s="17">
        <v>96.98</v>
      </c>
      <c r="I444" s="14">
        <v>4</v>
      </c>
      <c r="J444">
        <f t="shared" si="43"/>
        <v>19.396000000000001</v>
      </c>
      <c r="K444" s="1">
        <v>43502</v>
      </c>
      <c r="L444" s="2">
        <v>0.72222222222222221</v>
      </c>
      <c r="M444" t="s">
        <v>19</v>
      </c>
      <c r="N444">
        <v>9.4</v>
      </c>
      <c r="O444" s="17">
        <f t="shared" si="39"/>
        <v>387.92</v>
      </c>
      <c r="P444">
        <f t="shared" si="40"/>
        <v>6</v>
      </c>
      <c r="Q444">
        <f t="shared" si="41"/>
        <v>2</v>
      </c>
      <c r="R444" t="str">
        <f t="shared" si="38"/>
        <v>16:00 - 18:00</v>
      </c>
      <c r="S444">
        <f t="shared" si="37"/>
        <v>19.396000000000001</v>
      </c>
      <c r="T444" t="b">
        <f>J444 &lt;&gt; S444</f>
        <v>0</v>
      </c>
      <c r="U444" t="str">
        <f t="shared" si="42"/>
        <v>&gt; 80</v>
      </c>
    </row>
    <row r="445" spans="1:21" x14ac:dyDescent="0.25">
      <c r="A445" t="s">
        <v>478</v>
      </c>
      <c r="B445" t="s">
        <v>38</v>
      </c>
      <c r="C445" t="s">
        <v>39</v>
      </c>
      <c r="D445" t="s">
        <v>23</v>
      </c>
      <c r="E445" t="s">
        <v>17</v>
      </c>
      <c r="F445" t="s">
        <v>24</v>
      </c>
      <c r="G445">
        <v>4</v>
      </c>
      <c r="H445" s="17">
        <v>23.65</v>
      </c>
      <c r="I445" s="14">
        <v>4</v>
      </c>
      <c r="J445">
        <f t="shared" si="43"/>
        <v>4.7299999999999995</v>
      </c>
      <c r="K445" s="1">
        <v>43495</v>
      </c>
      <c r="L445" s="2">
        <v>0.56388888888888888</v>
      </c>
      <c r="M445" t="s">
        <v>29</v>
      </c>
      <c r="N445">
        <v>4</v>
      </c>
      <c r="O445" s="17">
        <f t="shared" si="39"/>
        <v>94.6</v>
      </c>
      <c r="P445">
        <f t="shared" si="40"/>
        <v>30</v>
      </c>
      <c r="Q445">
        <f t="shared" si="41"/>
        <v>1</v>
      </c>
      <c r="R445" t="str">
        <f t="shared" si="38"/>
        <v>12:00 - 14:00</v>
      </c>
      <c r="S445">
        <f t="shared" si="37"/>
        <v>4.7299999999999995</v>
      </c>
      <c r="T445" t="b">
        <f>J445 &lt;&gt; S445</f>
        <v>0</v>
      </c>
      <c r="U445" t="str">
        <f t="shared" si="42"/>
        <v>20 - 40</v>
      </c>
    </row>
    <row r="446" spans="1:21" x14ac:dyDescent="0.25">
      <c r="A446" t="s">
        <v>479</v>
      </c>
      <c r="B446" t="s">
        <v>14</v>
      </c>
      <c r="C446" t="s">
        <v>15</v>
      </c>
      <c r="D446" t="s">
        <v>16</v>
      </c>
      <c r="E446" t="s">
        <v>27</v>
      </c>
      <c r="F446" t="s">
        <v>32</v>
      </c>
      <c r="G446">
        <v>7.5</v>
      </c>
      <c r="H446" s="17">
        <v>82.33</v>
      </c>
      <c r="I446" s="14">
        <v>4</v>
      </c>
      <c r="J446">
        <f t="shared" si="43"/>
        <v>16.466000000000001</v>
      </c>
      <c r="K446" s="1">
        <v>43476</v>
      </c>
      <c r="L446" s="2">
        <v>0.44236111111111109</v>
      </c>
      <c r="M446" t="s">
        <v>29</v>
      </c>
      <c r="N446">
        <v>7.5</v>
      </c>
      <c r="O446" s="17">
        <f t="shared" si="39"/>
        <v>329.32</v>
      </c>
      <c r="P446">
        <f t="shared" si="40"/>
        <v>11</v>
      </c>
      <c r="Q446">
        <f t="shared" si="41"/>
        <v>1</v>
      </c>
      <c r="R446" t="str">
        <f t="shared" si="38"/>
        <v>10:00 - 12:00</v>
      </c>
      <c r="S446">
        <f t="shared" si="37"/>
        <v>16.466000000000001</v>
      </c>
      <c r="T446" t="b">
        <f>J446 &lt;&gt; S446</f>
        <v>0</v>
      </c>
      <c r="U446" t="str">
        <f t="shared" si="42"/>
        <v>&gt; 80</v>
      </c>
    </row>
    <row r="447" spans="1:21" x14ac:dyDescent="0.25">
      <c r="A447" t="s">
        <v>480</v>
      </c>
      <c r="B447" t="s">
        <v>21</v>
      </c>
      <c r="C447" t="s">
        <v>22</v>
      </c>
      <c r="D447" t="s">
        <v>23</v>
      </c>
      <c r="E447" t="s">
        <v>17</v>
      </c>
      <c r="F447" t="s">
        <v>24</v>
      </c>
      <c r="G447">
        <v>4.2</v>
      </c>
      <c r="H447" s="17">
        <v>26.61</v>
      </c>
      <c r="I447" s="14">
        <v>2</v>
      </c>
      <c r="J447">
        <f t="shared" si="43"/>
        <v>2.661</v>
      </c>
      <c r="K447" s="1">
        <v>43543</v>
      </c>
      <c r="L447" s="2">
        <v>0.60763888888888884</v>
      </c>
      <c r="M447" t="s">
        <v>25</v>
      </c>
      <c r="N447">
        <v>4.2</v>
      </c>
      <c r="O447" s="17">
        <f t="shared" si="39"/>
        <v>53.22</v>
      </c>
      <c r="P447">
        <f t="shared" si="40"/>
        <v>19</v>
      </c>
      <c r="Q447">
        <f t="shared" si="41"/>
        <v>3</v>
      </c>
      <c r="R447" t="str">
        <f t="shared" si="38"/>
        <v>14:00 - 16:00</v>
      </c>
      <c r="S447">
        <f t="shared" si="37"/>
        <v>2.661</v>
      </c>
      <c r="T447" t="b">
        <f>J447 &lt;&gt; S447</f>
        <v>0</v>
      </c>
      <c r="U447" t="str">
        <f t="shared" si="42"/>
        <v>20 - 40</v>
      </c>
    </row>
    <row r="448" spans="1:21" x14ac:dyDescent="0.25">
      <c r="A448" t="s">
        <v>481</v>
      </c>
      <c r="B448" t="s">
        <v>38</v>
      </c>
      <c r="C448" t="s">
        <v>39</v>
      </c>
      <c r="D448" t="s">
        <v>23</v>
      </c>
      <c r="E448" t="s">
        <v>17</v>
      </c>
      <c r="F448" t="s">
        <v>40</v>
      </c>
      <c r="G448">
        <v>9.9</v>
      </c>
      <c r="H448" s="17">
        <v>99.69</v>
      </c>
      <c r="I448" s="14">
        <v>5</v>
      </c>
      <c r="J448">
        <f t="shared" si="43"/>
        <v>24.922499999999999</v>
      </c>
      <c r="K448" s="1">
        <v>43479</v>
      </c>
      <c r="L448" s="2">
        <v>0.50624999999999998</v>
      </c>
      <c r="M448" t="s">
        <v>25</v>
      </c>
      <c r="N448">
        <v>9.9</v>
      </c>
      <c r="O448" s="17">
        <f t="shared" si="39"/>
        <v>498.45</v>
      </c>
      <c r="P448">
        <f t="shared" si="40"/>
        <v>14</v>
      </c>
      <c r="Q448">
        <f t="shared" si="41"/>
        <v>1</v>
      </c>
      <c r="R448" t="str">
        <f t="shared" si="38"/>
        <v>12:00 - 14:00</v>
      </c>
      <c r="S448">
        <f t="shared" si="37"/>
        <v>24.922499999999999</v>
      </c>
      <c r="T448" t="b">
        <f>J448 &lt;&gt; S448</f>
        <v>0</v>
      </c>
      <c r="U448" t="str">
        <f t="shared" si="42"/>
        <v>&gt; 80</v>
      </c>
    </row>
    <row r="449" spans="1:21" x14ac:dyDescent="0.25">
      <c r="A449" t="s">
        <v>482</v>
      </c>
      <c r="B449" t="s">
        <v>21</v>
      </c>
      <c r="C449" t="s">
        <v>22</v>
      </c>
      <c r="D449" t="s">
        <v>16</v>
      </c>
      <c r="E449" t="s">
        <v>17</v>
      </c>
      <c r="F449" t="s">
        <v>40</v>
      </c>
      <c r="G449">
        <v>4.2</v>
      </c>
      <c r="H449" s="17">
        <v>74.89</v>
      </c>
      <c r="I449" s="14">
        <v>4</v>
      </c>
      <c r="J449">
        <f t="shared" si="43"/>
        <v>14.978</v>
      </c>
      <c r="K449" s="1">
        <v>43525</v>
      </c>
      <c r="L449" s="2">
        <v>0.64722222222222225</v>
      </c>
      <c r="M449" t="s">
        <v>19</v>
      </c>
      <c r="N449">
        <v>4.2</v>
      </c>
      <c r="O449" s="17">
        <f t="shared" si="39"/>
        <v>299.56</v>
      </c>
      <c r="P449">
        <f t="shared" si="40"/>
        <v>1</v>
      </c>
      <c r="Q449">
        <f t="shared" si="41"/>
        <v>3</v>
      </c>
      <c r="R449" t="str">
        <f t="shared" si="38"/>
        <v>14:00 - 16:00</v>
      </c>
      <c r="S449">
        <f t="shared" ref="S449:S512" si="44">H449 * I449 / 20</f>
        <v>14.978</v>
      </c>
      <c r="T449" t="b">
        <f>J449 &lt;&gt; S449</f>
        <v>0</v>
      </c>
      <c r="U449" t="str">
        <f t="shared" si="42"/>
        <v>60 - 80</v>
      </c>
    </row>
    <row r="450" spans="1:21" x14ac:dyDescent="0.25">
      <c r="A450" t="s">
        <v>483</v>
      </c>
      <c r="B450" t="s">
        <v>14</v>
      </c>
      <c r="C450" t="s">
        <v>15</v>
      </c>
      <c r="D450" t="s">
        <v>23</v>
      </c>
      <c r="E450" t="s">
        <v>17</v>
      </c>
      <c r="F450" t="s">
        <v>40</v>
      </c>
      <c r="G450">
        <v>9.9</v>
      </c>
      <c r="H450" s="17">
        <v>40.94</v>
      </c>
      <c r="I450" s="14">
        <v>5</v>
      </c>
      <c r="J450">
        <f t="shared" si="43"/>
        <v>10.234999999999999</v>
      </c>
      <c r="K450" s="1">
        <v>43471</v>
      </c>
      <c r="L450" s="2">
        <v>0.58194444444444449</v>
      </c>
      <c r="M450" t="s">
        <v>19</v>
      </c>
      <c r="N450">
        <v>9.9</v>
      </c>
      <c r="O450" s="17">
        <f t="shared" si="39"/>
        <v>204.7</v>
      </c>
      <c r="P450">
        <f t="shared" si="40"/>
        <v>6</v>
      </c>
      <c r="Q450">
        <f t="shared" si="41"/>
        <v>1</v>
      </c>
      <c r="R450" t="str">
        <f t="shared" ref="R450:R513" si="45">IF(AND(L450&gt;=TIME(10,0,0),L450&lt;TIME(12,0,0)),"10:00 - 12:00",
IF(AND(L450&gt;=TIME(12,0,0),L450&lt;TIME(14,0,0)),"12:00 - 14:00",
IF(AND(L450&gt;=TIME(14,0,0),L450&lt;TIME(16,0,0)),"14:00 - 16:00",
IF(AND(L450&gt;=TIME(16,0,0),L450&lt;TIME(18,0,0)),"16:00 - 18:00",
IF(AND(L450&gt;=TIME(18,0,0),L450&lt;TIME(20,0,0)),"18:00 - 20:00",
IF(AND(L450&gt;=TIME(20,0,0),L450&lt;=TIME(20,59,59)),"20:00 - 20:59","Outside Range"))))))</f>
        <v>12:00 - 14:00</v>
      </c>
      <c r="S450">
        <f t="shared" si="44"/>
        <v>10.234999999999999</v>
      </c>
      <c r="T450" t="b">
        <f>J450 &lt;&gt; S450</f>
        <v>0</v>
      </c>
      <c r="U450" t="str">
        <f t="shared" si="42"/>
        <v>40 - 60</v>
      </c>
    </row>
    <row r="451" spans="1:21" x14ac:dyDescent="0.25">
      <c r="A451" t="s">
        <v>484</v>
      </c>
      <c r="B451" t="s">
        <v>38</v>
      </c>
      <c r="C451" t="s">
        <v>39</v>
      </c>
      <c r="D451" t="s">
        <v>16</v>
      </c>
      <c r="E451" t="s">
        <v>27</v>
      </c>
      <c r="F451" t="s">
        <v>32</v>
      </c>
      <c r="G451">
        <v>5.8</v>
      </c>
      <c r="H451" s="17">
        <v>75.819999999999993</v>
      </c>
      <c r="I451" s="14">
        <v>1</v>
      </c>
      <c r="J451">
        <f t="shared" si="43"/>
        <v>3.7909999999999995</v>
      </c>
      <c r="K451" s="1">
        <v>43496</v>
      </c>
      <c r="L451" s="2">
        <v>0.55486111111111114</v>
      </c>
      <c r="M451" t="s">
        <v>25</v>
      </c>
      <c r="N451">
        <v>5.8</v>
      </c>
      <c r="O451" s="17">
        <f t="shared" ref="O451:O514" si="46">H451 * I451</f>
        <v>75.819999999999993</v>
      </c>
      <c r="P451">
        <f t="shared" ref="P451:P514" si="47">DAY(K451)</f>
        <v>31</v>
      </c>
      <c r="Q451">
        <f t="shared" ref="Q451:Q514" si="48">MONTH(K451)</f>
        <v>1</v>
      </c>
      <c r="R451" t="str">
        <f t="shared" si="45"/>
        <v>12:00 - 14:00</v>
      </c>
      <c r="S451">
        <f t="shared" si="44"/>
        <v>3.7909999999999995</v>
      </c>
      <c r="T451" t="b">
        <f>J451 &lt;&gt; S451</f>
        <v>0</v>
      </c>
      <c r="U451" t="str">
        <f t="shared" si="42"/>
        <v>60 - 80</v>
      </c>
    </row>
    <row r="452" spans="1:21" x14ac:dyDescent="0.25">
      <c r="A452" t="s">
        <v>485</v>
      </c>
      <c r="B452" t="s">
        <v>21</v>
      </c>
      <c r="C452" t="s">
        <v>22</v>
      </c>
      <c r="D452" t="s">
        <v>23</v>
      </c>
      <c r="E452" t="s">
        <v>27</v>
      </c>
      <c r="F452" t="s">
        <v>40</v>
      </c>
      <c r="G452">
        <v>6</v>
      </c>
      <c r="H452" s="17">
        <v>46.77</v>
      </c>
      <c r="I452" s="14">
        <v>6</v>
      </c>
      <c r="J452">
        <f t="shared" si="43"/>
        <v>14.031000000000001</v>
      </c>
      <c r="K452" s="1">
        <v>43535</v>
      </c>
      <c r="L452" s="2">
        <v>0.56736111111111109</v>
      </c>
      <c r="M452" t="s">
        <v>25</v>
      </c>
      <c r="N452">
        <v>6</v>
      </c>
      <c r="O452" s="17">
        <f t="shared" si="46"/>
        <v>280.62</v>
      </c>
      <c r="P452">
        <f t="shared" si="47"/>
        <v>11</v>
      </c>
      <c r="Q452">
        <f t="shared" si="48"/>
        <v>3</v>
      </c>
      <c r="R452" t="str">
        <f t="shared" si="45"/>
        <v>12:00 - 14:00</v>
      </c>
      <c r="S452">
        <f t="shared" si="44"/>
        <v>14.031000000000001</v>
      </c>
      <c r="T452" t="b">
        <f>J452 &lt;&gt; S452</f>
        <v>0</v>
      </c>
      <c r="U452" t="str">
        <f t="shared" ref="U452:U515" si="49">IF(H452&lt; 20,"&lt; 20",IF(AND(H452&gt;=20,H452&lt;40),"20 - 40",IF(AND(H452&gt;=40,H452&lt;60),"40 - 60",IF(AND(H452&gt;=60,H452&lt;80),"60 - 80",IF(H452&gt;=80,"&gt; 80")))))</f>
        <v>40 - 60</v>
      </c>
    </row>
    <row r="453" spans="1:21" x14ac:dyDescent="0.25">
      <c r="A453" t="s">
        <v>486</v>
      </c>
      <c r="B453" t="s">
        <v>14</v>
      </c>
      <c r="C453" t="s">
        <v>15</v>
      </c>
      <c r="D453" t="s">
        <v>23</v>
      </c>
      <c r="E453" t="s">
        <v>17</v>
      </c>
      <c r="F453" t="s">
        <v>18</v>
      </c>
      <c r="G453">
        <v>10</v>
      </c>
      <c r="H453" s="17">
        <v>32.32</v>
      </c>
      <c r="I453" s="14">
        <v>10</v>
      </c>
      <c r="J453">
        <f t="shared" si="43"/>
        <v>16.16</v>
      </c>
      <c r="K453" s="1">
        <v>43516</v>
      </c>
      <c r="L453" s="2">
        <v>0.7006944444444444</v>
      </c>
      <c r="M453" t="s">
        <v>29</v>
      </c>
      <c r="N453">
        <v>10</v>
      </c>
      <c r="O453" s="17">
        <f t="shared" si="46"/>
        <v>323.2</v>
      </c>
      <c r="P453">
        <f t="shared" si="47"/>
        <v>20</v>
      </c>
      <c r="Q453">
        <f t="shared" si="48"/>
        <v>2</v>
      </c>
      <c r="R453" t="str">
        <f t="shared" si="45"/>
        <v>16:00 - 18:00</v>
      </c>
      <c r="S453">
        <f t="shared" si="44"/>
        <v>16.16</v>
      </c>
      <c r="T453" t="b">
        <f>J453 &lt;&gt; S453</f>
        <v>0</v>
      </c>
      <c r="U453" t="str">
        <f t="shared" si="49"/>
        <v>20 - 40</v>
      </c>
    </row>
    <row r="454" spans="1:21" x14ac:dyDescent="0.25">
      <c r="A454" t="s">
        <v>487</v>
      </c>
      <c r="B454" t="s">
        <v>21</v>
      </c>
      <c r="C454" t="s">
        <v>22</v>
      </c>
      <c r="D454" t="s">
        <v>16</v>
      </c>
      <c r="E454" t="s">
        <v>17</v>
      </c>
      <c r="F454" t="s">
        <v>59</v>
      </c>
      <c r="G454">
        <v>9.5</v>
      </c>
      <c r="H454" s="17">
        <v>54.07</v>
      </c>
      <c r="I454" s="14">
        <v>9</v>
      </c>
      <c r="J454">
        <f t="shared" si="43"/>
        <v>24.331499999999998</v>
      </c>
      <c r="K454" s="1">
        <v>43492</v>
      </c>
      <c r="L454" s="2">
        <v>0.62152777777777779</v>
      </c>
      <c r="M454" t="s">
        <v>19</v>
      </c>
      <c r="N454">
        <v>9.5</v>
      </c>
      <c r="O454" s="17">
        <f t="shared" si="46"/>
        <v>486.63</v>
      </c>
      <c r="P454">
        <f t="shared" si="47"/>
        <v>27</v>
      </c>
      <c r="Q454">
        <f t="shared" si="48"/>
        <v>1</v>
      </c>
      <c r="R454" t="str">
        <f t="shared" si="45"/>
        <v>14:00 - 16:00</v>
      </c>
      <c r="S454">
        <f t="shared" si="44"/>
        <v>24.331499999999998</v>
      </c>
      <c r="T454" t="b">
        <f>J454 &lt;&gt; S454</f>
        <v>0</v>
      </c>
      <c r="U454" t="str">
        <f t="shared" si="49"/>
        <v>40 - 60</v>
      </c>
    </row>
    <row r="455" spans="1:21" x14ac:dyDescent="0.25">
      <c r="A455" t="s">
        <v>488</v>
      </c>
      <c r="B455" t="s">
        <v>38</v>
      </c>
      <c r="C455" t="s">
        <v>39</v>
      </c>
      <c r="D455" t="s">
        <v>23</v>
      </c>
      <c r="E455" t="s">
        <v>27</v>
      </c>
      <c r="F455" t="s">
        <v>40</v>
      </c>
      <c r="G455">
        <v>6.6</v>
      </c>
      <c r="H455" s="17">
        <v>18.22</v>
      </c>
      <c r="I455" s="14">
        <v>7</v>
      </c>
      <c r="J455">
        <f t="shared" si="43"/>
        <v>6.3769999999999998</v>
      </c>
      <c r="K455" s="1">
        <v>43534</v>
      </c>
      <c r="L455" s="2">
        <v>0.58611111111111114</v>
      </c>
      <c r="M455" t="s">
        <v>29</v>
      </c>
      <c r="N455">
        <v>6.6</v>
      </c>
      <c r="O455" s="17">
        <f t="shared" si="46"/>
        <v>127.53999999999999</v>
      </c>
      <c r="P455">
        <f t="shared" si="47"/>
        <v>10</v>
      </c>
      <c r="Q455">
        <f t="shared" si="48"/>
        <v>3</v>
      </c>
      <c r="R455" t="str">
        <f t="shared" si="45"/>
        <v>14:00 - 16:00</v>
      </c>
      <c r="S455">
        <f t="shared" si="44"/>
        <v>6.3769999999999998</v>
      </c>
      <c r="T455" t="b">
        <f>J455 &lt;&gt; S455</f>
        <v>0</v>
      </c>
      <c r="U455" t="str">
        <f t="shared" si="49"/>
        <v>&lt; 20</v>
      </c>
    </row>
    <row r="456" spans="1:21" x14ac:dyDescent="0.25">
      <c r="A456" t="s">
        <v>489</v>
      </c>
      <c r="B456" t="s">
        <v>21</v>
      </c>
      <c r="C456" t="s">
        <v>22</v>
      </c>
      <c r="D456" t="s">
        <v>16</v>
      </c>
      <c r="E456" t="s">
        <v>17</v>
      </c>
      <c r="F456" t="s">
        <v>59</v>
      </c>
      <c r="G456">
        <v>8.1</v>
      </c>
      <c r="H456" s="17">
        <v>80.48</v>
      </c>
      <c r="I456" s="14">
        <v>3</v>
      </c>
      <c r="J456">
        <f t="shared" si="43"/>
        <v>12.071999999999999</v>
      </c>
      <c r="K456" s="1">
        <v>43511</v>
      </c>
      <c r="L456" s="2">
        <v>0.52152777777777781</v>
      </c>
      <c r="M456" t="s">
        <v>25</v>
      </c>
      <c r="N456">
        <v>8.1</v>
      </c>
      <c r="O456" s="17">
        <f t="shared" si="46"/>
        <v>241.44</v>
      </c>
      <c r="P456">
        <f t="shared" si="47"/>
        <v>15</v>
      </c>
      <c r="Q456">
        <f t="shared" si="48"/>
        <v>2</v>
      </c>
      <c r="R456" t="str">
        <f t="shared" si="45"/>
        <v>12:00 - 14:00</v>
      </c>
      <c r="S456">
        <f t="shared" si="44"/>
        <v>12.071999999999999</v>
      </c>
      <c r="T456" t="b">
        <f>J456 &lt;&gt; S456</f>
        <v>0</v>
      </c>
      <c r="U456" t="str">
        <f t="shared" si="49"/>
        <v>&gt; 80</v>
      </c>
    </row>
    <row r="457" spans="1:21" x14ac:dyDescent="0.25">
      <c r="A457" t="s">
        <v>490</v>
      </c>
      <c r="B457" t="s">
        <v>38</v>
      </c>
      <c r="C457" t="s">
        <v>39</v>
      </c>
      <c r="D457" t="s">
        <v>23</v>
      </c>
      <c r="E457" t="s">
        <v>17</v>
      </c>
      <c r="F457" t="s">
        <v>59</v>
      </c>
      <c r="G457">
        <v>9.6999999999999993</v>
      </c>
      <c r="H457" s="17">
        <v>37.950000000000003</v>
      </c>
      <c r="I457" s="14">
        <v>10</v>
      </c>
      <c r="J457">
        <f t="shared" si="43"/>
        <v>18.975000000000001</v>
      </c>
      <c r="K457" s="1">
        <v>43491</v>
      </c>
      <c r="L457" s="2">
        <v>0.61875000000000002</v>
      </c>
      <c r="M457" t="s">
        <v>25</v>
      </c>
      <c r="N457">
        <v>9.6999999999999993</v>
      </c>
      <c r="O457" s="17">
        <f t="shared" si="46"/>
        <v>379.5</v>
      </c>
      <c r="P457">
        <f t="shared" si="47"/>
        <v>26</v>
      </c>
      <c r="Q457">
        <f t="shared" si="48"/>
        <v>1</v>
      </c>
      <c r="R457" t="str">
        <f t="shared" si="45"/>
        <v>14:00 - 16:00</v>
      </c>
      <c r="S457">
        <f t="shared" si="44"/>
        <v>18.975000000000001</v>
      </c>
      <c r="T457" t="b">
        <f>J457 &lt;&gt; S457</f>
        <v>0</v>
      </c>
      <c r="U457" t="str">
        <f t="shared" si="49"/>
        <v>20 - 40</v>
      </c>
    </row>
    <row r="458" spans="1:21" x14ac:dyDescent="0.25">
      <c r="A458" t="s">
        <v>491</v>
      </c>
      <c r="B458" t="s">
        <v>14</v>
      </c>
      <c r="C458" t="s">
        <v>15</v>
      </c>
      <c r="D458" t="s">
        <v>16</v>
      </c>
      <c r="E458" t="s">
        <v>27</v>
      </c>
      <c r="F458" t="s">
        <v>24</v>
      </c>
      <c r="G458">
        <v>7.2</v>
      </c>
      <c r="H458" s="17">
        <v>76.819999999999993</v>
      </c>
      <c r="I458" s="14">
        <v>1</v>
      </c>
      <c r="J458">
        <f t="shared" si="43"/>
        <v>3.8409999999999997</v>
      </c>
      <c r="K458" s="1">
        <v>43509</v>
      </c>
      <c r="L458" s="2">
        <v>0.76875000000000004</v>
      </c>
      <c r="M458" t="s">
        <v>19</v>
      </c>
      <c r="N458">
        <v>7.2</v>
      </c>
      <c r="O458" s="17">
        <f t="shared" si="46"/>
        <v>76.819999999999993</v>
      </c>
      <c r="P458">
        <f t="shared" si="47"/>
        <v>13</v>
      </c>
      <c r="Q458">
        <f t="shared" si="48"/>
        <v>2</v>
      </c>
      <c r="R458" t="str">
        <f t="shared" si="45"/>
        <v>18:00 - 20:00</v>
      </c>
      <c r="S458">
        <f t="shared" si="44"/>
        <v>3.8409999999999997</v>
      </c>
      <c r="T458" t="b">
        <f>J458 &lt;&gt; S458</f>
        <v>0</v>
      </c>
      <c r="U458" t="str">
        <f t="shared" si="49"/>
        <v>60 - 80</v>
      </c>
    </row>
    <row r="459" spans="1:21" x14ac:dyDescent="0.25">
      <c r="A459" t="s">
        <v>492</v>
      </c>
      <c r="B459" t="s">
        <v>14</v>
      </c>
      <c r="C459" t="s">
        <v>15</v>
      </c>
      <c r="D459" t="s">
        <v>16</v>
      </c>
      <c r="E459" t="s">
        <v>17</v>
      </c>
      <c r="F459" t="s">
        <v>32</v>
      </c>
      <c r="G459">
        <v>6.2</v>
      </c>
      <c r="H459" s="17">
        <v>52.26</v>
      </c>
      <c r="I459" s="14">
        <v>10</v>
      </c>
      <c r="J459">
        <f t="shared" si="43"/>
        <v>26.130000000000003</v>
      </c>
      <c r="K459" s="1">
        <v>43533</v>
      </c>
      <c r="L459" s="2">
        <v>0.53125</v>
      </c>
      <c r="M459" t="s">
        <v>29</v>
      </c>
      <c r="N459">
        <v>6.2</v>
      </c>
      <c r="O459" s="17">
        <f t="shared" si="46"/>
        <v>522.6</v>
      </c>
      <c r="P459">
        <f t="shared" si="47"/>
        <v>9</v>
      </c>
      <c r="Q459">
        <f t="shared" si="48"/>
        <v>3</v>
      </c>
      <c r="R459" t="str">
        <f t="shared" si="45"/>
        <v>12:00 - 14:00</v>
      </c>
      <c r="S459">
        <f t="shared" si="44"/>
        <v>26.130000000000003</v>
      </c>
      <c r="T459" t="b">
        <f>J459 &lt;&gt; S459</f>
        <v>0</v>
      </c>
      <c r="U459" t="str">
        <f t="shared" si="49"/>
        <v>40 - 60</v>
      </c>
    </row>
    <row r="460" spans="1:21" x14ac:dyDescent="0.25">
      <c r="A460" t="s">
        <v>493</v>
      </c>
      <c r="B460" t="s">
        <v>14</v>
      </c>
      <c r="C460" t="s">
        <v>15</v>
      </c>
      <c r="D460" t="s">
        <v>23</v>
      </c>
      <c r="E460" t="s">
        <v>17</v>
      </c>
      <c r="F460" t="s">
        <v>18</v>
      </c>
      <c r="G460">
        <v>7.3</v>
      </c>
      <c r="H460" s="17">
        <v>79.739999999999995</v>
      </c>
      <c r="I460" s="14">
        <v>1</v>
      </c>
      <c r="J460">
        <f t="shared" si="43"/>
        <v>3.9869999999999997</v>
      </c>
      <c r="K460" s="1">
        <v>43530</v>
      </c>
      <c r="L460" s="2">
        <v>0.44166666666666665</v>
      </c>
      <c r="M460" t="s">
        <v>19</v>
      </c>
      <c r="N460">
        <v>7.3</v>
      </c>
      <c r="O460" s="17">
        <f t="shared" si="46"/>
        <v>79.739999999999995</v>
      </c>
      <c r="P460">
        <f t="shared" si="47"/>
        <v>6</v>
      </c>
      <c r="Q460">
        <f t="shared" si="48"/>
        <v>3</v>
      </c>
      <c r="R460" t="str">
        <f t="shared" si="45"/>
        <v>10:00 - 12:00</v>
      </c>
      <c r="S460">
        <f t="shared" si="44"/>
        <v>3.9869999999999997</v>
      </c>
      <c r="T460" t="b">
        <f>J460 &lt;&gt; S460</f>
        <v>0</v>
      </c>
      <c r="U460" t="str">
        <f t="shared" si="49"/>
        <v>60 - 80</v>
      </c>
    </row>
    <row r="461" spans="1:21" x14ac:dyDescent="0.25">
      <c r="A461" t="s">
        <v>494</v>
      </c>
      <c r="B461" t="s">
        <v>14</v>
      </c>
      <c r="C461" t="s">
        <v>15</v>
      </c>
      <c r="D461" t="s">
        <v>23</v>
      </c>
      <c r="E461" t="s">
        <v>17</v>
      </c>
      <c r="F461" t="s">
        <v>18</v>
      </c>
      <c r="G461">
        <v>4.3</v>
      </c>
      <c r="H461" s="17">
        <v>77.5</v>
      </c>
      <c r="I461" s="14">
        <v>5</v>
      </c>
      <c r="J461">
        <v>19.375</v>
      </c>
      <c r="K461" s="1">
        <v>43489</v>
      </c>
      <c r="L461" s="2">
        <v>0.85833333333333328</v>
      </c>
      <c r="M461" t="s">
        <v>19</v>
      </c>
      <c r="N461">
        <v>4.3</v>
      </c>
      <c r="O461" s="17">
        <f t="shared" si="46"/>
        <v>387.5</v>
      </c>
      <c r="P461">
        <f t="shared" si="47"/>
        <v>24</v>
      </c>
      <c r="Q461">
        <f t="shared" si="48"/>
        <v>1</v>
      </c>
      <c r="R461" t="str">
        <f t="shared" si="45"/>
        <v>20:00 - 20:59</v>
      </c>
      <c r="S461">
        <f t="shared" si="44"/>
        <v>19.375</v>
      </c>
      <c r="T461" t="b">
        <f>J461 &lt;&gt; S461</f>
        <v>0</v>
      </c>
      <c r="U461" t="str">
        <f t="shared" si="49"/>
        <v>60 - 80</v>
      </c>
    </row>
    <row r="462" spans="1:21" x14ac:dyDescent="0.25">
      <c r="A462" t="s">
        <v>495</v>
      </c>
      <c r="B462" t="s">
        <v>14</v>
      </c>
      <c r="C462" t="s">
        <v>15</v>
      </c>
      <c r="D462" t="s">
        <v>23</v>
      </c>
      <c r="E462" t="s">
        <v>17</v>
      </c>
      <c r="F462" t="s">
        <v>40</v>
      </c>
      <c r="G462">
        <v>4.5999999999999996</v>
      </c>
      <c r="H462" s="17">
        <v>54.27</v>
      </c>
      <c r="I462" s="14">
        <v>5</v>
      </c>
      <c r="J462">
        <v>13.567500000000001</v>
      </c>
      <c r="K462" s="1">
        <v>43537</v>
      </c>
      <c r="L462" s="2">
        <v>0.59444444444444444</v>
      </c>
      <c r="M462" t="s">
        <v>19</v>
      </c>
      <c r="N462">
        <v>4.5999999999999996</v>
      </c>
      <c r="O462" s="17">
        <f t="shared" si="46"/>
        <v>271.35000000000002</v>
      </c>
      <c r="P462">
        <f t="shared" si="47"/>
        <v>13</v>
      </c>
      <c r="Q462">
        <f t="shared" si="48"/>
        <v>3</v>
      </c>
      <c r="R462" t="str">
        <f t="shared" si="45"/>
        <v>14:00 - 16:00</v>
      </c>
      <c r="S462">
        <f t="shared" si="44"/>
        <v>13.567500000000001</v>
      </c>
      <c r="T462" t="b">
        <f>J462 &lt;&gt; S462</f>
        <v>0</v>
      </c>
      <c r="U462" t="str">
        <f t="shared" si="49"/>
        <v>40 - 60</v>
      </c>
    </row>
    <row r="463" spans="1:21" x14ac:dyDescent="0.25">
      <c r="A463" t="s">
        <v>496</v>
      </c>
      <c r="B463" t="s">
        <v>38</v>
      </c>
      <c r="C463" t="s">
        <v>39</v>
      </c>
      <c r="D463" t="s">
        <v>23</v>
      </c>
      <c r="E463" t="s">
        <v>27</v>
      </c>
      <c r="F463" t="s">
        <v>28</v>
      </c>
      <c r="G463">
        <v>5.8</v>
      </c>
      <c r="H463" s="17">
        <v>13.59</v>
      </c>
      <c r="I463" s="14">
        <v>9</v>
      </c>
      <c r="J463">
        <v>6.1154999999999999</v>
      </c>
      <c r="K463" s="1">
        <v>43539</v>
      </c>
      <c r="L463" s="2">
        <v>0.43472222222222223</v>
      </c>
      <c r="M463" t="s">
        <v>25</v>
      </c>
      <c r="N463">
        <v>5.8</v>
      </c>
      <c r="O463" s="17">
        <f t="shared" si="46"/>
        <v>122.31</v>
      </c>
      <c r="P463">
        <f t="shared" si="47"/>
        <v>15</v>
      </c>
      <c r="Q463">
        <f t="shared" si="48"/>
        <v>3</v>
      </c>
      <c r="R463" t="str">
        <f t="shared" si="45"/>
        <v>10:00 - 12:00</v>
      </c>
      <c r="S463">
        <f t="shared" si="44"/>
        <v>6.1154999999999999</v>
      </c>
      <c r="T463" t="b">
        <f>J463 &lt;&gt; S463</f>
        <v>0</v>
      </c>
      <c r="U463" t="str">
        <f t="shared" si="49"/>
        <v>&lt; 20</v>
      </c>
    </row>
    <row r="464" spans="1:21" x14ac:dyDescent="0.25">
      <c r="A464" t="s">
        <v>497</v>
      </c>
      <c r="B464" t="s">
        <v>38</v>
      </c>
      <c r="C464" t="s">
        <v>39</v>
      </c>
      <c r="D464" t="s">
        <v>16</v>
      </c>
      <c r="E464" t="s">
        <v>17</v>
      </c>
      <c r="F464" t="s">
        <v>18</v>
      </c>
      <c r="G464">
        <v>8.3000000000000007</v>
      </c>
      <c r="H464" s="17">
        <v>41.06</v>
      </c>
      <c r="I464" s="14">
        <v>6</v>
      </c>
      <c r="J464">
        <v>12.318</v>
      </c>
      <c r="K464" s="1">
        <v>43529</v>
      </c>
      <c r="L464" s="2">
        <v>0.5625</v>
      </c>
      <c r="M464" t="s">
        <v>29</v>
      </c>
      <c r="N464">
        <v>8.3000000000000007</v>
      </c>
      <c r="O464" s="17">
        <f t="shared" si="46"/>
        <v>246.36</v>
      </c>
      <c r="P464">
        <f t="shared" si="47"/>
        <v>5</v>
      </c>
      <c r="Q464">
        <f t="shared" si="48"/>
        <v>3</v>
      </c>
      <c r="R464" t="str">
        <f t="shared" si="45"/>
        <v>12:00 - 14:00</v>
      </c>
      <c r="S464">
        <f t="shared" si="44"/>
        <v>12.318000000000001</v>
      </c>
      <c r="T464" t="b">
        <f>J464 &lt;&gt; S464</f>
        <v>0</v>
      </c>
      <c r="U464" t="str">
        <f t="shared" si="49"/>
        <v>40 - 60</v>
      </c>
    </row>
    <row r="465" spans="1:21" x14ac:dyDescent="0.25">
      <c r="A465" t="s">
        <v>498</v>
      </c>
      <c r="B465" t="s">
        <v>38</v>
      </c>
      <c r="C465" t="s">
        <v>39</v>
      </c>
      <c r="D465" t="s">
        <v>16</v>
      </c>
      <c r="E465" t="s">
        <v>27</v>
      </c>
      <c r="F465" t="s">
        <v>24</v>
      </c>
      <c r="G465">
        <v>8</v>
      </c>
      <c r="H465" s="17">
        <v>19.239999999999998</v>
      </c>
      <c r="I465" s="14">
        <v>9</v>
      </c>
      <c r="J465">
        <v>8.6579999999999995</v>
      </c>
      <c r="K465" s="1">
        <v>43528</v>
      </c>
      <c r="L465" s="2">
        <v>0.68611111111111112</v>
      </c>
      <c r="M465" t="s">
        <v>25</v>
      </c>
      <c r="N465">
        <v>8</v>
      </c>
      <c r="O465" s="17">
        <f t="shared" si="46"/>
        <v>173.16</v>
      </c>
      <c r="P465">
        <f t="shared" si="47"/>
        <v>4</v>
      </c>
      <c r="Q465">
        <f t="shared" si="48"/>
        <v>3</v>
      </c>
      <c r="R465" t="str">
        <f t="shared" si="45"/>
        <v>16:00 - 18:00</v>
      </c>
      <c r="S465">
        <f t="shared" si="44"/>
        <v>8.6579999999999995</v>
      </c>
      <c r="T465" t="b">
        <f>J465 &lt;&gt; S465</f>
        <v>0</v>
      </c>
      <c r="U465" t="str">
        <f t="shared" si="49"/>
        <v>&lt; 20</v>
      </c>
    </row>
    <row r="466" spans="1:21" x14ac:dyDescent="0.25">
      <c r="A466" t="s">
        <v>499</v>
      </c>
      <c r="B466" t="s">
        <v>21</v>
      </c>
      <c r="C466" t="s">
        <v>22</v>
      </c>
      <c r="D466" t="s">
        <v>23</v>
      </c>
      <c r="E466" t="s">
        <v>17</v>
      </c>
      <c r="F466" t="s">
        <v>40</v>
      </c>
      <c r="G466">
        <v>9.4</v>
      </c>
      <c r="H466" s="17">
        <v>39.43</v>
      </c>
      <c r="I466" s="14">
        <v>6</v>
      </c>
      <c r="J466">
        <v>11.829000000000001</v>
      </c>
      <c r="K466" s="1">
        <v>43549</v>
      </c>
      <c r="L466" s="2">
        <v>0.84583333333333333</v>
      </c>
      <c r="M466" t="s">
        <v>29</v>
      </c>
      <c r="N466">
        <v>9.4</v>
      </c>
      <c r="O466" s="17">
        <f t="shared" si="46"/>
        <v>236.57999999999998</v>
      </c>
      <c r="P466">
        <f t="shared" si="47"/>
        <v>25</v>
      </c>
      <c r="Q466">
        <f t="shared" si="48"/>
        <v>3</v>
      </c>
      <c r="R466" t="str">
        <f t="shared" si="45"/>
        <v>20:00 - 20:59</v>
      </c>
      <c r="S466">
        <f t="shared" si="44"/>
        <v>11.828999999999999</v>
      </c>
      <c r="T466" t="b">
        <f>J466 &lt;&gt; S466</f>
        <v>0</v>
      </c>
      <c r="U466" t="str">
        <f t="shared" si="49"/>
        <v>20 - 40</v>
      </c>
    </row>
    <row r="467" spans="1:21" x14ac:dyDescent="0.25">
      <c r="A467" t="s">
        <v>500</v>
      </c>
      <c r="B467" t="s">
        <v>21</v>
      </c>
      <c r="C467" t="s">
        <v>22</v>
      </c>
      <c r="D467" t="s">
        <v>23</v>
      </c>
      <c r="E467" t="s">
        <v>27</v>
      </c>
      <c r="F467" t="s">
        <v>28</v>
      </c>
      <c r="G467">
        <v>6.2</v>
      </c>
      <c r="H467" s="17">
        <v>46.22</v>
      </c>
      <c r="I467" s="14">
        <v>4</v>
      </c>
      <c r="J467">
        <v>9.2439999999999998</v>
      </c>
      <c r="K467" s="1">
        <v>43536</v>
      </c>
      <c r="L467" s="2">
        <v>0.83611111111111114</v>
      </c>
      <c r="M467" t="s">
        <v>29</v>
      </c>
      <c r="N467">
        <v>6.2</v>
      </c>
      <c r="O467" s="17">
        <f t="shared" si="46"/>
        <v>184.88</v>
      </c>
      <c r="P467">
        <f t="shared" si="47"/>
        <v>12</v>
      </c>
      <c r="Q467">
        <f t="shared" si="48"/>
        <v>3</v>
      </c>
      <c r="R467" t="str">
        <f t="shared" si="45"/>
        <v>20:00 - 20:59</v>
      </c>
      <c r="S467">
        <f t="shared" si="44"/>
        <v>9.2439999999999998</v>
      </c>
      <c r="T467" t="b">
        <f>J467 &lt;&gt; S467</f>
        <v>0</v>
      </c>
      <c r="U467" t="str">
        <f t="shared" si="49"/>
        <v>40 - 60</v>
      </c>
    </row>
    <row r="468" spans="1:21" x14ac:dyDescent="0.25">
      <c r="A468" t="s">
        <v>501</v>
      </c>
      <c r="B468" t="s">
        <v>21</v>
      </c>
      <c r="C468" t="s">
        <v>22</v>
      </c>
      <c r="D468" t="s">
        <v>16</v>
      </c>
      <c r="E468" t="s">
        <v>27</v>
      </c>
      <c r="F468" t="s">
        <v>28</v>
      </c>
      <c r="G468">
        <v>9.8000000000000007</v>
      </c>
      <c r="H468" s="17">
        <v>13.98</v>
      </c>
      <c r="I468" s="14">
        <v>1</v>
      </c>
      <c r="J468">
        <v>0.69899999999999995</v>
      </c>
      <c r="K468" s="1">
        <v>43500</v>
      </c>
      <c r="L468" s="2">
        <v>0.56805555555555554</v>
      </c>
      <c r="M468" t="s">
        <v>19</v>
      </c>
      <c r="N468">
        <v>9.8000000000000007</v>
      </c>
      <c r="O468" s="17">
        <f t="shared" si="46"/>
        <v>13.98</v>
      </c>
      <c r="P468">
        <f t="shared" si="47"/>
        <v>4</v>
      </c>
      <c r="Q468">
        <f t="shared" si="48"/>
        <v>2</v>
      </c>
      <c r="R468" t="str">
        <f t="shared" si="45"/>
        <v>12:00 - 14:00</v>
      </c>
      <c r="S468">
        <f t="shared" si="44"/>
        <v>0.69900000000000007</v>
      </c>
      <c r="T468" t="b">
        <f>J468 &lt;&gt; S468</f>
        <v>0</v>
      </c>
      <c r="U468" t="str">
        <f t="shared" si="49"/>
        <v>&lt; 20</v>
      </c>
    </row>
    <row r="469" spans="1:21" x14ac:dyDescent="0.25">
      <c r="A469" t="s">
        <v>502</v>
      </c>
      <c r="B469" t="s">
        <v>38</v>
      </c>
      <c r="C469" t="s">
        <v>39</v>
      </c>
      <c r="D469" t="s">
        <v>23</v>
      </c>
      <c r="E469" t="s">
        <v>17</v>
      </c>
      <c r="F469" t="s">
        <v>59</v>
      </c>
      <c r="G469">
        <v>9.6</v>
      </c>
      <c r="H469" s="17">
        <v>39.75</v>
      </c>
      <c r="I469" s="14">
        <v>5</v>
      </c>
      <c r="J469">
        <v>9.9375</v>
      </c>
      <c r="K469" s="1">
        <v>43518</v>
      </c>
      <c r="L469" s="2">
        <v>0.4465277777777778</v>
      </c>
      <c r="M469" t="s">
        <v>19</v>
      </c>
      <c r="N469">
        <v>9.6</v>
      </c>
      <c r="O469" s="17">
        <f t="shared" si="46"/>
        <v>198.75</v>
      </c>
      <c r="P469">
        <f t="shared" si="47"/>
        <v>22</v>
      </c>
      <c r="Q469">
        <f t="shared" si="48"/>
        <v>2</v>
      </c>
      <c r="R469" t="str">
        <f t="shared" si="45"/>
        <v>10:00 - 12:00</v>
      </c>
      <c r="S469">
        <f t="shared" si="44"/>
        <v>9.9375</v>
      </c>
      <c r="T469" t="b">
        <f>J469 &lt;&gt; S469</f>
        <v>0</v>
      </c>
      <c r="U469" t="str">
        <f t="shared" si="49"/>
        <v>20 - 40</v>
      </c>
    </row>
    <row r="470" spans="1:21" x14ac:dyDescent="0.25">
      <c r="A470" t="s">
        <v>503</v>
      </c>
      <c r="B470" t="s">
        <v>21</v>
      </c>
      <c r="C470" t="s">
        <v>22</v>
      </c>
      <c r="D470" t="s">
        <v>16</v>
      </c>
      <c r="E470" t="s">
        <v>17</v>
      </c>
      <c r="F470" t="s">
        <v>59</v>
      </c>
      <c r="G470">
        <v>4.9000000000000004</v>
      </c>
      <c r="H470" s="17">
        <v>97.79</v>
      </c>
      <c r="I470" s="14">
        <v>7</v>
      </c>
      <c r="J470">
        <v>34.226500000000001</v>
      </c>
      <c r="K470" s="1">
        <v>43512</v>
      </c>
      <c r="L470" s="2">
        <v>0.72916666666666663</v>
      </c>
      <c r="M470" t="s">
        <v>19</v>
      </c>
      <c r="N470">
        <v>4.9000000000000004</v>
      </c>
      <c r="O470" s="17">
        <f t="shared" si="46"/>
        <v>684.53000000000009</v>
      </c>
      <c r="P470">
        <f t="shared" si="47"/>
        <v>16</v>
      </c>
      <c r="Q470">
        <f t="shared" si="48"/>
        <v>2</v>
      </c>
      <c r="R470" t="str">
        <f t="shared" si="45"/>
        <v>16:00 - 18:00</v>
      </c>
      <c r="S470">
        <f t="shared" si="44"/>
        <v>34.226500000000001</v>
      </c>
      <c r="T470" t="b">
        <f>J470 &lt;&gt; S470</f>
        <v>0</v>
      </c>
      <c r="U470" t="str">
        <f t="shared" si="49"/>
        <v>&gt; 80</v>
      </c>
    </row>
    <row r="471" spans="1:21" x14ac:dyDescent="0.25">
      <c r="A471" t="s">
        <v>504</v>
      </c>
      <c r="B471" t="s">
        <v>14</v>
      </c>
      <c r="C471" t="s">
        <v>15</v>
      </c>
      <c r="D471" t="s">
        <v>16</v>
      </c>
      <c r="E471" t="s">
        <v>27</v>
      </c>
      <c r="F471" t="s">
        <v>32</v>
      </c>
      <c r="G471">
        <v>8</v>
      </c>
      <c r="H471" s="17">
        <v>67.260000000000005</v>
      </c>
      <c r="I471" s="14">
        <v>4</v>
      </c>
      <c r="J471">
        <v>13.452</v>
      </c>
      <c r="K471" s="1">
        <v>43484</v>
      </c>
      <c r="L471" s="2">
        <v>0.64444444444444449</v>
      </c>
      <c r="M471" t="s">
        <v>29</v>
      </c>
      <c r="N471">
        <v>8</v>
      </c>
      <c r="O471" s="17">
        <f t="shared" si="46"/>
        <v>269.04000000000002</v>
      </c>
      <c r="P471">
        <f t="shared" si="47"/>
        <v>19</v>
      </c>
      <c r="Q471">
        <f t="shared" si="48"/>
        <v>1</v>
      </c>
      <c r="R471" t="str">
        <f t="shared" si="45"/>
        <v>14:00 - 16:00</v>
      </c>
      <c r="S471">
        <f t="shared" si="44"/>
        <v>13.452000000000002</v>
      </c>
      <c r="T471" t="b">
        <f>J471 &lt;&gt; S471</f>
        <v>0</v>
      </c>
      <c r="U471" t="str">
        <f t="shared" si="49"/>
        <v>60 - 80</v>
      </c>
    </row>
    <row r="472" spans="1:21" x14ac:dyDescent="0.25">
      <c r="A472" t="s">
        <v>505</v>
      </c>
      <c r="B472" t="s">
        <v>14</v>
      </c>
      <c r="C472" t="s">
        <v>15</v>
      </c>
      <c r="D472" t="s">
        <v>23</v>
      </c>
      <c r="E472" t="s">
        <v>27</v>
      </c>
      <c r="F472" t="s">
        <v>40</v>
      </c>
      <c r="G472">
        <v>7.8</v>
      </c>
      <c r="H472" s="17">
        <v>13.79</v>
      </c>
      <c r="I472" s="14">
        <v>5</v>
      </c>
      <c r="J472">
        <v>3.4474999999999998</v>
      </c>
      <c r="K472" s="1">
        <v>43476</v>
      </c>
      <c r="L472" s="2">
        <v>0.79652777777777772</v>
      </c>
      <c r="M472" t="s">
        <v>29</v>
      </c>
      <c r="N472">
        <v>7.8</v>
      </c>
      <c r="O472" s="17">
        <f t="shared" si="46"/>
        <v>68.949999999999989</v>
      </c>
      <c r="P472">
        <f t="shared" si="47"/>
        <v>11</v>
      </c>
      <c r="Q472">
        <f t="shared" si="48"/>
        <v>1</v>
      </c>
      <c r="R472" t="str">
        <f t="shared" si="45"/>
        <v>18:00 - 20:00</v>
      </c>
      <c r="S472">
        <f t="shared" si="44"/>
        <v>3.4474999999999993</v>
      </c>
      <c r="T472" t="b">
        <f>J472 &lt;&gt; S472</f>
        <v>0</v>
      </c>
      <c r="U472" t="str">
        <f t="shared" si="49"/>
        <v>&lt; 20</v>
      </c>
    </row>
    <row r="473" spans="1:21" x14ac:dyDescent="0.25">
      <c r="A473" t="s">
        <v>506</v>
      </c>
      <c r="B473" t="s">
        <v>38</v>
      </c>
      <c r="C473" t="s">
        <v>39</v>
      </c>
      <c r="D473" t="s">
        <v>16</v>
      </c>
      <c r="E473" t="s">
        <v>17</v>
      </c>
      <c r="F473" t="s">
        <v>59</v>
      </c>
      <c r="G473">
        <v>4.0999999999999996</v>
      </c>
      <c r="H473" s="17">
        <v>68.709999999999994</v>
      </c>
      <c r="I473" s="14">
        <v>4</v>
      </c>
      <c r="J473">
        <v>13.742000000000001</v>
      </c>
      <c r="K473" s="1">
        <v>43469</v>
      </c>
      <c r="L473" s="2">
        <v>0.79236111111111107</v>
      </c>
      <c r="M473" t="s">
        <v>25</v>
      </c>
      <c r="N473">
        <v>4.0999999999999996</v>
      </c>
      <c r="O473" s="17">
        <f t="shared" si="46"/>
        <v>274.83999999999997</v>
      </c>
      <c r="P473">
        <f t="shared" si="47"/>
        <v>4</v>
      </c>
      <c r="Q473">
        <f t="shared" si="48"/>
        <v>1</v>
      </c>
      <c r="R473" t="str">
        <f t="shared" si="45"/>
        <v>18:00 - 20:00</v>
      </c>
      <c r="S473">
        <f t="shared" si="44"/>
        <v>13.741999999999999</v>
      </c>
      <c r="T473" t="b">
        <f>J473 &lt;&gt; S473</f>
        <v>0</v>
      </c>
      <c r="U473" t="str">
        <f t="shared" si="49"/>
        <v>60 - 80</v>
      </c>
    </row>
    <row r="474" spans="1:21" x14ac:dyDescent="0.25">
      <c r="A474" t="s">
        <v>507</v>
      </c>
      <c r="B474" t="s">
        <v>14</v>
      </c>
      <c r="C474" t="s">
        <v>15</v>
      </c>
      <c r="D474" t="s">
        <v>23</v>
      </c>
      <c r="E474" t="s">
        <v>17</v>
      </c>
      <c r="F474" t="s">
        <v>28</v>
      </c>
      <c r="G474">
        <v>5.5</v>
      </c>
      <c r="H474" s="17">
        <v>56.53</v>
      </c>
      <c r="I474" s="14">
        <v>4</v>
      </c>
      <c r="J474">
        <v>11.305999999999999</v>
      </c>
      <c r="K474" s="1">
        <v>43528</v>
      </c>
      <c r="L474" s="2">
        <v>0.82499999999999996</v>
      </c>
      <c r="M474" t="s">
        <v>19</v>
      </c>
      <c r="N474">
        <v>5.5</v>
      </c>
      <c r="O474" s="17">
        <f t="shared" si="46"/>
        <v>226.12</v>
      </c>
      <c r="P474">
        <f t="shared" si="47"/>
        <v>4</v>
      </c>
      <c r="Q474">
        <f t="shared" si="48"/>
        <v>3</v>
      </c>
      <c r="R474" t="str">
        <f t="shared" si="45"/>
        <v>18:00 - 20:00</v>
      </c>
      <c r="S474">
        <f t="shared" si="44"/>
        <v>11.306000000000001</v>
      </c>
      <c r="T474" t="b">
        <f>J474 &lt;&gt; S474</f>
        <v>0</v>
      </c>
      <c r="U474" t="str">
        <f t="shared" si="49"/>
        <v>40 - 60</v>
      </c>
    </row>
    <row r="475" spans="1:21" x14ac:dyDescent="0.25">
      <c r="A475" t="s">
        <v>508</v>
      </c>
      <c r="B475" t="s">
        <v>21</v>
      </c>
      <c r="C475" t="s">
        <v>22</v>
      </c>
      <c r="D475" t="s">
        <v>23</v>
      </c>
      <c r="E475" t="s">
        <v>17</v>
      </c>
      <c r="F475" t="s">
        <v>59</v>
      </c>
      <c r="G475">
        <v>5.4</v>
      </c>
      <c r="H475" s="17">
        <v>23.82</v>
      </c>
      <c r="I475" s="14">
        <v>5</v>
      </c>
      <c r="J475">
        <v>5.9550000000000001</v>
      </c>
      <c r="K475" s="1">
        <v>43493</v>
      </c>
      <c r="L475" s="2">
        <v>0.80833333333333335</v>
      </c>
      <c r="M475" t="s">
        <v>19</v>
      </c>
      <c r="N475">
        <v>5.4</v>
      </c>
      <c r="O475" s="17">
        <f t="shared" si="46"/>
        <v>119.1</v>
      </c>
      <c r="P475">
        <f t="shared" si="47"/>
        <v>28</v>
      </c>
      <c r="Q475">
        <f t="shared" si="48"/>
        <v>1</v>
      </c>
      <c r="R475" t="str">
        <f t="shared" si="45"/>
        <v>18:00 - 20:00</v>
      </c>
      <c r="S475">
        <f t="shared" si="44"/>
        <v>5.9550000000000001</v>
      </c>
      <c r="T475" t="b">
        <f>J475 &lt;&gt; S475</f>
        <v>0</v>
      </c>
      <c r="U475" t="str">
        <f t="shared" si="49"/>
        <v>20 - 40</v>
      </c>
    </row>
    <row r="476" spans="1:21" x14ac:dyDescent="0.25">
      <c r="A476" t="s">
        <v>509</v>
      </c>
      <c r="B476" t="s">
        <v>38</v>
      </c>
      <c r="C476" t="s">
        <v>39</v>
      </c>
      <c r="D476" t="s">
        <v>23</v>
      </c>
      <c r="E476" t="s">
        <v>17</v>
      </c>
      <c r="F476" t="s">
        <v>18</v>
      </c>
      <c r="G476">
        <v>5.0999999999999996</v>
      </c>
      <c r="H476" s="17">
        <v>34.21</v>
      </c>
      <c r="I476" s="14">
        <v>10</v>
      </c>
      <c r="J476">
        <v>17.105</v>
      </c>
      <c r="K476" s="1">
        <v>43467</v>
      </c>
      <c r="L476" s="2">
        <v>0.54166666666666663</v>
      </c>
      <c r="M476" t="s">
        <v>25</v>
      </c>
      <c r="N476">
        <v>5.0999999999999996</v>
      </c>
      <c r="O476" s="17">
        <f t="shared" si="46"/>
        <v>342.1</v>
      </c>
      <c r="P476">
        <f t="shared" si="47"/>
        <v>2</v>
      </c>
      <c r="Q476">
        <f t="shared" si="48"/>
        <v>1</v>
      </c>
      <c r="R476" t="str">
        <f t="shared" si="45"/>
        <v>12:00 - 14:00</v>
      </c>
      <c r="S476">
        <f t="shared" si="44"/>
        <v>17.105</v>
      </c>
      <c r="T476" t="b">
        <f>J476 &lt;&gt; S476</f>
        <v>0</v>
      </c>
      <c r="U476" t="str">
        <f t="shared" si="49"/>
        <v>20 - 40</v>
      </c>
    </row>
    <row r="477" spans="1:21" x14ac:dyDescent="0.25">
      <c r="A477" t="s">
        <v>510</v>
      </c>
      <c r="B477" t="s">
        <v>38</v>
      </c>
      <c r="C477" t="s">
        <v>39</v>
      </c>
      <c r="D477" t="s">
        <v>23</v>
      </c>
      <c r="E477" t="s">
        <v>27</v>
      </c>
      <c r="F477" t="s">
        <v>32</v>
      </c>
      <c r="G477">
        <v>6.9</v>
      </c>
      <c r="H477" s="17">
        <v>21.87</v>
      </c>
      <c r="I477" s="14">
        <v>2</v>
      </c>
      <c r="J477">
        <v>2.1869999999999998</v>
      </c>
      <c r="K477" s="1">
        <v>43490</v>
      </c>
      <c r="L477" s="2">
        <v>0.60347222222222219</v>
      </c>
      <c r="M477" t="s">
        <v>19</v>
      </c>
      <c r="N477">
        <v>6.9</v>
      </c>
      <c r="O477" s="17">
        <f t="shared" si="46"/>
        <v>43.74</v>
      </c>
      <c r="P477">
        <f t="shared" si="47"/>
        <v>25</v>
      </c>
      <c r="Q477">
        <f t="shared" si="48"/>
        <v>1</v>
      </c>
      <c r="R477" t="str">
        <f t="shared" si="45"/>
        <v>14:00 - 16:00</v>
      </c>
      <c r="S477">
        <f t="shared" si="44"/>
        <v>2.1870000000000003</v>
      </c>
      <c r="T477" t="b">
        <f>J477 &lt;&gt; S477</f>
        <v>0</v>
      </c>
      <c r="U477" t="str">
        <f t="shared" si="49"/>
        <v>20 - 40</v>
      </c>
    </row>
    <row r="478" spans="1:21" x14ac:dyDescent="0.25">
      <c r="A478" t="s">
        <v>511</v>
      </c>
      <c r="B478" t="s">
        <v>14</v>
      </c>
      <c r="C478" t="s">
        <v>15</v>
      </c>
      <c r="D478" t="s">
        <v>16</v>
      </c>
      <c r="E478" t="s">
        <v>27</v>
      </c>
      <c r="F478" t="s">
        <v>18</v>
      </c>
      <c r="G478">
        <v>7.8</v>
      </c>
      <c r="H478" s="17">
        <v>20.97</v>
      </c>
      <c r="I478" s="14">
        <v>5</v>
      </c>
      <c r="J478">
        <v>5.2424999999999997</v>
      </c>
      <c r="K478" s="1">
        <v>43469</v>
      </c>
      <c r="L478" s="2">
        <v>0.55625000000000002</v>
      </c>
      <c r="M478" t="s">
        <v>25</v>
      </c>
      <c r="N478">
        <v>7.8</v>
      </c>
      <c r="O478" s="17">
        <f t="shared" si="46"/>
        <v>104.85</v>
      </c>
      <c r="P478">
        <f t="shared" si="47"/>
        <v>4</v>
      </c>
      <c r="Q478">
        <f t="shared" si="48"/>
        <v>1</v>
      </c>
      <c r="R478" t="str">
        <f t="shared" si="45"/>
        <v>12:00 - 14:00</v>
      </c>
      <c r="S478">
        <f t="shared" si="44"/>
        <v>5.2424999999999997</v>
      </c>
      <c r="T478" t="b">
        <f>J478 &lt;&gt; S478</f>
        <v>0</v>
      </c>
      <c r="U478" t="str">
        <f t="shared" si="49"/>
        <v>20 - 40</v>
      </c>
    </row>
    <row r="479" spans="1:21" x14ac:dyDescent="0.25">
      <c r="A479" t="s">
        <v>512</v>
      </c>
      <c r="B479" t="s">
        <v>14</v>
      </c>
      <c r="C479" t="s">
        <v>15</v>
      </c>
      <c r="D479" t="s">
        <v>23</v>
      </c>
      <c r="E479" t="s">
        <v>27</v>
      </c>
      <c r="F479" t="s">
        <v>32</v>
      </c>
      <c r="G479">
        <v>6.6</v>
      </c>
      <c r="H479" s="17">
        <v>25.84</v>
      </c>
      <c r="I479" s="14">
        <v>3</v>
      </c>
      <c r="J479">
        <v>3.8759999999999999</v>
      </c>
      <c r="K479" s="1">
        <v>43534</v>
      </c>
      <c r="L479" s="2">
        <v>0.78819444444444442</v>
      </c>
      <c r="M479" t="s">
        <v>19</v>
      </c>
      <c r="N479">
        <v>6.6</v>
      </c>
      <c r="O479" s="17">
        <f t="shared" si="46"/>
        <v>77.52</v>
      </c>
      <c r="P479">
        <f t="shared" si="47"/>
        <v>10</v>
      </c>
      <c r="Q479">
        <f t="shared" si="48"/>
        <v>3</v>
      </c>
      <c r="R479" t="str">
        <f t="shared" si="45"/>
        <v>18:00 - 20:00</v>
      </c>
      <c r="S479">
        <f t="shared" si="44"/>
        <v>3.8759999999999999</v>
      </c>
      <c r="T479" t="b">
        <f>J479 &lt;&gt; S479</f>
        <v>0</v>
      </c>
      <c r="U479" t="str">
        <f t="shared" si="49"/>
        <v>20 - 40</v>
      </c>
    </row>
    <row r="480" spans="1:21" x14ac:dyDescent="0.25">
      <c r="A480" t="s">
        <v>513</v>
      </c>
      <c r="B480" t="s">
        <v>14</v>
      </c>
      <c r="C480" t="s">
        <v>15</v>
      </c>
      <c r="D480" t="s">
        <v>23</v>
      </c>
      <c r="E480" t="s">
        <v>27</v>
      </c>
      <c r="F480" t="s">
        <v>28</v>
      </c>
      <c r="G480">
        <v>9.1999999999999993</v>
      </c>
      <c r="H480" s="17">
        <v>50.93</v>
      </c>
      <c r="I480" s="14">
        <v>8</v>
      </c>
      <c r="J480">
        <v>20.372</v>
      </c>
      <c r="K480" s="1">
        <v>43546</v>
      </c>
      <c r="L480" s="2">
        <v>0.81666666666666665</v>
      </c>
      <c r="M480" t="s">
        <v>19</v>
      </c>
      <c r="N480">
        <v>9.1999999999999993</v>
      </c>
      <c r="O480" s="17">
        <f t="shared" si="46"/>
        <v>407.44</v>
      </c>
      <c r="P480">
        <f t="shared" si="47"/>
        <v>22</v>
      </c>
      <c r="Q480">
        <f t="shared" si="48"/>
        <v>3</v>
      </c>
      <c r="R480" t="str">
        <f t="shared" si="45"/>
        <v>18:00 - 20:00</v>
      </c>
      <c r="S480">
        <f t="shared" si="44"/>
        <v>20.372</v>
      </c>
      <c r="T480" t="b">
        <f>J480 &lt;&gt; S480</f>
        <v>0</v>
      </c>
      <c r="U480" t="str">
        <f t="shared" si="49"/>
        <v>40 - 60</v>
      </c>
    </row>
    <row r="481" spans="1:21" x14ac:dyDescent="0.25">
      <c r="A481" t="s">
        <v>514</v>
      </c>
      <c r="B481" t="s">
        <v>38</v>
      </c>
      <c r="C481" t="s">
        <v>39</v>
      </c>
      <c r="D481" t="s">
        <v>23</v>
      </c>
      <c r="E481" t="s">
        <v>27</v>
      </c>
      <c r="F481" t="s">
        <v>18</v>
      </c>
      <c r="G481">
        <v>7.8</v>
      </c>
      <c r="H481" s="17">
        <v>96.11</v>
      </c>
      <c r="I481" s="14">
        <v>1</v>
      </c>
      <c r="J481">
        <v>4.8055000000000003</v>
      </c>
      <c r="K481" s="1">
        <v>43490</v>
      </c>
      <c r="L481" s="2">
        <v>0.68611111111111112</v>
      </c>
      <c r="M481" t="s">
        <v>19</v>
      </c>
      <c r="N481">
        <v>7.8</v>
      </c>
      <c r="O481" s="17">
        <f t="shared" si="46"/>
        <v>96.11</v>
      </c>
      <c r="P481">
        <f t="shared" si="47"/>
        <v>25</v>
      </c>
      <c r="Q481">
        <f t="shared" si="48"/>
        <v>1</v>
      </c>
      <c r="R481" t="str">
        <f t="shared" si="45"/>
        <v>16:00 - 18:00</v>
      </c>
      <c r="S481">
        <f t="shared" si="44"/>
        <v>4.8055000000000003</v>
      </c>
      <c r="T481" t="b">
        <f>J481 &lt;&gt; S481</f>
        <v>0</v>
      </c>
      <c r="U481" t="str">
        <f t="shared" si="49"/>
        <v>&gt; 80</v>
      </c>
    </row>
    <row r="482" spans="1:21" x14ac:dyDescent="0.25">
      <c r="A482" t="s">
        <v>515</v>
      </c>
      <c r="B482" t="s">
        <v>21</v>
      </c>
      <c r="C482" t="s">
        <v>22</v>
      </c>
      <c r="D482" t="s">
        <v>23</v>
      </c>
      <c r="E482" t="s">
        <v>17</v>
      </c>
      <c r="F482" t="s">
        <v>28</v>
      </c>
      <c r="G482">
        <v>8.6999999999999993</v>
      </c>
      <c r="H482" s="17">
        <v>45.38</v>
      </c>
      <c r="I482" s="14">
        <v>4</v>
      </c>
      <c r="J482">
        <v>9.0760000000000005</v>
      </c>
      <c r="K482" s="1">
        <v>43473</v>
      </c>
      <c r="L482" s="2">
        <v>0.57499999999999996</v>
      </c>
      <c r="M482" t="s">
        <v>29</v>
      </c>
      <c r="N482">
        <v>8.6999999999999993</v>
      </c>
      <c r="O482" s="17">
        <f t="shared" si="46"/>
        <v>181.52</v>
      </c>
      <c r="P482">
        <f t="shared" si="47"/>
        <v>8</v>
      </c>
      <c r="Q482">
        <f t="shared" si="48"/>
        <v>1</v>
      </c>
      <c r="R482" t="str">
        <f t="shared" si="45"/>
        <v>12:00 - 14:00</v>
      </c>
      <c r="S482">
        <f t="shared" si="44"/>
        <v>9.0760000000000005</v>
      </c>
      <c r="T482" t="b">
        <f>J482 &lt;&gt; S482</f>
        <v>0</v>
      </c>
      <c r="U482" t="str">
        <f t="shared" si="49"/>
        <v>40 - 60</v>
      </c>
    </row>
    <row r="483" spans="1:21" x14ac:dyDescent="0.25">
      <c r="A483" t="s">
        <v>516</v>
      </c>
      <c r="B483" t="s">
        <v>21</v>
      </c>
      <c r="C483" t="s">
        <v>22</v>
      </c>
      <c r="D483" t="s">
        <v>16</v>
      </c>
      <c r="E483" t="s">
        <v>17</v>
      </c>
      <c r="F483" t="s">
        <v>18</v>
      </c>
      <c r="G483">
        <v>9.1999999999999993</v>
      </c>
      <c r="H483" s="17">
        <v>81.510000000000005</v>
      </c>
      <c r="I483" s="14">
        <v>1</v>
      </c>
      <c r="J483">
        <v>4.0754999999999999</v>
      </c>
      <c r="K483" s="1">
        <v>43487</v>
      </c>
      <c r="L483" s="2">
        <v>0.45624999999999999</v>
      </c>
      <c r="M483" t="s">
        <v>19</v>
      </c>
      <c r="N483">
        <v>9.1999999999999993</v>
      </c>
      <c r="O483" s="17">
        <f t="shared" si="46"/>
        <v>81.510000000000005</v>
      </c>
      <c r="P483">
        <f t="shared" si="47"/>
        <v>22</v>
      </c>
      <c r="Q483">
        <f t="shared" si="48"/>
        <v>1</v>
      </c>
      <c r="R483" t="str">
        <f t="shared" si="45"/>
        <v>10:00 - 12:00</v>
      </c>
      <c r="S483">
        <f t="shared" si="44"/>
        <v>4.0754999999999999</v>
      </c>
      <c r="T483" t="b">
        <f>J483 &lt;&gt; S483</f>
        <v>0</v>
      </c>
      <c r="U483" t="str">
        <f t="shared" si="49"/>
        <v>&gt; 80</v>
      </c>
    </row>
    <row r="484" spans="1:21" x14ac:dyDescent="0.25">
      <c r="A484" t="s">
        <v>517</v>
      </c>
      <c r="B484" t="s">
        <v>38</v>
      </c>
      <c r="C484" t="s">
        <v>39</v>
      </c>
      <c r="D484" t="s">
        <v>23</v>
      </c>
      <c r="E484" t="s">
        <v>17</v>
      </c>
      <c r="F484" t="s">
        <v>18</v>
      </c>
      <c r="G484">
        <v>8.3000000000000007</v>
      </c>
      <c r="H484" s="17">
        <v>57.22</v>
      </c>
      <c r="I484" s="14">
        <v>2</v>
      </c>
      <c r="J484">
        <v>5.7220000000000004</v>
      </c>
      <c r="K484" s="1">
        <v>43477</v>
      </c>
      <c r="L484" s="2">
        <v>0.71736111111111112</v>
      </c>
      <c r="M484" t="s">
        <v>19</v>
      </c>
      <c r="N484">
        <v>8.3000000000000007</v>
      </c>
      <c r="O484" s="17">
        <f t="shared" si="46"/>
        <v>114.44</v>
      </c>
      <c r="P484">
        <f t="shared" si="47"/>
        <v>12</v>
      </c>
      <c r="Q484">
        <f t="shared" si="48"/>
        <v>1</v>
      </c>
      <c r="R484" t="str">
        <f t="shared" si="45"/>
        <v>16:00 - 18:00</v>
      </c>
      <c r="S484">
        <f t="shared" si="44"/>
        <v>5.7219999999999995</v>
      </c>
      <c r="T484" t="b">
        <f>J484 &lt;&gt; S484</f>
        <v>0</v>
      </c>
      <c r="U484" t="str">
        <f t="shared" si="49"/>
        <v>40 - 60</v>
      </c>
    </row>
    <row r="485" spans="1:21" x14ac:dyDescent="0.25">
      <c r="A485" t="s">
        <v>518</v>
      </c>
      <c r="B485" t="s">
        <v>14</v>
      </c>
      <c r="C485" t="s">
        <v>15</v>
      </c>
      <c r="D485" t="s">
        <v>16</v>
      </c>
      <c r="E485" t="s">
        <v>17</v>
      </c>
      <c r="F485" t="s">
        <v>24</v>
      </c>
      <c r="G485">
        <v>8.1999999999999993</v>
      </c>
      <c r="H485" s="17">
        <v>25.22</v>
      </c>
      <c r="I485" s="14">
        <v>7</v>
      </c>
      <c r="J485">
        <v>8.827</v>
      </c>
      <c r="K485" s="1">
        <v>43500</v>
      </c>
      <c r="L485" s="2">
        <v>0.43263888888888891</v>
      </c>
      <c r="M485" t="s">
        <v>25</v>
      </c>
      <c r="N485">
        <v>8.1999999999999993</v>
      </c>
      <c r="O485" s="17">
        <f t="shared" si="46"/>
        <v>176.54</v>
      </c>
      <c r="P485">
        <f t="shared" si="47"/>
        <v>4</v>
      </c>
      <c r="Q485">
        <f t="shared" si="48"/>
        <v>2</v>
      </c>
      <c r="R485" t="str">
        <f t="shared" si="45"/>
        <v>10:00 - 12:00</v>
      </c>
      <c r="S485">
        <f t="shared" si="44"/>
        <v>8.827</v>
      </c>
      <c r="T485" t="b">
        <f>J485 &lt;&gt; S485</f>
        <v>0</v>
      </c>
      <c r="U485" t="str">
        <f t="shared" si="49"/>
        <v>20 - 40</v>
      </c>
    </row>
    <row r="486" spans="1:21" x14ac:dyDescent="0.25">
      <c r="A486" t="s">
        <v>519</v>
      </c>
      <c r="B486" t="s">
        <v>21</v>
      </c>
      <c r="C486" t="s">
        <v>22</v>
      </c>
      <c r="D486" t="s">
        <v>16</v>
      </c>
      <c r="E486" t="s">
        <v>17</v>
      </c>
      <c r="F486" t="s">
        <v>40</v>
      </c>
      <c r="G486">
        <v>7.5</v>
      </c>
      <c r="H486" s="17">
        <v>38.6</v>
      </c>
      <c r="I486" s="14">
        <v>3</v>
      </c>
      <c r="J486">
        <v>5.79</v>
      </c>
      <c r="K486" s="1">
        <v>43552</v>
      </c>
      <c r="L486" s="2">
        <v>0.58125000000000004</v>
      </c>
      <c r="M486" t="s">
        <v>19</v>
      </c>
      <c r="N486">
        <v>7.5</v>
      </c>
      <c r="O486" s="17">
        <f t="shared" si="46"/>
        <v>115.80000000000001</v>
      </c>
      <c r="P486">
        <f t="shared" si="47"/>
        <v>28</v>
      </c>
      <c r="Q486">
        <f t="shared" si="48"/>
        <v>3</v>
      </c>
      <c r="R486" t="str">
        <f t="shared" si="45"/>
        <v>12:00 - 14:00</v>
      </c>
      <c r="S486">
        <f t="shared" si="44"/>
        <v>5.7900000000000009</v>
      </c>
      <c r="T486" t="b">
        <f>J486 &lt;&gt; S486</f>
        <v>0</v>
      </c>
      <c r="U486" t="str">
        <f t="shared" si="49"/>
        <v>20 - 40</v>
      </c>
    </row>
    <row r="487" spans="1:21" x14ac:dyDescent="0.25">
      <c r="A487" t="s">
        <v>520</v>
      </c>
      <c r="B487" t="s">
        <v>21</v>
      </c>
      <c r="C487" t="s">
        <v>22</v>
      </c>
      <c r="D487" t="s">
        <v>23</v>
      </c>
      <c r="E487" t="s">
        <v>17</v>
      </c>
      <c r="F487" t="s">
        <v>24</v>
      </c>
      <c r="G487">
        <v>9.8000000000000007</v>
      </c>
      <c r="H487" s="17">
        <v>84.05</v>
      </c>
      <c r="I487" s="14">
        <v>3</v>
      </c>
      <c r="J487">
        <v>12.6075</v>
      </c>
      <c r="K487" s="1">
        <v>43488</v>
      </c>
      <c r="L487" s="2">
        <v>0.56180555555555556</v>
      </c>
      <c r="M487" t="s">
        <v>25</v>
      </c>
      <c r="N487">
        <v>9.8000000000000007</v>
      </c>
      <c r="O487" s="17">
        <f t="shared" si="46"/>
        <v>252.14999999999998</v>
      </c>
      <c r="P487">
        <f t="shared" si="47"/>
        <v>23</v>
      </c>
      <c r="Q487">
        <f t="shared" si="48"/>
        <v>1</v>
      </c>
      <c r="R487" t="str">
        <f t="shared" si="45"/>
        <v>12:00 - 14:00</v>
      </c>
      <c r="S487">
        <f t="shared" si="44"/>
        <v>12.607499999999998</v>
      </c>
      <c r="T487" t="b">
        <f>J487 &lt;&gt; S487</f>
        <v>0</v>
      </c>
      <c r="U487" t="str">
        <f t="shared" si="49"/>
        <v>&gt; 80</v>
      </c>
    </row>
    <row r="488" spans="1:21" x14ac:dyDescent="0.25">
      <c r="A488" t="s">
        <v>521</v>
      </c>
      <c r="B488" t="s">
        <v>21</v>
      </c>
      <c r="C488" t="s">
        <v>22</v>
      </c>
      <c r="D488" t="s">
        <v>16</v>
      </c>
      <c r="E488" t="s">
        <v>17</v>
      </c>
      <c r="F488" t="s">
        <v>59</v>
      </c>
      <c r="G488">
        <v>8.6999999999999993</v>
      </c>
      <c r="H488" s="17">
        <v>97.21</v>
      </c>
      <c r="I488" s="14">
        <v>10</v>
      </c>
      <c r="J488">
        <v>48.604999999999997</v>
      </c>
      <c r="K488" s="1">
        <v>43504</v>
      </c>
      <c r="L488" s="2">
        <v>0.54166666666666663</v>
      </c>
      <c r="M488" t="s">
        <v>29</v>
      </c>
      <c r="N488">
        <v>8.6999999999999993</v>
      </c>
      <c r="O488" s="17">
        <f t="shared" si="46"/>
        <v>972.09999999999991</v>
      </c>
      <c r="P488">
        <f t="shared" si="47"/>
        <v>8</v>
      </c>
      <c r="Q488">
        <f t="shared" si="48"/>
        <v>2</v>
      </c>
      <c r="R488" t="str">
        <f t="shared" si="45"/>
        <v>12:00 - 14:00</v>
      </c>
      <c r="S488">
        <f t="shared" si="44"/>
        <v>48.604999999999997</v>
      </c>
      <c r="T488" t="b">
        <f>J488 &lt;&gt; S488</f>
        <v>0</v>
      </c>
      <c r="U488" t="str">
        <f t="shared" si="49"/>
        <v>&gt; 80</v>
      </c>
    </row>
    <row r="489" spans="1:21" x14ac:dyDescent="0.25">
      <c r="A489" t="s">
        <v>522</v>
      </c>
      <c r="B489" t="s">
        <v>38</v>
      </c>
      <c r="C489" t="s">
        <v>39</v>
      </c>
      <c r="D489" t="s">
        <v>16</v>
      </c>
      <c r="E489" t="s">
        <v>27</v>
      </c>
      <c r="F489" t="s">
        <v>59</v>
      </c>
      <c r="G489">
        <v>6.7</v>
      </c>
      <c r="H489" s="17">
        <v>25.42</v>
      </c>
      <c r="I489" s="14">
        <v>8</v>
      </c>
      <c r="J489">
        <v>10.167999999999999</v>
      </c>
      <c r="K489" s="1">
        <v>43543</v>
      </c>
      <c r="L489" s="2">
        <v>0.8208333333333333</v>
      </c>
      <c r="M489" t="s">
        <v>29</v>
      </c>
      <c r="N489">
        <v>6.7</v>
      </c>
      <c r="O489" s="17">
        <f t="shared" si="46"/>
        <v>203.36</v>
      </c>
      <c r="P489">
        <f t="shared" si="47"/>
        <v>19</v>
      </c>
      <c r="Q489">
        <f t="shared" si="48"/>
        <v>3</v>
      </c>
      <c r="R489" t="str">
        <f t="shared" si="45"/>
        <v>18:00 - 20:00</v>
      </c>
      <c r="S489">
        <f t="shared" si="44"/>
        <v>10.168000000000001</v>
      </c>
      <c r="T489" t="b">
        <f>J489 &lt;&gt; S489</f>
        <v>0</v>
      </c>
      <c r="U489" t="str">
        <f t="shared" si="49"/>
        <v>20 - 40</v>
      </c>
    </row>
    <row r="490" spans="1:21" x14ac:dyDescent="0.25">
      <c r="A490" t="s">
        <v>523</v>
      </c>
      <c r="B490" t="s">
        <v>21</v>
      </c>
      <c r="C490" t="s">
        <v>22</v>
      </c>
      <c r="D490" t="s">
        <v>23</v>
      </c>
      <c r="E490" t="s">
        <v>27</v>
      </c>
      <c r="F490" t="s">
        <v>59</v>
      </c>
      <c r="G490">
        <v>5</v>
      </c>
      <c r="H490" s="17">
        <v>16.28</v>
      </c>
      <c r="I490" s="14">
        <v>1</v>
      </c>
      <c r="J490">
        <v>0.81399999999999995</v>
      </c>
      <c r="K490" s="1">
        <v>43533</v>
      </c>
      <c r="L490" s="2">
        <v>0.65</v>
      </c>
      <c r="M490" t="s">
        <v>25</v>
      </c>
      <c r="N490">
        <v>5</v>
      </c>
      <c r="O490" s="17">
        <f t="shared" si="46"/>
        <v>16.28</v>
      </c>
      <c r="P490">
        <f t="shared" si="47"/>
        <v>9</v>
      </c>
      <c r="Q490">
        <f t="shared" si="48"/>
        <v>3</v>
      </c>
      <c r="R490" t="str">
        <f t="shared" si="45"/>
        <v>14:00 - 16:00</v>
      </c>
      <c r="S490">
        <f t="shared" si="44"/>
        <v>0.81400000000000006</v>
      </c>
      <c r="T490" t="b">
        <f>J490 &lt;&gt; S490</f>
        <v>0</v>
      </c>
      <c r="U490" t="str">
        <f t="shared" si="49"/>
        <v>&lt; 20</v>
      </c>
    </row>
    <row r="491" spans="1:21" x14ac:dyDescent="0.25">
      <c r="A491" t="s">
        <v>524</v>
      </c>
      <c r="B491" t="s">
        <v>38</v>
      </c>
      <c r="C491" t="s">
        <v>39</v>
      </c>
      <c r="D491" t="s">
        <v>16</v>
      </c>
      <c r="E491" t="s">
        <v>27</v>
      </c>
      <c r="F491" t="s">
        <v>59</v>
      </c>
      <c r="G491">
        <v>7</v>
      </c>
      <c r="H491" s="17">
        <v>40.61</v>
      </c>
      <c r="I491" s="14">
        <v>9</v>
      </c>
      <c r="J491">
        <v>18.2745</v>
      </c>
      <c r="K491" s="1">
        <v>43467</v>
      </c>
      <c r="L491" s="2">
        <v>0.56944444444444442</v>
      </c>
      <c r="M491" t="s">
        <v>25</v>
      </c>
      <c r="N491">
        <v>7</v>
      </c>
      <c r="O491" s="17">
        <f t="shared" si="46"/>
        <v>365.49</v>
      </c>
      <c r="P491">
        <f t="shared" si="47"/>
        <v>2</v>
      </c>
      <c r="Q491">
        <f t="shared" si="48"/>
        <v>1</v>
      </c>
      <c r="R491" t="str">
        <f t="shared" si="45"/>
        <v>12:00 - 14:00</v>
      </c>
      <c r="S491">
        <f t="shared" si="44"/>
        <v>18.2745</v>
      </c>
      <c r="T491" t="b">
        <f>J491 &lt;&gt; S491</f>
        <v>0</v>
      </c>
      <c r="U491" t="str">
        <f t="shared" si="49"/>
        <v>40 - 60</v>
      </c>
    </row>
    <row r="492" spans="1:21" x14ac:dyDescent="0.25">
      <c r="A492" t="s">
        <v>525</v>
      </c>
      <c r="B492" t="s">
        <v>14</v>
      </c>
      <c r="C492" t="s">
        <v>15</v>
      </c>
      <c r="D492" t="s">
        <v>16</v>
      </c>
      <c r="E492" t="s">
        <v>27</v>
      </c>
      <c r="F492" t="s">
        <v>18</v>
      </c>
      <c r="G492">
        <v>8.9</v>
      </c>
      <c r="H492" s="17">
        <v>53.17</v>
      </c>
      <c r="I492" s="14">
        <v>7</v>
      </c>
      <c r="J492">
        <v>18.609500000000001</v>
      </c>
      <c r="K492" s="1">
        <v>43486</v>
      </c>
      <c r="L492" s="2">
        <v>0.75069444444444444</v>
      </c>
      <c r="M492" t="s">
        <v>25</v>
      </c>
      <c r="N492">
        <v>8.9</v>
      </c>
      <c r="O492" s="17">
        <f t="shared" si="46"/>
        <v>372.19</v>
      </c>
      <c r="P492">
        <f t="shared" si="47"/>
        <v>21</v>
      </c>
      <c r="Q492">
        <f t="shared" si="48"/>
        <v>1</v>
      </c>
      <c r="R492" t="str">
        <f t="shared" si="45"/>
        <v>18:00 - 20:00</v>
      </c>
      <c r="S492">
        <f t="shared" si="44"/>
        <v>18.609500000000001</v>
      </c>
      <c r="T492" t="b">
        <f>J492 &lt;&gt; S492</f>
        <v>0</v>
      </c>
      <c r="U492" t="str">
        <f t="shared" si="49"/>
        <v>40 - 60</v>
      </c>
    </row>
    <row r="493" spans="1:21" x14ac:dyDescent="0.25">
      <c r="A493" t="s">
        <v>526</v>
      </c>
      <c r="B493" t="s">
        <v>38</v>
      </c>
      <c r="C493" t="s">
        <v>39</v>
      </c>
      <c r="D493" t="s">
        <v>16</v>
      </c>
      <c r="E493" t="s">
        <v>17</v>
      </c>
      <c r="F493" t="s">
        <v>40</v>
      </c>
      <c r="G493">
        <v>8</v>
      </c>
      <c r="H493" s="17">
        <v>20.87</v>
      </c>
      <c r="I493" s="14">
        <v>3</v>
      </c>
      <c r="J493">
        <v>3.1305000000000001</v>
      </c>
      <c r="K493" s="1">
        <v>43544</v>
      </c>
      <c r="L493" s="2">
        <v>0.57847222222222228</v>
      </c>
      <c r="M493" t="s">
        <v>29</v>
      </c>
      <c r="N493">
        <v>8</v>
      </c>
      <c r="O493" s="17">
        <f t="shared" si="46"/>
        <v>62.61</v>
      </c>
      <c r="P493">
        <f t="shared" si="47"/>
        <v>20</v>
      </c>
      <c r="Q493">
        <f t="shared" si="48"/>
        <v>3</v>
      </c>
      <c r="R493" t="str">
        <f t="shared" si="45"/>
        <v>12:00 - 14:00</v>
      </c>
      <c r="S493">
        <f t="shared" si="44"/>
        <v>3.1305000000000001</v>
      </c>
      <c r="T493" t="b">
        <f>J493 &lt;&gt; S493</f>
        <v>0</v>
      </c>
      <c r="U493" t="str">
        <f t="shared" si="49"/>
        <v>20 - 40</v>
      </c>
    </row>
    <row r="494" spans="1:21" x14ac:dyDescent="0.25">
      <c r="A494" t="s">
        <v>527</v>
      </c>
      <c r="B494" t="s">
        <v>38</v>
      </c>
      <c r="C494" t="s">
        <v>39</v>
      </c>
      <c r="D494" t="s">
        <v>23</v>
      </c>
      <c r="E494" t="s">
        <v>27</v>
      </c>
      <c r="F494" t="s">
        <v>32</v>
      </c>
      <c r="G494">
        <v>6.9</v>
      </c>
      <c r="H494" s="17">
        <v>67.27</v>
      </c>
      <c r="I494" s="14">
        <v>5</v>
      </c>
      <c r="J494">
        <v>16.817499999999999</v>
      </c>
      <c r="K494" s="1">
        <v>43523</v>
      </c>
      <c r="L494" s="2">
        <v>0.7270833333333333</v>
      </c>
      <c r="M494" t="s">
        <v>25</v>
      </c>
      <c r="N494">
        <v>6.9</v>
      </c>
      <c r="O494" s="17">
        <f t="shared" si="46"/>
        <v>336.34999999999997</v>
      </c>
      <c r="P494">
        <f t="shared" si="47"/>
        <v>27</v>
      </c>
      <c r="Q494">
        <f t="shared" si="48"/>
        <v>2</v>
      </c>
      <c r="R494" t="str">
        <f t="shared" si="45"/>
        <v>16:00 - 18:00</v>
      </c>
      <c r="S494">
        <f t="shared" si="44"/>
        <v>16.817499999999999</v>
      </c>
      <c r="T494" t="b">
        <f>J494 &lt;&gt; S494</f>
        <v>0</v>
      </c>
      <c r="U494" t="str">
        <f t="shared" si="49"/>
        <v>60 - 80</v>
      </c>
    </row>
    <row r="495" spans="1:21" x14ac:dyDescent="0.25">
      <c r="A495" t="s">
        <v>528</v>
      </c>
      <c r="B495" t="s">
        <v>14</v>
      </c>
      <c r="C495" t="s">
        <v>15</v>
      </c>
      <c r="D495" t="s">
        <v>16</v>
      </c>
      <c r="E495" t="s">
        <v>17</v>
      </c>
      <c r="F495" t="s">
        <v>28</v>
      </c>
      <c r="G495">
        <v>7.3</v>
      </c>
      <c r="H495" s="17">
        <v>90.65</v>
      </c>
      <c r="I495" s="14">
        <v>10</v>
      </c>
      <c r="J495">
        <v>45.325000000000003</v>
      </c>
      <c r="K495" s="1">
        <v>43532</v>
      </c>
      <c r="L495" s="2">
        <v>0.45347222222222222</v>
      </c>
      <c r="M495" t="s">
        <v>19</v>
      </c>
      <c r="N495">
        <v>7.3</v>
      </c>
      <c r="O495" s="17">
        <f t="shared" si="46"/>
        <v>906.5</v>
      </c>
      <c r="P495">
        <f t="shared" si="47"/>
        <v>8</v>
      </c>
      <c r="Q495">
        <f t="shared" si="48"/>
        <v>3</v>
      </c>
      <c r="R495" t="str">
        <f t="shared" si="45"/>
        <v>10:00 - 12:00</v>
      </c>
      <c r="S495">
        <f t="shared" si="44"/>
        <v>45.325000000000003</v>
      </c>
      <c r="T495" t="b">
        <f>J495 &lt;&gt; S495</f>
        <v>0</v>
      </c>
      <c r="U495" t="str">
        <f t="shared" si="49"/>
        <v>&gt; 80</v>
      </c>
    </row>
    <row r="496" spans="1:21" x14ac:dyDescent="0.25">
      <c r="A496" t="s">
        <v>529</v>
      </c>
      <c r="B496" t="s">
        <v>38</v>
      </c>
      <c r="C496" t="s">
        <v>39</v>
      </c>
      <c r="D496" t="s">
        <v>23</v>
      </c>
      <c r="E496" t="s">
        <v>27</v>
      </c>
      <c r="F496" t="s">
        <v>59</v>
      </c>
      <c r="G496">
        <v>6.9</v>
      </c>
      <c r="H496" s="17">
        <v>69.08</v>
      </c>
      <c r="I496" s="14">
        <v>2</v>
      </c>
      <c r="J496">
        <v>6.9080000000000004</v>
      </c>
      <c r="K496" s="1">
        <v>43496</v>
      </c>
      <c r="L496" s="2">
        <v>0.82499999999999996</v>
      </c>
      <c r="M496" t="s">
        <v>29</v>
      </c>
      <c r="N496">
        <v>6.9</v>
      </c>
      <c r="O496" s="17">
        <f t="shared" si="46"/>
        <v>138.16</v>
      </c>
      <c r="P496">
        <f t="shared" si="47"/>
        <v>31</v>
      </c>
      <c r="Q496">
        <f t="shared" si="48"/>
        <v>1</v>
      </c>
      <c r="R496" t="str">
        <f t="shared" si="45"/>
        <v>18:00 - 20:00</v>
      </c>
      <c r="S496">
        <f t="shared" si="44"/>
        <v>6.9079999999999995</v>
      </c>
      <c r="T496" t="b">
        <f>J496 &lt;&gt; S496</f>
        <v>0</v>
      </c>
      <c r="U496" t="str">
        <f t="shared" si="49"/>
        <v>60 - 80</v>
      </c>
    </row>
    <row r="497" spans="1:21" x14ac:dyDescent="0.25">
      <c r="A497" t="s">
        <v>530</v>
      </c>
      <c r="B497" t="s">
        <v>21</v>
      </c>
      <c r="C497" t="s">
        <v>22</v>
      </c>
      <c r="D497" t="s">
        <v>23</v>
      </c>
      <c r="E497" t="s">
        <v>27</v>
      </c>
      <c r="F497" t="s">
        <v>40</v>
      </c>
      <c r="G497">
        <v>5.7</v>
      </c>
      <c r="H497" s="17">
        <v>43.27</v>
      </c>
      <c r="I497" s="14">
        <v>2</v>
      </c>
      <c r="J497">
        <v>4.327</v>
      </c>
      <c r="K497" s="1">
        <v>43532</v>
      </c>
      <c r="L497" s="2">
        <v>0.70347222222222228</v>
      </c>
      <c r="M497" t="s">
        <v>19</v>
      </c>
      <c r="N497">
        <v>5.7</v>
      </c>
      <c r="O497" s="17">
        <f t="shared" si="46"/>
        <v>86.54</v>
      </c>
      <c r="P497">
        <f t="shared" si="47"/>
        <v>8</v>
      </c>
      <c r="Q497">
        <f t="shared" si="48"/>
        <v>3</v>
      </c>
      <c r="R497" t="str">
        <f t="shared" si="45"/>
        <v>16:00 - 18:00</v>
      </c>
      <c r="S497">
        <f t="shared" si="44"/>
        <v>4.327</v>
      </c>
      <c r="T497" t="b">
        <f>J497 &lt;&gt; S497</f>
        <v>0</v>
      </c>
      <c r="U497" t="str">
        <f t="shared" si="49"/>
        <v>40 - 60</v>
      </c>
    </row>
    <row r="498" spans="1:21" x14ac:dyDescent="0.25">
      <c r="A498" t="s">
        <v>531</v>
      </c>
      <c r="B498" t="s">
        <v>14</v>
      </c>
      <c r="C498" t="s">
        <v>15</v>
      </c>
      <c r="D498" t="s">
        <v>23</v>
      </c>
      <c r="E498" t="s">
        <v>17</v>
      </c>
      <c r="F498" t="s">
        <v>24</v>
      </c>
      <c r="G498">
        <v>6.4</v>
      </c>
      <c r="H498" s="17">
        <v>23.46</v>
      </c>
      <c r="I498" s="14">
        <v>6</v>
      </c>
      <c r="J498">
        <v>7.0380000000000003</v>
      </c>
      <c r="K498" s="1">
        <v>43478</v>
      </c>
      <c r="L498" s="2">
        <v>0.80138888888888893</v>
      </c>
      <c r="M498" t="s">
        <v>19</v>
      </c>
      <c r="N498">
        <v>6.4</v>
      </c>
      <c r="O498" s="17">
        <f t="shared" si="46"/>
        <v>140.76</v>
      </c>
      <c r="P498">
        <f t="shared" si="47"/>
        <v>13</v>
      </c>
      <c r="Q498">
        <f t="shared" si="48"/>
        <v>1</v>
      </c>
      <c r="R498" t="str">
        <f t="shared" si="45"/>
        <v>18:00 - 20:00</v>
      </c>
      <c r="S498">
        <f t="shared" si="44"/>
        <v>7.0379999999999994</v>
      </c>
      <c r="T498" t="b">
        <f>J498 &lt;&gt; S498</f>
        <v>0</v>
      </c>
      <c r="U498" t="str">
        <f t="shared" si="49"/>
        <v>20 - 40</v>
      </c>
    </row>
    <row r="499" spans="1:21" x14ac:dyDescent="0.25">
      <c r="A499" t="s">
        <v>532</v>
      </c>
      <c r="B499" t="s">
        <v>38</v>
      </c>
      <c r="C499" t="s">
        <v>39</v>
      </c>
      <c r="D499" t="s">
        <v>23</v>
      </c>
      <c r="E499" t="s">
        <v>27</v>
      </c>
      <c r="F499" t="s">
        <v>59</v>
      </c>
      <c r="G499">
        <v>9.6</v>
      </c>
      <c r="H499" s="17">
        <v>95.54</v>
      </c>
      <c r="I499" s="14">
        <v>7</v>
      </c>
      <c r="J499">
        <v>33.439</v>
      </c>
      <c r="K499" s="1">
        <v>43533</v>
      </c>
      <c r="L499" s="2">
        <v>0.60833333333333328</v>
      </c>
      <c r="M499" t="s">
        <v>29</v>
      </c>
      <c r="N499">
        <v>9.6</v>
      </c>
      <c r="O499" s="17">
        <f t="shared" si="46"/>
        <v>668.78000000000009</v>
      </c>
      <c r="P499">
        <f t="shared" si="47"/>
        <v>9</v>
      </c>
      <c r="Q499">
        <f t="shared" si="48"/>
        <v>3</v>
      </c>
      <c r="R499" t="str">
        <f t="shared" si="45"/>
        <v>14:00 - 16:00</v>
      </c>
      <c r="S499">
        <f t="shared" si="44"/>
        <v>33.439000000000007</v>
      </c>
      <c r="T499" t="b">
        <f>J499 &lt;&gt; S499</f>
        <v>0</v>
      </c>
      <c r="U499" t="str">
        <f t="shared" si="49"/>
        <v>&gt; 80</v>
      </c>
    </row>
    <row r="500" spans="1:21" x14ac:dyDescent="0.25">
      <c r="A500" t="s">
        <v>533</v>
      </c>
      <c r="B500" t="s">
        <v>38</v>
      </c>
      <c r="C500" t="s">
        <v>39</v>
      </c>
      <c r="D500" t="s">
        <v>23</v>
      </c>
      <c r="E500" t="s">
        <v>17</v>
      </c>
      <c r="F500" t="s">
        <v>59</v>
      </c>
      <c r="G500">
        <v>6.8</v>
      </c>
      <c r="H500" s="17">
        <v>47.44</v>
      </c>
      <c r="I500" s="14">
        <v>1</v>
      </c>
      <c r="J500">
        <v>2.3719999999999999</v>
      </c>
      <c r="K500" s="1">
        <v>43518</v>
      </c>
      <c r="L500" s="2">
        <v>0.7631944444444444</v>
      </c>
      <c r="M500" t="s">
        <v>29</v>
      </c>
      <c r="N500">
        <v>6.8</v>
      </c>
      <c r="O500" s="17">
        <f t="shared" si="46"/>
        <v>47.44</v>
      </c>
      <c r="P500">
        <f t="shared" si="47"/>
        <v>22</v>
      </c>
      <c r="Q500">
        <f t="shared" si="48"/>
        <v>2</v>
      </c>
      <c r="R500" t="str">
        <f t="shared" si="45"/>
        <v>18:00 - 20:00</v>
      </c>
      <c r="S500">
        <f t="shared" si="44"/>
        <v>2.3719999999999999</v>
      </c>
      <c r="T500" t="b">
        <f>J500 &lt;&gt; S500</f>
        <v>0</v>
      </c>
      <c r="U500" t="str">
        <f t="shared" si="49"/>
        <v>40 - 60</v>
      </c>
    </row>
    <row r="501" spans="1:21" x14ac:dyDescent="0.25">
      <c r="A501" t="s">
        <v>534</v>
      </c>
      <c r="B501" t="s">
        <v>21</v>
      </c>
      <c r="C501" t="s">
        <v>22</v>
      </c>
      <c r="D501" t="s">
        <v>23</v>
      </c>
      <c r="E501" t="s">
        <v>27</v>
      </c>
      <c r="F501" t="s">
        <v>32</v>
      </c>
      <c r="G501">
        <v>9</v>
      </c>
      <c r="H501" s="17">
        <v>99.24</v>
      </c>
      <c r="I501" s="14">
        <v>9</v>
      </c>
      <c r="J501">
        <v>44.658000000000001</v>
      </c>
      <c r="K501" s="1">
        <v>43543</v>
      </c>
      <c r="L501" s="2">
        <v>0.79791666666666672</v>
      </c>
      <c r="M501" t="s">
        <v>19</v>
      </c>
      <c r="N501">
        <v>9</v>
      </c>
      <c r="O501" s="17">
        <f t="shared" si="46"/>
        <v>893.16</v>
      </c>
      <c r="P501">
        <f t="shared" si="47"/>
        <v>19</v>
      </c>
      <c r="Q501">
        <f t="shared" si="48"/>
        <v>3</v>
      </c>
      <c r="R501" t="str">
        <f t="shared" si="45"/>
        <v>18:00 - 20:00</v>
      </c>
      <c r="S501">
        <f t="shared" si="44"/>
        <v>44.658000000000001</v>
      </c>
      <c r="T501" t="b">
        <f>J501 &lt;&gt; S501</f>
        <v>0</v>
      </c>
      <c r="U501" t="str">
        <f t="shared" si="49"/>
        <v>&gt; 80</v>
      </c>
    </row>
    <row r="502" spans="1:21" x14ac:dyDescent="0.25">
      <c r="A502" t="s">
        <v>535</v>
      </c>
      <c r="B502" t="s">
        <v>21</v>
      </c>
      <c r="C502" t="s">
        <v>22</v>
      </c>
      <c r="D502" t="s">
        <v>16</v>
      </c>
      <c r="E502" t="s">
        <v>27</v>
      </c>
      <c r="F502" t="s">
        <v>32</v>
      </c>
      <c r="G502">
        <v>9.6</v>
      </c>
      <c r="H502" s="17">
        <v>82.93</v>
      </c>
      <c r="I502" s="14">
        <v>4</v>
      </c>
      <c r="J502">
        <v>16.585999999999999</v>
      </c>
      <c r="K502" s="1">
        <v>43485</v>
      </c>
      <c r="L502" s="2">
        <v>0.70208333333333328</v>
      </c>
      <c r="M502" t="s">
        <v>19</v>
      </c>
      <c r="N502">
        <v>9.6</v>
      </c>
      <c r="O502" s="17">
        <f t="shared" si="46"/>
        <v>331.72</v>
      </c>
      <c r="P502">
        <f t="shared" si="47"/>
        <v>20</v>
      </c>
      <c r="Q502">
        <f t="shared" si="48"/>
        <v>1</v>
      </c>
      <c r="R502" t="str">
        <f t="shared" si="45"/>
        <v>16:00 - 18:00</v>
      </c>
      <c r="S502">
        <f t="shared" si="44"/>
        <v>16.586000000000002</v>
      </c>
      <c r="T502" t="b">
        <f>J502 &lt;&gt; S502</f>
        <v>0</v>
      </c>
      <c r="U502" t="str">
        <f t="shared" si="49"/>
        <v>&gt; 80</v>
      </c>
    </row>
    <row r="503" spans="1:21" x14ac:dyDescent="0.25">
      <c r="A503" t="s">
        <v>536</v>
      </c>
      <c r="B503" t="s">
        <v>14</v>
      </c>
      <c r="C503" t="s">
        <v>15</v>
      </c>
      <c r="D503" t="s">
        <v>23</v>
      </c>
      <c r="E503" t="s">
        <v>27</v>
      </c>
      <c r="F503" t="s">
        <v>28</v>
      </c>
      <c r="G503">
        <v>7.7</v>
      </c>
      <c r="H503" s="17">
        <v>33.99</v>
      </c>
      <c r="I503" s="14">
        <v>6</v>
      </c>
      <c r="J503">
        <v>10.196999999999999</v>
      </c>
      <c r="K503" s="1">
        <v>43532</v>
      </c>
      <c r="L503" s="2">
        <v>0.65069444444444446</v>
      </c>
      <c r="M503" t="s">
        <v>29</v>
      </c>
      <c r="N503">
        <v>7.7</v>
      </c>
      <c r="O503" s="17">
        <f t="shared" si="46"/>
        <v>203.94</v>
      </c>
      <c r="P503">
        <f t="shared" si="47"/>
        <v>8</v>
      </c>
      <c r="Q503">
        <f t="shared" si="48"/>
        <v>3</v>
      </c>
      <c r="R503" t="str">
        <f t="shared" si="45"/>
        <v>14:00 - 16:00</v>
      </c>
      <c r="S503">
        <f t="shared" si="44"/>
        <v>10.196999999999999</v>
      </c>
      <c r="T503" t="b">
        <f>J503 &lt;&gt; S503</f>
        <v>0</v>
      </c>
      <c r="U503" t="str">
        <f t="shared" si="49"/>
        <v>20 - 40</v>
      </c>
    </row>
    <row r="504" spans="1:21" x14ac:dyDescent="0.25">
      <c r="A504" t="s">
        <v>537</v>
      </c>
      <c r="B504" t="s">
        <v>21</v>
      </c>
      <c r="C504" t="s">
        <v>22</v>
      </c>
      <c r="D504" t="s">
        <v>16</v>
      </c>
      <c r="E504" t="s">
        <v>27</v>
      </c>
      <c r="F504" t="s">
        <v>40</v>
      </c>
      <c r="G504">
        <v>7</v>
      </c>
      <c r="H504" s="17">
        <v>17.04</v>
      </c>
      <c r="I504" s="14">
        <v>4</v>
      </c>
      <c r="J504">
        <v>3.4079999999999999</v>
      </c>
      <c r="K504" s="1">
        <v>43532</v>
      </c>
      <c r="L504" s="2">
        <v>0.84375</v>
      </c>
      <c r="M504" t="s">
        <v>19</v>
      </c>
      <c r="N504">
        <v>7</v>
      </c>
      <c r="O504" s="17">
        <f t="shared" si="46"/>
        <v>68.16</v>
      </c>
      <c r="P504">
        <f t="shared" si="47"/>
        <v>8</v>
      </c>
      <c r="Q504">
        <f t="shared" si="48"/>
        <v>3</v>
      </c>
      <c r="R504" t="str">
        <f t="shared" si="45"/>
        <v>20:00 - 20:59</v>
      </c>
      <c r="S504">
        <f t="shared" si="44"/>
        <v>3.4079999999999999</v>
      </c>
      <c r="T504" t="b">
        <f>J504 &lt;&gt; S504</f>
        <v>0</v>
      </c>
      <c r="U504" t="str">
        <f t="shared" si="49"/>
        <v>&lt; 20</v>
      </c>
    </row>
    <row r="505" spans="1:21" x14ac:dyDescent="0.25">
      <c r="A505" t="s">
        <v>538</v>
      </c>
      <c r="B505" t="s">
        <v>21</v>
      </c>
      <c r="C505" t="s">
        <v>22</v>
      </c>
      <c r="D505" t="s">
        <v>23</v>
      </c>
      <c r="E505" t="s">
        <v>17</v>
      </c>
      <c r="F505" t="s">
        <v>24</v>
      </c>
      <c r="G505">
        <v>6.5</v>
      </c>
      <c r="H505" s="17">
        <v>40.86</v>
      </c>
      <c r="I505" s="14">
        <v>8</v>
      </c>
      <c r="J505">
        <v>16.344000000000001</v>
      </c>
      <c r="K505" s="1">
        <v>43503</v>
      </c>
      <c r="L505" s="2">
        <v>0.60972222222222228</v>
      </c>
      <c r="M505" t="s">
        <v>29</v>
      </c>
      <c r="N505">
        <v>6.5</v>
      </c>
      <c r="O505" s="17">
        <f t="shared" si="46"/>
        <v>326.88</v>
      </c>
      <c r="P505">
        <f t="shared" si="47"/>
        <v>7</v>
      </c>
      <c r="Q505">
        <f t="shared" si="48"/>
        <v>2</v>
      </c>
      <c r="R505" t="str">
        <f t="shared" si="45"/>
        <v>14:00 - 16:00</v>
      </c>
      <c r="S505">
        <f t="shared" si="44"/>
        <v>16.344000000000001</v>
      </c>
      <c r="T505" t="b">
        <f>J505 &lt;&gt; S505</f>
        <v>0</v>
      </c>
      <c r="U505" t="str">
        <f t="shared" si="49"/>
        <v>40 - 60</v>
      </c>
    </row>
    <row r="506" spans="1:21" x14ac:dyDescent="0.25">
      <c r="A506" t="s">
        <v>539</v>
      </c>
      <c r="B506" t="s">
        <v>21</v>
      </c>
      <c r="C506" t="s">
        <v>22</v>
      </c>
      <c r="D506" t="s">
        <v>16</v>
      </c>
      <c r="E506" t="s">
        <v>27</v>
      </c>
      <c r="F506" t="s">
        <v>40</v>
      </c>
      <c r="G506">
        <v>8.1</v>
      </c>
      <c r="H506" s="17">
        <v>17.440000000000001</v>
      </c>
      <c r="I506" s="14">
        <v>5</v>
      </c>
      <c r="J506">
        <v>4.3600000000000003</v>
      </c>
      <c r="K506" s="1">
        <v>43480</v>
      </c>
      <c r="L506" s="2">
        <v>0.80902777777777779</v>
      </c>
      <c r="M506" t="s">
        <v>25</v>
      </c>
      <c r="N506">
        <v>8.1</v>
      </c>
      <c r="O506" s="17">
        <f t="shared" si="46"/>
        <v>87.2</v>
      </c>
      <c r="P506">
        <f t="shared" si="47"/>
        <v>15</v>
      </c>
      <c r="Q506">
        <f t="shared" si="48"/>
        <v>1</v>
      </c>
      <c r="R506" t="str">
        <f t="shared" si="45"/>
        <v>18:00 - 20:00</v>
      </c>
      <c r="S506">
        <f t="shared" si="44"/>
        <v>4.3600000000000003</v>
      </c>
      <c r="T506" t="b">
        <f>J506 &lt;&gt; S506</f>
        <v>0</v>
      </c>
      <c r="U506" t="str">
        <f t="shared" si="49"/>
        <v>&lt; 20</v>
      </c>
    </row>
    <row r="507" spans="1:21" x14ac:dyDescent="0.25">
      <c r="A507" t="s">
        <v>540</v>
      </c>
      <c r="B507" t="s">
        <v>38</v>
      </c>
      <c r="C507" t="s">
        <v>39</v>
      </c>
      <c r="D507" t="s">
        <v>16</v>
      </c>
      <c r="E507" t="s">
        <v>17</v>
      </c>
      <c r="F507" t="s">
        <v>32</v>
      </c>
      <c r="G507">
        <v>4.3</v>
      </c>
      <c r="H507" s="17">
        <v>88.43</v>
      </c>
      <c r="I507" s="14">
        <v>8</v>
      </c>
      <c r="J507">
        <v>35.372</v>
      </c>
      <c r="K507" s="1">
        <v>43546</v>
      </c>
      <c r="L507" s="2">
        <v>0.81597222222222221</v>
      </c>
      <c r="M507" t="s">
        <v>29</v>
      </c>
      <c r="N507">
        <v>4.3</v>
      </c>
      <c r="O507" s="17">
        <f t="shared" si="46"/>
        <v>707.44</v>
      </c>
      <c r="P507">
        <f t="shared" si="47"/>
        <v>22</v>
      </c>
      <c r="Q507">
        <f t="shared" si="48"/>
        <v>3</v>
      </c>
      <c r="R507" t="str">
        <f t="shared" si="45"/>
        <v>18:00 - 20:00</v>
      </c>
      <c r="S507">
        <f t="shared" si="44"/>
        <v>35.372</v>
      </c>
      <c r="T507" t="b">
        <f>J507 &lt;&gt; S507</f>
        <v>0</v>
      </c>
      <c r="U507" t="str">
        <f t="shared" si="49"/>
        <v>&gt; 80</v>
      </c>
    </row>
    <row r="508" spans="1:21" x14ac:dyDescent="0.25">
      <c r="A508" t="s">
        <v>541</v>
      </c>
      <c r="B508" t="s">
        <v>14</v>
      </c>
      <c r="C508" t="s">
        <v>15</v>
      </c>
      <c r="D508" t="s">
        <v>16</v>
      </c>
      <c r="E508" t="s">
        <v>17</v>
      </c>
      <c r="F508" t="s">
        <v>28</v>
      </c>
      <c r="G508">
        <v>6.5</v>
      </c>
      <c r="H508" s="17">
        <v>89.21</v>
      </c>
      <c r="I508" s="14">
        <v>9</v>
      </c>
      <c r="J508">
        <v>40.144500000000001</v>
      </c>
      <c r="K508" s="1">
        <v>43480</v>
      </c>
      <c r="L508" s="2">
        <v>0.65416666666666667</v>
      </c>
      <c r="M508" t="s">
        <v>29</v>
      </c>
      <c r="N508">
        <v>6.5</v>
      </c>
      <c r="O508" s="17">
        <f t="shared" si="46"/>
        <v>802.89</v>
      </c>
      <c r="P508">
        <f t="shared" si="47"/>
        <v>15</v>
      </c>
      <c r="Q508">
        <f t="shared" si="48"/>
        <v>1</v>
      </c>
      <c r="R508" t="str">
        <f t="shared" si="45"/>
        <v>14:00 - 16:00</v>
      </c>
      <c r="S508">
        <f t="shared" si="44"/>
        <v>40.144500000000001</v>
      </c>
      <c r="T508" t="b">
        <f>J508 &lt;&gt; S508</f>
        <v>0</v>
      </c>
      <c r="U508" t="str">
        <f t="shared" si="49"/>
        <v>&gt; 80</v>
      </c>
    </row>
    <row r="509" spans="1:21" x14ac:dyDescent="0.25">
      <c r="A509" t="s">
        <v>542</v>
      </c>
      <c r="B509" t="s">
        <v>21</v>
      </c>
      <c r="C509" t="s">
        <v>22</v>
      </c>
      <c r="D509" t="s">
        <v>23</v>
      </c>
      <c r="E509" t="s">
        <v>27</v>
      </c>
      <c r="F509" t="s">
        <v>59</v>
      </c>
      <c r="G509">
        <v>9.5</v>
      </c>
      <c r="H509" s="17">
        <v>12.78</v>
      </c>
      <c r="I509" s="14">
        <v>1</v>
      </c>
      <c r="J509">
        <v>0.63900000000000001</v>
      </c>
      <c r="K509" s="1">
        <v>43473</v>
      </c>
      <c r="L509" s="2">
        <v>0.59097222222222223</v>
      </c>
      <c r="M509" t="s">
        <v>19</v>
      </c>
      <c r="N509">
        <v>9.5</v>
      </c>
      <c r="O509" s="17">
        <f t="shared" si="46"/>
        <v>12.78</v>
      </c>
      <c r="P509">
        <f t="shared" si="47"/>
        <v>8</v>
      </c>
      <c r="Q509">
        <f t="shared" si="48"/>
        <v>1</v>
      </c>
      <c r="R509" t="str">
        <f t="shared" si="45"/>
        <v>14:00 - 16:00</v>
      </c>
      <c r="S509">
        <f t="shared" si="44"/>
        <v>0.63900000000000001</v>
      </c>
      <c r="T509" t="b">
        <f>J509 &lt;&gt; S509</f>
        <v>0</v>
      </c>
      <c r="U509" t="str">
        <f t="shared" si="49"/>
        <v>&lt; 20</v>
      </c>
    </row>
    <row r="510" spans="1:21" x14ac:dyDescent="0.25">
      <c r="A510" t="s">
        <v>543</v>
      </c>
      <c r="B510" t="s">
        <v>14</v>
      </c>
      <c r="C510" t="s">
        <v>15</v>
      </c>
      <c r="D510" t="s">
        <v>23</v>
      </c>
      <c r="E510" t="s">
        <v>17</v>
      </c>
      <c r="F510" t="s">
        <v>32</v>
      </c>
      <c r="G510">
        <v>9.6999999999999993</v>
      </c>
      <c r="H510" s="17">
        <v>19.100000000000001</v>
      </c>
      <c r="I510" s="14">
        <v>7</v>
      </c>
      <c r="J510">
        <v>6.6849999999999996</v>
      </c>
      <c r="K510" s="1">
        <v>43480</v>
      </c>
      <c r="L510" s="2">
        <v>0.4465277777777778</v>
      </c>
      <c r="M510" t="s">
        <v>25</v>
      </c>
      <c r="N510">
        <v>9.6999999999999993</v>
      </c>
      <c r="O510" s="17">
        <f t="shared" si="46"/>
        <v>133.70000000000002</v>
      </c>
      <c r="P510">
        <f t="shared" si="47"/>
        <v>15</v>
      </c>
      <c r="Q510">
        <f t="shared" si="48"/>
        <v>1</v>
      </c>
      <c r="R510" t="str">
        <f t="shared" si="45"/>
        <v>10:00 - 12:00</v>
      </c>
      <c r="S510">
        <f t="shared" si="44"/>
        <v>6.6850000000000005</v>
      </c>
      <c r="T510" t="b">
        <f>J510 &lt;&gt; S510</f>
        <v>0</v>
      </c>
      <c r="U510" t="str">
        <f t="shared" si="49"/>
        <v>&lt; 20</v>
      </c>
    </row>
    <row r="511" spans="1:21" x14ac:dyDescent="0.25">
      <c r="A511" t="s">
        <v>544</v>
      </c>
      <c r="B511" t="s">
        <v>38</v>
      </c>
      <c r="C511" t="s">
        <v>39</v>
      </c>
      <c r="D511" t="s">
        <v>16</v>
      </c>
      <c r="E511" t="s">
        <v>17</v>
      </c>
      <c r="F511" t="s">
        <v>18</v>
      </c>
      <c r="G511">
        <v>9.5</v>
      </c>
      <c r="H511" s="17">
        <v>19.149999999999999</v>
      </c>
      <c r="I511" s="14">
        <v>1</v>
      </c>
      <c r="J511">
        <v>0.95750000000000002</v>
      </c>
      <c r="K511" s="1">
        <v>43493</v>
      </c>
      <c r="L511" s="2">
        <v>0.74861111111111112</v>
      </c>
      <c r="M511" t="s">
        <v>29</v>
      </c>
      <c r="N511">
        <v>9.5</v>
      </c>
      <c r="O511" s="17">
        <f t="shared" si="46"/>
        <v>19.149999999999999</v>
      </c>
      <c r="P511">
        <f t="shared" si="47"/>
        <v>28</v>
      </c>
      <c r="Q511">
        <f t="shared" si="48"/>
        <v>1</v>
      </c>
      <c r="R511" t="str">
        <f t="shared" si="45"/>
        <v>16:00 - 18:00</v>
      </c>
      <c r="S511">
        <f t="shared" si="44"/>
        <v>0.95749999999999991</v>
      </c>
      <c r="T511" t="b">
        <f>J511 &lt;&gt; S511</f>
        <v>0</v>
      </c>
      <c r="U511" t="str">
        <f t="shared" si="49"/>
        <v>&lt; 20</v>
      </c>
    </row>
    <row r="512" spans="1:21" x14ac:dyDescent="0.25">
      <c r="A512" t="s">
        <v>545</v>
      </c>
      <c r="B512" t="s">
        <v>21</v>
      </c>
      <c r="C512" t="s">
        <v>22</v>
      </c>
      <c r="D512" t="s">
        <v>16</v>
      </c>
      <c r="E512" t="s">
        <v>27</v>
      </c>
      <c r="F512" t="s">
        <v>40</v>
      </c>
      <c r="G512">
        <v>8.9</v>
      </c>
      <c r="H512" s="17">
        <v>27.66</v>
      </c>
      <c r="I512" s="14">
        <v>10</v>
      </c>
      <c r="J512">
        <v>13.83</v>
      </c>
      <c r="K512" s="1">
        <v>43510</v>
      </c>
      <c r="L512" s="2">
        <v>0.47638888888888886</v>
      </c>
      <c r="M512" t="s">
        <v>29</v>
      </c>
      <c r="N512">
        <v>8.9</v>
      </c>
      <c r="O512" s="17">
        <f t="shared" si="46"/>
        <v>276.60000000000002</v>
      </c>
      <c r="P512">
        <f t="shared" si="47"/>
        <v>14</v>
      </c>
      <c r="Q512">
        <f t="shared" si="48"/>
        <v>2</v>
      </c>
      <c r="R512" t="str">
        <f t="shared" si="45"/>
        <v>10:00 - 12:00</v>
      </c>
      <c r="S512">
        <f t="shared" si="44"/>
        <v>13.830000000000002</v>
      </c>
      <c r="T512" t="b">
        <f>J512 &lt;&gt; S512</f>
        <v>0</v>
      </c>
      <c r="U512" t="str">
        <f t="shared" si="49"/>
        <v>20 - 40</v>
      </c>
    </row>
    <row r="513" spans="1:21" x14ac:dyDescent="0.25">
      <c r="A513" t="s">
        <v>546</v>
      </c>
      <c r="B513" t="s">
        <v>21</v>
      </c>
      <c r="C513" t="s">
        <v>22</v>
      </c>
      <c r="D513" t="s">
        <v>23</v>
      </c>
      <c r="E513" t="s">
        <v>27</v>
      </c>
      <c r="F513" t="s">
        <v>59</v>
      </c>
      <c r="G513">
        <v>6.5</v>
      </c>
      <c r="H513" s="17">
        <v>45.74</v>
      </c>
      <c r="I513" s="14">
        <v>3</v>
      </c>
      <c r="J513">
        <v>6.8609999999999998</v>
      </c>
      <c r="K513" s="1">
        <v>43534</v>
      </c>
      <c r="L513" s="2">
        <v>0.73472222222222228</v>
      </c>
      <c r="M513" t="s">
        <v>29</v>
      </c>
      <c r="N513">
        <v>6.5</v>
      </c>
      <c r="O513" s="17">
        <f t="shared" si="46"/>
        <v>137.22</v>
      </c>
      <c r="P513">
        <f t="shared" si="47"/>
        <v>10</v>
      </c>
      <c r="Q513">
        <f t="shared" si="48"/>
        <v>3</v>
      </c>
      <c r="R513" t="str">
        <f t="shared" si="45"/>
        <v>16:00 - 18:00</v>
      </c>
      <c r="S513">
        <f t="shared" ref="S513:S576" si="50">H513 * I513 / 20</f>
        <v>6.8609999999999998</v>
      </c>
      <c r="T513" t="b">
        <f>J513 &lt;&gt; S513</f>
        <v>0</v>
      </c>
      <c r="U513" t="str">
        <f t="shared" si="49"/>
        <v>40 - 60</v>
      </c>
    </row>
    <row r="514" spans="1:21" x14ac:dyDescent="0.25">
      <c r="A514" t="s">
        <v>547</v>
      </c>
      <c r="B514" t="s">
        <v>38</v>
      </c>
      <c r="C514" t="s">
        <v>39</v>
      </c>
      <c r="D514" t="s">
        <v>16</v>
      </c>
      <c r="E514" t="s">
        <v>17</v>
      </c>
      <c r="F514" t="s">
        <v>18</v>
      </c>
      <c r="G514">
        <v>5.3</v>
      </c>
      <c r="H514" s="17">
        <v>27.07</v>
      </c>
      <c r="I514" s="14">
        <v>1</v>
      </c>
      <c r="J514">
        <v>1.3534999999999999</v>
      </c>
      <c r="K514" s="1">
        <v>43477</v>
      </c>
      <c r="L514" s="2">
        <v>0.83819444444444446</v>
      </c>
      <c r="M514" t="s">
        <v>29</v>
      </c>
      <c r="N514">
        <v>5.3</v>
      </c>
      <c r="O514" s="17">
        <f t="shared" si="46"/>
        <v>27.07</v>
      </c>
      <c r="P514">
        <f t="shared" si="47"/>
        <v>12</v>
      </c>
      <c r="Q514">
        <f t="shared" si="48"/>
        <v>1</v>
      </c>
      <c r="R514" t="str">
        <f t="shared" ref="R514:R577" si="51">IF(AND(L514&gt;=TIME(10,0,0),L514&lt;TIME(12,0,0)),"10:00 - 12:00",
IF(AND(L514&gt;=TIME(12,0,0),L514&lt;TIME(14,0,0)),"12:00 - 14:00",
IF(AND(L514&gt;=TIME(14,0,0),L514&lt;TIME(16,0,0)),"14:00 - 16:00",
IF(AND(L514&gt;=TIME(16,0,0),L514&lt;TIME(18,0,0)),"16:00 - 18:00",
IF(AND(L514&gt;=TIME(18,0,0),L514&lt;TIME(20,0,0)),"18:00 - 20:00",
IF(AND(L514&gt;=TIME(20,0,0),L514&lt;=TIME(20,59,59)),"20:00 - 20:59","Outside Range"))))))</f>
        <v>20:00 - 20:59</v>
      </c>
      <c r="S514">
        <f t="shared" si="50"/>
        <v>1.3534999999999999</v>
      </c>
      <c r="T514" t="b">
        <f>J514 &lt;&gt; S514</f>
        <v>0</v>
      </c>
      <c r="U514" t="str">
        <f t="shared" si="49"/>
        <v>20 - 40</v>
      </c>
    </row>
    <row r="515" spans="1:21" x14ac:dyDescent="0.25">
      <c r="A515" t="s">
        <v>548</v>
      </c>
      <c r="B515" t="s">
        <v>38</v>
      </c>
      <c r="C515" t="s">
        <v>39</v>
      </c>
      <c r="D515" t="s">
        <v>16</v>
      </c>
      <c r="E515" t="s">
        <v>17</v>
      </c>
      <c r="F515" t="s">
        <v>32</v>
      </c>
      <c r="G515">
        <v>9.6</v>
      </c>
      <c r="H515" s="17">
        <v>39.119999999999997</v>
      </c>
      <c r="I515" s="14">
        <v>1</v>
      </c>
      <c r="J515">
        <v>1.956</v>
      </c>
      <c r="K515" s="1">
        <v>43550</v>
      </c>
      <c r="L515" s="2">
        <v>0.4597222222222222</v>
      </c>
      <c r="M515" t="s">
        <v>29</v>
      </c>
      <c r="N515">
        <v>9.6</v>
      </c>
      <c r="O515" s="17">
        <f t="shared" ref="O515:O578" si="52">H515 * I515</f>
        <v>39.119999999999997</v>
      </c>
      <c r="P515">
        <f t="shared" ref="P515:P578" si="53">DAY(K515)</f>
        <v>26</v>
      </c>
      <c r="Q515">
        <f t="shared" ref="Q515:Q578" si="54">MONTH(K515)</f>
        <v>3</v>
      </c>
      <c r="R515" t="str">
        <f t="shared" si="51"/>
        <v>10:00 - 12:00</v>
      </c>
      <c r="S515">
        <f t="shared" si="50"/>
        <v>1.956</v>
      </c>
      <c r="T515" t="b">
        <f>J515 &lt;&gt; S515</f>
        <v>0</v>
      </c>
      <c r="U515" t="str">
        <f t="shared" si="49"/>
        <v>20 - 40</v>
      </c>
    </row>
    <row r="516" spans="1:21" x14ac:dyDescent="0.25">
      <c r="A516" t="s">
        <v>549</v>
      </c>
      <c r="B516" t="s">
        <v>38</v>
      </c>
      <c r="C516" t="s">
        <v>39</v>
      </c>
      <c r="D516" t="s">
        <v>23</v>
      </c>
      <c r="E516" t="s">
        <v>17</v>
      </c>
      <c r="F516" t="s">
        <v>24</v>
      </c>
      <c r="G516">
        <v>6.7</v>
      </c>
      <c r="H516" s="17">
        <v>74.709999999999994</v>
      </c>
      <c r="I516" s="14">
        <v>6</v>
      </c>
      <c r="J516">
        <v>22.413</v>
      </c>
      <c r="K516" s="1">
        <v>43466</v>
      </c>
      <c r="L516" s="2">
        <v>0.79652777777777772</v>
      </c>
      <c r="M516" t="s">
        <v>25</v>
      </c>
      <c r="N516">
        <v>6.7</v>
      </c>
      <c r="O516" s="17">
        <f t="shared" si="52"/>
        <v>448.26</v>
      </c>
      <c r="P516">
        <f t="shared" si="53"/>
        <v>1</v>
      </c>
      <c r="Q516">
        <f t="shared" si="54"/>
        <v>1</v>
      </c>
      <c r="R516" t="str">
        <f t="shared" si="51"/>
        <v>18:00 - 20:00</v>
      </c>
      <c r="S516">
        <f t="shared" si="50"/>
        <v>22.413</v>
      </c>
      <c r="T516" t="b">
        <f>J516 &lt;&gt; S516</f>
        <v>0</v>
      </c>
      <c r="U516" t="str">
        <f t="shared" ref="U516:U579" si="55">IF(H516&lt; 20,"&lt; 20",IF(AND(H516&gt;=20,H516&lt;40),"20 - 40",IF(AND(H516&gt;=40,H516&lt;60),"40 - 60",IF(AND(H516&gt;=60,H516&lt;80),"60 - 80",IF(H516&gt;=80,"&gt; 80")))))</f>
        <v>60 - 80</v>
      </c>
    </row>
    <row r="517" spans="1:21" x14ac:dyDescent="0.25">
      <c r="A517" t="s">
        <v>550</v>
      </c>
      <c r="B517" t="s">
        <v>38</v>
      </c>
      <c r="C517" t="s">
        <v>39</v>
      </c>
      <c r="D517" t="s">
        <v>23</v>
      </c>
      <c r="E517" t="s">
        <v>27</v>
      </c>
      <c r="F517" t="s">
        <v>24</v>
      </c>
      <c r="G517">
        <v>7.6</v>
      </c>
      <c r="H517" s="17">
        <v>22.01</v>
      </c>
      <c r="I517" s="14">
        <v>6</v>
      </c>
      <c r="J517">
        <v>6.6029999999999998</v>
      </c>
      <c r="K517" s="1">
        <v>43467</v>
      </c>
      <c r="L517" s="2">
        <v>0.78472222222222221</v>
      </c>
      <c r="M517" t="s">
        <v>25</v>
      </c>
      <c r="N517">
        <v>7.6</v>
      </c>
      <c r="O517" s="17">
        <f t="shared" si="52"/>
        <v>132.06</v>
      </c>
      <c r="P517">
        <f t="shared" si="53"/>
        <v>2</v>
      </c>
      <c r="Q517">
        <f t="shared" si="54"/>
        <v>1</v>
      </c>
      <c r="R517" t="str">
        <f t="shared" si="51"/>
        <v>18:00 - 20:00</v>
      </c>
      <c r="S517">
        <f t="shared" si="50"/>
        <v>6.6029999999999998</v>
      </c>
      <c r="T517" t="b">
        <f>J517 &lt;&gt; S517</f>
        <v>0</v>
      </c>
      <c r="U517" t="str">
        <f t="shared" si="55"/>
        <v>20 - 40</v>
      </c>
    </row>
    <row r="518" spans="1:21" x14ac:dyDescent="0.25">
      <c r="A518" t="s">
        <v>551</v>
      </c>
      <c r="B518" t="s">
        <v>14</v>
      </c>
      <c r="C518" t="s">
        <v>15</v>
      </c>
      <c r="D518" t="s">
        <v>23</v>
      </c>
      <c r="E518" t="s">
        <v>17</v>
      </c>
      <c r="F518" t="s">
        <v>40</v>
      </c>
      <c r="G518">
        <v>4.8</v>
      </c>
      <c r="H518" s="17">
        <v>63.61</v>
      </c>
      <c r="I518" s="14">
        <v>5</v>
      </c>
      <c r="J518">
        <v>15.9025</v>
      </c>
      <c r="K518" s="1">
        <v>43540</v>
      </c>
      <c r="L518" s="2">
        <v>0.52986111111111112</v>
      </c>
      <c r="M518" t="s">
        <v>19</v>
      </c>
      <c r="N518">
        <v>4.8</v>
      </c>
      <c r="O518" s="17">
        <f t="shared" si="52"/>
        <v>318.05</v>
      </c>
      <c r="P518">
        <f t="shared" si="53"/>
        <v>16</v>
      </c>
      <c r="Q518">
        <f t="shared" si="54"/>
        <v>3</v>
      </c>
      <c r="R518" t="str">
        <f t="shared" si="51"/>
        <v>12:00 - 14:00</v>
      </c>
      <c r="S518">
        <f t="shared" si="50"/>
        <v>15.9025</v>
      </c>
      <c r="T518" t="b">
        <f>J518 &lt;&gt; S518</f>
        <v>0</v>
      </c>
      <c r="U518" t="str">
        <f t="shared" si="55"/>
        <v>60 - 80</v>
      </c>
    </row>
    <row r="519" spans="1:21" x14ac:dyDescent="0.25">
      <c r="A519" t="s">
        <v>552</v>
      </c>
      <c r="B519" t="s">
        <v>14</v>
      </c>
      <c r="C519" t="s">
        <v>15</v>
      </c>
      <c r="D519" t="s">
        <v>23</v>
      </c>
      <c r="E519" t="s">
        <v>27</v>
      </c>
      <c r="F519" t="s">
        <v>18</v>
      </c>
      <c r="G519">
        <v>5.5</v>
      </c>
      <c r="H519" s="17">
        <v>25</v>
      </c>
      <c r="I519" s="14">
        <v>1</v>
      </c>
      <c r="J519">
        <v>1.25</v>
      </c>
      <c r="K519" s="1">
        <v>43527</v>
      </c>
      <c r="L519" s="2">
        <v>0.63124999999999998</v>
      </c>
      <c r="M519" t="s">
        <v>19</v>
      </c>
      <c r="N519">
        <v>5.5</v>
      </c>
      <c r="O519" s="17">
        <f t="shared" si="52"/>
        <v>25</v>
      </c>
      <c r="P519">
        <f t="shared" si="53"/>
        <v>3</v>
      </c>
      <c r="Q519">
        <f t="shared" si="54"/>
        <v>3</v>
      </c>
      <c r="R519" t="str">
        <f t="shared" si="51"/>
        <v>14:00 - 16:00</v>
      </c>
      <c r="S519">
        <f t="shared" si="50"/>
        <v>1.25</v>
      </c>
      <c r="T519" t="b">
        <f>J519 &lt;&gt; S519</f>
        <v>0</v>
      </c>
      <c r="U519" t="str">
        <f t="shared" si="55"/>
        <v>20 - 40</v>
      </c>
    </row>
    <row r="520" spans="1:21" x14ac:dyDescent="0.25">
      <c r="A520" t="s">
        <v>553</v>
      </c>
      <c r="B520" t="s">
        <v>14</v>
      </c>
      <c r="C520" t="s">
        <v>15</v>
      </c>
      <c r="D520" t="s">
        <v>16</v>
      </c>
      <c r="E520" t="s">
        <v>27</v>
      </c>
      <c r="F520" t="s">
        <v>24</v>
      </c>
      <c r="G520">
        <v>4.7</v>
      </c>
      <c r="H520" s="17">
        <v>20.77</v>
      </c>
      <c r="I520" s="14">
        <v>4</v>
      </c>
      <c r="J520">
        <v>4.1539999999999999</v>
      </c>
      <c r="K520" s="1">
        <v>43496</v>
      </c>
      <c r="L520" s="2">
        <v>0.57430555555555551</v>
      </c>
      <c r="M520" t="s">
        <v>25</v>
      </c>
      <c r="N520">
        <v>4.7</v>
      </c>
      <c r="O520" s="17">
        <f t="shared" si="52"/>
        <v>83.08</v>
      </c>
      <c r="P520">
        <f t="shared" si="53"/>
        <v>31</v>
      </c>
      <c r="Q520">
        <f t="shared" si="54"/>
        <v>1</v>
      </c>
      <c r="R520" t="str">
        <f t="shared" si="51"/>
        <v>12:00 - 14:00</v>
      </c>
      <c r="S520">
        <f t="shared" si="50"/>
        <v>4.1539999999999999</v>
      </c>
      <c r="T520" t="b">
        <f>J520 &lt;&gt; S520</f>
        <v>0</v>
      </c>
      <c r="U520" t="str">
        <f t="shared" si="55"/>
        <v>20 - 40</v>
      </c>
    </row>
    <row r="521" spans="1:21" x14ac:dyDescent="0.25">
      <c r="A521" t="s">
        <v>554</v>
      </c>
      <c r="B521" t="s">
        <v>38</v>
      </c>
      <c r="C521" t="s">
        <v>39</v>
      </c>
      <c r="D521" t="s">
        <v>16</v>
      </c>
      <c r="E521" t="s">
        <v>17</v>
      </c>
      <c r="F521" t="s">
        <v>59</v>
      </c>
      <c r="G521">
        <v>6.9</v>
      </c>
      <c r="H521" s="17">
        <v>29.56</v>
      </c>
      <c r="I521" s="14">
        <v>5</v>
      </c>
      <c r="J521">
        <v>7.39</v>
      </c>
      <c r="K521" s="1">
        <v>43509</v>
      </c>
      <c r="L521" s="2">
        <v>0.70763888888888893</v>
      </c>
      <c r="M521" t="s">
        <v>25</v>
      </c>
      <c r="N521">
        <v>6.9</v>
      </c>
      <c r="O521" s="17">
        <f t="shared" si="52"/>
        <v>147.79999999999998</v>
      </c>
      <c r="P521">
        <f t="shared" si="53"/>
        <v>13</v>
      </c>
      <c r="Q521">
        <f t="shared" si="54"/>
        <v>2</v>
      </c>
      <c r="R521" t="str">
        <f t="shared" si="51"/>
        <v>16:00 - 18:00</v>
      </c>
      <c r="S521">
        <f t="shared" si="50"/>
        <v>7.3899999999999988</v>
      </c>
      <c r="T521" t="b">
        <f>J521 &lt;&gt; S521</f>
        <v>0</v>
      </c>
      <c r="U521" t="str">
        <f t="shared" si="55"/>
        <v>20 - 40</v>
      </c>
    </row>
    <row r="522" spans="1:21" x14ac:dyDescent="0.25">
      <c r="A522" t="s">
        <v>555</v>
      </c>
      <c r="B522" t="s">
        <v>38</v>
      </c>
      <c r="C522" t="s">
        <v>39</v>
      </c>
      <c r="D522" t="s">
        <v>16</v>
      </c>
      <c r="E522" t="s">
        <v>17</v>
      </c>
      <c r="F522" t="s">
        <v>40</v>
      </c>
      <c r="G522">
        <v>4.5</v>
      </c>
      <c r="H522" s="17">
        <v>77.400000000000006</v>
      </c>
      <c r="I522" s="14">
        <v>9</v>
      </c>
      <c r="J522">
        <v>34.83</v>
      </c>
      <c r="K522" s="1">
        <v>43511</v>
      </c>
      <c r="L522" s="2">
        <v>0.59375</v>
      </c>
      <c r="M522" t="s">
        <v>29</v>
      </c>
      <c r="N522">
        <v>4.5</v>
      </c>
      <c r="O522" s="17">
        <f t="shared" si="52"/>
        <v>696.6</v>
      </c>
      <c r="P522">
        <f t="shared" si="53"/>
        <v>15</v>
      </c>
      <c r="Q522">
        <f t="shared" si="54"/>
        <v>2</v>
      </c>
      <c r="R522" t="str">
        <f t="shared" si="51"/>
        <v>14:00 - 16:00</v>
      </c>
      <c r="S522">
        <f t="shared" si="50"/>
        <v>34.83</v>
      </c>
      <c r="T522" t="b">
        <f>J522 &lt;&gt; S522</f>
        <v>0</v>
      </c>
      <c r="U522" t="str">
        <f t="shared" si="55"/>
        <v>60 - 80</v>
      </c>
    </row>
    <row r="523" spans="1:21" x14ac:dyDescent="0.25">
      <c r="A523" t="s">
        <v>556</v>
      </c>
      <c r="B523" t="s">
        <v>38</v>
      </c>
      <c r="C523" t="s">
        <v>39</v>
      </c>
      <c r="D523" t="s">
        <v>23</v>
      </c>
      <c r="E523" t="s">
        <v>27</v>
      </c>
      <c r="F523" t="s">
        <v>24</v>
      </c>
      <c r="G523">
        <v>6.2</v>
      </c>
      <c r="H523" s="17">
        <v>79.39</v>
      </c>
      <c r="I523" s="14">
        <v>10</v>
      </c>
      <c r="J523">
        <v>39.695</v>
      </c>
      <c r="K523" s="1">
        <v>43503</v>
      </c>
      <c r="L523" s="2">
        <v>0.85</v>
      </c>
      <c r="M523" t="s">
        <v>25</v>
      </c>
      <c r="N523">
        <v>6.2</v>
      </c>
      <c r="O523" s="17">
        <f t="shared" si="52"/>
        <v>793.9</v>
      </c>
      <c r="P523">
        <f t="shared" si="53"/>
        <v>7</v>
      </c>
      <c r="Q523">
        <f t="shared" si="54"/>
        <v>2</v>
      </c>
      <c r="R523" t="str">
        <f t="shared" si="51"/>
        <v>20:00 - 20:59</v>
      </c>
      <c r="S523">
        <f t="shared" si="50"/>
        <v>39.695</v>
      </c>
      <c r="T523" t="b">
        <f>J523 &lt;&gt; S523</f>
        <v>0</v>
      </c>
      <c r="U523" t="str">
        <f t="shared" si="55"/>
        <v>60 - 80</v>
      </c>
    </row>
    <row r="524" spans="1:21" x14ac:dyDescent="0.25">
      <c r="A524" t="s">
        <v>557</v>
      </c>
      <c r="B524" t="s">
        <v>21</v>
      </c>
      <c r="C524" t="s">
        <v>22</v>
      </c>
      <c r="D524" t="s">
        <v>16</v>
      </c>
      <c r="E524" t="s">
        <v>17</v>
      </c>
      <c r="F524" t="s">
        <v>24</v>
      </c>
      <c r="G524">
        <v>7.6</v>
      </c>
      <c r="H524" s="17">
        <v>46.57</v>
      </c>
      <c r="I524" s="14">
        <v>10</v>
      </c>
      <c r="J524">
        <v>23.285</v>
      </c>
      <c r="K524" s="1">
        <v>43492</v>
      </c>
      <c r="L524" s="2">
        <v>0.58194444444444449</v>
      </c>
      <c r="M524" t="s">
        <v>25</v>
      </c>
      <c r="N524">
        <v>7.6</v>
      </c>
      <c r="O524" s="17">
        <f t="shared" si="52"/>
        <v>465.7</v>
      </c>
      <c r="P524">
        <f t="shared" si="53"/>
        <v>27</v>
      </c>
      <c r="Q524">
        <f t="shared" si="54"/>
        <v>1</v>
      </c>
      <c r="R524" t="str">
        <f t="shared" si="51"/>
        <v>12:00 - 14:00</v>
      </c>
      <c r="S524">
        <f t="shared" si="50"/>
        <v>23.285</v>
      </c>
      <c r="T524" t="b">
        <f>J524 &lt;&gt; S524</f>
        <v>0</v>
      </c>
      <c r="U524" t="str">
        <f t="shared" si="55"/>
        <v>40 - 60</v>
      </c>
    </row>
    <row r="525" spans="1:21" x14ac:dyDescent="0.25">
      <c r="A525" t="s">
        <v>558</v>
      </c>
      <c r="B525" t="s">
        <v>21</v>
      </c>
      <c r="C525" t="s">
        <v>22</v>
      </c>
      <c r="D525" t="s">
        <v>23</v>
      </c>
      <c r="E525" t="s">
        <v>27</v>
      </c>
      <c r="F525" t="s">
        <v>40</v>
      </c>
      <c r="G525">
        <v>7.9</v>
      </c>
      <c r="H525" s="17">
        <v>35.89</v>
      </c>
      <c r="I525" s="14">
        <v>1</v>
      </c>
      <c r="J525">
        <v>1.7945</v>
      </c>
      <c r="K525" s="1">
        <v>43519</v>
      </c>
      <c r="L525" s="2">
        <v>0.70277777777777772</v>
      </c>
      <c r="M525" t="s">
        <v>29</v>
      </c>
      <c r="N525">
        <v>7.9</v>
      </c>
      <c r="O525" s="17">
        <f t="shared" si="52"/>
        <v>35.89</v>
      </c>
      <c r="P525">
        <f t="shared" si="53"/>
        <v>23</v>
      </c>
      <c r="Q525">
        <f t="shared" si="54"/>
        <v>2</v>
      </c>
      <c r="R525" t="str">
        <f t="shared" si="51"/>
        <v>16:00 - 18:00</v>
      </c>
      <c r="S525">
        <f t="shared" si="50"/>
        <v>1.7945</v>
      </c>
      <c r="T525" t="b">
        <f>J525 &lt;&gt; S525</f>
        <v>0</v>
      </c>
      <c r="U525" t="str">
        <f t="shared" si="55"/>
        <v>20 - 40</v>
      </c>
    </row>
    <row r="526" spans="1:21" x14ac:dyDescent="0.25">
      <c r="A526" t="s">
        <v>559</v>
      </c>
      <c r="B526" t="s">
        <v>21</v>
      </c>
      <c r="C526" t="s">
        <v>22</v>
      </c>
      <c r="D526" t="s">
        <v>23</v>
      </c>
      <c r="E526" t="s">
        <v>27</v>
      </c>
      <c r="F526" t="s">
        <v>40</v>
      </c>
      <c r="G526">
        <v>4.5</v>
      </c>
      <c r="H526" s="17">
        <v>40.520000000000003</v>
      </c>
      <c r="I526" s="14">
        <v>5</v>
      </c>
      <c r="J526">
        <v>10.130000000000001</v>
      </c>
      <c r="K526" s="1">
        <v>43499</v>
      </c>
      <c r="L526" s="2">
        <v>0.6381944444444444</v>
      </c>
      <c r="M526" t="s">
        <v>25</v>
      </c>
      <c r="N526">
        <v>4.5</v>
      </c>
      <c r="O526" s="17">
        <f t="shared" si="52"/>
        <v>202.60000000000002</v>
      </c>
      <c r="P526">
        <f t="shared" si="53"/>
        <v>3</v>
      </c>
      <c r="Q526">
        <f t="shared" si="54"/>
        <v>2</v>
      </c>
      <c r="R526" t="str">
        <f t="shared" si="51"/>
        <v>14:00 - 16:00</v>
      </c>
      <c r="S526">
        <f t="shared" si="50"/>
        <v>10.130000000000001</v>
      </c>
      <c r="T526" t="b">
        <f>J526 &lt;&gt; S526</f>
        <v>0</v>
      </c>
      <c r="U526" t="str">
        <f t="shared" si="55"/>
        <v>40 - 60</v>
      </c>
    </row>
    <row r="527" spans="1:21" x14ac:dyDescent="0.25">
      <c r="A527" t="s">
        <v>560</v>
      </c>
      <c r="B527" t="s">
        <v>38</v>
      </c>
      <c r="C527" t="s">
        <v>39</v>
      </c>
      <c r="D527" t="s">
        <v>16</v>
      </c>
      <c r="E527" t="s">
        <v>17</v>
      </c>
      <c r="F527" t="s">
        <v>40</v>
      </c>
      <c r="G527">
        <v>8.6999999999999993</v>
      </c>
      <c r="H527" s="17">
        <v>73.05</v>
      </c>
      <c r="I527" s="14">
        <v>10</v>
      </c>
      <c r="J527">
        <v>36.524999999999999</v>
      </c>
      <c r="K527" s="1">
        <v>43527</v>
      </c>
      <c r="L527" s="2">
        <v>0.51736111111111116</v>
      </c>
      <c r="M527" t="s">
        <v>29</v>
      </c>
      <c r="N527">
        <v>8.6999999999999993</v>
      </c>
      <c r="O527" s="17">
        <f t="shared" si="52"/>
        <v>730.5</v>
      </c>
      <c r="P527">
        <f t="shared" si="53"/>
        <v>3</v>
      </c>
      <c r="Q527">
        <f t="shared" si="54"/>
        <v>3</v>
      </c>
      <c r="R527" t="str">
        <f t="shared" si="51"/>
        <v>12:00 - 14:00</v>
      </c>
      <c r="S527">
        <f t="shared" si="50"/>
        <v>36.524999999999999</v>
      </c>
      <c r="T527" t="b">
        <f>J527 &lt;&gt; S527</f>
        <v>0</v>
      </c>
      <c r="U527" t="str">
        <f t="shared" si="55"/>
        <v>60 - 80</v>
      </c>
    </row>
    <row r="528" spans="1:21" x14ac:dyDescent="0.25">
      <c r="A528" t="s">
        <v>561</v>
      </c>
      <c r="B528" t="s">
        <v>21</v>
      </c>
      <c r="C528" t="s">
        <v>22</v>
      </c>
      <c r="D528" t="s">
        <v>23</v>
      </c>
      <c r="E528" t="s">
        <v>17</v>
      </c>
      <c r="F528" t="s">
        <v>32</v>
      </c>
      <c r="G528">
        <v>6.1</v>
      </c>
      <c r="H528" s="17">
        <v>73.95</v>
      </c>
      <c r="I528" s="14">
        <v>4</v>
      </c>
      <c r="J528">
        <v>14.79</v>
      </c>
      <c r="K528" s="1">
        <v>43499</v>
      </c>
      <c r="L528" s="2">
        <v>0.41805555555555557</v>
      </c>
      <c r="M528" t="s">
        <v>25</v>
      </c>
      <c r="N528">
        <v>6.1</v>
      </c>
      <c r="O528" s="17">
        <f t="shared" si="52"/>
        <v>295.8</v>
      </c>
      <c r="P528">
        <f t="shared" si="53"/>
        <v>3</v>
      </c>
      <c r="Q528">
        <f t="shared" si="54"/>
        <v>2</v>
      </c>
      <c r="R528" t="str">
        <f t="shared" si="51"/>
        <v>10:00 - 12:00</v>
      </c>
      <c r="S528">
        <f t="shared" si="50"/>
        <v>14.790000000000001</v>
      </c>
      <c r="T528" t="b">
        <f>J528 &lt;&gt; S528</f>
        <v>0</v>
      </c>
      <c r="U528" t="str">
        <f t="shared" si="55"/>
        <v>60 - 80</v>
      </c>
    </row>
    <row r="529" spans="1:21" x14ac:dyDescent="0.25">
      <c r="A529" t="s">
        <v>562</v>
      </c>
      <c r="B529" t="s">
        <v>21</v>
      </c>
      <c r="C529" t="s">
        <v>22</v>
      </c>
      <c r="D529" t="s">
        <v>16</v>
      </c>
      <c r="E529" t="s">
        <v>17</v>
      </c>
      <c r="F529" t="s">
        <v>40</v>
      </c>
      <c r="G529">
        <v>6.4</v>
      </c>
      <c r="H529" s="17">
        <v>22.62</v>
      </c>
      <c r="I529" s="14">
        <v>1</v>
      </c>
      <c r="J529">
        <v>1.131</v>
      </c>
      <c r="K529" s="1">
        <v>43541</v>
      </c>
      <c r="L529" s="2">
        <v>0.79027777777777775</v>
      </c>
      <c r="M529" t="s">
        <v>25</v>
      </c>
      <c r="N529">
        <v>6.4</v>
      </c>
      <c r="O529" s="17">
        <f t="shared" si="52"/>
        <v>22.62</v>
      </c>
      <c r="P529">
        <f t="shared" si="53"/>
        <v>17</v>
      </c>
      <c r="Q529">
        <f t="shared" si="54"/>
        <v>3</v>
      </c>
      <c r="R529" t="str">
        <f t="shared" si="51"/>
        <v>18:00 - 20:00</v>
      </c>
      <c r="S529">
        <f t="shared" si="50"/>
        <v>1.131</v>
      </c>
      <c r="T529" t="b">
        <f>J529 &lt;&gt; S529</f>
        <v>0</v>
      </c>
      <c r="U529" t="str">
        <f t="shared" si="55"/>
        <v>20 - 40</v>
      </c>
    </row>
    <row r="530" spans="1:21" x14ac:dyDescent="0.25">
      <c r="A530" t="s">
        <v>563</v>
      </c>
      <c r="B530" t="s">
        <v>14</v>
      </c>
      <c r="C530" t="s">
        <v>15</v>
      </c>
      <c r="D530" t="s">
        <v>16</v>
      </c>
      <c r="E530" t="s">
        <v>27</v>
      </c>
      <c r="F530" t="s">
        <v>40</v>
      </c>
      <c r="G530">
        <v>9.1</v>
      </c>
      <c r="H530" s="17">
        <v>51.34</v>
      </c>
      <c r="I530" s="14">
        <v>5</v>
      </c>
      <c r="J530">
        <v>12.835000000000001</v>
      </c>
      <c r="K530" s="1">
        <v>43552</v>
      </c>
      <c r="L530" s="2">
        <v>0.64652777777777781</v>
      </c>
      <c r="M530" t="s">
        <v>29</v>
      </c>
      <c r="N530">
        <v>9.1</v>
      </c>
      <c r="O530" s="17">
        <f t="shared" si="52"/>
        <v>256.70000000000005</v>
      </c>
      <c r="P530">
        <f t="shared" si="53"/>
        <v>28</v>
      </c>
      <c r="Q530">
        <f t="shared" si="54"/>
        <v>3</v>
      </c>
      <c r="R530" t="str">
        <f t="shared" si="51"/>
        <v>14:00 - 16:00</v>
      </c>
      <c r="S530">
        <f t="shared" si="50"/>
        <v>12.835000000000003</v>
      </c>
      <c r="T530" t="b">
        <f>J530 &lt;&gt; S530</f>
        <v>0</v>
      </c>
      <c r="U530" t="str">
        <f t="shared" si="55"/>
        <v>40 - 60</v>
      </c>
    </row>
    <row r="531" spans="1:21" x14ac:dyDescent="0.25">
      <c r="A531" t="s">
        <v>564</v>
      </c>
      <c r="B531" t="s">
        <v>21</v>
      </c>
      <c r="C531" t="s">
        <v>22</v>
      </c>
      <c r="D531" t="s">
        <v>16</v>
      </c>
      <c r="E531" t="s">
        <v>17</v>
      </c>
      <c r="F531" t="s">
        <v>32</v>
      </c>
      <c r="G531">
        <v>7.1</v>
      </c>
      <c r="H531" s="17">
        <v>54.55</v>
      </c>
      <c r="I531" s="14">
        <v>10</v>
      </c>
      <c r="J531">
        <v>27.274999999999999</v>
      </c>
      <c r="K531" s="1">
        <v>43526</v>
      </c>
      <c r="L531" s="2">
        <v>0.47361111111111109</v>
      </c>
      <c r="M531" t="s">
        <v>29</v>
      </c>
      <c r="N531">
        <v>7.1</v>
      </c>
      <c r="O531" s="17">
        <f t="shared" si="52"/>
        <v>545.5</v>
      </c>
      <c r="P531">
        <f t="shared" si="53"/>
        <v>2</v>
      </c>
      <c r="Q531">
        <f t="shared" si="54"/>
        <v>3</v>
      </c>
      <c r="R531" t="str">
        <f t="shared" si="51"/>
        <v>10:00 - 12:00</v>
      </c>
      <c r="S531">
        <f t="shared" si="50"/>
        <v>27.274999999999999</v>
      </c>
      <c r="T531" t="b">
        <f>J531 &lt;&gt; S531</f>
        <v>0</v>
      </c>
      <c r="U531" t="str">
        <f t="shared" si="55"/>
        <v>40 - 60</v>
      </c>
    </row>
    <row r="532" spans="1:21" x14ac:dyDescent="0.25">
      <c r="A532" t="s">
        <v>565</v>
      </c>
      <c r="B532" t="s">
        <v>21</v>
      </c>
      <c r="C532" t="s">
        <v>22</v>
      </c>
      <c r="D532" t="s">
        <v>16</v>
      </c>
      <c r="E532" t="s">
        <v>17</v>
      </c>
      <c r="F532" t="s">
        <v>18</v>
      </c>
      <c r="G532">
        <v>7.7</v>
      </c>
      <c r="H532" s="17">
        <v>37.15</v>
      </c>
      <c r="I532" s="14">
        <v>7</v>
      </c>
      <c r="J532">
        <v>13.0025</v>
      </c>
      <c r="K532" s="1">
        <v>43504</v>
      </c>
      <c r="L532" s="2">
        <v>0.55000000000000004</v>
      </c>
      <c r="M532" t="s">
        <v>29</v>
      </c>
      <c r="N532">
        <v>7.7</v>
      </c>
      <c r="O532" s="17">
        <f t="shared" si="52"/>
        <v>260.05</v>
      </c>
      <c r="P532">
        <f t="shared" si="53"/>
        <v>8</v>
      </c>
      <c r="Q532">
        <f t="shared" si="54"/>
        <v>2</v>
      </c>
      <c r="R532" t="str">
        <f t="shared" si="51"/>
        <v>12:00 - 14:00</v>
      </c>
      <c r="S532">
        <f t="shared" si="50"/>
        <v>13.002500000000001</v>
      </c>
      <c r="T532" t="b">
        <f>J532 &lt;&gt; S532</f>
        <v>0</v>
      </c>
      <c r="U532" t="str">
        <f t="shared" si="55"/>
        <v>20 - 40</v>
      </c>
    </row>
    <row r="533" spans="1:21" x14ac:dyDescent="0.25">
      <c r="A533" t="s">
        <v>566</v>
      </c>
      <c r="B533" t="s">
        <v>38</v>
      </c>
      <c r="C533" t="s">
        <v>39</v>
      </c>
      <c r="D533" t="s">
        <v>23</v>
      </c>
      <c r="E533" t="s">
        <v>27</v>
      </c>
      <c r="F533" t="s">
        <v>32</v>
      </c>
      <c r="G533">
        <v>4.5</v>
      </c>
      <c r="H533" s="17">
        <v>37.020000000000003</v>
      </c>
      <c r="I533" s="14">
        <v>6</v>
      </c>
      <c r="J533">
        <v>11.106</v>
      </c>
      <c r="K533" s="1">
        <v>43546</v>
      </c>
      <c r="L533" s="2">
        <v>0.7729166666666667</v>
      </c>
      <c r="M533" t="s">
        <v>25</v>
      </c>
      <c r="N533">
        <v>4.5</v>
      </c>
      <c r="O533" s="17">
        <f t="shared" si="52"/>
        <v>222.12</v>
      </c>
      <c r="P533">
        <f t="shared" si="53"/>
        <v>22</v>
      </c>
      <c r="Q533">
        <f t="shared" si="54"/>
        <v>3</v>
      </c>
      <c r="R533" t="str">
        <f t="shared" si="51"/>
        <v>18:00 - 20:00</v>
      </c>
      <c r="S533">
        <f t="shared" si="50"/>
        <v>11.106</v>
      </c>
      <c r="T533" t="b">
        <f>J533 &lt;&gt; S533</f>
        <v>0</v>
      </c>
      <c r="U533" t="str">
        <f t="shared" si="55"/>
        <v>20 - 40</v>
      </c>
    </row>
    <row r="534" spans="1:21" x14ac:dyDescent="0.25">
      <c r="A534" t="s">
        <v>567</v>
      </c>
      <c r="B534" t="s">
        <v>21</v>
      </c>
      <c r="C534" t="s">
        <v>22</v>
      </c>
      <c r="D534" t="s">
        <v>23</v>
      </c>
      <c r="E534" t="s">
        <v>27</v>
      </c>
      <c r="F534" t="s">
        <v>40</v>
      </c>
      <c r="G534">
        <v>7.2</v>
      </c>
      <c r="H534" s="17">
        <v>21.58</v>
      </c>
      <c r="I534" s="14">
        <v>1</v>
      </c>
      <c r="J534">
        <f t="shared" ref="J534:J547" si="56">H534 * I534 / 20</f>
        <v>1.079</v>
      </c>
      <c r="K534" s="1">
        <v>43505</v>
      </c>
      <c r="L534" s="2">
        <v>0.41805555555555557</v>
      </c>
      <c r="M534" t="s">
        <v>19</v>
      </c>
      <c r="N534">
        <v>7.2</v>
      </c>
      <c r="O534" s="17">
        <f t="shared" si="52"/>
        <v>21.58</v>
      </c>
      <c r="P534">
        <f t="shared" si="53"/>
        <v>9</v>
      </c>
      <c r="Q534">
        <f t="shared" si="54"/>
        <v>2</v>
      </c>
      <c r="R534" t="str">
        <f t="shared" si="51"/>
        <v>10:00 - 12:00</v>
      </c>
      <c r="S534">
        <f t="shared" si="50"/>
        <v>1.079</v>
      </c>
      <c r="T534" t="b">
        <f>J534 &lt;&gt; S534</f>
        <v>0</v>
      </c>
      <c r="U534" t="str">
        <f t="shared" si="55"/>
        <v>20 - 40</v>
      </c>
    </row>
    <row r="535" spans="1:21" x14ac:dyDescent="0.25">
      <c r="A535" t="s">
        <v>568</v>
      </c>
      <c r="B535" t="s">
        <v>21</v>
      </c>
      <c r="C535" t="s">
        <v>22</v>
      </c>
      <c r="D535" t="s">
        <v>16</v>
      </c>
      <c r="E535" t="s">
        <v>17</v>
      </c>
      <c r="F535" t="s">
        <v>24</v>
      </c>
      <c r="G535">
        <v>8.4</v>
      </c>
      <c r="H535" s="17">
        <v>98.84</v>
      </c>
      <c r="I535" s="14">
        <v>1</v>
      </c>
      <c r="J535">
        <f t="shared" si="56"/>
        <v>4.9420000000000002</v>
      </c>
      <c r="K535" s="1">
        <v>43511</v>
      </c>
      <c r="L535" s="2">
        <v>0.47291666666666665</v>
      </c>
      <c r="M535" t="s">
        <v>25</v>
      </c>
      <c r="N535">
        <v>8.4</v>
      </c>
      <c r="O535" s="17">
        <f t="shared" si="52"/>
        <v>98.84</v>
      </c>
      <c r="P535">
        <f t="shared" si="53"/>
        <v>15</v>
      </c>
      <c r="Q535">
        <f t="shared" si="54"/>
        <v>2</v>
      </c>
      <c r="R535" t="str">
        <f t="shared" si="51"/>
        <v>10:00 - 12:00</v>
      </c>
      <c r="S535">
        <f t="shared" si="50"/>
        <v>4.9420000000000002</v>
      </c>
      <c r="T535" t="b">
        <f>J535 &lt;&gt; S535</f>
        <v>0</v>
      </c>
      <c r="U535" t="str">
        <f t="shared" si="55"/>
        <v>&gt; 80</v>
      </c>
    </row>
    <row r="536" spans="1:21" x14ac:dyDescent="0.25">
      <c r="A536" t="s">
        <v>569</v>
      </c>
      <c r="B536" t="s">
        <v>21</v>
      </c>
      <c r="C536" t="s">
        <v>22</v>
      </c>
      <c r="D536" t="s">
        <v>16</v>
      </c>
      <c r="E536" t="s">
        <v>17</v>
      </c>
      <c r="F536" t="s">
        <v>28</v>
      </c>
      <c r="G536">
        <v>5.4</v>
      </c>
      <c r="H536" s="17">
        <v>83.77</v>
      </c>
      <c r="I536" s="14">
        <v>6</v>
      </c>
      <c r="J536">
        <f t="shared" si="56"/>
        <v>25.131</v>
      </c>
      <c r="K536" s="1">
        <v>43488</v>
      </c>
      <c r="L536" s="2">
        <v>0.50694444444444442</v>
      </c>
      <c r="M536" t="s">
        <v>19</v>
      </c>
      <c r="N536">
        <v>5.4</v>
      </c>
      <c r="O536" s="17">
        <f t="shared" si="52"/>
        <v>502.62</v>
      </c>
      <c r="P536">
        <f t="shared" si="53"/>
        <v>23</v>
      </c>
      <c r="Q536">
        <f t="shared" si="54"/>
        <v>1</v>
      </c>
      <c r="R536" t="str">
        <f t="shared" si="51"/>
        <v>12:00 - 14:00</v>
      </c>
      <c r="S536">
        <f t="shared" si="50"/>
        <v>25.131</v>
      </c>
      <c r="T536" t="b">
        <f>J536 &lt;&gt; S536</f>
        <v>0</v>
      </c>
      <c r="U536" t="str">
        <f t="shared" si="55"/>
        <v>&gt; 80</v>
      </c>
    </row>
    <row r="537" spans="1:21" x14ac:dyDescent="0.25">
      <c r="A537" t="s">
        <v>570</v>
      </c>
      <c r="B537" t="s">
        <v>14</v>
      </c>
      <c r="C537" t="s">
        <v>15</v>
      </c>
      <c r="D537" t="s">
        <v>16</v>
      </c>
      <c r="E537" t="s">
        <v>17</v>
      </c>
      <c r="F537" t="s">
        <v>32</v>
      </c>
      <c r="G537">
        <v>9.6999999999999993</v>
      </c>
      <c r="H537" s="17">
        <v>40.049999999999997</v>
      </c>
      <c r="I537" s="14">
        <v>4</v>
      </c>
      <c r="J537">
        <f t="shared" si="56"/>
        <v>8.01</v>
      </c>
      <c r="K537" s="1">
        <v>43490</v>
      </c>
      <c r="L537" s="2">
        <v>0.4861111111111111</v>
      </c>
      <c r="M537" t="s">
        <v>25</v>
      </c>
      <c r="N537">
        <v>9.6999999999999993</v>
      </c>
      <c r="O537" s="17">
        <f t="shared" si="52"/>
        <v>160.19999999999999</v>
      </c>
      <c r="P537">
        <f t="shared" si="53"/>
        <v>25</v>
      </c>
      <c r="Q537">
        <f t="shared" si="54"/>
        <v>1</v>
      </c>
      <c r="R537" t="str">
        <f t="shared" si="51"/>
        <v>10:00 - 12:00</v>
      </c>
      <c r="S537">
        <f t="shared" si="50"/>
        <v>8.01</v>
      </c>
      <c r="T537" t="b">
        <f>J537 &lt;&gt; S537</f>
        <v>0</v>
      </c>
      <c r="U537" t="str">
        <f t="shared" si="55"/>
        <v>40 - 60</v>
      </c>
    </row>
    <row r="538" spans="1:21" x14ac:dyDescent="0.25">
      <c r="A538" t="s">
        <v>571</v>
      </c>
      <c r="B538" t="s">
        <v>14</v>
      </c>
      <c r="C538" t="s">
        <v>15</v>
      </c>
      <c r="D538" t="s">
        <v>16</v>
      </c>
      <c r="E538" t="s">
        <v>27</v>
      </c>
      <c r="F538" t="s">
        <v>59</v>
      </c>
      <c r="G538">
        <v>5.5</v>
      </c>
      <c r="H538" s="17">
        <v>43.13</v>
      </c>
      <c r="I538" s="14">
        <v>10</v>
      </c>
      <c r="J538">
        <f t="shared" si="56"/>
        <v>21.565000000000001</v>
      </c>
      <c r="K538" s="1">
        <v>43498</v>
      </c>
      <c r="L538" s="2">
        <v>0.77152777777777781</v>
      </c>
      <c r="M538" t="s">
        <v>29</v>
      </c>
      <c r="N538">
        <v>5.5</v>
      </c>
      <c r="O538" s="17">
        <f t="shared" si="52"/>
        <v>431.3</v>
      </c>
      <c r="P538">
        <f t="shared" si="53"/>
        <v>2</v>
      </c>
      <c r="Q538">
        <f t="shared" si="54"/>
        <v>2</v>
      </c>
      <c r="R538" t="str">
        <f t="shared" si="51"/>
        <v>18:00 - 20:00</v>
      </c>
      <c r="S538">
        <f t="shared" si="50"/>
        <v>21.565000000000001</v>
      </c>
      <c r="T538" t="b">
        <f>J538 &lt;&gt; S538</f>
        <v>0</v>
      </c>
      <c r="U538" t="str">
        <f t="shared" si="55"/>
        <v>40 - 60</v>
      </c>
    </row>
    <row r="539" spans="1:21" x14ac:dyDescent="0.25">
      <c r="A539" t="s">
        <v>572</v>
      </c>
      <c r="B539" t="s">
        <v>38</v>
      </c>
      <c r="C539" t="s">
        <v>39</v>
      </c>
      <c r="D539" t="s">
        <v>16</v>
      </c>
      <c r="E539" t="s">
        <v>27</v>
      </c>
      <c r="F539" t="s">
        <v>18</v>
      </c>
      <c r="G539">
        <v>4.5999999999999996</v>
      </c>
      <c r="H539" s="17">
        <v>72.569999999999993</v>
      </c>
      <c r="I539" s="14">
        <v>8</v>
      </c>
      <c r="J539">
        <f t="shared" si="56"/>
        <v>29.027999999999999</v>
      </c>
      <c r="K539" s="1">
        <v>43554</v>
      </c>
      <c r="L539" s="2">
        <v>0.74861111111111112</v>
      </c>
      <c r="M539" t="s">
        <v>25</v>
      </c>
      <c r="N539">
        <v>4.5999999999999996</v>
      </c>
      <c r="O539" s="17">
        <f t="shared" si="52"/>
        <v>580.55999999999995</v>
      </c>
      <c r="P539">
        <f t="shared" si="53"/>
        <v>30</v>
      </c>
      <c r="Q539">
        <f t="shared" si="54"/>
        <v>3</v>
      </c>
      <c r="R539" t="str">
        <f t="shared" si="51"/>
        <v>16:00 - 18:00</v>
      </c>
      <c r="S539">
        <f t="shared" si="50"/>
        <v>29.027999999999999</v>
      </c>
      <c r="T539" t="b">
        <f>J539 &lt;&gt; S539</f>
        <v>0</v>
      </c>
      <c r="U539" t="str">
        <f t="shared" si="55"/>
        <v>60 - 80</v>
      </c>
    </row>
    <row r="540" spans="1:21" x14ac:dyDescent="0.25">
      <c r="A540" t="s">
        <v>573</v>
      </c>
      <c r="B540" t="s">
        <v>14</v>
      </c>
      <c r="C540" t="s">
        <v>15</v>
      </c>
      <c r="D540" t="s">
        <v>16</v>
      </c>
      <c r="E540" t="s">
        <v>17</v>
      </c>
      <c r="F540" t="s">
        <v>24</v>
      </c>
      <c r="G540">
        <v>6.6</v>
      </c>
      <c r="H540" s="17">
        <v>64.44</v>
      </c>
      <c r="I540" s="14">
        <v>5</v>
      </c>
      <c r="J540">
        <f t="shared" si="56"/>
        <v>16.11</v>
      </c>
      <c r="K540" s="1">
        <v>43554</v>
      </c>
      <c r="L540" s="2">
        <v>0.71111111111111114</v>
      </c>
      <c r="M540" t="s">
        <v>25</v>
      </c>
      <c r="N540">
        <v>6.6</v>
      </c>
      <c r="O540" s="17">
        <f t="shared" si="52"/>
        <v>322.2</v>
      </c>
      <c r="P540">
        <f t="shared" si="53"/>
        <v>30</v>
      </c>
      <c r="Q540">
        <f t="shared" si="54"/>
        <v>3</v>
      </c>
      <c r="R540" t="str">
        <f t="shared" si="51"/>
        <v>16:00 - 18:00</v>
      </c>
      <c r="S540">
        <f t="shared" si="50"/>
        <v>16.11</v>
      </c>
      <c r="T540" t="b">
        <f>J540 &lt;&gt; S540</f>
        <v>0</v>
      </c>
      <c r="U540" t="str">
        <f t="shared" si="55"/>
        <v>60 - 80</v>
      </c>
    </row>
    <row r="541" spans="1:21" x14ac:dyDescent="0.25">
      <c r="A541" t="s">
        <v>574</v>
      </c>
      <c r="B541" t="s">
        <v>14</v>
      </c>
      <c r="C541" t="s">
        <v>15</v>
      </c>
      <c r="D541" t="s">
        <v>23</v>
      </c>
      <c r="E541" t="s">
        <v>27</v>
      </c>
      <c r="F541" t="s">
        <v>18</v>
      </c>
      <c r="G541">
        <v>6.3</v>
      </c>
      <c r="H541" s="17">
        <v>65.180000000000007</v>
      </c>
      <c r="I541" s="14">
        <v>3</v>
      </c>
      <c r="J541">
        <f t="shared" si="56"/>
        <v>9.777000000000001</v>
      </c>
      <c r="K541" s="1">
        <v>43521</v>
      </c>
      <c r="L541" s="2">
        <v>0.85763888888888884</v>
      </c>
      <c r="M541" t="s">
        <v>29</v>
      </c>
      <c r="N541">
        <v>6.3</v>
      </c>
      <c r="O541" s="17">
        <f t="shared" si="52"/>
        <v>195.54000000000002</v>
      </c>
      <c r="P541">
        <f t="shared" si="53"/>
        <v>25</v>
      </c>
      <c r="Q541">
        <f t="shared" si="54"/>
        <v>2</v>
      </c>
      <c r="R541" t="str">
        <f t="shared" si="51"/>
        <v>20:00 - 20:59</v>
      </c>
      <c r="S541">
        <f t="shared" si="50"/>
        <v>9.777000000000001</v>
      </c>
      <c r="T541" t="b">
        <f>J541 &lt;&gt; S541</f>
        <v>0</v>
      </c>
      <c r="U541" t="str">
        <f t="shared" si="55"/>
        <v>60 - 80</v>
      </c>
    </row>
    <row r="542" spans="1:21" x14ac:dyDescent="0.25">
      <c r="A542" t="s">
        <v>575</v>
      </c>
      <c r="B542" t="s">
        <v>14</v>
      </c>
      <c r="C542" t="s">
        <v>15</v>
      </c>
      <c r="D542" t="s">
        <v>23</v>
      </c>
      <c r="E542" t="s">
        <v>17</v>
      </c>
      <c r="F542" t="s">
        <v>32</v>
      </c>
      <c r="G542">
        <v>4.2</v>
      </c>
      <c r="H542" s="17">
        <v>33.26</v>
      </c>
      <c r="I542" s="14">
        <v>5</v>
      </c>
      <c r="J542">
        <f t="shared" si="56"/>
        <v>8.3149999999999995</v>
      </c>
      <c r="K542" s="1">
        <v>43542</v>
      </c>
      <c r="L542" s="2">
        <v>0.67361111111111116</v>
      </c>
      <c r="M542" t="s">
        <v>29</v>
      </c>
      <c r="N542">
        <v>4.2</v>
      </c>
      <c r="O542" s="17">
        <f t="shared" si="52"/>
        <v>166.29999999999998</v>
      </c>
      <c r="P542">
        <f t="shared" si="53"/>
        <v>18</v>
      </c>
      <c r="Q542">
        <f t="shared" si="54"/>
        <v>3</v>
      </c>
      <c r="R542" t="str">
        <f t="shared" si="51"/>
        <v>16:00 - 18:00</v>
      </c>
      <c r="S542">
        <f t="shared" si="50"/>
        <v>8.3149999999999995</v>
      </c>
      <c r="T542" t="b">
        <f>J542 &lt;&gt; S542</f>
        <v>0</v>
      </c>
      <c r="U542" t="str">
        <f t="shared" si="55"/>
        <v>20 - 40</v>
      </c>
    </row>
    <row r="543" spans="1:21" x14ac:dyDescent="0.25">
      <c r="A543" t="s">
        <v>576</v>
      </c>
      <c r="B543" t="s">
        <v>21</v>
      </c>
      <c r="C543" t="s">
        <v>22</v>
      </c>
      <c r="D543" t="s">
        <v>23</v>
      </c>
      <c r="E543" t="s">
        <v>27</v>
      </c>
      <c r="F543" t="s">
        <v>24</v>
      </c>
      <c r="G543">
        <v>4.4000000000000004</v>
      </c>
      <c r="H543" s="17">
        <v>84.07</v>
      </c>
      <c r="I543" s="14">
        <v>4</v>
      </c>
      <c r="J543">
        <f t="shared" si="56"/>
        <v>16.814</v>
      </c>
      <c r="K543" s="1">
        <v>43531</v>
      </c>
      <c r="L543" s="2">
        <v>0.70416666666666672</v>
      </c>
      <c r="M543" t="s">
        <v>19</v>
      </c>
      <c r="N543">
        <v>4.4000000000000004</v>
      </c>
      <c r="O543" s="17">
        <f t="shared" si="52"/>
        <v>336.28</v>
      </c>
      <c r="P543">
        <f t="shared" si="53"/>
        <v>7</v>
      </c>
      <c r="Q543">
        <f t="shared" si="54"/>
        <v>3</v>
      </c>
      <c r="R543" t="str">
        <f t="shared" si="51"/>
        <v>16:00 - 18:00</v>
      </c>
      <c r="S543">
        <f t="shared" si="50"/>
        <v>16.814</v>
      </c>
      <c r="T543" t="b">
        <f>J543 &lt;&gt; S543</f>
        <v>0</v>
      </c>
      <c r="U543" t="str">
        <f t="shared" si="55"/>
        <v>&gt; 80</v>
      </c>
    </row>
    <row r="544" spans="1:21" x14ac:dyDescent="0.25">
      <c r="A544" t="s">
        <v>577</v>
      </c>
      <c r="B544" t="s">
        <v>38</v>
      </c>
      <c r="C544" t="s">
        <v>39</v>
      </c>
      <c r="D544" t="s">
        <v>23</v>
      </c>
      <c r="E544" t="s">
        <v>27</v>
      </c>
      <c r="F544" t="s">
        <v>32</v>
      </c>
      <c r="G544">
        <v>6.7</v>
      </c>
      <c r="H544" s="17">
        <v>34.369999999999997</v>
      </c>
      <c r="I544" s="14">
        <v>10</v>
      </c>
      <c r="J544">
        <f t="shared" si="56"/>
        <v>17.184999999999999</v>
      </c>
      <c r="K544" s="1">
        <v>43540</v>
      </c>
      <c r="L544" s="2">
        <v>0.42430555555555555</v>
      </c>
      <c r="M544" t="s">
        <v>19</v>
      </c>
      <c r="N544">
        <v>6.7</v>
      </c>
      <c r="O544" s="17">
        <f t="shared" si="52"/>
        <v>343.7</v>
      </c>
      <c r="P544">
        <f t="shared" si="53"/>
        <v>16</v>
      </c>
      <c r="Q544">
        <f t="shared" si="54"/>
        <v>3</v>
      </c>
      <c r="R544" t="str">
        <f t="shared" si="51"/>
        <v>10:00 - 12:00</v>
      </c>
      <c r="S544">
        <f t="shared" si="50"/>
        <v>17.184999999999999</v>
      </c>
      <c r="T544" t="b">
        <f>J544 &lt;&gt; S544</f>
        <v>0</v>
      </c>
      <c r="U544" t="str">
        <f t="shared" si="55"/>
        <v>20 - 40</v>
      </c>
    </row>
    <row r="545" spans="1:21" x14ac:dyDescent="0.25">
      <c r="A545" t="s">
        <v>578</v>
      </c>
      <c r="B545" t="s">
        <v>14</v>
      </c>
      <c r="C545" t="s">
        <v>15</v>
      </c>
      <c r="D545" t="s">
        <v>23</v>
      </c>
      <c r="E545" t="s">
        <v>27</v>
      </c>
      <c r="F545" t="s">
        <v>24</v>
      </c>
      <c r="G545">
        <v>6.7</v>
      </c>
      <c r="H545" s="17">
        <v>38.6</v>
      </c>
      <c r="I545" s="14">
        <v>1</v>
      </c>
      <c r="J545">
        <f t="shared" si="56"/>
        <v>1.9300000000000002</v>
      </c>
      <c r="K545" s="1">
        <v>43494</v>
      </c>
      <c r="L545" s="2">
        <v>0.47638888888888886</v>
      </c>
      <c r="M545" t="s">
        <v>19</v>
      </c>
      <c r="N545">
        <v>6.7</v>
      </c>
      <c r="O545" s="17">
        <f t="shared" si="52"/>
        <v>38.6</v>
      </c>
      <c r="P545">
        <f t="shared" si="53"/>
        <v>29</v>
      </c>
      <c r="Q545">
        <f t="shared" si="54"/>
        <v>1</v>
      </c>
      <c r="R545" t="str">
        <f t="shared" si="51"/>
        <v>10:00 - 12:00</v>
      </c>
      <c r="S545">
        <f t="shared" si="50"/>
        <v>1.9300000000000002</v>
      </c>
      <c r="T545" t="b">
        <f>J545 &lt;&gt; S545</f>
        <v>0</v>
      </c>
      <c r="U545" t="str">
        <f t="shared" si="55"/>
        <v>20 - 40</v>
      </c>
    </row>
    <row r="546" spans="1:21" x14ac:dyDescent="0.25">
      <c r="A546" t="s">
        <v>579</v>
      </c>
      <c r="B546" t="s">
        <v>21</v>
      </c>
      <c r="C546" t="s">
        <v>22</v>
      </c>
      <c r="D546" t="s">
        <v>23</v>
      </c>
      <c r="E546" t="s">
        <v>27</v>
      </c>
      <c r="F546" t="s">
        <v>40</v>
      </c>
      <c r="G546">
        <v>8.4</v>
      </c>
      <c r="H546" s="17">
        <v>65.97</v>
      </c>
      <c r="I546" s="14">
        <v>8</v>
      </c>
      <c r="J546">
        <f t="shared" si="56"/>
        <v>26.387999999999998</v>
      </c>
      <c r="K546" s="1">
        <v>43498</v>
      </c>
      <c r="L546" s="2">
        <v>0.85347222222222219</v>
      </c>
      <c r="M546" t="s">
        <v>25</v>
      </c>
      <c r="N546">
        <v>8.4</v>
      </c>
      <c r="O546" s="17">
        <f t="shared" si="52"/>
        <v>527.76</v>
      </c>
      <c r="P546">
        <f t="shared" si="53"/>
        <v>2</v>
      </c>
      <c r="Q546">
        <f t="shared" si="54"/>
        <v>2</v>
      </c>
      <c r="R546" t="str">
        <f t="shared" si="51"/>
        <v>20:00 - 20:59</v>
      </c>
      <c r="S546">
        <f t="shared" si="50"/>
        <v>26.387999999999998</v>
      </c>
      <c r="T546" t="b">
        <f>J546 &lt;&gt; S546</f>
        <v>0</v>
      </c>
      <c r="U546" t="str">
        <f t="shared" si="55"/>
        <v>60 - 80</v>
      </c>
    </row>
    <row r="547" spans="1:21" x14ac:dyDescent="0.25">
      <c r="A547" t="s">
        <v>580</v>
      </c>
      <c r="B547" t="s">
        <v>21</v>
      </c>
      <c r="C547" t="s">
        <v>22</v>
      </c>
      <c r="D547" t="s">
        <v>23</v>
      </c>
      <c r="E547" t="s">
        <v>17</v>
      </c>
      <c r="F547" t="s">
        <v>24</v>
      </c>
      <c r="G547">
        <v>6.2</v>
      </c>
      <c r="H547" s="17">
        <v>32.799999999999997</v>
      </c>
      <c r="I547" s="14">
        <v>10</v>
      </c>
      <c r="J547">
        <f t="shared" si="56"/>
        <v>16.399999999999999</v>
      </c>
      <c r="K547" s="1">
        <v>43511</v>
      </c>
      <c r="L547" s="2">
        <v>0.5083333333333333</v>
      </c>
      <c r="M547" t="s">
        <v>25</v>
      </c>
      <c r="N547">
        <v>6.2</v>
      </c>
      <c r="O547" s="17">
        <f t="shared" si="52"/>
        <v>328</v>
      </c>
      <c r="P547">
        <f t="shared" si="53"/>
        <v>15</v>
      </c>
      <c r="Q547">
        <f t="shared" si="54"/>
        <v>2</v>
      </c>
      <c r="R547" t="str">
        <f t="shared" si="51"/>
        <v>12:00 - 14:00</v>
      </c>
      <c r="S547">
        <f t="shared" si="50"/>
        <v>16.399999999999999</v>
      </c>
      <c r="T547" t="b">
        <f>J547 &lt;&gt; S547</f>
        <v>0</v>
      </c>
      <c r="U547" t="str">
        <f t="shared" si="55"/>
        <v>20 - 40</v>
      </c>
    </row>
    <row r="548" spans="1:21" x14ac:dyDescent="0.25">
      <c r="A548" t="s">
        <v>581</v>
      </c>
      <c r="B548" t="s">
        <v>14</v>
      </c>
      <c r="C548" t="s">
        <v>15</v>
      </c>
      <c r="D548" t="s">
        <v>23</v>
      </c>
      <c r="E548" t="s">
        <v>27</v>
      </c>
      <c r="F548" t="s">
        <v>32</v>
      </c>
      <c r="G548">
        <v>5</v>
      </c>
      <c r="H548" s="17">
        <v>37.14</v>
      </c>
      <c r="I548" s="14">
        <v>5</v>
      </c>
      <c r="J548">
        <v>9.2850000000000001</v>
      </c>
      <c r="K548" s="1">
        <v>43473</v>
      </c>
      <c r="L548" s="2">
        <v>0.54513888888888884</v>
      </c>
      <c r="M548" t="s">
        <v>19</v>
      </c>
      <c r="N548">
        <v>5</v>
      </c>
      <c r="O548" s="17">
        <f t="shared" si="52"/>
        <v>185.7</v>
      </c>
      <c r="P548">
        <f t="shared" si="53"/>
        <v>8</v>
      </c>
      <c r="Q548">
        <f t="shared" si="54"/>
        <v>1</v>
      </c>
      <c r="R548" t="str">
        <f t="shared" si="51"/>
        <v>12:00 - 14:00</v>
      </c>
      <c r="S548">
        <f t="shared" si="50"/>
        <v>9.2850000000000001</v>
      </c>
      <c r="T548" t="b">
        <f>J548 &lt;&gt; S548</f>
        <v>0</v>
      </c>
      <c r="U548" t="str">
        <f t="shared" si="55"/>
        <v>20 - 40</v>
      </c>
    </row>
    <row r="549" spans="1:21" x14ac:dyDescent="0.25">
      <c r="A549" t="s">
        <v>582</v>
      </c>
      <c r="B549" t="s">
        <v>38</v>
      </c>
      <c r="C549" t="s">
        <v>39</v>
      </c>
      <c r="D549" t="s">
        <v>16</v>
      </c>
      <c r="E549" t="s">
        <v>27</v>
      </c>
      <c r="F549" t="s">
        <v>28</v>
      </c>
      <c r="G549">
        <v>6</v>
      </c>
      <c r="H549" s="17">
        <v>60.38</v>
      </c>
      <c r="I549" s="14">
        <v>10</v>
      </c>
      <c r="J549">
        <v>30.19</v>
      </c>
      <c r="K549" s="1">
        <v>43508</v>
      </c>
      <c r="L549" s="2">
        <v>0.67986111111111114</v>
      </c>
      <c r="M549" t="s">
        <v>25</v>
      </c>
      <c r="N549">
        <v>6</v>
      </c>
      <c r="O549" s="17">
        <f t="shared" si="52"/>
        <v>603.80000000000007</v>
      </c>
      <c r="P549">
        <f t="shared" si="53"/>
        <v>12</v>
      </c>
      <c r="Q549">
        <f t="shared" si="54"/>
        <v>2</v>
      </c>
      <c r="R549" t="str">
        <f t="shared" si="51"/>
        <v>16:00 - 18:00</v>
      </c>
      <c r="S549">
        <f t="shared" si="50"/>
        <v>30.190000000000005</v>
      </c>
      <c r="T549" t="b">
        <f>J549 &lt;&gt; S549</f>
        <v>0</v>
      </c>
      <c r="U549" t="str">
        <f t="shared" si="55"/>
        <v>60 - 80</v>
      </c>
    </row>
    <row r="550" spans="1:21" x14ac:dyDescent="0.25">
      <c r="A550" t="s">
        <v>583</v>
      </c>
      <c r="B550" t="s">
        <v>21</v>
      </c>
      <c r="C550" t="s">
        <v>22</v>
      </c>
      <c r="D550" t="s">
        <v>16</v>
      </c>
      <c r="E550" t="s">
        <v>17</v>
      </c>
      <c r="F550" t="s">
        <v>32</v>
      </c>
      <c r="G550">
        <v>7</v>
      </c>
      <c r="H550" s="17">
        <v>36.979999999999997</v>
      </c>
      <c r="I550" s="14">
        <v>10</v>
      </c>
      <c r="J550">
        <v>18.489999999999998</v>
      </c>
      <c r="K550" s="1">
        <v>43466</v>
      </c>
      <c r="L550" s="2">
        <v>0.82499999999999996</v>
      </c>
      <c r="M550" t="s">
        <v>29</v>
      </c>
      <c r="N550">
        <v>7</v>
      </c>
      <c r="O550" s="17">
        <f t="shared" si="52"/>
        <v>369.79999999999995</v>
      </c>
      <c r="P550">
        <f t="shared" si="53"/>
        <v>1</v>
      </c>
      <c r="Q550">
        <f t="shared" si="54"/>
        <v>1</v>
      </c>
      <c r="R550" t="str">
        <f t="shared" si="51"/>
        <v>18:00 - 20:00</v>
      </c>
      <c r="S550">
        <f t="shared" si="50"/>
        <v>18.489999999999998</v>
      </c>
      <c r="T550" t="b">
        <f>J550 &lt;&gt; S550</f>
        <v>0</v>
      </c>
      <c r="U550" t="str">
        <f t="shared" si="55"/>
        <v>20 - 40</v>
      </c>
    </row>
    <row r="551" spans="1:21" x14ac:dyDescent="0.25">
      <c r="A551" t="s">
        <v>584</v>
      </c>
      <c r="B551" t="s">
        <v>38</v>
      </c>
      <c r="C551" t="s">
        <v>39</v>
      </c>
      <c r="D551" t="s">
        <v>16</v>
      </c>
      <c r="E551" t="s">
        <v>17</v>
      </c>
      <c r="F551" t="s">
        <v>32</v>
      </c>
      <c r="G551">
        <v>6.6</v>
      </c>
      <c r="H551" s="17">
        <v>49.49</v>
      </c>
      <c r="I551" s="14">
        <v>4</v>
      </c>
      <c r="J551">
        <v>9.8979999999999997</v>
      </c>
      <c r="K551" s="1">
        <v>43545</v>
      </c>
      <c r="L551" s="2">
        <v>0.64236111111111116</v>
      </c>
      <c r="M551" t="s">
        <v>19</v>
      </c>
      <c r="N551">
        <v>6.6</v>
      </c>
      <c r="O551" s="17">
        <f t="shared" si="52"/>
        <v>197.96</v>
      </c>
      <c r="P551">
        <f t="shared" si="53"/>
        <v>21</v>
      </c>
      <c r="Q551">
        <f t="shared" si="54"/>
        <v>3</v>
      </c>
      <c r="R551" t="str">
        <f t="shared" si="51"/>
        <v>14:00 - 16:00</v>
      </c>
      <c r="S551">
        <f t="shared" si="50"/>
        <v>9.8979999999999997</v>
      </c>
      <c r="T551" t="b">
        <f>J551 &lt;&gt; S551</f>
        <v>0</v>
      </c>
      <c r="U551" t="str">
        <f t="shared" si="55"/>
        <v>40 - 60</v>
      </c>
    </row>
    <row r="552" spans="1:21" x14ac:dyDescent="0.25">
      <c r="A552" t="s">
        <v>585</v>
      </c>
      <c r="B552" t="s">
        <v>38</v>
      </c>
      <c r="C552" t="s">
        <v>39</v>
      </c>
      <c r="D552" t="s">
        <v>23</v>
      </c>
      <c r="E552" t="s">
        <v>17</v>
      </c>
      <c r="F552" t="s">
        <v>59</v>
      </c>
      <c r="G552">
        <v>7.3</v>
      </c>
      <c r="H552" s="17">
        <v>41.09</v>
      </c>
      <c r="I552" s="14">
        <v>10</v>
      </c>
      <c r="J552">
        <v>20.545000000000002</v>
      </c>
      <c r="K552" s="1">
        <v>43524</v>
      </c>
      <c r="L552" s="2">
        <v>0.61250000000000004</v>
      </c>
      <c r="M552" t="s">
        <v>25</v>
      </c>
      <c r="N552">
        <v>7.3</v>
      </c>
      <c r="O552" s="17">
        <f t="shared" si="52"/>
        <v>410.90000000000003</v>
      </c>
      <c r="P552">
        <f t="shared" si="53"/>
        <v>28</v>
      </c>
      <c r="Q552">
        <f t="shared" si="54"/>
        <v>2</v>
      </c>
      <c r="R552" t="str">
        <f t="shared" si="51"/>
        <v>14:00 - 16:00</v>
      </c>
      <c r="S552">
        <f t="shared" si="50"/>
        <v>20.545000000000002</v>
      </c>
      <c r="T552" t="b">
        <f>J552 &lt;&gt; S552</f>
        <v>0</v>
      </c>
      <c r="U552" t="str">
        <f t="shared" si="55"/>
        <v>40 - 60</v>
      </c>
    </row>
    <row r="553" spans="1:21" x14ac:dyDescent="0.25">
      <c r="A553" t="s">
        <v>586</v>
      </c>
      <c r="B553" t="s">
        <v>14</v>
      </c>
      <c r="C553" t="s">
        <v>15</v>
      </c>
      <c r="D553" t="s">
        <v>23</v>
      </c>
      <c r="E553" t="s">
        <v>27</v>
      </c>
      <c r="F553" t="s">
        <v>59</v>
      </c>
      <c r="G553">
        <v>8.3000000000000007</v>
      </c>
      <c r="H553" s="17">
        <v>37.15</v>
      </c>
      <c r="I553" s="14">
        <v>4</v>
      </c>
      <c r="J553">
        <v>7.43</v>
      </c>
      <c r="K553" s="1">
        <v>43547</v>
      </c>
      <c r="L553" s="2">
        <v>0.79097222222222219</v>
      </c>
      <c r="M553" t="s">
        <v>19</v>
      </c>
      <c r="N553">
        <v>8.3000000000000007</v>
      </c>
      <c r="O553" s="17">
        <f t="shared" si="52"/>
        <v>148.6</v>
      </c>
      <c r="P553">
        <f t="shared" si="53"/>
        <v>23</v>
      </c>
      <c r="Q553">
        <f t="shared" si="54"/>
        <v>3</v>
      </c>
      <c r="R553" t="str">
        <f t="shared" si="51"/>
        <v>18:00 - 20:00</v>
      </c>
      <c r="S553">
        <f t="shared" si="50"/>
        <v>7.43</v>
      </c>
      <c r="T553" t="b">
        <f>J553 &lt;&gt; S553</f>
        <v>0</v>
      </c>
      <c r="U553" t="str">
        <f t="shared" si="55"/>
        <v>20 - 40</v>
      </c>
    </row>
    <row r="554" spans="1:21" x14ac:dyDescent="0.25">
      <c r="A554" t="s">
        <v>587</v>
      </c>
      <c r="B554" t="s">
        <v>21</v>
      </c>
      <c r="C554" t="s">
        <v>22</v>
      </c>
      <c r="D554" t="s">
        <v>23</v>
      </c>
      <c r="E554" t="s">
        <v>27</v>
      </c>
      <c r="F554" t="s">
        <v>28</v>
      </c>
      <c r="G554">
        <v>4.3</v>
      </c>
      <c r="H554" s="17">
        <v>22.96</v>
      </c>
      <c r="I554" s="14">
        <v>1</v>
      </c>
      <c r="J554">
        <v>1.1479999999999999</v>
      </c>
      <c r="K554" s="1">
        <v>43495</v>
      </c>
      <c r="L554" s="2">
        <v>0.86597222222222225</v>
      </c>
      <c r="M554" t="s">
        <v>25</v>
      </c>
      <c r="N554">
        <v>4.3</v>
      </c>
      <c r="O554" s="17">
        <f t="shared" si="52"/>
        <v>22.96</v>
      </c>
      <c r="P554">
        <f t="shared" si="53"/>
        <v>30</v>
      </c>
      <c r="Q554">
        <f t="shared" si="54"/>
        <v>1</v>
      </c>
      <c r="R554" t="str">
        <f t="shared" si="51"/>
        <v>20:00 - 20:59</v>
      </c>
      <c r="S554">
        <f t="shared" si="50"/>
        <v>1.1480000000000001</v>
      </c>
      <c r="T554" t="b">
        <f>J554 &lt;&gt; S554</f>
        <v>0</v>
      </c>
      <c r="U554" t="str">
        <f t="shared" si="55"/>
        <v>20 - 40</v>
      </c>
    </row>
    <row r="555" spans="1:21" x14ac:dyDescent="0.25">
      <c r="A555" t="s">
        <v>588</v>
      </c>
      <c r="B555" t="s">
        <v>38</v>
      </c>
      <c r="C555" t="s">
        <v>39</v>
      </c>
      <c r="D555" t="s">
        <v>16</v>
      </c>
      <c r="E555" t="s">
        <v>17</v>
      </c>
      <c r="F555" t="s">
        <v>28</v>
      </c>
      <c r="G555">
        <v>9.8000000000000007</v>
      </c>
      <c r="H555" s="17">
        <v>77.680000000000007</v>
      </c>
      <c r="I555" s="14">
        <v>9</v>
      </c>
      <c r="J555">
        <v>34.956000000000003</v>
      </c>
      <c r="K555" s="1">
        <v>43500</v>
      </c>
      <c r="L555" s="2">
        <v>0.55625000000000002</v>
      </c>
      <c r="M555" t="s">
        <v>19</v>
      </c>
      <c r="N555">
        <v>9.8000000000000007</v>
      </c>
      <c r="O555" s="17">
        <f t="shared" si="52"/>
        <v>699.12000000000012</v>
      </c>
      <c r="P555">
        <f t="shared" si="53"/>
        <v>4</v>
      </c>
      <c r="Q555">
        <f t="shared" si="54"/>
        <v>2</v>
      </c>
      <c r="R555" t="str">
        <f t="shared" si="51"/>
        <v>12:00 - 14:00</v>
      </c>
      <c r="S555">
        <f t="shared" si="50"/>
        <v>34.956000000000003</v>
      </c>
      <c r="T555" t="b">
        <f>J555 &lt;&gt; S555</f>
        <v>0</v>
      </c>
      <c r="U555" t="str">
        <f t="shared" si="55"/>
        <v>60 - 80</v>
      </c>
    </row>
    <row r="556" spans="1:21" x14ac:dyDescent="0.25">
      <c r="A556" t="s">
        <v>589</v>
      </c>
      <c r="B556" t="s">
        <v>38</v>
      </c>
      <c r="C556" t="s">
        <v>39</v>
      </c>
      <c r="D556" t="s">
        <v>23</v>
      </c>
      <c r="E556" t="s">
        <v>17</v>
      </c>
      <c r="F556" t="s">
        <v>59</v>
      </c>
      <c r="G556">
        <v>8.1999999999999993</v>
      </c>
      <c r="H556" s="17">
        <v>34.700000000000003</v>
      </c>
      <c r="I556" s="14">
        <v>2</v>
      </c>
      <c r="J556">
        <v>3.47</v>
      </c>
      <c r="K556" s="1">
        <v>43537</v>
      </c>
      <c r="L556" s="2">
        <v>0.82499999999999996</v>
      </c>
      <c r="M556" t="s">
        <v>19</v>
      </c>
      <c r="N556">
        <v>8.1999999999999993</v>
      </c>
      <c r="O556" s="17">
        <f t="shared" si="52"/>
        <v>69.400000000000006</v>
      </c>
      <c r="P556">
        <f t="shared" si="53"/>
        <v>13</v>
      </c>
      <c r="Q556">
        <f t="shared" si="54"/>
        <v>3</v>
      </c>
      <c r="R556" t="str">
        <f t="shared" si="51"/>
        <v>18:00 - 20:00</v>
      </c>
      <c r="S556">
        <f t="shared" si="50"/>
        <v>3.47</v>
      </c>
      <c r="T556" t="b">
        <f>J556 &lt;&gt; S556</f>
        <v>0</v>
      </c>
      <c r="U556" t="str">
        <f t="shared" si="55"/>
        <v>20 - 40</v>
      </c>
    </row>
    <row r="557" spans="1:21" x14ac:dyDescent="0.25">
      <c r="A557" t="s">
        <v>590</v>
      </c>
      <c r="B557" t="s">
        <v>14</v>
      </c>
      <c r="C557" t="s">
        <v>15</v>
      </c>
      <c r="D557" t="s">
        <v>16</v>
      </c>
      <c r="E557" t="s">
        <v>17</v>
      </c>
      <c r="F557" t="s">
        <v>59</v>
      </c>
      <c r="G557">
        <v>7.2</v>
      </c>
      <c r="H557" s="17">
        <v>19.66</v>
      </c>
      <c r="I557" s="14">
        <v>10</v>
      </c>
      <c r="J557">
        <v>9.83</v>
      </c>
      <c r="K557" s="1">
        <v>43539</v>
      </c>
      <c r="L557" s="2">
        <v>0.76388888888888884</v>
      </c>
      <c r="M557" t="s">
        <v>29</v>
      </c>
      <c r="N557">
        <v>7.2</v>
      </c>
      <c r="O557" s="17">
        <f t="shared" si="52"/>
        <v>196.6</v>
      </c>
      <c r="P557">
        <f t="shared" si="53"/>
        <v>15</v>
      </c>
      <c r="Q557">
        <f t="shared" si="54"/>
        <v>3</v>
      </c>
      <c r="R557" t="str">
        <f t="shared" si="51"/>
        <v>18:00 - 20:00</v>
      </c>
      <c r="S557">
        <f t="shared" si="50"/>
        <v>9.83</v>
      </c>
      <c r="T557" t="b">
        <f>J557 &lt;&gt; S557</f>
        <v>0</v>
      </c>
      <c r="U557" t="str">
        <f t="shared" si="55"/>
        <v>&lt; 20</v>
      </c>
    </row>
    <row r="558" spans="1:21" x14ac:dyDescent="0.25">
      <c r="A558" t="s">
        <v>591</v>
      </c>
      <c r="B558" t="s">
        <v>38</v>
      </c>
      <c r="C558" t="s">
        <v>39</v>
      </c>
      <c r="D558" t="s">
        <v>16</v>
      </c>
      <c r="E558" t="s">
        <v>17</v>
      </c>
      <c r="F558" t="s">
        <v>18</v>
      </c>
      <c r="G558">
        <v>8.6999999999999993</v>
      </c>
      <c r="H558" s="17">
        <v>25.32</v>
      </c>
      <c r="I558" s="14">
        <v>8</v>
      </c>
      <c r="J558">
        <v>10.128</v>
      </c>
      <c r="K558" s="1">
        <v>43529</v>
      </c>
      <c r="L558" s="2">
        <v>0.85</v>
      </c>
      <c r="M558" t="s">
        <v>19</v>
      </c>
      <c r="N558">
        <v>8.6999999999999993</v>
      </c>
      <c r="O558" s="17">
        <f t="shared" si="52"/>
        <v>202.56</v>
      </c>
      <c r="P558">
        <f t="shared" si="53"/>
        <v>5</v>
      </c>
      <c r="Q558">
        <f t="shared" si="54"/>
        <v>3</v>
      </c>
      <c r="R558" t="str">
        <f t="shared" si="51"/>
        <v>20:00 - 20:59</v>
      </c>
      <c r="S558">
        <f t="shared" si="50"/>
        <v>10.128</v>
      </c>
      <c r="T558" t="b">
        <f>J558 &lt;&gt; S558</f>
        <v>0</v>
      </c>
      <c r="U558" t="str">
        <f t="shared" si="55"/>
        <v>20 - 40</v>
      </c>
    </row>
    <row r="559" spans="1:21" x14ac:dyDescent="0.25">
      <c r="A559" t="s">
        <v>592</v>
      </c>
      <c r="B559" t="s">
        <v>21</v>
      </c>
      <c r="C559" t="s">
        <v>22</v>
      </c>
      <c r="D559" t="s">
        <v>16</v>
      </c>
      <c r="E559" t="s">
        <v>17</v>
      </c>
      <c r="F559" t="s">
        <v>28</v>
      </c>
      <c r="G559">
        <v>8.4</v>
      </c>
      <c r="H559" s="17">
        <v>12.12</v>
      </c>
      <c r="I559" s="14">
        <v>10</v>
      </c>
      <c r="J559">
        <v>6.06</v>
      </c>
      <c r="K559" s="1">
        <v>43529</v>
      </c>
      <c r="L559" s="2">
        <v>0.57222222222222219</v>
      </c>
      <c r="M559" t="s">
        <v>29</v>
      </c>
      <c r="N559">
        <v>8.4</v>
      </c>
      <c r="O559" s="17">
        <f t="shared" si="52"/>
        <v>121.19999999999999</v>
      </c>
      <c r="P559">
        <f t="shared" si="53"/>
        <v>5</v>
      </c>
      <c r="Q559">
        <f t="shared" si="54"/>
        <v>3</v>
      </c>
      <c r="R559" t="str">
        <f t="shared" si="51"/>
        <v>12:00 - 14:00</v>
      </c>
      <c r="S559">
        <f t="shared" si="50"/>
        <v>6.06</v>
      </c>
      <c r="T559" t="b">
        <f>J559 &lt;&gt; S559</f>
        <v>0</v>
      </c>
      <c r="U559" t="str">
        <f t="shared" si="55"/>
        <v>&lt; 20</v>
      </c>
    </row>
    <row r="560" spans="1:21" x14ac:dyDescent="0.25">
      <c r="A560" t="s">
        <v>593</v>
      </c>
      <c r="B560" t="s">
        <v>38</v>
      </c>
      <c r="C560" t="s">
        <v>39</v>
      </c>
      <c r="D560" t="s">
        <v>23</v>
      </c>
      <c r="E560" t="s">
        <v>27</v>
      </c>
      <c r="F560" t="s">
        <v>59</v>
      </c>
      <c r="G560">
        <v>7.1</v>
      </c>
      <c r="H560" s="17">
        <v>99.89</v>
      </c>
      <c r="I560" s="14">
        <v>2</v>
      </c>
      <c r="J560">
        <v>9.9890000000000008</v>
      </c>
      <c r="K560" s="1">
        <v>43522</v>
      </c>
      <c r="L560" s="2">
        <v>0.49166666666666664</v>
      </c>
      <c r="M560" t="s">
        <v>19</v>
      </c>
      <c r="N560">
        <v>7.1</v>
      </c>
      <c r="O560" s="17">
        <f t="shared" si="52"/>
        <v>199.78</v>
      </c>
      <c r="P560">
        <f t="shared" si="53"/>
        <v>26</v>
      </c>
      <c r="Q560">
        <f t="shared" si="54"/>
        <v>2</v>
      </c>
      <c r="R560" t="str">
        <f t="shared" si="51"/>
        <v>10:00 - 12:00</v>
      </c>
      <c r="S560">
        <f t="shared" si="50"/>
        <v>9.9890000000000008</v>
      </c>
      <c r="T560" t="b">
        <f>J560 &lt;&gt; S560</f>
        <v>0</v>
      </c>
      <c r="U560" t="str">
        <f t="shared" si="55"/>
        <v>&gt; 80</v>
      </c>
    </row>
    <row r="561" spans="1:21" x14ac:dyDescent="0.25">
      <c r="A561" t="s">
        <v>594</v>
      </c>
      <c r="B561" t="s">
        <v>38</v>
      </c>
      <c r="C561" t="s">
        <v>39</v>
      </c>
      <c r="D561" t="s">
        <v>23</v>
      </c>
      <c r="E561" t="s">
        <v>27</v>
      </c>
      <c r="F561" t="s">
        <v>32</v>
      </c>
      <c r="G561">
        <v>5.5</v>
      </c>
      <c r="H561" s="17">
        <v>75.92</v>
      </c>
      <c r="I561" s="14">
        <v>8</v>
      </c>
      <c r="J561">
        <v>30.367999999999999</v>
      </c>
      <c r="K561" s="1">
        <v>43544</v>
      </c>
      <c r="L561" s="2">
        <v>0.59305555555555556</v>
      </c>
      <c r="M561" t="s">
        <v>25</v>
      </c>
      <c r="N561">
        <v>5.5</v>
      </c>
      <c r="O561" s="17">
        <f t="shared" si="52"/>
        <v>607.36</v>
      </c>
      <c r="P561">
        <f t="shared" si="53"/>
        <v>20</v>
      </c>
      <c r="Q561">
        <f t="shared" si="54"/>
        <v>3</v>
      </c>
      <c r="R561" t="str">
        <f t="shared" si="51"/>
        <v>14:00 - 16:00</v>
      </c>
      <c r="S561">
        <f t="shared" si="50"/>
        <v>30.368000000000002</v>
      </c>
      <c r="T561" t="b">
        <f>J561 &lt;&gt; S561</f>
        <v>0</v>
      </c>
      <c r="U561" t="str">
        <f t="shared" si="55"/>
        <v>60 - 80</v>
      </c>
    </row>
    <row r="562" spans="1:21" x14ac:dyDescent="0.25">
      <c r="A562" t="s">
        <v>595</v>
      </c>
      <c r="B562" t="s">
        <v>21</v>
      </c>
      <c r="C562" t="s">
        <v>22</v>
      </c>
      <c r="D562" t="s">
        <v>23</v>
      </c>
      <c r="E562" t="s">
        <v>17</v>
      </c>
      <c r="F562" t="s">
        <v>24</v>
      </c>
      <c r="G562">
        <v>8.5</v>
      </c>
      <c r="H562" s="17">
        <v>63.22</v>
      </c>
      <c r="I562" s="14">
        <v>2</v>
      </c>
      <c r="J562">
        <v>6.3220000000000001</v>
      </c>
      <c r="K562" s="1">
        <v>43466</v>
      </c>
      <c r="L562" s="2">
        <v>0.66041666666666665</v>
      </c>
      <c r="M562" t="s">
        <v>25</v>
      </c>
      <c r="N562">
        <v>8.5</v>
      </c>
      <c r="O562" s="17">
        <f t="shared" si="52"/>
        <v>126.44</v>
      </c>
      <c r="P562">
        <f t="shared" si="53"/>
        <v>1</v>
      </c>
      <c r="Q562">
        <f t="shared" si="54"/>
        <v>1</v>
      </c>
      <c r="R562" t="str">
        <f t="shared" si="51"/>
        <v>14:00 - 16:00</v>
      </c>
      <c r="S562">
        <f t="shared" si="50"/>
        <v>6.3220000000000001</v>
      </c>
      <c r="T562" t="b">
        <f>J562 &lt;&gt; S562</f>
        <v>0</v>
      </c>
      <c r="U562" t="str">
        <f t="shared" si="55"/>
        <v>60 - 80</v>
      </c>
    </row>
    <row r="563" spans="1:21" x14ac:dyDescent="0.25">
      <c r="A563" t="s">
        <v>596</v>
      </c>
      <c r="B563" t="s">
        <v>21</v>
      </c>
      <c r="C563" t="s">
        <v>22</v>
      </c>
      <c r="D563" t="s">
        <v>23</v>
      </c>
      <c r="E563" t="s">
        <v>17</v>
      </c>
      <c r="F563" t="s">
        <v>40</v>
      </c>
      <c r="G563">
        <v>6.2</v>
      </c>
      <c r="H563" s="17">
        <v>90.24</v>
      </c>
      <c r="I563" s="14">
        <v>6</v>
      </c>
      <c r="J563">
        <v>27.071999999999999</v>
      </c>
      <c r="K563" s="1">
        <v>43492</v>
      </c>
      <c r="L563" s="2">
        <v>0.47013888888888888</v>
      </c>
      <c r="M563" t="s">
        <v>25</v>
      </c>
      <c r="N563">
        <v>6.2</v>
      </c>
      <c r="O563" s="17">
        <f t="shared" si="52"/>
        <v>541.43999999999994</v>
      </c>
      <c r="P563">
        <f t="shared" si="53"/>
        <v>27</v>
      </c>
      <c r="Q563">
        <f t="shared" si="54"/>
        <v>1</v>
      </c>
      <c r="R563" t="str">
        <f t="shared" si="51"/>
        <v>10:00 - 12:00</v>
      </c>
      <c r="S563">
        <f t="shared" si="50"/>
        <v>27.071999999999996</v>
      </c>
      <c r="T563" t="b">
        <f>J563 &lt;&gt; S563</f>
        <v>0</v>
      </c>
      <c r="U563" t="str">
        <f t="shared" si="55"/>
        <v>&gt; 80</v>
      </c>
    </row>
    <row r="564" spans="1:21" x14ac:dyDescent="0.25">
      <c r="A564" t="s">
        <v>597</v>
      </c>
      <c r="B564" t="s">
        <v>38</v>
      </c>
      <c r="C564" t="s">
        <v>39</v>
      </c>
      <c r="D564" t="s">
        <v>16</v>
      </c>
      <c r="E564" t="s">
        <v>17</v>
      </c>
      <c r="F564" t="s">
        <v>32</v>
      </c>
      <c r="G564">
        <v>8.9</v>
      </c>
      <c r="H564" s="17">
        <v>98.13</v>
      </c>
      <c r="I564" s="14">
        <v>1</v>
      </c>
      <c r="J564">
        <v>4.9065000000000003</v>
      </c>
      <c r="K564" s="1">
        <v>43486</v>
      </c>
      <c r="L564" s="2">
        <v>0.73333333333333328</v>
      </c>
      <c r="M564" t="s">
        <v>25</v>
      </c>
      <c r="N564">
        <v>8.9</v>
      </c>
      <c r="O564" s="17">
        <f t="shared" si="52"/>
        <v>98.13</v>
      </c>
      <c r="P564">
        <f t="shared" si="53"/>
        <v>21</v>
      </c>
      <c r="Q564">
        <f t="shared" si="54"/>
        <v>1</v>
      </c>
      <c r="R564" t="str">
        <f t="shared" si="51"/>
        <v>16:00 - 18:00</v>
      </c>
      <c r="S564">
        <f t="shared" si="50"/>
        <v>4.9064999999999994</v>
      </c>
      <c r="T564" t="b">
        <f>J564 &lt;&gt; S564</f>
        <v>0</v>
      </c>
      <c r="U564" t="str">
        <f t="shared" si="55"/>
        <v>&gt; 80</v>
      </c>
    </row>
    <row r="565" spans="1:21" x14ac:dyDescent="0.25">
      <c r="A565" t="s">
        <v>598</v>
      </c>
      <c r="B565" t="s">
        <v>14</v>
      </c>
      <c r="C565" t="s">
        <v>15</v>
      </c>
      <c r="D565" t="s">
        <v>16</v>
      </c>
      <c r="E565" t="s">
        <v>17</v>
      </c>
      <c r="F565" t="s">
        <v>32</v>
      </c>
      <c r="G565">
        <v>9.6</v>
      </c>
      <c r="H565" s="17">
        <v>51.52</v>
      </c>
      <c r="I565" s="14">
        <v>8</v>
      </c>
      <c r="J565">
        <v>20.608000000000001</v>
      </c>
      <c r="K565" s="1">
        <v>43498</v>
      </c>
      <c r="L565" s="2">
        <v>0.65763888888888888</v>
      </c>
      <c r="M565" t="s">
        <v>25</v>
      </c>
      <c r="N565">
        <v>9.6</v>
      </c>
      <c r="O565" s="17">
        <f t="shared" si="52"/>
        <v>412.16</v>
      </c>
      <c r="P565">
        <f t="shared" si="53"/>
        <v>2</v>
      </c>
      <c r="Q565">
        <f t="shared" si="54"/>
        <v>2</v>
      </c>
      <c r="R565" t="str">
        <f t="shared" si="51"/>
        <v>14:00 - 16:00</v>
      </c>
      <c r="S565">
        <f t="shared" si="50"/>
        <v>20.608000000000001</v>
      </c>
      <c r="T565" t="b">
        <f>J565 &lt;&gt; S565</f>
        <v>0</v>
      </c>
      <c r="U565" t="str">
        <f t="shared" si="55"/>
        <v>40 - 60</v>
      </c>
    </row>
    <row r="566" spans="1:21" x14ac:dyDescent="0.25">
      <c r="A566" t="s">
        <v>599</v>
      </c>
      <c r="B566" t="s">
        <v>38</v>
      </c>
      <c r="C566" t="s">
        <v>39</v>
      </c>
      <c r="D566" t="s">
        <v>16</v>
      </c>
      <c r="E566" t="s">
        <v>27</v>
      </c>
      <c r="F566" t="s">
        <v>32</v>
      </c>
      <c r="G566">
        <v>5.4</v>
      </c>
      <c r="H566" s="17">
        <v>73.97</v>
      </c>
      <c r="I566" s="14">
        <v>1</v>
      </c>
      <c r="J566">
        <v>3.6985000000000001</v>
      </c>
      <c r="K566" s="1">
        <v>43499</v>
      </c>
      <c r="L566" s="2">
        <v>0.66180555555555554</v>
      </c>
      <c r="M566" t="s">
        <v>29</v>
      </c>
      <c r="N566">
        <v>5.4</v>
      </c>
      <c r="O566" s="17">
        <f t="shared" si="52"/>
        <v>73.97</v>
      </c>
      <c r="P566">
        <f t="shared" si="53"/>
        <v>3</v>
      </c>
      <c r="Q566">
        <f t="shared" si="54"/>
        <v>2</v>
      </c>
      <c r="R566" t="str">
        <f t="shared" si="51"/>
        <v>14:00 - 16:00</v>
      </c>
      <c r="S566">
        <f t="shared" si="50"/>
        <v>3.6985000000000001</v>
      </c>
      <c r="T566" t="b">
        <f>J566 &lt;&gt; S566</f>
        <v>0</v>
      </c>
      <c r="U566" t="str">
        <f t="shared" si="55"/>
        <v>60 - 80</v>
      </c>
    </row>
    <row r="567" spans="1:21" x14ac:dyDescent="0.25">
      <c r="A567" t="s">
        <v>600</v>
      </c>
      <c r="B567" t="s">
        <v>21</v>
      </c>
      <c r="C567" t="s">
        <v>22</v>
      </c>
      <c r="D567" t="s">
        <v>16</v>
      </c>
      <c r="E567" t="s">
        <v>17</v>
      </c>
      <c r="F567" t="s">
        <v>59</v>
      </c>
      <c r="G567">
        <v>9.1</v>
      </c>
      <c r="H567" s="17">
        <v>31.9</v>
      </c>
      <c r="I567" s="14">
        <v>1</v>
      </c>
      <c r="J567">
        <v>1.595</v>
      </c>
      <c r="K567" s="1">
        <v>43470</v>
      </c>
      <c r="L567" s="2">
        <v>0.52777777777777779</v>
      </c>
      <c r="M567" t="s">
        <v>19</v>
      </c>
      <c r="N567">
        <v>9.1</v>
      </c>
      <c r="O567" s="17">
        <f t="shared" si="52"/>
        <v>31.9</v>
      </c>
      <c r="P567">
        <f t="shared" si="53"/>
        <v>5</v>
      </c>
      <c r="Q567">
        <f t="shared" si="54"/>
        <v>1</v>
      </c>
      <c r="R567" t="str">
        <f t="shared" si="51"/>
        <v>12:00 - 14:00</v>
      </c>
      <c r="S567">
        <f t="shared" si="50"/>
        <v>1.595</v>
      </c>
      <c r="T567" t="b">
        <f>J567 &lt;&gt; S567</f>
        <v>0</v>
      </c>
      <c r="U567" t="str">
        <f t="shared" si="55"/>
        <v>20 - 40</v>
      </c>
    </row>
    <row r="568" spans="1:21" x14ac:dyDescent="0.25">
      <c r="A568" t="s">
        <v>601</v>
      </c>
      <c r="B568" t="s">
        <v>21</v>
      </c>
      <c r="C568" t="s">
        <v>22</v>
      </c>
      <c r="D568" t="s">
        <v>23</v>
      </c>
      <c r="E568" t="s">
        <v>27</v>
      </c>
      <c r="F568" t="s">
        <v>28</v>
      </c>
      <c r="G568">
        <v>9</v>
      </c>
      <c r="H568" s="17">
        <v>69.400000000000006</v>
      </c>
      <c r="I568" s="14">
        <v>2</v>
      </c>
      <c r="J568">
        <v>6.94</v>
      </c>
      <c r="K568" s="1">
        <v>43492</v>
      </c>
      <c r="L568" s="2">
        <v>0.82499999999999996</v>
      </c>
      <c r="M568" t="s">
        <v>19</v>
      </c>
      <c r="N568">
        <v>9</v>
      </c>
      <c r="O568" s="17">
        <f t="shared" si="52"/>
        <v>138.80000000000001</v>
      </c>
      <c r="P568">
        <f t="shared" si="53"/>
        <v>27</v>
      </c>
      <c r="Q568">
        <f t="shared" si="54"/>
        <v>1</v>
      </c>
      <c r="R568" t="str">
        <f t="shared" si="51"/>
        <v>18:00 - 20:00</v>
      </c>
      <c r="S568">
        <f t="shared" si="50"/>
        <v>6.94</v>
      </c>
      <c r="T568" t="b">
        <f>J568 &lt;&gt; S568</f>
        <v>0</v>
      </c>
      <c r="U568" t="str">
        <f t="shared" si="55"/>
        <v>60 - 80</v>
      </c>
    </row>
    <row r="569" spans="1:21" x14ac:dyDescent="0.25">
      <c r="A569" t="s">
        <v>602</v>
      </c>
      <c r="B569" t="s">
        <v>38</v>
      </c>
      <c r="C569" t="s">
        <v>39</v>
      </c>
      <c r="D569" t="s">
        <v>23</v>
      </c>
      <c r="E569" t="s">
        <v>17</v>
      </c>
      <c r="F569" t="s">
        <v>32</v>
      </c>
      <c r="G569">
        <v>6.3</v>
      </c>
      <c r="H569" s="17">
        <v>93.31</v>
      </c>
      <c r="I569" s="14">
        <v>2</v>
      </c>
      <c r="J569">
        <v>9.3309999999999995</v>
      </c>
      <c r="K569" s="1">
        <v>43549</v>
      </c>
      <c r="L569" s="2">
        <v>0.74513888888888891</v>
      </c>
      <c r="M569" t="s">
        <v>25</v>
      </c>
      <c r="N569">
        <v>6.3</v>
      </c>
      <c r="O569" s="17">
        <f t="shared" si="52"/>
        <v>186.62</v>
      </c>
      <c r="P569">
        <f t="shared" si="53"/>
        <v>25</v>
      </c>
      <c r="Q569">
        <f t="shared" si="54"/>
        <v>3</v>
      </c>
      <c r="R569" t="str">
        <f t="shared" si="51"/>
        <v>16:00 - 18:00</v>
      </c>
      <c r="S569">
        <f t="shared" si="50"/>
        <v>9.3309999999999995</v>
      </c>
      <c r="T569" t="b">
        <f>J569 &lt;&gt; S569</f>
        <v>0</v>
      </c>
      <c r="U569" t="str">
        <f t="shared" si="55"/>
        <v>&gt; 80</v>
      </c>
    </row>
    <row r="570" spans="1:21" x14ac:dyDescent="0.25">
      <c r="A570" t="s">
        <v>603</v>
      </c>
      <c r="B570" t="s">
        <v>38</v>
      </c>
      <c r="C570" t="s">
        <v>39</v>
      </c>
      <c r="D570" t="s">
        <v>23</v>
      </c>
      <c r="E570" t="s">
        <v>27</v>
      </c>
      <c r="F570" t="s">
        <v>32</v>
      </c>
      <c r="G570">
        <v>9.5</v>
      </c>
      <c r="H570" s="17">
        <v>88.45</v>
      </c>
      <c r="I570" s="14">
        <v>1</v>
      </c>
      <c r="J570">
        <v>4.4225000000000003</v>
      </c>
      <c r="K570" s="1">
        <v>43521</v>
      </c>
      <c r="L570" s="2">
        <v>0.69166666666666665</v>
      </c>
      <c r="M570" t="s">
        <v>29</v>
      </c>
      <c r="N570">
        <v>9.5</v>
      </c>
      <c r="O570" s="17">
        <f t="shared" si="52"/>
        <v>88.45</v>
      </c>
      <c r="P570">
        <f t="shared" si="53"/>
        <v>25</v>
      </c>
      <c r="Q570">
        <f t="shared" si="54"/>
        <v>2</v>
      </c>
      <c r="R570" t="str">
        <f t="shared" si="51"/>
        <v>16:00 - 18:00</v>
      </c>
      <c r="S570">
        <f t="shared" si="50"/>
        <v>4.4225000000000003</v>
      </c>
      <c r="T570" t="b">
        <f>J570 &lt;&gt; S570</f>
        <v>0</v>
      </c>
      <c r="U570" t="str">
        <f t="shared" si="55"/>
        <v>&gt; 80</v>
      </c>
    </row>
    <row r="571" spans="1:21" x14ac:dyDescent="0.25">
      <c r="A571" t="s">
        <v>604</v>
      </c>
      <c r="B571" t="s">
        <v>14</v>
      </c>
      <c r="C571" t="s">
        <v>15</v>
      </c>
      <c r="D571" t="s">
        <v>16</v>
      </c>
      <c r="E571" t="s">
        <v>27</v>
      </c>
      <c r="F571" t="s">
        <v>24</v>
      </c>
      <c r="G571">
        <v>9.8000000000000007</v>
      </c>
      <c r="H571" s="17">
        <v>24.18</v>
      </c>
      <c r="I571" s="14">
        <v>8</v>
      </c>
      <c r="J571">
        <v>9.6720000000000006</v>
      </c>
      <c r="K571" s="1">
        <v>43493</v>
      </c>
      <c r="L571" s="2">
        <v>0.87083333333333335</v>
      </c>
      <c r="M571" t="s">
        <v>19</v>
      </c>
      <c r="N571">
        <v>9.8000000000000007</v>
      </c>
      <c r="O571" s="17">
        <f t="shared" si="52"/>
        <v>193.44</v>
      </c>
      <c r="P571">
        <f t="shared" si="53"/>
        <v>28</v>
      </c>
      <c r="Q571">
        <f t="shared" si="54"/>
        <v>1</v>
      </c>
      <c r="R571" t="str">
        <f t="shared" si="51"/>
        <v>20:00 - 20:59</v>
      </c>
      <c r="S571">
        <f t="shared" si="50"/>
        <v>9.6720000000000006</v>
      </c>
      <c r="T571" t="b">
        <f>J571 &lt;&gt; S571</f>
        <v>0</v>
      </c>
      <c r="U571" t="str">
        <f t="shared" si="55"/>
        <v>20 - 40</v>
      </c>
    </row>
    <row r="572" spans="1:21" x14ac:dyDescent="0.25">
      <c r="A572" t="s">
        <v>605</v>
      </c>
      <c r="B572" t="s">
        <v>38</v>
      </c>
      <c r="C572" t="s">
        <v>39</v>
      </c>
      <c r="D572" t="s">
        <v>16</v>
      </c>
      <c r="E572" t="s">
        <v>17</v>
      </c>
      <c r="F572" t="s">
        <v>32</v>
      </c>
      <c r="G572">
        <v>6.7</v>
      </c>
      <c r="H572" s="17">
        <v>48.5</v>
      </c>
      <c r="I572" s="14">
        <v>3</v>
      </c>
      <c r="J572">
        <v>7.2750000000000004</v>
      </c>
      <c r="K572" s="1">
        <v>43473</v>
      </c>
      <c r="L572" s="2">
        <v>0.53472222222222221</v>
      </c>
      <c r="M572" t="s">
        <v>25</v>
      </c>
      <c r="N572">
        <v>6.7</v>
      </c>
      <c r="O572" s="17">
        <f t="shared" si="52"/>
        <v>145.5</v>
      </c>
      <c r="P572">
        <f t="shared" si="53"/>
        <v>8</v>
      </c>
      <c r="Q572">
        <f t="shared" si="54"/>
        <v>1</v>
      </c>
      <c r="R572" t="str">
        <f t="shared" si="51"/>
        <v>12:00 - 14:00</v>
      </c>
      <c r="S572">
        <f t="shared" si="50"/>
        <v>7.2750000000000004</v>
      </c>
      <c r="T572" t="b">
        <f>J572 &lt;&gt; S572</f>
        <v>0</v>
      </c>
      <c r="U572" t="str">
        <f t="shared" si="55"/>
        <v>40 - 60</v>
      </c>
    </row>
    <row r="573" spans="1:21" x14ac:dyDescent="0.25">
      <c r="A573" t="s">
        <v>606</v>
      </c>
      <c r="B573" t="s">
        <v>38</v>
      </c>
      <c r="C573" t="s">
        <v>39</v>
      </c>
      <c r="D573" t="s">
        <v>23</v>
      </c>
      <c r="E573" t="s">
        <v>17</v>
      </c>
      <c r="F573" t="s">
        <v>40</v>
      </c>
      <c r="G573">
        <v>7.7</v>
      </c>
      <c r="H573" s="17">
        <v>84.05</v>
      </c>
      <c r="I573" s="14">
        <v>6</v>
      </c>
      <c r="J573">
        <v>25.215</v>
      </c>
      <c r="K573" s="1">
        <v>43494</v>
      </c>
      <c r="L573" s="2">
        <v>0.45</v>
      </c>
      <c r="M573" t="s">
        <v>29</v>
      </c>
      <c r="N573">
        <v>7.7</v>
      </c>
      <c r="O573" s="17">
        <f t="shared" si="52"/>
        <v>504.29999999999995</v>
      </c>
      <c r="P573">
        <f t="shared" si="53"/>
        <v>29</v>
      </c>
      <c r="Q573">
        <f t="shared" si="54"/>
        <v>1</v>
      </c>
      <c r="R573" t="str">
        <f t="shared" si="51"/>
        <v>10:00 - 12:00</v>
      </c>
      <c r="S573">
        <f t="shared" si="50"/>
        <v>25.214999999999996</v>
      </c>
      <c r="T573" t="b">
        <f>J573 &lt;&gt; S573</f>
        <v>0</v>
      </c>
      <c r="U573" t="str">
        <f t="shared" si="55"/>
        <v>&gt; 80</v>
      </c>
    </row>
    <row r="574" spans="1:21" x14ac:dyDescent="0.25">
      <c r="A574" t="s">
        <v>607</v>
      </c>
      <c r="B574" t="s">
        <v>38</v>
      </c>
      <c r="C574" t="s">
        <v>39</v>
      </c>
      <c r="D574" t="s">
        <v>16</v>
      </c>
      <c r="E574" t="s">
        <v>27</v>
      </c>
      <c r="F574" t="s">
        <v>18</v>
      </c>
      <c r="G574">
        <v>7</v>
      </c>
      <c r="H574" s="17">
        <v>61.29</v>
      </c>
      <c r="I574" s="14">
        <v>5</v>
      </c>
      <c r="J574">
        <v>15.3225</v>
      </c>
      <c r="K574" s="1">
        <v>43553</v>
      </c>
      <c r="L574" s="2">
        <v>0.60277777777777775</v>
      </c>
      <c r="M574" t="s">
        <v>25</v>
      </c>
      <c r="N574">
        <v>7</v>
      </c>
      <c r="O574" s="17">
        <f t="shared" si="52"/>
        <v>306.45</v>
      </c>
      <c r="P574">
        <f t="shared" si="53"/>
        <v>29</v>
      </c>
      <c r="Q574">
        <f t="shared" si="54"/>
        <v>3</v>
      </c>
      <c r="R574" t="str">
        <f t="shared" si="51"/>
        <v>14:00 - 16:00</v>
      </c>
      <c r="S574">
        <f t="shared" si="50"/>
        <v>15.3225</v>
      </c>
      <c r="T574" t="b">
        <f>J574 &lt;&gt; S574</f>
        <v>0</v>
      </c>
      <c r="U574" t="str">
        <f t="shared" si="55"/>
        <v>60 - 80</v>
      </c>
    </row>
    <row r="575" spans="1:21" x14ac:dyDescent="0.25">
      <c r="A575" t="s">
        <v>608</v>
      </c>
      <c r="B575" t="s">
        <v>21</v>
      </c>
      <c r="C575" t="s">
        <v>22</v>
      </c>
      <c r="D575" t="s">
        <v>16</v>
      </c>
      <c r="E575" t="s">
        <v>17</v>
      </c>
      <c r="F575" t="s">
        <v>28</v>
      </c>
      <c r="G575">
        <v>5.0999999999999996</v>
      </c>
      <c r="H575" s="17">
        <v>15.95</v>
      </c>
      <c r="I575" s="14">
        <v>6</v>
      </c>
      <c r="J575">
        <v>4.7850000000000001</v>
      </c>
      <c r="K575" s="1">
        <v>43505</v>
      </c>
      <c r="L575" s="2">
        <v>0.71875</v>
      </c>
      <c r="M575" t="s">
        <v>29</v>
      </c>
      <c r="N575">
        <v>5.0999999999999996</v>
      </c>
      <c r="O575" s="17">
        <f t="shared" si="52"/>
        <v>95.699999999999989</v>
      </c>
      <c r="P575">
        <f t="shared" si="53"/>
        <v>9</v>
      </c>
      <c r="Q575">
        <f t="shared" si="54"/>
        <v>2</v>
      </c>
      <c r="R575" t="str">
        <f t="shared" si="51"/>
        <v>16:00 - 18:00</v>
      </c>
      <c r="S575">
        <f t="shared" si="50"/>
        <v>4.7849999999999993</v>
      </c>
      <c r="T575" t="b">
        <f>J575 &lt;&gt; S575</f>
        <v>0</v>
      </c>
      <c r="U575" t="str">
        <f t="shared" si="55"/>
        <v>&lt; 20</v>
      </c>
    </row>
    <row r="576" spans="1:21" x14ac:dyDescent="0.25">
      <c r="A576" t="s">
        <v>609</v>
      </c>
      <c r="B576" t="s">
        <v>38</v>
      </c>
      <c r="C576" t="s">
        <v>39</v>
      </c>
      <c r="D576" t="s">
        <v>16</v>
      </c>
      <c r="E576" t="s">
        <v>17</v>
      </c>
      <c r="F576" t="s">
        <v>32</v>
      </c>
      <c r="G576">
        <v>6.2</v>
      </c>
      <c r="H576" s="17">
        <v>90.74</v>
      </c>
      <c r="I576" s="14">
        <v>7</v>
      </c>
      <c r="J576">
        <v>31.759</v>
      </c>
      <c r="K576" s="1">
        <v>43481</v>
      </c>
      <c r="L576" s="2">
        <v>0.75208333333333333</v>
      </c>
      <c r="M576" t="s">
        <v>29</v>
      </c>
      <c r="N576">
        <v>6.2</v>
      </c>
      <c r="O576" s="17">
        <f t="shared" si="52"/>
        <v>635.17999999999995</v>
      </c>
      <c r="P576">
        <f t="shared" si="53"/>
        <v>16</v>
      </c>
      <c r="Q576">
        <f t="shared" si="54"/>
        <v>1</v>
      </c>
      <c r="R576" t="str">
        <f t="shared" si="51"/>
        <v>18:00 - 20:00</v>
      </c>
      <c r="S576">
        <f t="shared" si="50"/>
        <v>31.758999999999997</v>
      </c>
      <c r="T576" t="b">
        <f>J576 &lt;&gt; S576</f>
        <v>0</v>
      </c>
      <c r="U576" t="str">
        <f t="shared" si="55"/>
        <v>&gt; 80</v>
      </c>
    </row>
    <row r="577" spans="1:21" x14ac:dyDescent="0.25">
      <c r="A577" t="s">
        <v>610</v>
      </c>
      <c r="B577" t="s">
        <v>14</v>
      </c>
      <c r="C577" t="s">
        <v>15</v>
      </c>
      <c r="D577" t="s">
        <v>23</v>
      </c>
      <c r="E577" t="s">
        <v>17</v>
      </c>
      <c r="F577" t="s">
        <v>28</v>
      </c>
      <c r="G577">
        <v>6.1</v>
      </c>
      <c r="H577" s="17">
        <v>42.91</v>
      </c>
      <c r="I577" s="14">
        <v>5</v>
      </c>
      <c r="J577">
        <v>10.727499999999999</v>
      </c>
      <c r="K577" s="1">
        <v>43470</v>
      </c>
      <c r="L577" s="2">
        <v>0.72847222222222219</v>
      </c>
      <c r="M577" t="s">
        <v>19</v>
      </c>
      <c r="N577">
        <v>6.1</v>
      </c>
      <c r="O577" s="17">
        <f t="shared" si="52"/>
        <v>214.54999999999998</v>
      </c>
      <c r="P577">
        <f t="shared" si="53"/>
        <v>5</v>
      </c>
      <c r="Q577">
        <f t="shared" si="54"/>
        <v>1</v>
      </c>
      <c r="R577" t="str">
        <f t="shared" si="51"/>
        <v>16:00 - 18:00</v>
      </c>
      <c r="S577">
        <f t="shared" ref="S577:S640" si="57">H577 * I577 / 20</f>
        <v>10.727499999999999</v>
      </c>
      <c r="T577" t="b">
        <f>J577 &lt;&gt; S577</f>
        <v>0</v>
      </c>
      <c r="U577" t="str">
        <f t="shared" si="55"/>
        <v>40 - 60</v>
      </c>
    </row>
    <row r="578" spans="1:21" x14ac:dyDescent="0.25">
      <c r="A578" t="s">
        <v>611</v>
      </c>
      <c r="B578" t="s">
        <v>14</v>
      </c>
      <c r="C578" t="s">
        <v>15</v>
      </c>
      <c r="D578" t="s">
        <v>23</v>
      </c>
      <c r="E578" t="s">
        <v>17</v>
      </c>
      <c r="F578" t="s">
        <v>59</v>
      </c>
      <c r="G578">
        <v>9.3000000000000007</v>
      </c>
      <c r="H578" s="17">
        <v>54.28</v>
      </c>
      <c r="I578" s="14">
        <v>7</v>
      </c>
      <c r="J578">
        <v>18.998000000000001</v>
      </c>
      <c r="K578" s="1">
        <v>43492</v>
      </c>
      <c r="L578" s="2">
        <v>0.75347222222222221</v>
      </c>
      <c r="M578" t="s">
        <v>19</v>
      </c>
      <c r="N578">
        <v>9.3000000000000007</v>
      </c>
      <c r="O578" s="17">
        <f t="shared" si="52"/>
        <v>379.96000000000004</v>
      </c>
      <c r="P578">
        <f t="shared" si="53"/>
        <v>27</v>
      </c>
      <c r="Q578">
        <f t="shared" si="54"/>
        <v>1</v>
      </c>
      <c r="R578" t="str">
        <f t="shared" ref="R578:R641" si="58">IF(AND(L578&gt;=TIME(10,0,0),L578&lt;TIME(12,0,0)),"10:00 - 12:00",
IF(AND(L578&gt;=TIME(12,0,0),L578&lt;TIME(14,0,0)),"12:00 - 14:00",
IF(AND(L578&gt;=TIME(14,0,0),L578&lt;TIME(16,0,0)),"14:00 - 16:00",
IF(AND(L578&gt;=TIME(16,0,0),L578&lt;TIME(18,0,0)),"16:00 - 18:00",
IF(AND(L578&gt;=TIME(18,0,0),L578&lt;TIME(20,0,0)),"18:00 - 20:00",
IF(AND(L578&gt;=TIME(20,0,0),L578&lt;=TIME(20,59,59)),"20:00 - 20:59","Outside Range"))))))</f>
        <v>18:00 - 20:00</v>
      </c>
      <c r="S578">
        <f t="shared" si="57"/>
        <v>18.998000000000001</v>
      </c>
      <c r="T578" t="b">
        <f>J578 &lt;&gt; S578</f>
        <v>0</v>
      </c>
      <c r="U578" t="str">
        <f t="shared" si="55"/>
        <v>40 - 60</v>
      </c>
    </row>
    <row r="579" spans="1:21" x14ac:dyDescent="0.25">
      <c r="A579" t="s">
        <v>612</v>
      </c>
      <c r="B579" t="s">
        <v>14</v>
      </c>
      <c r="C579" t="s">
        <v>15</v>
      </c>
      <c r="D579" t="s">
        <v>23</v>
      </c>
      <c r="E579" t="s">
        <v>27</v>
      </c>
      <c r="F579" t="s">
        <v>24</v>
      </c>
      <c r="G579">
        <v>7.6</v>
      </c>
      <c r="H579" s="17">
        <v>99.55</v>
      </c>
      <c r="I579" s="14">
        <v>7</v>
      </c>
      <c r="J579">
        <v>34.842500000000001</v>
      </c>
      <c r="K579" s="1">
        <v>43538</v>
      </c>
      <c r="L579" s="2">
        <v>0.50486111111111109</v>
      </c>
      <c r="M579" t="s">
        <v>25</v>
      </c>
      <c r="N579">
        <v>7.6</v>
      </c>
      <c r="O579" s="17">
        <f t="shared" ref="O579:O642" si="59">H579 * I579</f>
        <v>696.85</v>
      </c>
      <c r="P579">
        <f t="shared" ref="P579:P642" si="60">DAY(K579)</f>
        <v>14</v>
      </c>
      <c r="Q579">
        <f t="shared" ref="Q579:Q642" si="61">MONTH(K579)</f>
        <v>3</v>
      </c>
      <c r="R579" t="str">
        <f t="shared" si="58"/>
        <v>12:00 - 14:00</v>
      </c>
      <c r="S579">
        <f t="shared" si="57"/>
        <v>34.842500000000001</v>
      </c>
      <c r="T579" t="b">
        <f>J579 &lt;&gt; S579</f>
        <v>0</v>
      </c>
      <c r="U579" t="str">
        <f t="shared" si="55"/>
        <v>&gt; 80</v>
      </c>
    </row>
    <row r="580" spans="1:21" x14ac:dyDescent="0.25">
      <c r="A580" t="s">
        <v>613</v>
      </c>
      <c r="B580" t="s">
        <v>21</v>
      </c>
      <c r="C580" t="s">
        <v>22</v>
      </c>
      <c r="D580" t="s">
        <v>16</v>
      </c>
      <c r="E580" t="s">
        <v>27</v>
      </c>
      <c r="F580" t="s">
        <v>32</v>
      </c>
      <c r="G580">
        <v>8.1999999999999993</v>
      </c>
      <c r="H580" s="17">
        <v>58.39</v>
      </c>
      <c r="I580" s="14">
        <v>7</v>
      </c>
      <c r="J580">
        <v>20.436499999999999</v>
      </c>
      <c r="K580" s="1">
        <v>43519</v>
      </c>
      <c r="L580" s="2">
        <v>0.8256944444444444</v>
      </c>
      <c r="M580" t="s">
        <v>29</v>
      </c>
      <c r="N580">
        <v>8.1999999999999993</v>
      </c>
      <c r="O580" s="17">
        <f t="shared" si="59"/>
        <v>408.73</v>
      </c>
      <c r="P580">
        <f t="shared" si="60"/>
        <v>23</v>
      </c>
      <c r="Q580">
        <f t="shared" si="61"/>
        <v>2</v>
      </c>
      <c r="R580" t="str">
        <f t="shared" si="58"/>
        <v>18:00 - 20:00</v>
      </c>
      <c r="S580">
        <f t="shared" si="57"/>
        <v>20.436500000000002</v>
      </c>
      <c r="T580" t="b">
        <f>J580 &lt;&gt; S580</f>
        <v>0</v>
      </c>
      <c r="U580" t="str">
        <f t="shared" ref="U580:U643" si="62">IF(H580&lt; 20,"&lt; 20",IF(AND(H580&gt;=20,H580&lt;40),"20 - 40",IF(AND(H580&gt;=40,H580&lt;60),"40 - 60",IF(AND(H580&gt;=60,H580&lt;80),"60 - 80",IF(H580&gt;=80,"&gt; 80")))))</f>
        <v>40 - 60</v>
      </c>
    </row>
    <row r="581" spans="1:21" x14ac:dyDescent="0.25">
      <c r="A581" t="s">
        <v>614</v>
      </c>
      <c r="B581" t="s">
        <v>21</v>
      </c>
      <c r="C581" t="s">
        <v>22</v>
      </c>
      <c r="D581" t="s">
        <v>16</v>
      </c>
      <c r="E581" t="s">
        <v>17</v>
      </c>
      <c r="F581" t="s">
        <v>59</v>
      </c>
      <c r="G581">
        <v>8.5</v>
      </c>
      <c r="H581" s="17">
        <v>51.47</v>
      </c>
      <c r="I581" s="14">
        <v>1</v>
      </c>
      <c r="J581">
        <v>2.5735000000000001</v>
      </c>
      <c r="K581" s="1">
        <v>43542</v>
      </c>
      <c r="L581" s="2">
        <v>0.66111111111111109</v>
      </c>
      <c r="M581" t="s">
        <v>19</v>
      </c>
      <c r="N581">
        <v>8.5</v>
      </c>
      <c r="O581" s="17">
        <f t="shared" si="59"/>
        <v>51.47</v>
      </c>
      <c r="P581">
        <f t="shared" si="60"/>
        <v>18</v>
      </c>
      <c r="Q581">
        <f t="shared" si="61"/>
        <v>3</v>
      </c>
      <c r="R581" t="str">
        <f t="shared" si="58"/>
        <v>14:00 - 16:00</v>
      </c>
      <c r="S581">
        <f t="shared" si="57"/>
        <v>2.5735000000000001</v>
      </c>
      <c r="T581" t="b">
        <f>J581 &lt;&gt; S581</f>
        <v>0</v>
      </c>
      <c r="U581" t="str">
        <f t="shared" si="62"/>
        <v>40 - 60</v>
      </c>
    </row>
    <row r="582" spans="1:21" x14ac:dyDescent="0.25">
      <c r="A582" t="s">
        <v>615</v>
      </c>
      <c r="B582" t="s">
        <v>38</v>
      </c>
      <c r="C582" t="s">
        <v>39</v>
      </c>
      <c r="D582" t="s">
        <v>16</v>
      </c>
      <c r="E582" t="s">
        <v>27</v>
      </c>
      <c r="F582" t="s">
        <v>18</v>
      </c>
      <c r="G582">
        <v>9.8000000000000007</v>
      </c>
      <c r="H582" s="17">
        <v>54.86</v>
      </c>
      <c r="I582" s="14">
        <v>5</v>
      </c>
      <c r="J582">
        <v>13.715</v>
      </c>
      <c r="K582" s="1">
        <v>43553</v>
      </c>
      <c r="L582" s="2">
        <v>0.7</v>
      </c>
      <c r="M582" t="s">
        <v>19</v>
      </c>
      <c r="N582">
        <v>9.8000000000000007</v>
      </c>
      <c r="O582" s="17">
        <f t="shared" si="59"/>
        <v>274.3</v>
      </c>
      <c r="P582">
        <f t="shared" si="60"/>
        <v>29</v>
      </c>
      <c r="Q582">
        <f t="shared" si="61"/>
        <v>3</v>
      </c>
      <c r="R582" t="str">
        <f t="shared" si="58"/>
        <v>16:00 - 18:00</v>
      </c>
      <c r="S582">
        <f t="shared" si="57"/>
        <v>13.715</v>
      </c>
      <c r="T582" t="b">
        <f>J582 &lt;&gt; S582</f>
        <v>0</v>
      </c>
      <c r="U582" t="str">
        <f t="shared" si="62"/>
        <v>40 - 60</v>
      </c>
    </row>
    <row r="583" spans="1:21" x14ac:dyDescent="0.25">
      <c r="A583" t="s">
        <v>616</v>
      </c>
      <c r="B583" t="s">
        <v>21</v>
      </c>
      <c r="C583" t="s">
        <v>22</v>
      </c>
      <c r="D583" t="s">
        <v>16</v>
      </c>
      <c r="E583" t="s">
        <v>27</v>
      </c>
      <c r="F583" t="s">
        <v>28</v>
      </c>
      <c r="G583">
        <v>8.6999999999999993</v>
      </c>
      <c r="H583" s="17">
        <v>39.39</v>
      </c>
      <c r="I583" s="14">
        <v>5</v>
      </c>
      <c r="J583">
        <v>9.8475000000000001</v>
      </c>
      <c r="K583" s="1">
        <v>43487</v>
      </c>
      <c r="L583" s="2">
        <v>0.86527777777777781</v>
      </c>
      <c r="M583" t="s">
        <v>29</v>
      </c>
      <c r="N583">
        <v>8.6999999999999993</v>
      </c>
      <c r="O583" s="17">
        <f t="shared" si="59"/>
        <v>196.95</v>
      </c>
      <c r="P583">
        <f t="shared" si="60"/>
        <v>22</v>
      </c>
      <c r="Q583">
        <f t="shared" si="61"/>
        <v>1</v>
      </c>
      <c r="R583" t="str">
        <f t="shared" si="58"/>
        <v>20:00 - 20:59</v>
      </c>
      <c r="S583">
        <f t="shared" si="57"/>
        <v>9.8475000000000001</v>
      </c>
      <c r="T583" t="b">
        <f>J583 &lt;&gt; S583</f>
        <v>0</v>
      </c>
      <c r="U583" t="str">
        <f t="shared" si="62"/>
        <v>20 - 40</v>
      </c>
    </row>
    <row r="584" spans="1:21" x14ac:dyDescent="0.25">
      <c r="A584" t="s">
        <v>617</v>
      </c>
      <c r="B584" t="s">
        <v>14</v>
      </c>
      <c r="C584" t="s">
        <v>15</v>
      </c>
      <c r="D584" t="s">
        <v>23</v>
      </c>
      <c r="E584" t="s">
        <v>27</v>
      </c>
      <c r="F584" t="s">
        <v>28</v>
      </c>
      <c r="G584">
        <v>9.6999999999999993</v>
      </c>
      <c r="H584" s="17">
        <v>34.729999999999997</v>
      </c>
      <c r="I584" s="14">
        <v>2</v>
      </c>
      <c r="J584">
        <v>3.4729999999999999</v>
      </c>
      <c r="K584" s="1">
        <v>43525</v>
      </c>
      <c r="L584" s="2">
        <v>0.75972222222222219</v>
      </c>
      <c r="M584" t="s">
        <v>19</v>
      </c>
      <c r="N584">
        <v>9.6999999999999993</v>
      </c>
      <c r="O584" s="17">
        <f t="shared" si="59"/>
        <v>69.459999999999994</v>
      </c>
      <c r="P584">
        <f t="shared" si="60"/>
        <v>1</v>
      </c>
      <c r="Q584">
        <f t="shared" si="61"/>
        <v>3</v>
      </c>
      <c r="R584" t="str">
        <f t="shared" si="58"/>
        <v>18:00 - 20:00</v>
      </c>
      <c r="S584">
        <f t="shared" si="57"/>
        <v>3.4729999999999999</v>
      </c>
      <c r="T584" t="b">
        <f>J584 &lt;&gt; S584</f>
        <v>0</v>
      </c>
      <c r="U584" t="str">
        <f t="shared" si="62"/>
        <v>20 - 40</v>
      </c>
    </row>
    <row r="585" spans="1:21" x14ac:dyDescent="0.25">
      <c r="A585" t="s">
        <v>618</v>
      </c>
      <c r="B585" t="s">
        <v>21</v>
      </c>
      <c r="C585" t="s">
        <v>22</v>
      </c>
      <c r="D585" t="s">
        <v>16</v>
      </c>
      <c r="E585" t="s">
        <v>27</v>
      </c>
      <c r="F585" t="s">
        <v>32</v>
      </c>
      <c r="G585">
        <v>4.3</v>
      </c>
      <c r="H585" s="17">
        <v>71.92</v>
      </c>
      <c r="I585" s="14">
        <v>5</v>
      </c>
      <c r="J585">
        <v>17.98</v>
      </c>
      <c r="K585" s="1">
        <v>43482</v>
      </c>
      <c r="L585" s="2">
        <v>0.62847222222222221</v>
      </c>
      <c r="M585" t="s">
        <v>29</v>
      </c>
      <c r="N585">
        <v>4.3</v>
      </c>
      <c r="O585" s="17">
        <f t="shared" si="59"/>
        <v>359.6</v>
      </c>
      <c r="P585">
        <f t="shared" si="60"/>
        <v>17</v>
      </c>
      <c r="Q585">
        <f t="shared" si="61"/>
        <v>1</v>
      </c>
      <c r="R585" t="str">
        <f t="shared" si="58"/>
        <v>14:00 - 16:00</v>
      </c>
      <c r="S585">
        <f t="shared" si="57"/>
        <v>17.98</v>
      </c>
      <c r="T585" t="b">
        <f>J585 &lt;&gt; S585</f>
        <v>0</v>
      </c>
      <c r="U585" t="str">
        <f t="shared" si="62"/>
        <v>60 - 80</v>
      </c>
    </row>
    <row r="586" spans="1:21" x14ac:dyDescent="0.25">
      <c r="A586" t="s">
        <v>619</v>
      </c>
      <c r="B586" t="s">
        <v>38</v>
      </c>
      <c r="C586" t="s">
        <v>39</v>
      </c>
      <c r="D586" t="s">
        <v>23</v>
      </c>
      <c r="E586" t="s">
        <v>17</v>
      </c>
      <c r="F586" t="s">
        <v>24</v>
      </c>
      <c r="G586">
        <v>7.7</v>
      </c>
      <c r="H586" s="17">
        <v>45.71</v>
      </c>
      <c r="I586" s="14">
        <v>3</v>
      </c>
      <c r="J586">
        <v>6.8564999999999996</v>
      </c>
      <c r="K586" s="1">
        <v>43550</v>
      </c>
      <c r="L586" s="2">
        <v>0.44027777777777777</v>
      </c>
      <c r="M586" t="s">
        <v>29</v>
      </c>
      <c r="N586">
        <v>7.7</v>
      </c>
      <c r="O586" s="17">
        <f t="shared" si="59"/>
        <v>137.13</v>
      </c>
      <c r="P586">
        <f t="shared" si="60"/>
        <v>26</v>
      </c>
      <c r="Q586">
        <f t="shared" si="61"/>
        <v>3</v>
      </c>
      <c r="R586" t="str">
        <f t="shared" si="58"/>
        <v>10:00 - 12:00</v>
      </c>
      <c r="S586">
        <f t="shared" si="57"/>
        <v>6.8564999999999996</v>
      </c>
      <c r="T586" t="b">
        <f>J586 &lt;&gt; S586</f>
        <v>0</v>
      </c>
      <c r="U586" t="str">
        <f t="shared" si="62"/>
        <v>40 - 60</v>
      </c>
    </row>
    <row r="587" spans="1:21" x14ac:dyDescent="0.25">
      <c r="A587" t="s">
        <v>620</v>
      </c>
      <c r="B587" t="s">
        <v>21</v>
      </c>
      <c r="C587" t="s">
        <v>22</v>
      </c>
      <c r="D587" t="s">
        <v>16</v>
      </c>
      <c r="E587" t="s">
        <v>17</v>
      </c>
      <c r="F587" t="s">
        <v>28</v>
      </c>
      <c r="G587">
        <v>7.3</v>
      </c>
      <c r="H587" s="17">
        <v>83.17</v>
      </c>
      <c r="I587" s="14">
        <v>6</v>
      </c>
      <c r="J587">
        <v>24.951000000000001</v>
      </c>
      <c r="K587" s="1">
        <v>43544</v>
      </c>
      <c r="L587" s="2">
        <v>0.47430555555555554</v>
      </c>
      <c r="M587" t="s">
        <v>25</v>
      </c>
      <c r="N587">
        <v>7.3</v>
      </c>
      <c r="O587" s="17">
        <f t="shared" si="59"/>
        <v>499.02</v>
      </c>
      <c r="P587">
        <f t="shared" si="60"/>
        <v>20</v>
      </c>
      <c r="Q587">
        <f t="shared" si="61"/>
        <v>3</v>
      </c>
      <c r="R587" t="str">
        <f t="shared" si="58"/>
        <v>10:00 - 12:00</v>
      </c>
      <c r="S587">
        <f t="shared" si="57"/>
        <v>24.951000000000001</v>
      </c>
      <c r="T587" t="b">
        <f>J587 &lt;&gt; S587</f>
        <v>0</v>
      </c>
      <c r="U587" t="str">
        <f t="shared" si="62"/>
        <v>&gt; 80</v>
      </c>
    </row>
    <row r="588" spans="1:21" x14ac:dyDescent="0.25">
      <c r="A588" t="s">
        <v>621</v>
      </c>
      <c r="B588" t="s">
        <v>14</v>
      </c>
      <c r="C588" t="s">
        <v>15</v>
      </c>
      <c r="D588" t="s">
        <v>16</v>
      </c>
      <c r="E588" t="s">
        <v>17</v>
      </c>
      <c r="F588" t="s">
        <v>28</v>
      </c>
      <c r="G588">
        <v>5.9</v>
      </c>
      <c r="H588" s="17">
        <v>37.44</v>
      </c>
      <c r="I588" s="14">
        <v>6</v>
      </c>
      <c r="J588">
        <v>11.231999999999999</v>
      </c>
      <c r="K588" s="1">
        <v>43502</v>
      </c>
      <c r="L588" s="2">
        <v>0.57986111111111116</v>
      </c>
      <c r="M588" t="s">
        <v>29</v>
      </c>
      <c r="N588">
        <v>5.9</v>
      </c>
      <c r="O588" s="17">
        <f t="shared" si="59"/>
        <v>224.64</v>
      </c>
      <c r="P588">
        <f t="shared" si="60"/>
        <v>6</v>
      </c>
      <c r="Q588">
        <f t="shared" si="61"/>
        <v>2</v>
      </c>
      <c r="R588" t="str">
        <f t="shared" si="58"/>
        <v>12:00 - 14:00</v>
      </c>
      <c r="S588">
        <f t="shared" si="57"/>
        <v>11.231999999999999</v>
      </c>
      <c r="T588" t="b">
        <f>J588 &lt;&gt; S588</f>
        <v>0</v>
      </c>
      <c r="U588" t="str">
        <f t="shared" si="62"/>
        <v>20 - 40</v>
      </c>
    </row>
    <row r="589" spans="1:21" x14ac:dyDescent="0.25">
      <c r="A589" t="s">
        <v>622</v>
      </c>
      <c r="B589" t="s">
        <v>21</v>
      </c>
      <c r="C589" t="s">
        <v>22</v>
      </c>
      <c r="D589" t="s">
        <v>23</v>
      </c>
      <c r="E589" t="s">
        <v>27</v>
      </c>
      <c r="F589" t="s">
        <v>18</v>
      </c>
      <c r="G589">
        <v>5</v>
      </c>
      <c r="H589" s="17">
        <v>62.87</v>
      </c>
      <c r="I589" s="14">
        <v>2</v>
      </c>
      <c r="J589">
        <v>6.2869999999999999</v>
      </c>
      <c r="K589" s="1">
        <v>43466</v>
      </c>
      <c r="L589" s="2">
        <v>0.48819444444444443</v>
      </c>
      <c r="M589" t="s">
        <v>25</v>
      </c>
      <c r="N589">
        <v>5</v>
      </c>
      <c r="O589" s="17">
        <f t="shared" si="59"/>
        <v>125.74</v>
      </c>
      <c r="P589">
        <f t="shared" si="60"/>
        <v>1</v>
      </c>
      <c r="Q589">
        <f t="shared" si="61"/>
        <v>1</v>
      </c>
      <c r="R589" t="str">
        <f t="shared" si="58"/>
        <v>10:00 - 12:00</v>
      </c>
      <c r="S589">
        <f t="shared" si="57"/>
        <v>6.2869999999999999</v>
      </c>
      <c r="T589" t="b">
        <f>J589 &lt;&gt; S589</f>
        <v>0</v>
      </c>
      <c r="U589" t="str">
        <f t="shared" si="62"/>
        <v>60 - 80</v>
      </c>
    </row>
    <row r="590" spans="1:21" x14ac:dyDescent="0.25">
      <c r="A590" t="s">
        <v>623</v>
      </c>
      <c r="B590" t="s">
        <v>14</v>
      </c>
      <c r="C590" t="s">
        <v>15</v>
      </c>
      <c r="D590" t="s">
        <v>23</v>
      </c>
      <c r="E590" t="s">
        <v>27</v>
      </c>
      <c r="F590" t="s">
        <v>40</v>
      </c>
      <c r="G590">
        <v>8</v>
      </c>
      <c r="H590" s="17">
        <v>81.709999999999994</v>
      </c>
      <c r="I590" s="14">
        <v>6</v>
      </c>
      <c r="J590">
        <v>24.513000000000002</v>
      </c>
      <c r="K590" s="1">
        <v>43492</v>
      </c>
      <c r="L590" s="2">
        <v>0.60833333333333328</v>
      </c>
      <c r="M590" t="s">
        <v>29</v>
      </c>
      <c r="N590">
        <v>8</v>
      </c>
      <c r="O590" s="17">
        <f t="shared" si="59"/>
        <v>490.26</v>
      </c>
      <c r="P590">
        <f t="shared" si="60"/>
        <v>27</v>
      </c>
      <c r="Q590">
        <f t="shared" si="61"/>
        <v>1</v>
      </c>
      <c r="R590" t="str">
        <f t="shared" si="58"/>
        <v>14:00 - 16:00</v>
      </c>
      <c r="S590">
        <f t="shared" si="57"/>
        <v>24.512999999999998</v>
      </c>
      <c r="T590" t="b">
        <f>J590 &lt;&gt; S590</f>
        <v>0</v>
      </c>
      <c r="U590" t="str">
        <f t="shared" si="62"/>
        <v>&gt; 80</v>
      </c>
    </row>
    <row r="591" spans="1:21" x14ac:dyDescent="0.25">
      <c r="A591" t="s">
        <v>624</v>
      </c>
      <c r="B591" t="s">
        <v>14</v>
      </c>
      <c r="C591" t="s">
        <v>15</v>
      </c>
      <c r="D591" t="s">
        <v>16</v>
      </c>
      <c r="E591" t="s">
        <v>17</v>
      </c>
      <c r="F591" t="s">
        <v>32</v>
      </c>
      <c r="G591">
        <v>7.1</v>
      </c>
      <c r="H591" s="17">
        <v>91.41</v>
      </c>
      <c r="I591" s="14">
        <v>5</v>
      </c>
      <c r="J591">
        <v>22.852499999999999</v>
      </c>
      <c r="K591" s="1">
        <v>43521</v>
      </c>
      <c r="L591" s="2">
        <v>0.66874999999999996</v>
      </c>
      <c r="M591" t="s">
        <v>19</v>
      </c>
      <c r="N591">
        <v>7.1</v>
      </c>
      <c r="O591" s="17">
        <f t="shared" si="59"/>
        <v>457.04999999999995</v>
      </c>
      <c r="P591">
        <f t="shared" si="60"/>
        <v>25</v>
      </c>
      <c r="Q591">
        <f t="shared" si="61"/>
        <v>2</v>
      </c>
      <c r="R591" t="str">
        <f t="shared" si="58"/>
        <v>16:00 - 18:00</v>
      </c>
      <c r="S591">
        <f t="shared" si="57"/>
        <v>22.852499999999999</v>
      </c>
      <c r="T591" t="b">
        <f>J591 &lt;&gt; S591</f>
        <v>0</v>
      </c>
      <c r="U591" t="str">
        <f t="shared" si="62"/>
        <v>&gt; 80</v>
      </c>
    </row>
    <row r="592" spans="1:21" x14ac:dyDescent="0.25">
      <c r="A592" t="s">
        <v>625</v>
      </c>
      <c r="B592" t="s">
        <v>38</v>
      </c>
      <c r="C592" t="s">
        <v>39</v>
      </c>
      <c r="D592" t="s">
        <v>23</v>
      </c>
      <c r="E592" t="s">
        <v>27</v>
      </c>
      <c r="F592" t="s">
        <v>59</v>
      </c>
      <c r="G592">
        <v>9</v>
      </c>
      <c r="H592" s="17">
        <v>39.21</v>
      </c>
      <c r="I592" s="14">
        <v>4</v>
      </c>
      <c r="J592">
        <v>7.8419999999999996</v>
      </c>
      <c r="K592" s="1">
        <v>43481</v>
      </c>
      <c r="L592" s="2">
        <v>0.8354166666666667</v>
      </c>
      <c r="M592" t="s">
        <v>29</v>
      </c>
      <c r="N592">
        <v>9</v>
      </c>
      <c r="O592" s="17">
        <f t="shared" si="59"/>
        <v>156.84</v>
      </c>
      <c r="P592">
        <f t="shared" si="60"/>
        <v>16</v>
      </c>
      <c r="Q592">
        <f t="shared" si="61"/>
        <v>1</v>
      </c>
      <c r="R592" t="str">
        <f t="shared" si="58"/>
        <v>20:00 - 20:59</v>
      </c>
      <c r="S592">
        <f t="shared" si="57"/>
        <v>7.8420000000000005</v>
      </c>
      <c r="T592" t="b">
        <f>J592 &lt;&gt; S592</f>
        <v>0</v>
      </c>
      <c r="U592" t="str">
        <f t="shared" si="62"/>
        <v>20 - 40</v>
      </c>
    </row>
    <row r="593" spans="1:21" x14ac:dyDescent="0.25">
      <c r="A593" t="s">
        <v>626</v>
      </c>
      <c r="B593" t="s">
        <v>38</v>
      </c>
      <c r="C593" t="s">
        <v>39</v>
      </c>
      <c r="D593" t="s">
        <v>16</v>
      </c>
      <c r="E593" t="s">
        <v>27</v>
      </c>
      <c r="F593" t="s">
        <v>59</v>
      </c>
      <c r="G593">
        <v>6.7</v>
      </c>
      <c r="H593" s="17">
        <v>59.86</v>
      </c>
      <c r="I593" s="14">
        <v>2</v>
      </c>
      <c r="J593">
        <v>5.9859999999999998</v>
      </c>
      <c r="K593" s="1">
        <v>43478</v>
      </c>
      <c r="L593" s="2">
        <v>0.62152777777777779</v>
      </c>
      <c r="M593" t="s">
        <v>19</v>
      </c>
      <c r="N593">
        <v>6.7</v>
      </c>
      <c r="O593" s="17">
        <f t="shared" si="59"/>
        <v>119.72</v>
      </c>
      <c r="P593">
        <f t="shared" si="60"/>
        <v>13</v>
      </c>
      <c r="Q593">
        <f t="shared" si="61"/>
        <v>1</v>
      </c>
      <c r="R593" t="str">
        <f t="shared" si="58"/>
        <v>14:00 - 16:00</v>
      </c>
      <c r="S593">
        <f t="shared" si="57"/>
        <v>5.9859999999999998</v>
      </c>
      <c r="T593" t="b">
        <f>J593 &lt;&gt; S593</f>
        <v>0</v>
      </c>
      <c r="U593" t="str">
        <f t="shared" si="62"/>
        <v>40 - 60</v>
      </c>
    </row>
    <row r="594" spans="1:21" x14ac:dyDescent="0.25">
      <c r="A594" t="s">
        <v>627</v>
      </c>
      <c r="B594" t="s">
        <v>38</v>
      </c>
      <c r="C594" t="s">
        <v>39</v>
      </c>
      <c r="D594" t="s">
        <v>16</v>
      </c>
      <c r="E594" t="s">
        <v>17</v>
      </c>
      <c r="F594" t="s">
        <v>40</v>
      </c>
      <c r="G594">
        <v>6.1</v>
      </c>
      <c r="H594" s="17">
        <v>54.36</v>
      </c>
      <c r="I594" s="14">
        <v>10</v>
      </c>
      <c r="J594">
        <v>27.18</v>
      </c>
      <c r="K594" s="1">
        <v>43503</v>
      </c>
      <c r="L594" s="2">
        <v>0.4777777777777778</v>
      </c>
      <c r="M594" t="s">
        <v>29</v>
      </c>
      <c r="N594">
        <v>6.1</v>
      </c>
      <c r="O594" s="17">
        <f t="shared" si="59"/>
        <v>543.6</v>
      </c>
      <c r="P594">
        <f t="shared" si="60"/>
        <v>7</v>
      </c>
      <c r="Q594">
        <f t="shared" si="61"/>
        <v>2</v>
      </c>
      <c r="R594" t="str">
        <f t="shared" si="58"/>
        <v>10:00 - 12:00</v>
      </c>
      <c r="S594">
        <f t="shared" si="57"/>
        <v>27.18</v>
      </c>
      <c r="T594" t="b">
        <f>J594 &lt;&gt; S594</f>
        <v>0</v>
      </c>
      <c r="U594" t="str">
        <f t="shared" si="62"/>
        <v>40 - 60</v>
      </c>
    </row>
    <row r="595" spans="1:21" x14ac:dyDescent="0.25">
      <c r="A595" t="s">
        <v>628</v>
      </c>
      <c r="B595" t="s">
        <v>14</v>
      </c>
      <c r="C595" t="s">
        <v>15</v>
      </c>
      <c r="D595" t="s">
        <v>23</v>
      </c>
      <c r="E595" t="s">
        <v>27</v>
      </c>
      <c r="F595" t="s">
        <v>32</v>
      </c>
      <c r="G595">
        <v>9.3000000000000007</v>
      </c>
      <c r="H595" s="17">
        <v>98.09</v>
      </c>
      <c r="I595" s="14">
        <v>9</v>
      </c>
      <c r="J595">
        <f>H595 * I595 / 20</f>
        <v>44.140500000000003</v>
      </c>
      <c r="K595" s="1">
        <v>43513</v>
      </c>
      <c r="L595" s="2">
        <v>0.82013888888888886</v>
      </c>
      <c r="M595" t="s">
        <v>25</v>
      </c>
      <c r="N595">
        <v>9.3000000000000007</v>
      </c>
      <c r="O595" s="17">
        <f t="shared" si="59"/>
        <v>882.81000000000006</v>
      </c>
      <c r="P595">
        <f t="shared" si="60"/>
        <v>17</v>
      </c>
      <c r="Q595">
        <f t="shared" si="61"/>
        <v>2</v>
      </c>
      <c r="R595" t="str">
        <f t="shared" si="58"/>
        <v>18:00 - 20:00</v>
      </c>
      <c r="S595">
        <f t="shared" si="57"/>
        <v>44.140500000000003</v>
      </c>
      <c r="T595" t="b">
        <f>J595 &lt;&gt; S595</f>
        <v>0</v>
      </c>
      <c r="U595" t="str">
        <f t="shared" si="62"/>
        <v>&gt; 80</v>
      </c>
    </row>
    <row r="596" spans="1:21" x14ac:dyDescent="0.25">
      <c r="A596" t="s">
        <v>629</v>
      </c>
      <c r="B596" t="s">
        <v>14</v>
      </c>
      <c r="C596" t="s">
        <v>15</v>
      </c>
      <c r="D596" t="s">
        <v>23</v>
      </c>
      <c r="E596" t="s">
        <v>27</v>
      </c>
      <c r="F596" t="s">
        <v>18</v>
      </c>
      <c r="G596">
        <v>7</v>
      </c>
      <c r="H596" s="17">
        <v>25.43</v>
      </c>
      <c r="I596" s="14">
        <v>6</v>
      </c>
      <c r="J596">
        <v>7.6289999999999996</v>
      </c>
      <c r="K596" s="1">
        <v>43508</v>
      </c>
      <c r="L596" s="2">
        <v>0.79236111111111107</v>
      </c>
      <c r="M596" t="s">
        <v>19</v>
      </c>
      <c r="N596">
        <v>7</v>
      </c>
      <c r="O596" s="17">
        <f t="shared" si="59"/>
        <v>152.57999999999998</v>
      </c>
      <c r="P596">
        <f t="shared" si="60"/>
        <v>12</v>
      </c>
      <c r="Q596">
        <f t="shared" si="61"/>
        <v>2</v>
      </c>
      <c r="R596" t="str">
        <f t="shared" si="58"/>
        <v>18:00 - 20:00</v>
      </c>
      <c r="S596">
        <f t="shared" si="57"/>
        <v>7.6289999999999996</v>
      </c>
      <c r="T596" t="b">
        <f>J596 &lt;&gt; S596</f>
        <v>0</v>
      </c>
      <c r="U596" t="str">
        <f t="shared" si="62"/>
        <v>20 - 40</v>
      </c>
    </row>
    <row r="597" spans="1:21" x14ac:dyDescent="0.25">
      <c r="A597" t="s">
        <v>630</v>
      </c>
      <c r="B597" t="s">
        <v>14</v>
      </c>
      <c r="C597" t="s">
        <v>15</v>
      </c>
      <c r="D597" t="s">
        <v>16</v>
      </c>
      <c r="E597" t="s">
        <v>27</v>
      </c>
      <c r="F597" t="s">
        <v>59</v>
      </c>
      <c r="G597">
        <v>7.2</v>
      </c>
      <c r="H597" s="17">
        <v>86.68</v>
      </c>
      <c r="I597" s="14">
        <v>8</v>
      </c>
      <c r="J597">
        <v>34.671999999999997</v>
      </c>
      <c r="K597" s="1">
        <v>43489</v>
      </c>
      <c r="L597" s="2">
        <v>0.75277777777777777</v>
      </c>
      <c r="M597" t="s">
        <v>29</v>
      </c>
      <c r="N597">
        <v>7.2</v>
      </c>
      <c r="O597" s="17">
        <f t="shared" si="59"/>
        <v>693.44</v>
      </c>
      <c r="P597">
        <f t="shared" si="60"/>
        <v>24</v>
      </c>
      <c r="Q597">
        <f t="shared" si="61"/>
        <v>1</v>
      </c>
      <c r="R597" t="str">
        <f t="shared" si="58"/>
        <v>18:00 - 20:00</v>
      </c>
      <c r="S597">
        <f t="shared" si="57"/>
        <v>34.672000000000004</v>
      </c>
      <c r="T597" t="b">
        <f>J597 &lt;&gt; S597</f>
        <v>0</v>
      </c>
      <c r="U597" t="str">
        <f t="shared" si="62"/>
        <v>&gt; 80</v>
      </c>
    </row>
    <row r="598" spans="1:21" x14ac:dyDescent="0.25">
      <c r="A598" t="s">
        <v>631</v>
      </c>
      <c r="B598" t="s">
        <v>38</v>
      </c>
      <c r="C598" t="s">
        <v>39</v>
      </c>
      <c r="D598" t="s">
        <v>23</v>
      </c>
      <c r="E598" t="s">
        <v>27</v>
      </c>
      <c r="F598" t="s">
        <v>24</v>
      </c>
      <c r="G598">
        <v>8.1999999999999993</v>
      </c>
      <c r="H598" s="17">
        <v>22.95</v>
      </c>
      <c r="I598" s="14">
        <v>10</v>
      </c>
      <c r="J598">
        <v>11.475</v>
      </c>
      <c r="K598" s="1">
        <v>43502</v>
      </c>
      <c r="L598" s="2">
        <v>0.80555555555555558</v>
      </c>
      <c r="M598" t="s">
        <v>19</v>
      </c>
      <c r="N598">
        <v>8.1999999999999993</v>
      </c>
      <c r="O598" s="17">
        <f t="shared" si="59"/>
        <v>229.5</v>
      </c>
      <c r="P598">
        <f t="shared" si="60"/>
        <v>6</v>
      </c>
      <c r="Q598">
        <f t="shared" si="61"/>
        <v>2</v>
      </c>
      <c r="R598" t="str">
        <f t="shared" si="58"/>
        <v>18:00 - 20:00</v>
      </c>
      <c r="S598">
        <f t="shared" si="57"/>
        <v>11.475</v>
      </c>
      <c r="T598" t="b">
        <f>J598 &lt;&gt; S598</f>
        <v>0</v>
      </c>
      <c r="U598" t="str">
        <f t="shared" si="62"/>
        <v>20 - 40</v>
      </c>
    </row>
    <row r="599" spans="1:21" x14ac:dyDescent="0.25">
      <c r="A599" t="s">
        <v>632</v>
      </c>
      <c r="B599" t="s">
        <v>21</v>
      </c>
      <c r="C599" t="s">
        <v>22</v>
      </c>
      <c r="D599" t="s">
        <v>23</v>
      </c>
      <c r="E599" t="s">
        <v>17</v>
      </c>
      <c r="F599" t="s">
        <v>40</v>
      </c>
      <c r="G599">
        <v>8.4</v>
      </c>
      <c r="H599" s="17">
        <v>16.309999999999999</v>
      </c>
      <c r="I599" s="14">
        <v>9</v>
      </c>
      <c r="J599">
        <v>7.3395000000000001</v>
      </c>
      <c r="K599" s="1">
        <v>43550</v>
      </c>
      <c r="L599" s="2">
        <v>0.43819444444444444</v>
      </c>
      <c r="M599" t="s">
        <v>19</v>
      </c>
      <c r="N599">
        <v>8.4</v>
      </c>
      <c r="O599" s="17">
        <f t="shared" si="59"/>
        <v>146.79</v>
      </c>
      <c r="P599">
        <f t="shared" si="60"/>
        <v>26</v>
      </c>
      <c r="Q599">
        <f t="shared" si="61"/>
        <v>3</v>
      </c>
      <c r="R599" t="str">
        <f t="shared" si="58"/>
        <v>10:00 - 12:00</v>
      </c>
      <c r="S599">
        <f t="shared" si="57"/>
        <v>7.3394999999999992</v>
      </c>
      <c r="T599" t="b">
        <f>J599 &lt;&gt; S599</f>
        <v>0</v>
      </c>
      <c r="U599" t="str">
        <f t="shared" si="62"/>
        <v>&lt; 20</v>
      </c>
    </row>
    <row r="600" spans="1:21" x14ac:dyDescent="0.25">
      <c r="A600" t="s">
        <v>633</v>
      </c>
      <c r="B600" t="s">
        <v>14</v>
      </c>
      <c r="C600" t="s">
        <v>15</v>
      </c>
      <c r="D600" t="s">
        <v>23</v>
      </c>
      <c r="E600" t="s">
        <v>17</v>
      </c>
      <c r="F600" t="s">
        <v>28</v>
      </c>
      <c r="G600">
        <v>6.2</v>
      </c>
      <c r="H600" s="17">
        <v>28.32</v>
      </c>
      <c r="I600" s="14">
        <v>5</v>
      </c>
      <c r="J600">
        <v>7.08</v>
      </c>
      <c r="K600" s="1">
        <v>43535</v>
      </c>
      <c r="L600" s="2">
        <v>0.56111111111111112</v>
      </c>
      <c r="M600" t="s">
        <v>19</v>
      </c>
      <c r="N600">
        <v>6.2</v>
      </c>
      <c r="O600" s="17">
        <f t="shared" si="59"/>
        <v>141.6</v>
      </c>
      <c r="P600">
        <f t="shared" si="60"/>
        <v>11</v>
      </c>
      <c r="Q600">
        <f t="shared" si="61"/>
        <v>3</v>
      </c>
      <c r="R600" t="str">
        <f t="shared" si="58"/>
        <v>12:00 - 14:00</v>
      </c>
      <c r="S600">
        <f t="shared" si="57"/>
        <v>7.08</v>
      </c>
      <c r="T600" t="b">
        <f>J600 &lt;&gt; S600</f>
        <v>0</v>
      </c>
      <c r="U600" t="str">
        <f t="shared" si="62"/>
        <v>20 - 40</v>
      </c>
    </row>
    <row r="601" spans="1:21" x14ac:dyDescent="0.25">
      <c r="A601" t="s">
        <v>634</v>
      </c>
      <c r="B601" t="s">
        <v>21</v>
      </c>
      <c r="C601" t="s">
        <v>22</v>
      </c>
      <c r="D601" t="s">
        <v>23</v>
      </c>
      <c r="E601" t="s">
        <v>27</v>
      </c>
      <c r="F601" t="s">
        <v>28</v>
      </c>
      <c r="G601">
        <v>7.4</v>
      </c>
      <c r="H601" s="17">
        <v>16.670000000000002</v>
      </c>
      <c r="I601" s="14">
        <v>7</v>
      </c>
      <c r="J601">
        <v>5.8345000000000002</v>
      </c>
      <c r="K601" s="1">
        <v>43503</v>
      </c>
      <c r="L601" s="2">
        <v>0.48333333333333334</v>
      </c>
      <c r="M601" t="s">
        <v>19</v>
      </c>
      <c r="N601">
        <v>7.4</v>
      </c>
      <c r="O601" s="17">
        <f t="shared" si="59"/>
        <v>116.69000000000001</v>
      </c>
      <c r="P601">
        <f t="shared" si="60"/>
        <v>7</v>
      </c>
      <c r="Q601">
        <f t="shared" si="61"/>
        <v>2</v>
      </c>
      <c r="R601" t="str">
        <f t="shared" si="58"/>
        <v>10:00 - 12:00</v>
      </c>
      <c r="S601">
        <f t="shared" si="57"/>
        <v>5.8345000000000002</v>
      </c>
      <c r="T601" t="b">
        <f>J601 &lt;&gt; S601</f>
        <v>0</v>
      </c>
      <c r="U601" t="str">
        <f t="shared" si="62"/>
        <v>&lt; 20</v>
      </c>
    </row>
    <row r="602" spans="1:21" x14ac:dyDescent="0.25">
      <c r="A602" t="s">
        <v>635</v>
      </c>
      <c r="B602" t="s">
        <v>38</v>
      </c>
      <c r="C602" t="s">
        <v>39</v>
      </c>
      <c r="D602" t="s">
        <v>16</v>
      </c>
      <c r="E602" t="s">
        <v>17</v>
      </c>
      <c r="F602" t="s">
        <v>59</v>
      </c>
      <c r="G602">
        <v>5</v>
      </c>
      <c r="H602" s="17">
        <v>73.959999999999994</v>
      </c>
      <c r="I602" s="14">
        <v>1</v>
      </c>
      <c r="J602">
        <v>3.698</v>
      </c>
      <c r="K602" s="1">
        <v>43470</v>
      </c>
      <c r="L602" s="2">
        <v>0.48055555555555557</v>
      </c>
      <c r="M602" t="s">
        <v>29</v>
      </c>
      <c r="N602">
        <v>5</v>
      </c>
      <c r="O602" s="17">
        <f t="shared" si="59"/>
        <v>73.959999999999994</v>
      </c>
      <c r="P602">
        <f t="shared" si="60"/>
        <v>5</v>
      </c>
      <c r="Q602">
        <f t="shared" si="61"/>
        <v>1</v>
      </c>
      <c r="R602" t="str">
        <f t="shared" si="58"/>
        <v>10:00 - 12:00</v>
      </c>
      <c r="S602">
        <f t="shared" si="57"/>
        <v>3.6979999999999995</v>
      </c>
      <c r="T602" t="b">
        <f>J602 &lt;&gt; S602</f>
        <v>0</v>
      </c>
      <c r="U602" t="str">
        <f t="shared" si="62"/>
        <v>60 - 80</v>
      </c>
    </row>
    <row r="603" spans="1:21" x14ac:dyDescent="0.25">
      <c r="A603" t="s">
        <v>636</v>
      </c>
      <c r="B603" t="s">
        <v>14</v>
      </c>
      <c r="C603" t="s">
        <v>15</v>
      </c>
      <c r="D603" t="s">
        <v>23</v>
      </c>
      <c r="E603" t="s">
        <v>27</v>
      </c>
      <c r="F603" t="s">
        <v>28</v>
      </c>
      <c r="G603">
        <v>6.9</v>
      </c>
      <c r="H603" s="17">
        <v>97.94</v>
      </c>
      <c r="I603" s="14">
        <v>1</v>
      </c>
      <c r="J603">
        <v>4.8970000000000002</v>
      </c>
      <c r="K603" s="1">
        <v>43531</v>
      </c>
      <c r="L603" s="2">
        <v>0.48888888888888887</v>
      </c>
      <c r="M603" t="s">
        <v>19</v>
      </c>
      <c r="N603">
        <v>6.9</v>
      </c>
      <c r="O603" s="17">
        <f t="shared" si="59"/>
        <v>97.94</v>
      </c>
      <c r="P603">
        <f t="shared" si="60"/>
        <v>7</v>
      </c>
      <c r="Q603">
        <f t="shared" si="61"/>
        <v>3</v>
      </c>
      <c r="R603" t="str">
        <f t="shared" si="58"/>
        <v>10:00 - 12:00</v>
      </c>
      <c r="S603">
        <f t="shared" si="57"/>
        <v>4.8970000000000002</v>
      </c>
      <c r="T603" t="b">
        <f>J603 &lt;&gt; S603</f>
        <v>0</v>
      </c>
      <c r="U603" t="str">
        <f t="shared" si="62"/>
        <v>&gt; 80</v>
      </c>
    </row>
    <row r="604" spans="1:21" x14ac:dyDescent="0.25">
      <c r="A604" t="s">
        <v>637</v>
      </c>
      <c r="B604" t="s">
        <v>14</v>
      </c>
      <c r="C604" t="s">
        <v>15</v>
      </c>
      <c r="D604" t="s">
        <v>23</v>
      </c>
      <c r="E604" t="s">
        <v>17</v>
      </c>
      <c r="F604" t="s">
        <v>59</v>
      </c>
      <c r="G604">
        <v>4.9000000000000004</v>
      </c>
      <c r="H604" s="17">
        <v>73.05</v>
      </c>
      <c r="I604" s="14">
        <v>4</v>
      </c>
      <c r="J604">
        <v>14.61</v>
      </c>
      <c r="K604" s="1">
        <v>43521</v>
      </c>
      <c r="L604" s="2">
        <v>0.71944444444444444</v>
      </c>
      <c r="M604" t="s">
        <v>29</v>
      </c>
      <c r="N604">
        <v>4.9000000000000004</v>
      </c>
      <c r="O604" s="17">
        <f t="shared" si="59"/>
        <v>292.2</v>
      </c>
      <c r="P604">
        <f t="shared" si="60"/>
        <v>25</v>
      </c>
      <c r="Q604">
        <f t="shared" si="61"/>
        <v>2</v>
      </c>
      <c r="R604" t="str">
        <f t="shared" si="58"/>
        <v>16:00 - 18:00</v>
      </c>
      <c r="S604">
        <f t="shared" si="57"/>
        <v>14.61</v>
      </c>
      <c r="T604" t="b">
        <f>J604 &lt;&gt; S604</f>
        <v>0</v>
      </c>
      <c r="U604" t="str">
        <f t="shared" si="62"/>
        <v>60 - 80</v>
      </c>
    </row>
    <row r="605" spans="1:21" x14ac:dyDescent="0.25">
      <c r="A605" t="s">
        <v>638</v>
      </c>
      <c r="B605" t="s">
        <v>21</v>
      </c>
      <c r="C605" t="s">
        <v>22</v>
      </c>
      <c r="D605" t="s">
        <v>16</v>
      </c>
      <c r="E605" t="s">
        <v>17</v>
      </c>
      <c r="F605" t="s">
        <v>40</v>
      </c>
      <c r="G605">
        <v>5.0999999999999996</v>
      </c>
      <c r="H605" s="17">
        <v>87.48</v>
      </c>
      <c r="I605" s="14">
        <v>6</v>
      </c>
      <c r="J605">
        <v>26.244</v>
      </c>
      <c r="K605" s="1">
        <v>43497</v>
      </c>
      <c r="L605" s="2">
        <v>0.77986111111111112</v>
      </c>
      <c r="M605" t="s">
        <v>19</v>
      </c>
      <c r="N605">
        <v>5.0999999999999996</v>
      </c>
      <c r="O605" s="17">
        <f t="shared" si="59"/>
        <v>524.88</v>
      </c>
      <c r="P605">
        <f t="shared" si="60"/>
        <v>1</v>
      </c>
      <c r="Q605">
        <f t="shared" si="61"/>
        <v>2</v>
      </c>
      <c r="R605" t="str">
        <f t="shared" si="58"/>
        <v>18:00 - 20:00</v>
      </c>
      <c r="S605">
        <f t="shared" si="57"/>
        <v>26.244</v>
      </c>
      <c r="T605" t="b">
        <f>J605 &lt;&gt; S605</f>
        <v>0</v>
      </c>
      <c r="U605" t="str">
        <f t="shared" si="62"/>
        <v>&gt; 80</v>
      </c>
    </row>
    <row r="606" spans="1:21" x14ac:dyDescent="0.25">
      <c r="A606" t="s">
        <v>639</v>
      </c>
      <c r="B606" t="s">
        <v>14</v>
      </c>
      <c r="C606" t="s">
        <v>15</v>
      </c>
      <c r="D606" t="s">
        <v>23</v>
      </c>
      <c r="E606" t="s">
        <v>27</v>
      </c>
      <c r="F606" t="s">
        <v>28</v>
      </c>
      <c r="G606">
        <v>9.1</v>
      </c>
      <c r="H606" s="17">
        <v>30.68</v>
      </c>
      <c r="I606" s="14">
        <v>3</v>
      </c>
      <c r="J606">
        <v>4.6020000000000003</v>
      </c>
      <c r="K606" s="1">
        <v>43487</v>
      </c>
      <c r="L606" s="2">
        <v>0.45833333333333331</v>
      </c>
      <c r="M606" t="s">
        <v>19</v>
      </c>
      <c r="N606">
        <v>9.1</v>
      </c>
      <c r="O606" s="17">
        <f t="shared" si="59"/>
        <v>92.039999999999992</v>
      </c>
      <c r="P606">
        <f t="shared" si="60"/>
        <v>22</v>
      </c>
      <c r="Q606">
        <f t="shared" si="61"/>
        <v>1</v>
      </c>
      <c r="R606" t="str">
        <f t="shared" si="58"/>
        <v>10:00 - 12:00</v>
      </c>
      <c r="S606">
        <f t="shared" si="57"/>
        <v>4.6019999999999994</v>
      </c>
      <c r="T606" t="b">
        <f>J606 &lt;&gt; S606</f>
        <v>0</v>
      </c>
      <c r="U606" t="str">
        <f t="shared" si="62"/>
        <v>20 - 40</v>
      </c>
    </row>
    <row r="607" spans="1:21" x14ac:dyDescent="0.25">
      <c r="A607" t="s">
        <v>640</v>
      </c>
      <c r="B607" t="s">
        <v>21</v>
      </c>
      <c r="C607" t="s">
        <v>22</v>
      </c>
      <c r="D607" t="s">
        <v>16</v>
      </c>
      <c r="E607" t="s">
        <v>27</v>
      </c>
      <c r="F607" t="s">
        <v>18</v>
      </c>
      <c r="G607">
        <v>7.1</v>
      </c>
      <c r="H607" s="17">
        <v>75.88</v>
      </c>
      <c r="I607" s="14">
        <v>1</v>
      </c>
      <c r="J607">
        <v>3.794</v>
      </c>
      <c r="K607" s="1">
        <v>43468</v>
      </c>
      <c r="L607" s="2">
        <v>0.4375</v>
      </c>
      <c r="M607" t="s">
        <v>29</v>
      </c>
      <c r="N607">
        <v>7.1</v>
      </c>
      <c r="O607" s="17">
        <f t="shared" si="59"/>
        <v>75.88</v>
      </c>
      <c r="P607">
        <f t="shared" si="60"/>
        <v>3</v>
      </c>
      <c r="Q607">
        <f t="shared" si="61"/>
        <v>1</v>
      </c>
      <c r="R607" t="str">
        <f t="shared" si="58"/>
        <v>10:00 - 12:00</v>
      </c>
      <c r="S607">
        <f t="shared" si="57"/>
        <v>3.7939999999999996</v>
      </c>
      <c r="T607" t="b">
        <f>J607 &lt;&gt; S607</f>
        <v>0</v>
      </c>
      <c r="U607" t="str">
        <f t="shared" si="62"/>
        <v>60 - 80</v>
      </c>
    </row>
    <row r="608" spans="1:21" x14ac:dyDescent="0.25">
      <c r="A608" t="s">
        <v>641</v>
      </c>
      <c r="B608" t="s">
        <v>38</v>
      </c>
      <c r="C608" t="s">
        <v>39</v>
      </c>
      <c r="D608" t="s">
        <v>16</v>
      </c>
      <c r="E608" t="s">
        <v>17</v>
      </c>
      <c r="F608" t="s">
        <v>32</v>
      </c>
      <c r="G608">
        <v>5</v>
      </c>
      <c r="H608" s="17">
        <v>20.18</v>
      </c>
      <c r="I608" s="14">
        <v>4</v>
      </c>
      <c r="J608">
        <v>4.0359999999999996</v>
      </c>
      <c r="K608" s="1">
        <v>43509</v>
      </c>
      <c r="L608" s="2">
        <v>0.50972222222222219</v>
      </c>
      <c r="M608" t="s">
        <v>29</v>
      </c>
      <c r="N608">
        <v>5</v>
      </c>
      <c r="O608" s="17">
        <f t="shared" si="59"/>
        <v>80.72</v>
      </c>
      <c r="P608">
        <f t="shared" si="60"/>
        <v>13</v>
      </c>
      <c r="Q608">
        <f t="shared" si="61"/>
        <v>2</v>
      </c>
      <c r="R608" t="str">
        <f t="shared" si="58"/>
        <v>12:00 - 14:00</v>
      </c>
      <c r="S608">
        <f t="shared" si="57"/>
        <v>4.0359999999999996</v>
      </c>
      <c r="T608" t="b">
        <f>J608 &lt;&gt; S608</f>
        <v>0</v>
      </c>
      <c r="U608" t="str">
        <f t="shared" si="62"/>
        <v>20 - 40</v>
      </c>
    </row>
    <row r="609" spans="1:21" x14ac:dyDescent="0.25">
      <c r="A609" t="s">
        <v>642</v>
      </c>
      <c r="B609" t="s">
        <v>21</v>
      </c>
      <c r="C609" t="s">
        <v>22</v>
      </c>
      <c r="D609" t="s">
        <v>16</v>
      </c>
      <c r="E609" t="s">
        <v>27</v>
      </c>
      <c r="F609" t="s">
        <v>24</v>
      </c>
      <c r="G609">
        <v>5.5</v>
      </c>
      <c r="H609" s="17">
        <v>18.77</v>
      </c>
      <c r="I609" s="14">
        <v>6</v>
      </c>
      <c r="J609">
        <v>5.6310000000000002</v>
      </c>
      <c r="K609" s="1">
        <v>43493</v>
      </c>
      <c r="L609" s="2">
        <v>0.69652777777777775</v>
      </c>
      <c r="M609" t="s">
        <v>29</v>
      </c>
      <c r="N609">
        <v>5.5</v>
      </c>
      <c r="O609" s="17">
        <f t="shared" si="59"/>
        <v>112.62</v>
      </c>
      <c r="P609">
        <f t="shared" si="60"/>
        <v>28</v>
      </c>
      <c r="Q609">
        <f t="shared" si="61"/>
        <v>1</v>
      </c>
      <c r="R609" t="str">
        <f t="shared" si="58"/>
        <v>16:00 - 18:00</v>
      </c>
      <c r="S609">
        <f t="shared" si="57"/>
        <v>5.6310000000000002</v>
      </c>
      <c r="T609" t="b">
        <f>J609 &lt;&gt; S609</f>
        <v>0</v>
      </c>
      <c r="U609" t="str">
        <f t="shared" si="62"/>
        <v>&lt; 20</v>
      </c>
    </row>
    <row r="610" spans="1:21" x14ac:dyDescent="0.25">
      <c r="A610" t="s">
        <v>643</v>
      </c>
      <c r="B610" t="s">
        <v>38</v>
      </c>
      <c r="C610" t="s">
        <v>39</v>
      </c>
      <c r="D610" t="s">
        <v>23</v>
      </c>
      <c r="E610" t="s">
        <v>17</v>
      </c>
      <c r="F610" t="s">
        <v>40</v>
      </c>
      <c r="G610">
        <v>9.1999999999999993</v>
      </c>
      <c r="H610" s="17">
        <v>71.2</v>
      </c>
      <c r="I610" s="14">
        <v>1</v>
      </c>
      <c r="J610">
        <v>3.56</v>
      </c>
      <c r="K610" s="1">
        <v>43470</v>
      </c>
      <c r="L610" s="2">
        <v>0.86111111111111116</v>
      </c>
      <c r="M610" t="s">
        <v>29</v>
      </c>
      <c r="N610">
        <v>9.1999999999999993</v>
      </c>
      <c r="O610" s="17">
        <f t="shared" si="59"/>
        <v>71.2</v>
      </c>
      <c r="P610">
        <f t="shared" si="60"/>
        <v>5</v>
      </c>
      <c r="Q610">
        <f t="shared" si="61"/>
        <v>1</v>
      </c>
      <c r="R610" t="str">
        <f t="shared" si="58"/>
        <v>20:00 - 20:59</v>
      </c>
      <c r="S610">
        <f t="shared" si="57"/>
        <v>3.56</v>
      </c>
      <c r="T610" t="b">
        <f>J610 &lt;&gt; S610</f>
        <v>0</v>
      </c>
      <c r="U610" t="str">
        <f t="shared" si="62"/>
        <v>60 - 80</v>
      </c>
    </row>
    <row r="611" spans="1:21" x14ac:dyDescent="0.25">
      <c r="A611" t="s">
        <v>644</v>
      </c>
      <c r="B611" t="s">
        <v>38</v>
      </c>
      <c r="C611" t="s">
        <v>39</v>
      </c>
      <c r="D611" t="s">
        <v>16</v>
      </c>
      <c r="E611" t="s">
        <v>27</v>
      </c>
      <c r="F611" t="s">
        <v>28</v>
      </c>
      <c r="G611">
        <v>4.9000000000000004</v>
      </c>
      <c r="H611" s="17">
        <v>38.81</v>
      </c>
      <c r="I611" s="14">
        <v>4</v>
      </c>
      <c r="J611">
        <v>7.7619999999999996</v>
      </c>
      <c r="K611" s="1">
        <v>43543</v>
      </c>
      <c r="L611" s="2">
        <v>0.56944444444444442</v>
      </c>
      <c r="M611" t="s">
        <v>19</v>
      </c>
      <c r="N611">
        <v>4.9000000000000004</v>
      </c>
      <c r="O611" s="17">
        <f t="shared" si="59"/>
        <v>155.24</v>
      </c>
      <c r="P611">
        <f t="shared" si="60"/>
        <v>19</v>
      </c>
      <c r="Q611">
        <f t="shared" si="61"/>
        <v>3</v>
      </c>
      <c r="R611" t="str">
        <f t="shared" si="58"/>
        <v>12:00 - 14:00</v>
      </c>
      <c r="S611">
        <f t="shared" si="57"/>
        <v>7.7620000000000005</v>
      </c>
      <c r="T611" t="b">
        <f>J611 &lt;&gt; S611</f>
        <v>0</v>
      </c>
      <c r="U611" t="str">
        <f t="shared" si="62"/>
        <v>20 - 40</v>
      </c>
    </row>
    <row r="612" spans="1:21" x14ac:dyDescent="0.25">
      <c r="A612" t="s">
        <v>645</v>
      </c>
      <c r="B612" t="s">
        <v>14</v>
      </c>
      <c r="C612" t="s">
        <v>15</v>
      </c>
      <c r="D612" t="s">
        <v>23</v>
      </c>
      <c r="E612" t="s">
        <v>17</v>
      </c>
      <c r="F612" t="s">
        <v>59</v>
      </c>
      <c r="G612">
        <v>8.9</v>
      </c>
      <c r="H612" s="17">
        <v>29.42</v>
      </c>
      <c r="I612" s="14">
        <v>10</v>
      </c>
      <c r="J612">
        <v>14.71</v>
      </c>
      <c r="K612" s="1">
        <v>43477</v>
      </c>
      <c r="L612" s="2">
        <v>0.68263888888888891</v>
      </c>
      <c r="M612" t="s">
        <v>19</v>
      </c>
      <c r="N612">
        <v>8.9</v>
      </c>
      <c r="O612" s="17">
        <f t="shared" si="59"/>
        <v>294.20000000000005</v>
      </c>
      <c r="P612">
        <f t="shared" si="60"/>
        <v>12</v>
      </c>
      <c r="Q612">
        <f t="shared" si="61"/>
        <v>1</v>
      </c>
      <c r="R612" t="str">
        <f t="shared" si="58"/>
        <v>16:00 - 18:00</v>
      </c>
      <c r="S612">
        <f t="shared" si="57"/>
        <v>14.710000000000003</v>
      </c>
      <c r="T612" t="b">
        <f>J612 &lt;&gt; S612</f>
        <v>0</v>
      </c>
      <c r="U612" t="str">
        <f t="shared" si="62"/>
        <v>20 - 40</v>
      </c>
    </row>
    <row r="613" spans="1:21" x14ac:dyDescent="0.25">
      <c r="A613" t="s">
        <v>646</v>
      </c>
      <c r="B613" t="s">
        <v>14</v>
      </c>
      <c r="C613" t="s">
        <v>15</v>
      </c>
      <c r="D613" t="s">
        <v>23</v>
      </c>
      <c r="E613" t="s">
        <v>27</v>
      </c>
      <c r="F613" t="s">
        <v>32</v>
      </c>
      <c r="G613">
        <v>6</v>
      </c>
      <c r="H613" s="17">
        <v>60.95</v>
      </c>
      <c r="I613" s="14">
        <v>9</v>
      </c>
      <c r="J613">
        <v>27.427499999999998</v>
      </c>
      <c r="K613" s="1">
        <v>43472</v>
      </c>
      <c r="L613" s="2">
        <v>0.50555555555555554</v>
      </c>
      <c r="M613" t="s">
        <v>29</v>
      </c>
      <c r="N613">
        <v>6</v>
      </c>
      <c r="O613" s="17">
        <f t="shared" si="59"/>
        <v>548.55000000000007</v>
      </c>
      <c r="P613">
        <f t="shared" si="60"/>
        <v>7</v>
      </c>
      <c r="Q613">
        <f t="shared" si="61"/>
        <v>1</v>
      </c>
      <c r="R613" t="str">
        <f t="shared" si="58"/>
        <v>12:00 - 14:00</v>
      </c>
      <c r="S613">
        <f t="shared" si="57"/>
        <v>27.427500000000002</v>
      </c>
      <c r="T613" t="b">
        <f>J613 &lt;&gt; S613</f>
        <v>0</v>
      </c>
      <c r="U613" t="str">
        <f t="shared" si="62"/>
        <v>60 - 80</v>
      </c>
    </row>
    <row r="614" spans="1:21" x14ac:dyDescent="0.25">
      <c r="A614" t="s">
        <v>647</v>
      </c>
      <c r="B614" t="s">
        <v>38</v>
      </c>
      <c r="C614" t="s">
        <v>39</v>
      </c>
      <c r="D614" t="s">
        <v>23</v>
      </c>
      <c r="E614" t="s">
        <v>17</v>
      </c>
      <c r="F614" t="s">
        <v>32</v>
      </c>
      <c r="G614">
        <v>4.2</v>
      </c>
      <c r="H614" s="17">
        <v>51.54</v>
      </c>
      <c r="I614" s="14">
        <v>5</v>
      </c>
      <c r="J614">
        <v>12.885</v>
      </c>
      <c r="K614" s="1">
        <v>43491</v>
      </c>
      <c r="L614" s="2">
        <v>0.73958333333333337</v>
      </c>
      <c r="M614" t="s">
        <v>25</v>
      </c>
      <c r="N614">
        <v>4.2</v>
      </c>
      <c r="O614" s="17">
        <f t="shared" si="59"/>
        <v>257.7</v>
      </c>
      <c r="P614">
        <f t="shared" si="60"/>
        <v>26</v>
      </c>
      <c r="Q614">
        <f t="shared" si="61"/>
        <v>1</v>
      </c>
      <c r="R614" t="str">
        <f t="shared" si="58"/>
        <v>16:00 - 18:00</v>
      </c>
      <c r="S614">
        <f t="shared" si="57"/>
        <v>12.885</v>
      </c>
      <c r="T614" t="b">
        <f>J614 &lt;&gt; S614</f>
        <v>0</v>
      </c>
      <c r="U614" t="str">
        <f t="shared" si="62"/>
        <v>40 - 60</v>
      </c>
    </row>
    <row r="615" spans="1:21" x14ac:dyDescent="0.25">
      <c r="A615" t="s">
        <v>648</v>
      </c>
      <c r="B615" t="s">
        <v>14</v>
      </c>
      <c r="C615" t="s">
        <v>15</v>
      </c>
      <c r="D615" t="s">
        <v>23</v>
      </c>
      <c r="E615" t="s">
        <v>17</v>
      </c>
      <c r="F615" t="s">
        <v>24</v>
      </c>
      <c r="G615">
        <v>7.3</v>
      </c>
      <c r="H615" s="17">
        <v>66.06</v>
      </c>
      <c r="I615" s="14">
        <v>6</v>
      </c>
      <c r="J615">
        <v>19.818000000000001</v>
      </c>
      <c r="K615" s="1">
        <v>43488</v>
      </c>
      <c r="L615" s="2">
        <v>0.43611111111111112</v>
      </c>
      <c r="M615" t="s">
        <v>25</v>
      </c>
      <c r="N615">
        <v>7.3</v>
      </c>
      <c r="O615" s="17">
        <f t="shared" si="59"/>
        <v>396.36</v>
      </c>
      <c r="P615">
        <f t="shared" si="60"/>
        <v>23</v>
      </c>
      <c r="Q615">
        <f t="shared" si="61"/>
        <v>1</v>
      </c>
      <c r="R615" t="str">
        <f t="shared" si="58"/>
        <v>10:00 - 12:00</v>
      </c>
      <c r="S615">
        <f t="shared" si="57"/>
        <v>19.818000000000001</v>
      </c>
      <c r="T615" t="b">
        <f>J615 &lt;&gt; S615</f>
        <v>0</v>
      </c>
      <c r="U615" t="str">
        <f t="shared" si="62"/>
        <v>60 - 80</v>
      </c>
    </row>
    <row r="616" spans="1:21" x14ac:dyDescent="0.25">
      <c r="A616" t="s">
        <v>649</v>
      </c>
      <c r="B616" t="s">
        <v>38</v>
      </c>
      <c r="C616" t="s">
        <v>39</v>
      </c>
      <c r="D616" t="s">
        <v>23</v>
      </c>
      <c r="E616" t="s">
        <v>27</v>
      </c>
      <c r="F616" t="s">
        <v>59</v>
      </c>
      <c r="G616">
        <v>6.5</v>
      </c>
      <c r="H616" s="17">
        <v>57.27</v>
      </c>
      <c r="I616" s="14">
        <v>3</v>
      </c>
      <c r="J616">
        <v>8.5905000000000005</v>
      </c>
      <c r="K616" s="1">
        <v>43505</v>
      </c>
      <c r="L616" s="2">
        <v>0.85486111111111107</v>
      </c>
      <c r="M616" t="s">
        <v>19</v>
      </c>
      <c r="N616">
        <v>6.5</v>
      </c>
      <c r="O616" s="17">
        <f t="shared" si="59"/>
        <v>171.81</v>
      </c>
      <c r="P616">
        <f t="shared" si="60"/>
        <v>9</v>
      </c>
      <c r="Q616">
        <f t="shared" si="61"/>
        <v>2</v>
      </c>
      <c r="R616" t="str">
        <f t="shared" si="58"/>
        <v>20:00 - 20:59</v>
      </c>
      <c r="S616">
        <f t="shared" si="57"/>
        <v>8.5905000000000005</v>
      </c>
      <c r="T616" t="b">
        <f>J616 &lt;&gt; S616</f>
        <v>0</v>
      </c>
      <c r="U616" t="str">
        <f t="shared" si="62"/>
        <v>40 - 60</v>
      </c>
    </row>
    <row r="617" spans="1:21" x14ac:dyDescent="0.25">
      <c r="A617" t="s">
        <v>650</v>
      </c>
      <c r="B617" t="s">
        <v>38</v>
      </c>
      <c r="C617" t="s">
        <v>39</v>
      </c>
      <c r="D617" t="s">
        <v>23</v>
      </c>
      <c r="E617" t="s">
        <v>17</v>
      </c>
      <c r="F617" t="s">
        <v>59</v>
      </c>
      <c r="G617">
        <v>8.9</v>
      </c>
      <c r="H617" s="17">
        <v>54.31</v>
      </c>
      <c r="I617" s="14">
        <v>9</v>
      </c>
      <c r="J617">
        <v>24.439499999999999</v>
      </c>
      <c r="K617" s="1">
        <v>43518</v>
      </c>
      <c r="L617" s="2">
        <v>0.45069444444444445</v>
      </c>
      <c r="M617" t="s">
        <v>25</v>
      </c>
      <c r="N617">
        <v>8.9</v>
      </c>
      <c r="O617" s="17">
        <f t="shared" si="59"/>
        <v>488.79</v>
      </c>
      <c r="P617">
        <f t="shared" si="60"/>
        <v>22</v>
      </c>
      <c r="Q617">
        <f t="shared" si="61"/>
        <v>2</v>
      </c>
      <c r="R617" t="str">
        <f t="shared" si="58"/>
        <v>10:00 - 12:00</v>
      </c>
      <c r="S617">
        <f t="shared" si="57"/>
        <v>24.439500000000002</v>
      </c>
      <c r="T617" t="b">
        <f>J617 &lt;&gt; S617</f>
        <v>0</v>
      </c>
      <c r="U617" t="str">
        <f t="shared" si="62"/>
        <v>40 - 60</v>
      </c>
    </row>
    <row r="618" spans="1:21" x14ac:dyDescent="0.25">
      <c r="A618" t="s">
        <v>651</v>
      </c>
      <c r="B618" t="s">
        <v>38</v>
      </c>
      <c r="C618" t="s">
        <v>39</v>
      </c>
      <c r="D618" t="s">
        <v>23</v>
      </c>
      <c r="E618" t="s">
        <v>17</v>
      </c>
      <c r="F618" t="s">
        <v>18</v>
      </c>
      <c r="G618">
        <v>9.6999999999999993</v>
      </c>
      <c r="H618" s="17">
        <v>58.24</v>
      </c>
      <c r="I618" s="14">
        <v>9</v>
      </c>
      <c r="J618">
        <v>26.207999999999998</v>
      </c>
      <c r="K618" s="1">
        <v>43501</v>
      </c>
      <c r="L618" s="2">
        <v>0.52361111111111114</v>
      </c>
      <c r="M618" t="s">
        <v>25</v>
      </c>
      <c r="N618">
        <v>9.6999999999999993</v>
      </c>
      <c r="O618" s="17">
        <f t="shared" si="59"/>
        <v>524.16</v>
      </c>
      <c r="P618">
        <f t="shared" si="60"/>
        <v>5</v>
      </c>
      <c r="Q618">
        <f t="shared" si="61"/>
        <v>2</v>
      </c>
      <c r="R618" t="str">
        <f t="shared" si="58"/>
        <v>12:00 - 14:00</v>
      </c>
      <c r="S618">
        <f t="shared" si="57"/>
        <v>26.207999999999998</v>
      </c>
      <c r="T618" t="b">
        <f>J618 &lt;&gt; S618</f>
        <v>0</v>
      </c>
      <c r="U618" t="str">
        <f t="shared" si="62"/>
        <v>40 - 60</v>
      </c>
    </row>
    <row r="619" spans="1:21" x14ac:dyDescent="0.25">
      <c r="A619" t="s">
        <v>652</v>
      </c>
      <c r="B619" t="s">
        <v>21</v>
      </c>
      <c r="C619" t="s">
        <v>22</v>
      </c>
      <c r="D619" t="s">
        <v>23</v>
      </c>
      <c r="E619" t="s">
        <v>27</v>
      </c>
      <c r="F619" t="s">
        <v>24</v>
      </c>
      <c r="G619">
        <v>8.6</v>
      </c>
      <c r="H619" s="17">
        <v>22.21</v>
      </c>
      <c r="I619" s="14">
        <v>6</v>
      </c>
      <c r="J619">
        <v>6.6630000000000003</v>
      </c>
      <c r="K619" s="1">
        <v>43531</v>
      </c>
      <c r="L619" s="2">
        <v>0.43263888888888891</v>
      </c>
      <c r="M619" t="s">
        <v>29</v>
      </c>
      <c r="N619">
        <v>8.6</v>
      </c>
      <c r="O619" s="17">
        <f t="shared" si="59"/>
        <v>133.26</v>
      </c>
      <c r="P619">
        <f t="shared" si="60"/>
        <v>7</v>
      </c>
      <c r="Q619">
        <f t="shared" si="61"/>
        <v>3</v>
      </c>
      <c r="R619" t="str">
        <f t="shared" si="58"/>
        <v>10:00 - 12:00</v>
      </c>
      <c r="S619">
        <f t="shared" si="57"/>
        <v>6.6629999999999994</v>
      </c>
      <c r="T619" t="b">
        <f>J619 &lt;&gt; S619</f>
        <v>0</v>
      </c>
      <c r="U619" t="str">
        <f t="shared" si="62"/>
        <v>20 - 40</v>
      </c>
    </row>
    <row r="620" spans="1:21" x14ac:dyDescent="0.25">
      <c r="A620" t="s">
        <v>653</v>
      </c>
      <c r="B620" t="s">
        <v>14</v>
      </c>
      <c r="C620" t="s">
        <v>15</v>
      </c>
      <c r="D620" t="s">
        <v>16</v>
      </c>
      <c r="E620" t="s">
        <v>27</v>
      </c>
      <c r="F620" t="s">
        <v>24</v>
      </c>
      <c r="G620">
        <v>6.9</v>
      </c>
      <c r="H620" s="17">
        <v>19.32</v>
      </c>
      <c r="I620" s="14">
        <v>7</v>
      </c>
      <c r="J620">
        <v>6.7619999999999996</v>
      </c>
      <c r="K620" s="1">
        <v>43549</v>
      </c>
      <c r="L620" s="2">
        <v>0.78541666666666665</v>
      </c>
      <c r="M620" t="s">
        <v>25</v>
      </c>
      <c r="N620">
        <v>6.9</v>
      </c>
      <c r="O620" s="17">
        <f t="shared" si="59"/>
        <v>135.24</v>
      </c>
      <c r="P620">
        <f t="shared" si="60"/>
        <v>25</v>
      </c>
      <c r="Q620">
        <f t="shared" si="61"/>
        <v>3</v>
      </c>
      <c r="R620" t="str">
        <f t="shared" si="58"/>
        <v>18:00 - 20:00</v>
      </c>
      <c r="S620">
        <f t="shared" si="57"/>
        <v>6.7620000000000005</v>
      </c>
      <c r="T620" t="b">
        <f>J620 &lt;&gt; S620</f>
        <v>0</v>
      </c>
      <c r="U620" t="str">
        <f t="shared" si="62"/>
        <v>&lt; 20</v>
      </c>
    </row>
    <row r="621" spans="1:21" x14ac:dyDescent="0.25">
      <c r="A621" t="s">
        <v>654</v>
      </c>
      <c r="B621" t="s">
        <v>38</v>
      </c>
      <c r="C621" t="s">
        <v>39</v>
      </c>
      <c r="D621" t="s">
        <v>23</v>
      </c>
      <c r="E621" t="s">
        <v>27</v>
      </c>
      <c r="F621" t="s">
        <v>28</v>
      </c>
      <c r="G621">
        <v>7.7</v>
      </c>
      <c r="H621" s="17">
        <v>37.479999999999997</v>
      </c>
      <c r="I621" s="14">
        <v>3</v>
      </c>
      <c r="J621">
        <v>5.6219999999999999</v>
      </c>
      <c r="K621" s="1">
        <v>43485</v>
      </c>
      <c r="L621" s="2">
        <v>0.57291666666666663</v>
      </c>
      <c r="M621" t="s">
        <v>29</v>
      </c>
      <c r="N621">
        <v>7.7</v>
      </c>
      <c r="O621" s="17">
        <f t="shared" si="59"/>
        <v>112.44</v>
      </c>
      <c r="P621">
        <f t="shared" si="60"/>
        <v>20</v>
      </c>
      <c r="Q621">
        <f t="shared" si="61"/>
        <v>1</v>
      </c>
      <c r="R621" t="str">
        <f t="shared" si="58"/>
        <v>12:00 - 14:00</v>
      </c>
      <c r="S621">
        <f t="shared" si="57"/>
        <v>5.6219999999999999</v>
      </c>
      <c r="T621" t="b">
        <f>J621 &lt;&gt; S621</f>
        <v>0</v>
      </c>
      <c r="U621" t="str">
        <f t="shared" si="62"/>
        <v>20 - 40</v>
      </c>
    </row>
    <row r="622" spans="1:21" x14ac:dyDescent="0.25">
      <c r="A622" t="s">
        <v>655</v>
      </c>
      <c r="B622" t="s">
        <v>38</v>
      </c>
      <c r="C622" t="s">
        <v>39</v>
      </c>
      <c r="D622" t="s">
        <v>16</v>
      </c>
      <c r="E622" t="s">
        <v>17</v>
      </c>
      <c r="F622" t="s">
        <v>59</v>
      </c>
      <c r="G622">
        <v>9.5</v>
      </c>
      <c r="H622" s="17">
        <v>72.040000000000006</v>
      </c>
      <c r="I622" s="14">
        <v>2</v>
      </c>
      <c r="J622">
        <v>7.2039999999999997</v>
      </c>
      <c r="K622" s="1">
        <v>43500</v>
      </c>
      <c r="L622" s="2">
        <v>0.81805555555555554</v>
      </c>
      <c r="M622" t="s">
        <v>25</v>
      </c>
      <c r="N622">
        <v>9.5</v>
      </c>
      <c r="O622" s="17">
        <f t="shared" si="59"/>
        <v>144.08000000000001</v>
      </c>
      <c r="P622">
        <f t="shared" si="60"/>
        <v>4</v>
      </c>
      <c r="Q622">
        <f t="shared" si="61"/>
        <v>2</v>
      </c>
      <c r="R622" t="str">
        <f t="shared" si="58"/>
        <v>18:00 - 20:00</v>
      </c>
      <c r="S622">
        <f t="shared" si="57"/>
        <v>7.2040000000000006</v>
      </c>
      <c r="T622" t="b">
        <f>J622 &lt;&gt; S622</f>
        <v>0</v>
      </c>
      <c r="U622" t="str">
        <f t="shared" si="62"/>
        <v>60 - 80</v>
      </c>
    </row>
    <row r="623" spans="1:21" x14ac:dyDescent="0.25">
      <c r="A623" t="s">
        <v>656</v>
      </c>
      <c r="B623" t="s">
        <v>21</v>
      </c>
      <c r="C623" t="s">
        <v>22</v>
      </c>
      <c r="D623" t="s">
        <v>16</v>
      </c>
      <c r="E623" t="s">
        <v>17</v>
      </c>
      <c r="F623" t="s">
        <v>40</v>
      </c>
      <c r="G623">
        <v>4.5</v>
      </c>
      <c r="H623" s="17">
        <v>98.52</v>
      </c>
      <c r="I623" s="14">
        <v>10</v>
      </c>
      <c r="J623">
        <v>49.26</v>
      </c>
      <c r="K623" s="1">
        <v>43495</v>
      </c>
      <c r="L623" s="2">
        <v>0.84930555555555554</v>
      </c>
      <c r="M623" t="s">
        <v>19</v>
      </c>
      <c r="N623">
        <v>4.5</v>
      </c>
      <c r="O623" s="17">
        <f t="shared" si="59"/>
        <v>985.19999999999993</v>
      </c>
      <c r="P623">
        <f t="shared" si="60"/>
        <v>30</v>
      </c>
      <c r="Q623">
        <f t="shared" si="61"/>
        <v>1</v>
      </c>
      <c r="R623" t="str">
        <f t="shared" si="58"/>
        <v>20:00 - 20:59</v>
      </c>
      <c r="S623">
        <f t="shared" si="57"/>
        <v>49.26</v>
      </c>
      <c r="T623" t="b">
        <f>J623 &lt;&gt; S623</f>
        <v>0</v>
      </c>
      <c r="U623" t="str">
        <f t="shared" si="62"/>
        <v>&gt; 80</v>
      </c>
    </row>
    <row r="624" spans="1:21" x14ac:dyDescent="0.25">
      <c r="A624" t="s">
        <v>657</v>
      </c>
      <c r="B624" t="s">
        <v>14</v>
      </c>
      <c r="C624" t="s">
        <v>15</v>
      </c>
      <c r="D624" t="s">
        <v>16</v>
      </c>
      <c r="E624" t="s">
        <v>27</v>
      </c>
      <c r="F624" t="s">
        <v>40</v>
      </c>
      <c r="G624">
        <v>5.6</v>
      </c>
      <c r="H624" s="17">
        <v>41.66</v>
      </c>
      <c r="I624" s="14">
        <v>6</v>
      </c>
      <c r="J624">
        <v>12.497999999999999</v>
      </c>
      <c r="K624" s="1">
        <v>43467</v>
      </c>
      <c r="L624" s="2">
        <v>0.64166666666666672</v>
      </c>
      <c r="M624" t="s">
        <v>19</v>
      </c>
      <c r="N624">
        <v>5.6</v>
      </c>
      <c r="O624" s="17">
        <f t="shared" si="59"/>
        <v>249.95999999999998</v>
      </c>
      <c r="P624">
        <f t="shared" si="60"/>
        <v>2</v>
      </c>
      <c r="Q624">
        <f t="shared" si="61"/>
        <v>1</v>
      </c>
      <c r="R624" t="str">
        <f t="shared" si="58"/>
        <v>14:00 - 16:00</v>
      </c>
      <c r="S624">
        <f t="shared" si="57"/>
        <v>12.497999999999999</v>
      </c>
      <c r="T624" t="b">
        <f>J624 &lt;&gt; S624</f>
        <v>0</v>
      </c>
      <c r="U624" t="str">
        <f t="shared" si="62"/>
        <v>40 - 60</v>
      </c>
    </row>
    <row r="625" spans="1:21" x14ac:dyDescent="0.25">
      <c r="A625" t="s">
        <v>658</v>
      </c>
      <c r="B625" t="s">
        <v>14</v>
      </c>
      <c r="C625" t="s">
        <v>15</v>
      </c>
      <c r="D625" t="s">
        <v>16</v>
      </c>
      <c r="E625" t="s">
        <v>17</v>
      </c>
      <c r="F625" t="s">
        <v>28</v>
      </c>
      <c r="G625">
        <v>8.1999999999999993</v>
      </c>
      <c r="H625" s="17">
        <v>72.42</v>
      </c>
      <c r="I625" s="14">
        <v>3</v>
      </c>
      <c r="J625">
        <f>H625 * I625 / 20</f>
        <v>10.863</v>
      </c>
      <c r="K625" s="1">
        <v>43553</v>
      </c>
      <c r="L625" s="2">
        <v>0.70416666666666672</v>
      </c>
      <c r="M625" t="s">
        <v>19</v>
      </c>
      <c r="N625">
        <v>8.1999999999999993</v>
      </c>
      <c r="O625" s="17">
        <f t="shared" si="59"/>
        <v>217.26</v>
      </c>
      <c r="P625">
        <f t="shared" si="60"/>
        <v>29</v>
      </c>
      <c r="Q625">
        <f t="shared" si="61"/>
        <v>3</v>
      </c>
      <c r="R625" t="str">
        <f t="shared" si="58"/>
        <v>16:00 - 18:00</v>
      </c>
      <c r="S625">
        <f t="shared" si="57"/>
        <v>10.863</v>
      </c>
      <c r="T625" t="b">
        <f>J625 &lt;&gt; S625</f>
        <v>0</v>
      </c>
      <c r="U625" t="str">
        <f t="shared" si="62"/>
        <v>60 - 80</v>
      </c>
    </row>
    <row r="626" spans="1:21" x14ac:dyDescent="0.25">
      <c r="A626" t="s">
        <v>659</v>
      </c>
      <c r="B626" t="s">
        <v>38</v>
      </c>
      <c r="C626" t="s">
        <v>39</v>
      </c>
      <c r="D626" t="s">
        <v>23</v>
      </c>
      <c r="E626" t="s">
        <v>27</v>
      </c>
      <c r="F626" t="s">
        <v>24</v>
      </c>
      <c r="G626">
        <v>7.3</v>
      </c>
      <c r="H626" s="17">
        <v>21.58</v>
      </c>
      <c r="I626" s="14">
        <v>9</v>
      </c>
      <c r="J626">
        <v>9.7110000000000003</v>
      </c>
      <c r="K626" s="1">
        <v>43538</v>
      </c>
      <c r="L626" s="2">
        <v>0.52222222222222225</v>
      </c>
      <c r="M626" t="s">
        <v>25</v>
      </c>
      <c r="N626">
        <v>7.3</v>
      </c>
      <c r="O626" s="17">
        <f t="shared" si="59"/>
        <v>194.21999999999997</v>
      </c>
      <c r="P626">
        <f t="shared" si="60"/>
        <v>14</v>
      </c>
      <c r="Q626">
        <f t="shared" si="61"/>
        <v>3</v>
      </c>
      <c r="R626" t="str">
        <f t="shared" si="58"/>
        <v>12:00 - 14:00</v>
      </c>
      <c r="S626">
        <f t="shared" si="57"/>
        <v>9.7109999999999985</v>
      </c>
      <c r="T626" t="b">
        <f>J626 &lt;&gt; S626</f>
        <v>0</v>
      </c>
      <c r="U626" t="str">
        <f t="shared" si="62"/>
        <v>20 - 40</v>
      </c>
    </row>
    <row r="627" spans="1:21" x14ac:dyDescent="0.25">
      <c r="A627" t="s">
        <v>660</v>
      </c>
      <c r="B627" t="s">
        <v>21</v>
      </c>
      <c r="C627" t="s">
        <v>22</v>
      </c>
      <c r="D627" t="s">
        <v>23</v>
      </c>
      <c r="E627" t="s">
        <v>27</v>
      </c>
      <c r="F627" t="s">
        <v>40</v>
      </c>
      <c r="G627">
        <v>4.4000000000000004</v>
      </c>
      <c r="H627" s="17">
        <v>89.2</v>
      </c>
      <c r="I627" s="14">
        <v>10</v>
      </c>
      <c r="J627">
        <v>44.6</v>
      </c>
      <c r="K627" s="1">
        <v>43507</v>
      </c>
      <c r="L627" s="2">
        <v>0.65416666666666667</v>
      </c>
      <c r="M627" t="s">
        <v>29</v>
      </c>
      <c r="N627">
        <v>4.4000000000000004</v>
      </c>
      <c r="O627" s="17">
        <f t="shared" si="59"/>
        <v>892</v>
      </c>
      <c r="P627">
        <f t="shared" si="60"/>
        <v>11</v>
      </c>
      <c r="Q627">
        <f t="shared" si="61"/>
        <v>2</v>
      </c>
      <c r="R627" t="str">
        <f t="shared" si="58"/>
        <v>14:00 - 16:00</v>
      </c>
      <c r="S627">
        <f t="shared" si="57"/>
        <v>44.6</v>
      </c>
      <c r="T627" t="b">
        <f>J627 &lt;&gt; S627</f>
        <v>0</v>
      </c>
      <c r="U627" t="str">
        <f t="shared" si="62"/>
        <v>&gt; 80</v>
      </c>
    </row>
    <row r="628" spans="1:21" x14ac:dyDescent="0.25">
      <c r="A628" t="s">
        <v>661</v>
      </c>
      <c r="B628" t="s">
        <v>38</v>
      </c>
      <c r="C628" t="s">
        <v>39</v>
      </c>
      <c r="D628" t="s">
        <v>23</v>
      </c>
      <c r="E628" t="s">
        <v>17</v>
      </c>
      <c r="F628" t="s">
        <v>24</v>
      </c>
      <c r="G628">
        <v>5.7</v>
      </c>
      <c r="H628" s="17">
        <v>42.42</v>
      </c>
      <c r="I628" s="14">
        <v>8</v>
      </c>
      <c r="J628">
        <v>16.968</v>
      </c>
      <c r="K628" s="1">
        <v>43495</v>
      </c>
      <c r="L628" s="2">
        <v>0.58194444444444449</v>
      </c>
      <c r="M628" t="s">
        <v>19</v>
      </c>
      <c r="N628">
        <v>5.7</v>
      </c>
      <c r="O628" s="17">
        <f t="shared" si="59"/>
        <v>339.36</v>
      </c>
      <c r="P628">
        <f t="shared" si="60"/>
        <v>30</v>
      </c>
      <c r="Q628">
        <f t="shared" si="61"/>
        <v>1</v>
      </c>
      <c r="R628" t="str">
        <f t="shared" si="58"/>
        <v>12:00 - 14:00</v>
      </c>
      <c r="S628">
        <f t="shared" si="57"/>
        <v>16.968</v>
      </c>
      <c r="T628" t="b">
        <f>J628 &lt;&gt; S628</f>
        <v>0</v>
      </c>
      <c r="U628" t="str">
        <f t="shared" si="62"/>
        <v>40 - 60</v>
      </c>
    </row>
    <row r="629" spans="1:21" x14ac:dyDescent="0.25">
      <c r="A629" t="s">
        <v>662</v>
      </c>
      <c r="B629" t="s">
        <v>14</v>
      </c>
      <c r="C629" t="s">
        <v>15</v>
      </c>
      <c r="D629" t="s">
        <v>16</v>
      </c>
      <c r="E629" t="s">
        <v>27</v>
      </c>
      <c r="F629" t="s">
        <v>24</v>
      </c>
      <c r="G629">
        <v>5</v>
      </c>
      <c r="H629" s="17">
        <v>74.510000000000005</v>
      </c>
      <c r="I629" s="14">
        <v>6</v>
      </c>
      <c r="J629">
        <v>22.353000000000002</v>
      </c>
      <c r="K629" s="1">
        <v>43544</v>
      </c>
      <c r="L629" s="2">
        <v>0.63055555555555554</v>
      </c>
      <c r="M629" t="s">
        <v>19</v>
      </c>
      <c r="N629">
        <v>5</v>
      </c>
      <c r="O629" s="17">
        <f t="shared" si="59"/>
        <v>447.06000000000006</v>
      </c>
      <c r="P629">
        <f t="shared" si="60"/>
        <v>20</v>
      </c>
      <c r="Q629">
        <f t="shared" si="61"/>
        <v>3</v>
      </c>
      <c r="R629" t="str">
        <f t="shared" si="58"/>
        <v>14:00 - 16:00</v>
      </c>
      <c r="S629">
        <f t="shared" si="57"/>
        <v>22.353000000000002</v>
      </c>
      <c r="T629" t="b">
        <f>J629 &lt;&gt; S629</f>
        <v>0</v>
      </c>
      <c r="U629" t="str">
        <f t="shared" si="62"/>
        <v>60 - 80</v>
      </c>
    </row>
    <row r="630" spans="1:21" x14ac:dyDescent="0.25">
      <c r="A630" t="s">
        <v>663</v>
      </c>
      <c r="B630" t="s">
        <v>38</v>
      </c>
      <c r="C630" t="s">
        <v>39</v>
      </c>
      <c r="D630" t="s">
        <v>23</v>
      </c>
      <c r="E630" t="s">
        <v>27</v>
      </c>
      <c r="F630" t="s">
        <v>59</v>
      </c>
      <c r="G630">
        <v>9</v>
      </c>
      <c r="H630" s="17">
        <v>99.25</v>
      </c>
      <c r="I630" s="14">
        <v>2</v>
      </c>
      <c r="J630">
        <v>9.9250000000000007</v>
      </c>
      <c r="K630" s="1">
        <v>43544</v>
      </c>
      <c r="L630" s="2">
        <v>0.54305555555555551</v>
      </c>
      <c r="M630" t="s">
        <v>25</v>
      </c>
      <c r="N630">
        <v>9</v>
      </c>
      <c r="O630" s="17">
        <f t="shared" si="59"/>
        <v>198.5</v>
      </c>
      <c r="P630">
        <f t="shared" si="60"/>
        <v>20</v>
      </c>
      <c r="Q630">
        <f t="shared" si="61"/>
        <v>3</v>
      </c>
      <c r="R630" t="str">
        <f t="shared" si="58"/>
        <v>12:00 - 14:00</v>
      </c>
      <c r="S630">
        <f t="shared" si="57"/>
        <v>9.9250000000000007</v>
      </c>
      <c r="T630" t="b">
        <f>J630 &lt;&gt; S630</f>
        <v>0</v>
      </c>
      <c r="U630" t="str">
        <f t="shared" si="62"/>
        <v>&gt; 80</v>
      </c>
    </row>
    <row r="631" spans="1:21" x14ac:dyDescent="0.25">
      <c r="A631" t="s">
        <v>664</v>
      </c>
      <c r="B631" t="s">
        <v>14</v>
      </c>
      <c r="C631" t="s">
        <v>15</v>
      </c>
      <c r="D631" t="s">
        <v>23</v>
      </c>
      <c r="E631" t="s">
        <v>17</v>
      </c>
      <c r="F631" t="s">
        <v>40</v>
      </c>
      <c r="G631">
        <v>6.3</v>
      </c>
      <c r="H631" s="17">
        <v>81.209999999999994</v>
      </c>
      <c r="I631" s="14">
        <v>10</v>
      </c>
      <c r="J631">
        <v>40.604999999999997</v>
      </c>
      <c r="K631" s="1">
        <v>43482</v>
      </c>
      <c r="L631" s="2">
        <v>0.54236111111111107</v>
      </c>
      <c r="M631" t="s">
        <v>29</v>
      </c>
      <c r="N631">
        <v>6.3</v>
      </c>
      <c r="O631" s="17">
        <f t="shared" si="59"/>
        <v>812.09999999999991</v>
      </c>
      <c r="P631">
        <f t="shared" si="60"/>
        <v>17</v>
      </c>
      <c r="Q631">
        <f t="shared" si="61"/>
        <v>1</v>
      </c>
      <c r="R631" t="str">
        <f t="shared" si="58"/>
        <v>12:00 - 14:00</v>
      </c>
      <c r="S631">
        <f t="shared" si="57"/>
        <v>40.604999999999997</v>
      </c>
      <c r="T631" t="b">
        <f>J631 &lt;&gt; S631</f>
        <v>0</v>
      </c>
      <c r="U631" t="str">
        <f t="shared" si="62"/>
        <v>&gt; 80</v>
      </c>
    </row>
    <row r="632" spans="1:21" x14ac:dyDescent="0.25">
      <c r="A632" t="s">
        <v>665</v>
      </c>
      <c r="B632" t="s">
        <v>21</v>
      </c>
      <c r="C632" t="s">
        <v>22</v>
      </c>
      <c r="D632" t="s">
        <v>23</v>
      </c>
      <c r="E632" t="s">
        <v>17</v>
      </c>
      <c r="F632" t="s">
        <v>32</v>
      </c>
      <c r="G632">
        <v>9.4</v>
      </c>
      <c r="H632" s="17">
        <v>49.33</v>
      </c>
      <c r="I632" s="14">
        <v>10</v>
      </c>
      <c r="J632">
        <v>24.664999999999999</v>
      </c>
      <c r="K632" s="1">
        <v>43499</v>
      </c>
      <c r="L632" s="2">
        <v>0.69444444444444442</v>
      </c>
      <c r="M632" t="s">
        <v>29</v>
      </c>
      <c r="N632">
        <v>9.4</v>
      </c>
      <c r="O632" s="17">
        <f t="shared" si="59"/>
        <v>493.29999999999995</v>
      </c>
      <c r="P632">
        <f t="shared" si="60"/>
        <v>3</v>
      </c>
      <c r="Q632">
        <f t="shared" si="61"/>
        <v>2</v>
      </c>
      <c r="R632" t="str">
        <f t="shared" si="58"/>
        <v>16:00 - 18:00</v>
      </c>
      <c r="S632">
        <f t="shared" si="57"/>
        <v>24.664999999999999</v>
      </c>
      <c r="T632" t="b">
        <f>J632 &lt;&gt; S632</f>
        <v>0</v>
      </c>
      <c r="U632" t="str">
        <f t="shared" si="62"/>
        <v>40 - 60</v>
      </c>
    </row>
    <row r="633" spans="1:21" x14ac:dyDescent="0.25">
      <c r="A633" t="s">
        <v>666</v>
      </c>
      <c r="B633" t="s">
        <v>14</v>
      </c>
      <c r="C633" t="s">
        <v>15</v>
      </c>
      <c r="D633" t="s">
        <v>23</v>
      </c>
      <c r="E633" t="s">
        <v>17</v>
      </c>
      <c r="F633" t="s">
        <v>59</v>
      </c>
      <c r="G633">
        <v>7.7</v>
      </c>
      <c r="H633" s="17">
        <v>65.739999999999995</v>
      </c>
      <c r="I633" s="14">
        <v>9</v>
      </c>
      <c r="J633">
        <v>29.582999999999998</v>
      </c>
      <c r="K633" s="1">
        <v>43466</v>
      </c>
      <c r="L633" s="2">
        <v>0.57986111111111116</v>
      </c>
      <c r="M633" t="s">
        <v>25</v>
      </c>
      <c r="N633">
        <v>7.7</v>
      </c>
      <c r="O633" s="17">
        <f t="shared" si="59"/>
        <v>591.66</v>
      </c>
      <c r="P633">
        <f t="shared" si="60"/>
        <v>1</v>
      </c>
      <c r="Q633">
        <f t="shared" si="61"/>
        <v>1</v>
      </c>
      <c r="R633" t="str">
        <f t="shared" si="58"/>
        <v>12:00 - 14:00</v>
      </c>
      <c r="S633">
        <f t="shared" si="57"/>
        <v>29.582999999999998</v>
      </c>
      <c r="T633" t="b">
        <f>J633 &lt;&gt; S633</f>
        <v>0</v>
      </c>
      <c r="U633" t="str">
        <f t="shared" si="62"/>
        <v>60 - 80</v>
      </c>
    </row>
    <row r="634" spans="1:21" x14ac:dyDescent="0.25">
      <c r="A634" t="s">
        <v>667</v>
      </c>
      <c r="B634" t="s">
        <v>38</v>
      </c>
      <c r="C634" t="s">
        <v>39</v>
      </c>
      <c r="D634" t="s">
        <v>23</v>
      </c>
      <c r="E634" t="s">
        <v>17</v>
      </c>
      <c r="F634" t="s">
        <v>59</v>
      </c>
      <c r="G634">
        <v>5.5</v>
      </c>
      <c r="H634" s="17">
        <v>79.86</v>
      </c>
      <c r="I634" s="14">
        <v>7</v>
      </c>
      <c r="J634">
        <v>27.951000000000001</v>
      </c>
      <c r="K634" s="1">
        <v>43475</v>
      </c>
      <c r="L634" s="2">
        <v>0.43958333333333333</v>
      </c>
      <c r="M634" t="s">
        <v>29</v>
      </c>
      <c r="N634">
        <v>5.5</v>
      </c>
      <c r="O634" s="17">
        <f t="shared" si="59"/>
        <v>559.02</v>
      </c>
      <c r="P634">
        <f t="shared" si="60"/>
        <v>10</v>
      </c>
      <c r="Q634">
        <f t="shared" si="61"/>
        <v>1</v>
      </c>
      <c r="R634" t="str">
        <f t="shared" si="58"/>
        <v>10:00 - 12:00</v>
      </c>
      <c r="S634">
        <f t="shared" si="57"/>
        <v>27.951000000000001</v>
      </c>
      <c r="T634" t="b">
        <f>J634 &lt;&gt; S634</f>
        <v>0</v>
      </c>
      <c r="U634" t="str">
        <f t="shared" si="62"/>
        <v>60 - 80</v>
      </c>
    </row>
    <row r="635" spans="1:21" x14ac:dyDescent="0.25">
      <c r="A635" t="s">
        <v>668</v>
      </c>
      <c r="B635" t="s">
        <v>21</v>
      </c>
      <c r="C635" t="s">
        <v>22</v>
      </c>
      <c r="D635" t="s">
        <v>23</v>
      </c>
      <c r="E635" t="s">
        <v>17</v>
      </c>
      <c r="F635" t="s">
        <v>32</v>
      </c>
      <c r="G635">
        <v>4.0999999999999996</v>
      </c>
      <c r="H635" s="17">
        <v>73.98</v>
      </c>
      <c r="I635" s="14">
        <v>7</v>
      </c>
      <c r="J635">
        <v>25.893000000000001</v>
      </c>
      <c r="K635" s="1">
        <v>43526</v>
      </c>
      <c r="L635" s="2">
        <v>0.6958333333333333</v>
      </c>
      <c r="M635" t="s">
        <v>19</v>
      </c>
      <c r="N635">
        <v>4.0999999999999996</v>
      </c>
      <c r="O635" s="17">
        <f t="shared" si="59"/>
        <v>517.86</v>
      </c>
      <c r="P635">
        <f t="shared" si="60"/>
        <v>2</v>
      </c>
      <c r="Q635">
        <f t="shared" si="61"/>
        <v>3</v>
      </c>
      <c r="R635" t="str">
        <f t="shared" si="58"/>
        <v>16:00 - 18:00</v>
      </c>
      <c r="S635">
        <f t="shared" si="57"/>
        <v>25.893000000000001</v>
      </c>
      <c r="T635" t="b">
        <f>J635 &lt;&gt; S635</f>
        <v>0</v>
      </c>
      <c r="U635" t="str">
        <f t="shared" si="62"/>
        <v>60 - 80</v>
      </c>
    </row>
    <row r="636" spans="1:21" x14ac:dyDescent="0.25">
      <c r="A636" t="s">
        <v>669</v>
      </c>
      <c r="B636" t="s">
        <v>38</v>
      </c>
      <c r="C636" t="s">
        <v>39</v>
      </c>
      <c r="D636" t="s">
        <v>16</v>
      </c>
      <c r="E636" t="s">
        <v>17</v>
      </c>
      <c r="F636" t="s">
        <v>28</v>
      </c>
      <c r="G636">
        <v>7.6</v>
      </c>
      <c r="H636" s="17">
        <v>82.04</v>
      </c>
      <c r="I636" s="14">
        <v>5</v>
      </c>
      <c r="J636">
        <v>20.51</v>
      </c>
      <c r="K636" s="1">
        <v>43521</v>
      </c>
      <c r="L636" s="2">
        <v>0.71944444444444444</v>
      </c>
      <c r="M636" t="s">
        <v>29</v>
      </c>
      <c r="N636">
        <v>7.6</v>
      </c>
      <c r="O636" s="17">
        <f t="shared" si="59"/>
        <v>410.20000000000005</v>
      </c>
      <c r="P636">
        <f t="shared" si="60"/>
        <v>25</v>
      </c>
      <c r="Q636">
        <f t="shared" si="61"/>
        <v>2</v>
      </c>
      <c r="R636" t="str">
        <f t="shared" si="58"/>
        <v>16:00 - 18:00</v>
      </c>
      <c r="S636">
        <f t="shared" si="57"/>
        <v>20.51</v>
      </c>
      <c r="T636" t="b">
        <f>J636 &lt;&gt; S636</f>
        <v>0</v>
      </c>
      <c r="U636" t="str">
        <f t="shared" si="62"/>
        <v>&gt; 80</v>
      </c>
    </row>
    <row r="637" spans="1:21" x14ac:dyDescent="0.25">
      <c r="A637" t="s">
        <v>670</v>
      </c>
      <c r="B637" t="s">
        <v>38</v>
      </c>
      <c r="C637" t="s">
        <v>39</v>
      </c>
      <c r="D637" t="s">
        <v>16</v>
      </c>
      <c r="E637" t="s">
        <v>27</v>
      </c>
      <c r="F637" t="s">
        <v>32</v>
      </c>
      <c r="G637">
        <v>8.6</v>
      </c>
      <c r="H637" s="17">
        <v>26.67</v>
      </c>
      <c r="I637" s="14">
        <v>10</v>
      </c>
      <c r="J637">
        <v>13.335000000000001</v>
      </c>
      <c r="K637" s="1">
        <v>43494</v>
      </c>
      <c r="L637" s="2">
        <v>0.49166666666666664</v>
      </c>
      <c r="M637" t="s">
        <v>25</v>
      </c>
      <c r="N637">
        <v>8.6</v>
      </c>
      <c r="O637" s="17">
        <f t="shared" si="59"/>
        <v>266.70000000000005</v>
      </c>
      <c r="P637">
        <f t="shared" si="60"/>
        <v>29</v>
      </c>
      <c r="Q637">
        <f t="shared" si="61"/>
        <v>1</v>
      </c>
      <c r="R637" t="str">
        <f t="shared" si="58"/>
        <v>10:00 - 12:00</v>
      </c>
      <c r="S637">
        <f t="shared" si="57"/>
        <v>13.335000000000003</v>
      </c>
      <c r="T637" t="b">
        <f>J637 &lt;&gt; S637</f>
        <v>0</v>
      </c>
      <c r="U637" t="str">
        <f t="shared" si="62"/>
        <v>20 - 40</v>
      </c>
    </row>
    <row r="638" spans="1:21" x14ac:dyDescent="0.25">
      <c r="A638" t="s">
        <v>671</v>
      </c>
      <c r="B638" t="s">
        <v>14</v>
      </c>
      <c r="C638" t="s">
        <v>15</v>
      </c>
      <c r="D638" t="s">
        <v>16</v>
      </c>
      <c r="E638" t="s">
        <v>27</v>
      </c>
      <c r="F638" t="s">
        <v>40</v>
      </c>
      <c r="G638">
        <v>8.3000000000000007</v>
      </c>
      <c r="H638" s="17">
        <v>10.130000000000001</v>
      </c>
      <c r="I638" s="14">
        <v>7</v>
      </c>
      <c r="J638">
        <v>3.5455000000000001</v>
      </c>
      <c r="K638" s="1">
        <v>43534</v>
      </c>
      <c r="L638" s="2">
        <v>0.81597222222222221</v>
      </c>
      <c r="M638" t="s">
        <v>19</v>
      </c>
      <c r="N638">
        <v>8.3000000000000007</v>
      </c>
      <c r="O638" s="17">
        <f t="shared" si="59"/>
        <v>70.910000000000011</v>
      </c>
      <c r="P638">
        <f t="shared" si="60"/>
        <v>10</v>
      </c>
      <c r="Q638">
        <f t="shared" si="61"/>
        <v>3</v>
      </c>
      <c r="R638" t="str">
        <f t="shared" si="58"/>
        <v>18:00 - 20:00</v>
      </c>
      <c r="S638">
        <f t="shared" si="57"/>
        <v>3.5455000000000005</v>
      </c>
      <c r="T638" t="b">
        <f>J638 &lt;&gt; S638</f>
        <v>0</v>
      </c>
      <c r="U638" t="str">
        <f t="shared" si="62"/>
        <v>&lt; 20</v>
      </c>
    </row>
    <row r="639" spans="1:21" x14ac:dyDescent="0.25">
      <c r="A639" t="s">
        <v>672</v>
      </c>
      <c r="B639" t="s">
        <v>38</v>
      </c>
      <c r="C639" t="s">
        <v>39</v>
      </c>
      <c r="D639" t="s">
        <v>23</v>
      </c>
      <c r="E639" t="s">
        <v>27</v>
      </c>
      <c r="F639" t="s">
        <v>40</v>
      </c>
      <c r="G639">
        <v>8.1</v>
      </c>
      <c r="H639" s="17">
        <v>72.39</v>
      </c>
      <c r="I639" s="14">
        <v>2</v>
      </c>
      <c r="J639">
        <v>7.2389999999999999</v>
      </c>
      <c r="K639" s="1">
        <v>43478</v>
      </c>
      <c r="L639" s="2">
        <v>0.82986111111111116</v>
      </c>
      <c r="M639" t="s">
        <v>29</v>
      </c>
      <c r="N639">
        <v>8.1</v>
      </c>
      <c r="O639" s="17">
        <f t="shared" si="59"/>
        <v>144.78</v>
      </c>
      <c r="P639">
        <f t="shared" si="60"/>
        <v>13</v>
      </c>
      <c r="Q639">
        <f t="shared" si="61"/>
        <v>1</v>
      </c>
      <c r="R639" t="str">
        <f t="shared" si="58"/>
        <v>18:00 - 20:00</v>
      </c>
      <c r="S639">
        <f t="shared" si="57"/>
        <v>7.2389999999999999</v>
      </c>
      <c r="T639" t="b">
        <f>J639 &lt;&gt; S639</f>
        <v>0</v>
      </c>
      <c r="U639" t="str">
        <f t="shared" si="62"/>
        <v>60 - 80</v>
      </c>
    </row>
    <row r="640" spans="1:21" x14ac:dyDescent="0.25">
      <c r="A640" t="s">
        <v>673</v>
      </c>
      <c r="B640" t="s">
        <v>14</v>
      </c>
      <c r="C640" t="s">
        <v>15</v>
      </c>
      <c r="D640" t="s">
        <v>23</v>
      </c>
      <c r="E640" t="s">
        <v>27</v>
      </c>
      <c r="F640" t="s">
        <v>32</v>
      </c>
      <c r="G640">
        <v>8.6</v>
      </c>
      <c r="H640" s="17">
        <v>85.91</v>
      </c>
      <c r="I640" s="14">
        <v>5</v>
      </c>
      <c r="J640">
        <v>21.477499999999999</v>
      </c>
      <c r="K640" s="1">
        <v>43546</v>
      </c>
      <c r="L640" s="2">
        <v>0.60624999999999996</v>
      </c>
      <c r="M640" t="s">
        <v>29</v>
      </c>
      <c r="N640">
        <v>8.6</v>
      </c>
      <c r="O640" s="17">
        <f t="shared" si="59"/>
        <v>429.54999999999995</v>
      </c>
      <c r="P640">
        <f t="shared" si="60"/>
        <v>22</v>
      </c>
      <c r="Q640">
        <f t="shared" si="61"/>
        <v>3</v>
      </c>
      <c r="R640" t="str">
        <f t="shared" si="58"/>
        <v>14:00 - 16:00</v>
      </c>
      <c r="S640">
        <f t="shared" si="57"/>
        <v>21.477499999999999</v>
      </c>
      <c r="T640" t="b">
        <f>J640 &lt;&gt; S640</f>
        <v>0</v>
      </c>
      <c r="U640" t="str">
        <f t="shared" si="62"/>
        <v>&gt; 80</v>
      </c>
    </row>
    <row r="641" spans="1:21" x14ac:dyDescent="0.25">
      <c r="A641" t="s">
        <v>674</v>
      </c>
      <c r="B641" t="s">
        <v>38</v>
      </c>
      <c r="C641" t="s">
        <v>39</v>
      </c>
      <c r="D641" t="s">
        <v>16</v>
      </c>
      <c r="E641" t="s">
        <v>27</v>
      </c>
      <c r="F641" t="s">
        <v>59</v>
      </c>
      <c r="G641">
        <v>6.3</v>
      </c>
      <c r="H641" s="17">
        <v>81.31</v>
      </c>
      <c r="I641" s="14">
        <v>7</v>
      </c>
      <c r="J641">
        <v>28.458500000000001</v>
      </c>
      <c r="K641" s="1">
        <v>43525</v>
      </c>
      <c r="L641" s="2">
        <v>0.8256944444444444</v>
      </c>
      <c r="M641" t="s">
        <v>19</v>
      </c>
      <c r="N641">
        <v>6.3</v>
      </c>
      <c r="O641" s="17">
        <f t="shared" si="59"/>
        <v>569.17000000000007</v>
      </c>
      <c r="P641">
        <f t="shared" si="60"/>
        <v>1</v>
      </c>
      <c r="Q641">
        <f t="shared" si="61"/>
        <v>3</v>
      </c>
      <c r="R641" t="str">
        <f t="shared" si="58"/>
        <v>18:00 - 20:00</v>
      </c>
      <c r="S641">
        <f t="shared" ref="S641:S704" si="63">H641 * I641 / 20</f>
        <v>28.458500000000004</v>
      </c>
      <c r="T641" t="b">
        <f>J641 &lt;&gt; S641</f>
        <v>0</v>
      </c>
      <c r="U641" t="str">
        <f t="shared" si="62"/>
        <v>&gt; 80</v>
      </c>
    </row>
    <row r="642" spans="1:21" x14ac:dyDescent="0.25">
      <c r="A642" t="s">
        <v>675</v>
      </c>
      <c r="B642" t="s">
        <v>38</v>
      </c>
      <c r="C642" t="s">
        <v>39</v>
      </c>
      <c r="D642" t="s">
        <v>23</v>
      </c>
      <c r="E642" t="s">
        <v>27</v>
      </c>
      <c r="F642" t="s">
        <v>40</v>
      </c>
      <c r="G642">
        <v>5.8</v>
      </c>
      <c r="H642" s="17">
        <v>60.3</v>
      </c>
      <c r="I642" s="14">
        <v>4</v>
      </c>
      <c r="J642">
        <v>12.06</v>
      </c>
      <c r="K642" s="1">
        <v>43516</v>
      </c>
      <c r="L642" s="2">
        <v>0.77986111111111112</v>
      </c>
      <c r="M642" t="s">
        <v>25</v>
      </c>
      <c r="N642">
        <v>5.8</v>
      </c>
      <c r="O642" s="17">
        <f t="shared" si="59"/>
        <v>241.2</v>
      </c>
      <c r="P642">
        <f t="shared" si="60"/>
        <v>20</v>
      </c>
      <c r="Q642">
        <f t="shared" si="61"/>
        <v>2</v>
      </c>
      <c r="R642" t="str">
        <f t="shared" ref="R642:R705" si="64">IF(AND(L642&gt;=TIME(10,0,0),L642&lt;TIME(12,0,0)),"10:00 - 12:00",
IF(AND(L642&gt;=TIME(12,0,0),L642&lt;TIME(14,0,0)),"12:00 - 14:00",
IF(AND(L642&gt;=TIME(14,0,0),L642&lt;TIME(16,0,0)),"14:00 - 16:00",
IF(AND(L642&gt;=TIME(16,0,0),L642&lt;TIME(18,0,0)),"16:00 - 18:00",
IF(AND(L642&gt;=TIME(18,0,0),L642&lt;TIME(20,0,0)),"18:00 - 20:00",
IF(AND(L642&gt;=TIME(20,0,0),L642&lt;=TIME(20,59,59)),"20:00 - 20:59","Outside Range"))))))</f>
        <v>18:00 - 20:00</v>
      </c>
      <c r="S642">
        <f t="shared" si="63"/>
        <v>12.059999999999999</v>
      </c>
      <c r="T642" t="b">
        <f>J642 &lt;&gt; S642</f>
        <v>0</v>
      </c>
      <c r="U642" t="str">
        <f t="shared" si="62"/>
        <v>60 - 80</v>
      </c>
    </row>
    <row r="643" spans="1:21" x14ac:dyDescent="0.25">
      <c r="A643" t="s">
        <v>676</v>
      </c>
      <c r="B643" t="s">
        <v>21</v>
      </c>
      <c r="C643" t="s">
        <v>22</v>
      </c>
      <c r="D643" t="s">
        <v>23</v>
      </c>
      <c r="E643" t="s">
        <v>27</v>
      </c>
      <c r="F643" t="s">
        <v>40</v>
      </c>
      <c r="G643">
        <v>6.2</v>
      </c>
      <c r="H643" s="17">
        <v>31.77</v>
      </c>
      <c r="I643" s="14">
        <v>4</v>
      </c>
      <c r="J643">
        <v>6.3540000000000001</v>
      </c>
      <c r="K643" s="1">
        <v>43479</v>
      </c>
      <c r="L643" s="2">
        <v>0.61319444444444449</v>
      </c>
      <c r="M643" t="s">
        <v>19</v>
      </c>
      <c r="N643">
        <v>6.2</v>
      </c>
      <c r="O643" s="17">
        <f t="shared" ref="O643:O706" si="65">H643 * I643</f>
        <v>127.08</v>
      </c>
      <c r="P643">
        <f t="shared" ref="P643:P706" si="66">DAY(K643)</f>
        <v>14</v>
      </c>
      <c r="Q643">
        <f t="shared" ref="Q643:Q706" si="67">MONTH(K643)</f>
        <v>1</v>
      </c>
      <c r="R643" t="str">
        <f t="shared" si="64"/>
        <v>14:00 - 16:00</v>
      </c>
      <c r="S643">
        <f t="shared" si="63"/>
        <v>6.3540000000000001</v>
      </c>
      <c r="T643" t="b">
        <f>J643 &lt;&gt; S643</f>
        <v>0</v>
      </c>
      <c r="U643" t="str">
        <f t="shared" si="62"/>
        <v>20 - 40</v>
      </c>
    </row>
    <row r="644" spans="1:21" x14ac:dyDescent="0.25">
      <c r="A644" t="s">
        <v>677</v>
      </c>
      <c r="B644" t="s">
        <v>14</v>
      </c>
      <c r="C644" t="s">
        <v>15</v>
      </c>
      <c r="D644" t="s">
        <v>23</v>
      </c>
      <c r="E644" t="s">
        <v>17</v>
      </c>
      <c r="F644" t="s">
        <v>18</v>
      </c>
      <c r="G644">
        <v>7.7</v>
      </c>
      <c r="H644" s="17">
        <v>64.27</v>
      </c>
      <c r="I644" s="14">
        <v>4</v>
      </c>
      <c r="J644">
        <v>12.853999999999999</v>
      </c>
      <c r="K644" s="1">
        <v>43550</v>
      </c>
      <c r="L644" s="2">
        <v>0.57916666666666672</v>
      </c>
      <c r="M644" t="s">
        <v>25</v>
      </c>
      <c r="N644">
        <v>7.7</v>
      </c>
      <c r="O644" s="17">
        <f t="shared" si="65"/>
        <v>257.08</v>
      </c>
      <c r="P644">
        <f t="shared" si="66"/>
        <v>26</v>
      </c>
      <c r="Q644">
        <f t="shared" si="67"/>
        <v>3</v>
      </c>
      <c r="R644" t="str">
        <f t="shared" si="64"/>
        <v>12:00 - 14:00</v>
      </c>
      <c r="S644">
        <f t="shared" si="63"/>
        <v>12.853999999999999</v>
      </c>
      <c r="T644" t="b">
        <f>J644 &lt;&gt; S644</f>
        <v>0</v>
      </c>
      <c r="U644" t="str">
        <f t="shared" ref="U644:U707" si="68">IF(H644&lt; 20,"&lt; 20",IF(AND(H644&gt;=20,H644&lt;40),"20 - 40",IF(AND(H644&gt;=40,H644&lt;60),"40 - 60",IF(AND(H644&gt;=60,H644&lt;80),"60 - 80",IF(H644&gt;=80,"&gt; 80")))))</f>
        <v>60 - 80</v>
      </c>
    </row>
    <row r="645" spans="1:21" x14ac:dyDescent="0.25">
      <c r="A645" t="s">
        <v>678</v>
      </c>
      <c r="B645" t="s">
        <v>38</v>
      </c>
      <c r="C645" t="s">
        <v>39</v>
      </c>
      <c r="D645" t="s">
        <v>23</v>
      </c>
      <c r="E645" t="s">
        <v>27</v>
      </c>
      <c r="F645" t="s">
        <v>18</v>
      </c>
      <c r="G645">
        <v>8.1</v>
      </c>
      <c r="H645" s="17">
        <v>69.510000000000005</v>
      </c>
      <c r="I645" s="14">
        <v>2</v>
      </c>
      <c r="J645">
        <v>6.9509999999999996</v>
      </c>
      <c r="K645" s="1">
        <v>43525</v>
      </c>
      <c r="L645" s="2">
        <v>0.51041666666666663</v>
      </c>
      <c r="M645" t="s">
        <v>19</v>
      </c>
      <c r="N645">
        <v>8.1</v>
      </c>
      <c r="O645" s="17">
        <f t="shared" si="65"/>
        <v>139.02000000000001</v>
      </c>
      <c r="P645">
        <f t="shared" si="66"/>
        <v>1</v>
      </c>
      <c r="Q645">
        <f t="shared" si="67"/>
        <v>3</v>
      </c>
      <c r="R645" t="str">
        <f t="shared" si="64"/>
        <v>12:00 - 14:00</v>
      </c>
      <c r="S645">
        <f t="shared" si="63"/>
        <v>6.9510000000000005</v>
      </c>
      <c r="T645" t="b">
        <f>J645 &lt;&gt; S645</f>
        <v>0</v>
      </c>
      <c r="U645" t="str">
        <f t="shared" si="68"/>
        <v>60 - 80</v>
      </c>
    </row>
    <row r="646" spans="1:21" x14ac:dyDescent="0.25">
      <c r="A646" t="s">
        <v>679</v>
      </c>
      <c r="B646" t="s">
        <v>21</v>
      </c>
      <c r="C646" t="s">
        <v>22</v>
      </c>
      <c r="D646" t="s">
        <v>23</v>
      </c>
      <c r="E646" t="s">
        <v>27</v>
      </c>
      <c r="F646" t="s">
        <v>40</v>
      </c>
      <c r="G646">
        <v>7.3</v>
      </c>
      <c r="H646" s="17">
        <v>27.22</v>
      </c>
      <c r="I646" s="14">
        <v>3</v>
      </c>
      <c r="J646">
        <v>4.0830000000000002</v>
      </c>
      <c r="K646" s="1">
        <v>43472</v>
      </c>
      <c r="L646" s="2">
        <v>0.52569444444444446</v>
      </c>
      <c r="M646" t="s">
        <v>25</v>
      </c>
      <c r="N646">
        <v>7.3</v>
      </c>
      <c r="O646" s="17">
        <f t="shared" si="65"/>
        <v>81.66</v>
      </c>
      <c r="P646">
        <f t="shared" si="66"/>
        <v>7</v>
      </c>
      <c r="Q646">
        <f t="shared" si="67"/>
        <v>1</v>
      </c>
      <c r="R646" t="str">
        <f t="shared" si="64"/>
        <v>12:00 - 14:00</v>
      </c>
      <c r="S646">
        <f t="shared" si="63"/>
        <v>4.0830000000000002</v>
      </c>
      <c r="T646" t="b">
        <f>J646 &lt;&gt; S646</f>
        <v>0</v>
      </c>
      <c r="U646" t="str">
        <f t="shared" si="68"/>
        <v>20 - 40</v>
      </c>
    </row>
    <row r="647" spans="1:21" x14ac:dyDescent="0.25">
      <c r="A647" t="s">
        <v>680</v>
      </c>
      <c r="B647" t="s">
        <v>14</v>
      </c>
      <c r="C647" t="s">
        <v>15</v>
      </c>
      <c r="D647" t="s">
        <v>16</v>
      </c>
      <c r="E647" t="s">
        <v>17</v>
      </c>
      <c r="F647" t="s">
        <v>18</v>
      </c>
      <c r="G647">
        <v>8.4</v>
      </c>
      <c r="H647" s="17">
        <v>77.680000000000007</v>
      </c>
      <c r="I647" s="14">
        <v>4</v>
      </c>
      <c r="J647">
        <v>15.536</v>
      </c>
      <c r="K647" s="1">
        <v>43497</v>
      </c>
      <c r="L647" s="2">
        <v>0.82916666666666672</v>
      </c>
      <c r="M647" t="s">
        <v>25</v>
      </c>
      <c r="N647">
        <v>8.4</v>
      </c>
      <c r="O647" s="17">
        <f t="shared" si="65"/>
        <v>310.72000000000003</v>
      </c>
      <c r="P647">
        <f t="shared" si="66"/>
        <v>1</v>
      </c>
      <c r="Q647">
        <f t="shared" si="67"/>
        <v>2</v>
      </c>
      <c r="R647" t="str">
        <f t="shared" si="64"/>
        <v>18:00 - 20:00</v>
      </c>
      <c r="S647">
        <f t="shared" si="63"/>
        <v>15.536000000000001</v>
      </c>
      <c r="T647" t="b">
        <f>J647 &lt;&gt; S647</f>
        <v>0</v>
      </c>
      <c r="U647" t="str">
        <f t="shared" si="68"/>
        <v>60 - 80</v>
      </c>
    </row>
    <row r="648" spans="1:21" x14ac:dyDescent="0.25">
      <c r="A648" t="s">
        <v>681</v>
      </c>
      <c r="B648" t="s">
        <v>21</v>
      </c>
      <c r="C648" t="s">
        <v>22</v>
      </c>
      <c r="D648" t="s">
        <v>16</v>
      </c>
      <c r="E648" t="s">
        <v>17</v>
      </c>
      <c r="F648" t="s">
        <v>59</v>
      </c>
      <c r="G648">
        <v>8</v>
      </c>
      <c r="H648" s="17">
        <v>92.98</v>
      </c>
      <c r="I648" s="14">
        <v>2</v>
      </c>
      <c r="J648">
        <v>9.298</v>
      </c>
      <c r="K648" s="1">
        <v>43509</v>
      </c>
      <c r="L648" s="2">
        <v>0.62916666666666665</v>
      </c>
      <c r="M648" t="s">
        <v>29</v>
      </c>
      <c r="N648">
        <v>8</v>
      </c>
      <c r="O648" s="17">
        <f t="shared" si="65"/>
        <v>185.96</v>
      </c>
      <c r="P648">
        <f t="shared" si="66"/>
        <v>13</v>
      </c>
      <c r="Q648">
        <f t="shared" si="67"/>
        <v>2</v>
      </c>
      <c r="R648" t="str">
        <f t="shared" si="64"/>
        <v>14:00 - 16:00</v>
      </c>
      <c r="S648">
        <f t="shared" si="63"/>
        <v>9.298</v>
      </c>
      <c r="T648" t="b">
        <f>J648 &lt;&gt; S648</f>
        <v>0</v>
      </c>
      <c r="U648" t="str">
        <f t="shared" si="68"/>
        <v>&gt; 80</v>
      </c>
    </row>
    <row r="649" spans="1:21" x14ac:dyDescent="0.25">
      <c r="A649" t="s">
        <v>682</v>
      </c>
      <c r="B649" t="s">
        <v>38</v>
      </c>
      <c r="C649" t="s">
        <v>39</v>
      </c>
      <c r="D649" t="s">
        <v>16</v>
      </c>
      <c r="E649" t="s">
        <v>17</v>
      </c>
      <c r="F649" t="s">
        <v>59</v>
      </c>
      <c r="G649">
        <v>9.5</v>
      </c>
      <c r="H649" s="17">
        <v>18.079999999999998</v>
      </c>
      <c r="I649" s="14">
        <v>4</v>
      </c>
      <c r="J649">
        <v>3.6160000000000001</v>
      </c>
      <c r="K649" s="1">
        <v>43479</v>
      </c>
      <c r="L649" s="2">
        <v>0.75208333333333333</v>
      </c>
      <c r="M649" t="s">
        <v>29</v>
      </c>
      <c r="N649">
        <v>9.5</v>
      </c>
      <c r="O649" s="17">
        <f t="shared" si="65"/>
        <v>72.319999999999993</v>
      </c>
      <c r="P649">
        <f t="shared" si="66"/>
        <v>14</v>
      </c>
      <c r="Q649">
        <f t="shared" si="67"/>
        <v>1</v>
      </c>
      <c r="R649" t="str">
        <f t="shared" si="64"/>
        <v>18:00 - 20:00</v>
      </c>
      <c r="S649">
        <f t="shared" si="63"/>
        <v>3.6159999999999997</v>
      </c>
      <c r="T649" t="b">
        <f>J649 &lt;&gt; S649</f>
        <v>0</v>
      </c>
      <c r="U649" t="str">
        <f t="shared" si="68"/>
        <v>&lt; 20</v>
      </c>
    </row>
    <row r="650" spans="1:21" x14ac:dyDescent="0.25">
      <c r="A650" t="s">
        <v>683</v>
      </c>
      <c r="B650" t="s">
        <v>38</v>
      </c>
      <c r="C650" t="s">
        <v>39</v>
      </c>
      <c r="D650" t="s">
        <v>23</v>
      </c>
      <c r="E650" t="s">
        <v>27</v>
      </c>
      <c r="F650" t="s">
        <v>32</v>
      </c>
      <c r="G650">
        <v>7</v>
      </c>
      <c r="H650" s="17">
        <v>63.06</v>
      </c>
      <c r="I650" s="14">
        <v>3</v>
      </c>
      <c r="J650">
        <v>9.4589999999999996</v>
      </c>
      <c r="K650" s="1">
        <v>43484</v>
      </c>
      <c r="L650" s="2">
        <v>0.66527777777777775</v>
      </c>
      <c r="M650" t="s">
        <v>19</v>
      </c>
      <c r="N650">
        <v>7</v>
      </c>
      <c r="O650" s="17">
        <f t="shared" si="65"/>
        <v>189.18</v>
      </c>
      <c r="P650">
        <f t="shared" si="66"/>
        <v>19</v>
      </c>
      <c r="Q650">
        <f t="shared" si="67"/>
        <v>1</v>
      </c>
      <c r="R650" t="str">
        <f t="shared" si="64"/>
        <v>14:00 - 16:00</v>
      </c>
      <c r="S650">
        <f t="shared" si="63"/>
        <v>9.4589999999999996</v>
      </c>
      <c r="T650" t="b">
        <f>J650 &lt;&gt; S650</f>
        <v>0</v>
      </c>
      <c r="U650" t="str">
        <f t="shared" si="68"/>
        <v>60 - 80</v>
      </c>
    </row>
    <row r="651" spans="1:21" x14ac:dyDescent="0.25">
      <c r="A651" t="s">
        <v>684</v>
      </c>
      <c r="B651" t="s">
        <v>14</v>
      </c>
      <c r="C651" t="s">
        <v>15</v>
      </c>
      <c r="D651" t="s">
        <v>23</v>
      </c>
      <c r="E651" t="s">
        <v>27</v>
      </c>
      <c r="F651" t="s">
        <v>18</v>
      </c>
      <c r="G651">
        <v>9.8000000000000007</v>
      </c>
      <c r="H651" s="17">
        <v>51.71</v>
      </c>
      <c r="I651" s="14">
        <v>4</v>
      </c>
      <c r="J651">
        <v>10.342000000000001</v>
      </c>
      <c r="K651" s="1">
        <v>43533</v>
      </c>
      <c r="L651" s="2">
        <v>0.57847222222222228</v>
      </c>
      <c r="M651" t="s">
        <v>29</v>
      </c>
      <c r="N651">
        <v>9.8000000000000007</v>
      </c>
      <c r="O651" s="17">
        <f t="shared" si="65"/>
        <v>206.84</v>
      </c>
      <c r="P651">
        <f t="shared" si="66"/>
        <v>9</v>
      </c>
      <c r="Q651">
        <f t="shared" si="67"/>
        <v>3</v>
      </c>
      <c r="R651" t="str">
        <f t="shared" si="64"/>
        <v>12:00 - 14:00</v>
      </c>
      <c r="S651">
        <f t="shared" si="63"/>
        <v>10.342000000000001</v>
      </c>
      <c r="T651" t="b">
        <f>J651 &lt;&gt; S651</f>
        <v>0</v>
      </c>
      <c r="U651" t="str">
        <f t="shared" si="68"/>
        <v>40 - 60</v>
      </c>
    </row>
    <row r="652" spans="1:21" x14ac:dyDescent="0.25">
      <c r="A652" t="s">
        <v>685</v>
      </c>
      <c r="B652" t="s">
        <v>14</v>
      </c>
      <c r="C652" t="s">
        <v>15</v>
      </c>
      <c r="D652" t="s">
        <v>23</v>
      </c>
      <c r="E652" t="s">
        <v>17</v>
      </c>
      <c r="F652" t="s">
        <v>40</v>
      </c>
      <c r="G652">
        <v>9.1999999999999993</v>
      </c>
      <c r="H652" s="17">
        <v>52.34</v>
      </c>
      <c r="I652" s="14">
        <v>3</v>
      </c>
      <c r="J652">
        <v>7.851</v>
      </c>
      <c r="K652" s="1">
        <v>43551</v>
      </c>
      <c r="L652" s="2">
        <v>0.5854166666666667</v>
      </c>
      <c r="M652" t="s">
        <v>25</v>
      </c>
      <c r="N652">
        <v>9.1999999999999993</v>
      </c>
      <c r="O652" s="17">
        <f t="shared" si="65"/>
        <v>157.02000000000001</v>
      </c>
      <c r="P652">
        <f t="shared" si="66"/>
        <v>27</v>
      </c>
      <c r="Q652">
        <f t="shared" si="67"/>
        <v>3</v>
      </c>
      <c r="R652" t="str">
        <f t="shared" si="64"/>
        <v>14:00 - 16:00</v>
      </c>
      <c r="S652">
        <f t="shared" si="63"/>
        <v>7.8510000000000009</v>
      </c>
      <c r="T652" t="b">
        <f>J652 &lt;&gt; S652</f>
        <v>0</v>
      </c>
      <c r="U652" t="str">
        <f t="shared" si="68"/>
        <v>40 - 60</v>
      </c>
    </row>
    <row r="653" spans="1:21" x14ac:dyDescent="0.25">
      <c r="A653" t="s">
        <v>686</v>
      </c>
      <c r="B653" t="s">
        <v>14</v>
      </c>
      <c r="C653" t="s">
        <v>15</v>
      </c>
      <c r="D653" t="s">
        <v>23</v>
      </c>
      <c r="E653" t="s">
        <v>17</v>
      </c>
      <c r="F653" t="s">
        <v>32</v>
      </c>
      <c r="G653">
        <v>7.7</v>
      </c>
      <c r="H653" s="17">
        <v>43.06</v>
      </c>
      <c r="I653" s="14">
        <v>5</v>
      </c>
      <c r="J653">
        <v>10.765000000000001</v>
      </c>
      <c r="K653" s="1">
        <v>43500</v>
      </c>
      <c r="L653" s="2">
        <v>0.69305555555555554</v>
      </c>
      <c r="M653" t="s">
        <v>19</v>
      </c>
      <c r="N653">
        <v>7.7</v>
      </c>
      <c r="O653" s="17">
        <f t="shared" si="65"/>
        <v>215.3</v>
      </c>
      <c r="P653">
        <f t="shared" si="66"/>
        <v>4</v>
      </c>
      <c r="Q653">
        <f t="shared" si="67"/>
        <v>2</v>
      </c>
      <c r="R653" t="str">
        <f t="shared" si="64"/>
        <v>16:00 - 18:00</v>
      </c>
      <c r="S653">
        <f t="shared" si="63"/>
        <v>10.765000000000001</v>
      </c>
      <c r="T653" t="b">
        <f>J653 &lt;&gt; S653</f>
        <v>0</v>
      </c>
      <c r="U653" t="str">
        <f t="shared" si="68"/>
        <v>40 - 60</v>
      </c>
    </row>
    <row r="654" spans="1:21" x14ac:dyDescent="0.25">
      <c r="A654" t="s">
        <v>687</v>
      </c>
      <c r="B654" t="s">
        <v>21</v>
      </c>
      <c r="C654" t="s">
        <v>22</v>
      </c>
      <c r="D654" t="s">
        <v>23</v>
      </c>
      <c r="E654" t="s">
        <v>27</v>
      </c>
      <c r="F654" t="s">
        <v>59</v>
      </c>
      <c r="G654">
        <v>5.3</v>
      </c>
      <c r="H654" s="17">
        <v>59.61</v>
      </c>
      <c r="I654" s="14">
        <v>10</v>
      </c>
      <c r="J654">
        <v>29.805</v>
      </c>
      <c r="K654" s="1">
        <v>43538</v>
      </c>
      <c r="L654" s="2">
        <v>0.46319444444444446</v>
      </c>
      <c r="M654" t="s">
        <v>25</v>
      </c>
      <c r="N654">
        <v>5.3</v>
      </c>
      <c r="O654" s="17">
        <f t="shared" si="65"/>
        <v>596.1</v>
      </c>
      <c r="P654">
        <f t="shared" si="66"/>
        <v>14</v>
      </c>
      <c r="Q654">
        <f t="shared" si="67"/>
        <v>3</v>
      </c>
      <c r="R654" t="str">
        <f t="shared" si="64"/>
        <v>10:00 - 12:00</v>
      </c>
      <c r="S654">
        <f t="shared" si="63"/>
        <v>29.805</v>
      </c>
      <c r="T654" t="b">
        <f>J654 &lt;&gt; S654</f>
        <v>0</v>
      </c>
      <c r="U654" t="str">
        <f t="shared" si="68"/>
        <v>40 - 60</v>
      </c>
    </row>
    <row r="655" spans="1:21" x14ac:dyDescent="0.25">
      <c r="A655" t="s">
        <v>688</v>
      </c>
      <c r="B655" t="s">
        <v>14</v>
      </c>
      <c r="C655" t="s">
        <v>15</v>
      </c>
      <c r="D655" t="s">
        <v>23</v>
      </c>
      <c r="E655" t="s">
        <v>27</v>
      </c>
      <c r="F655" t="s">
        <v>18</v>
      </c>
      <c r="G655">
        <v>4.4000000000000004</v>
      </c>
      <c r="H655" s="17">
        <v>14.62</v>
      </c>
      <c r="I655" s="14">
        <v>5</v>
      </c>
      <c r="J655">
        <f>H655 * I655 / 20</f>
        <v>3.6549999999999998</v>
      </c>
      <c r="K655" s="1">
        <v>43528</v>
      </c>
      <c r="L655" s="2">
        <v>0.51597222222222228</v>
      </c>
      <c r="M655" t="s">
        <v>25</v>
      </c>
      <c r="N655">
        <v>4.4000000000000004</v>
      </c>
      <c r="O655" s="17">
        <f t="shared" si="65"/>
        <v>73.099999999999994</v>
      </c>
      <c r="P655">
        <f t="shared" si="66"/>
        <v>4</v>
      </c>
      <c r="Q655">
        <f t="shared" si="67"/>
        <v>3</v>
      </c>
      <c r="R655" t="str">
        <f t="shared" si="64"/>
        <v>12:00 - 14:00</v>
      </c>
      <c r="S655">
        <f t="shared" si="63"/>
        <v>3.6549999999999998</v>
      </c>
      <c r="T655" t="b">
        <f>J655 &lt;&gt; S655</f>
        <v>0</v>
      </c>
      <c r="U655" t="str">
        <f t="shared" si="68"/>
        <v>&lt; 20</v>
      </c>
    </row>
    <row r="656" spans="1:21" x14ac:dyDescent="0.25">
      <c r="A656" t="s">
        <v>689</v>
      </c>
      <c r="B656" t="s">
        <v>21</v>
      </c>
      <c r="C656" t="s">
        <v>22</v>
      </c>
      <c r="D656" t="s">
        <v>16</v>
      </c>
      <c r="E656" t="s">
        <v>27</v>
      </c>
      <c r="F656" t="s">
        <v>18</v>
      </c>
      <c r="G656">
        <v>4.3</v>
      </c>
      <c r="H656" s="17">
        <v>46.53</v>
      </c>
      <c r="I656" s="14">
        <v>6</v>
      </c>
      <c r="J656">
        <v>13.959</v>
      </c>
      <c r="K656" s="1">
        <v>43527</v>
      </c>
      <c r="L656" s="2">
        <v>0.45416666666666666</v>
      </c>
      <c r="M656" t="s">
        <v>29</v>
      </c>
      <c r="N656">
        <v>4.3</v>
      </c>
      <c r="O656" s="17">
        <f t="shared" si="65"/>
        <v>279.18</v>
      </c>
      <c r="P656">
        <f t="shared" si="66"/>
        <v>3</v>
      </c>
      <c r="Q656">
        <f t="shared" si="67"/>
        <v>3</v>
      </c>
      <c r="R656" t="str">
        <f t="shared" si="64"/>
        <v>10:00 - 12:00</v>
      </c>
      <c r="S656">
        <f t="shared" si="63"/>
        <v>13.959</v>
      </c>
      <c r="T656" t="b">
        <f>J656 &lt;&gt; S656</f>
        <v>0</v>
      </c>
      <c r="U656" t="str">
        <f t="shared" si="68"/>
        <v>40 - 60</v>
      </c>
    </row>
    <row r="657" spans="1:21" x14ac:dyDescent="0.25">
      <c r="A657" t="s">
        <v>690</v>
      </c>
      <c r="B657" t="s">
        <v>21</v>
      </c>
      <c r="C657" t="s">
        <v>22</v>
      </c>
      <c r="D657" t="s">
        <v>16</v>
      </c>
      <c r="E657" t="s">
        <v>17</v>
      </c>
      <c r="F657" t="s">
        <v>28</v>
      </c>
      <c r="G657">
        <v>9.4</v>
      </c>
      <c r="H657" s="17">
        <v>24.24</v>
      </c>
      <c r="I657" s="14">
        <v>7</v>
      </c>
      <c r="J657">
        <v>8.484</v>
      </c>
      <c r="K657" s="1">
        <v>43492</v>
      </c>
      <c r="L657" s="2">
        <v>0.73472222222222228</v>
      </c>
      <c r="M657" t="s">
        <v>19</v>
      </c>
      <c r="N657">
        <v>9.4</v>
      </c>
      <c r="O657" s="17">
        <f t="shared" si="65"/>
        <v>169.67999999999998</v>
      </c>
      <c r="P657">
        <f t="shared" si="66"/>
        <v>27</v>
      </c>
      <c r="Q657">
        <f t="shared" si="67"/>
        <v>1</v>
      </c>
      <c r="R657" t="str">
        <f t="shared" si="64"/>
        <v>16:00 - 18:00</v>
      </c>
      <c r="S657">
        <f t="shared" si="63"/>
        <v>8.4839999999999982</v>
      </c>
      <c r="T657" t="b">
        <f>J657 &lt;&gt; S657</f>
        <v>0</v>
      </c>
      <c r="U657" t="str">
        <f t="shared" si="68"/>
        <v>20 - 40</v>
      </c>
    </row>
    <row r="658" spans="1:21" x14ac:dyDescent="0.25">
      <c r="A658" t="s">
        <v>691</v>
      </c>
      <c r="B658" t="s">
        <v>14</v>
      </c>
      <c r="C658" t="s">
        <v>15</v>
      </c>
      <c r="D658" t="s">
        <v>16</v>
      </c>
      <c r="E658" t="s">
        <v>17</v>
      </c>
      <c r="F658" t="s">
        <v>32</v>
      </c>
      <c r="G658">
        <v>9.8000000000000007</v>
      </c>
      <c r="H658" s="17">
        <v>45.58</v>
      </c>
      <c r="I658" s="14">
        <v>1</v>
      </c>
      <c r="J658">
        <v>2.2789999999999999</v>
      </c>
      <c r="K658" s="1">
        <v>43503</v>
      </c>
      <c r="L658" s="2">
        <v>0.59236111111111112</v>
      </c>
      <c r="M658" t="s">
        <v>25</v>
      </c>
      <c r="N658">
        <v>9.8000000000000007</v>
      </c>
      <c r="O658" s="17">
        <f t="shared" si="65"/>
        <v>45.58</v>
      </c>
      <c r="P658">
        <f t="shared" si="66"/>
        <v>7</v>
      </c>
      <c r="Q658">
        <f t="shared" si="67"/>
        <v>2</v>
      </c>
      <c r="R658" t="str">
        <f t="shared" si="64"/>
        <v>14:00 - 16:00</v>
      </c>
      <c r="S658">
        <f t="shared" si="63"/>
        <v>2.2789999999999999</v>
      </c>
      <c r="T658" t="b">
        <f>J658 &lt;&gt; S658</f>
        <v>0</v>
      </c>
      <c r="U658" t="str">
        <f t="shared" si="68"/>
        <v>40 - 60</v>
      </c>
    </row>
    <row r="659" spans="1:21" x14ac:dyDescent="0.25">
      <c r="A659" t="s">
        <v>692</v>
      </c>
      <c r="B659" t="s">
        <v>14</v>
      </c>
      <c r="C659" t="s">
        <v>15</v>
      </c>
      <c r="D659" t="s">
        <v>16</v>
      </c>
      <c r="E659" t="s">
        <v>17</v>
      </c>
      <c r="F659" t="s">
        <v>32</v>
      </c>
      <c r="G659">
        <v>4.8</v>
      </c>
      <c r="H659" s="17">
        <v>75.2</v>
      </c>
      <c r="I659" s="14">
        <v>3</v>
      </c>
      <c r="J659">
        <v>11.28</v>
      </c>
      <c r="K659" s="1">
        <v>43501</v>
      </c>
      <c r="L659" s="2">
        <v>0.49375000000000002</v>
      </c>
      <c r="M659" t="s">
        <v>19</v>
      </c>
      <c r="N659">
        <v>4.8</v>
      </c>
      <c r="O659" s="17">
        <f t="shared" si="65"/>
        <v>225.60000000000002</v>
      </c>
      <c r="P659">
        <f t="shared" si="66"/>
        <v>5</v>
      </c>
      <c r="Q659">
        <f t="shared" si="67"/>
        <v>2</v>
      </c>
      <c r="R659" t="str">
        <f t="shared" si="64"/>
        <v>10:00 - 12:00</v>
      </c>
      <c r="S659">
        <f t="shared" si="63"/>
        <v>11.280000000000001</v>
      </c>
      <c r="T659" t="b">
        <f>J659 &lt;&gt; S659</f>
        <v>0</v>
      </c>
      <c r="U659" t="str">
        <f t="shared" si="68"/>
        <v>60 - 80</v>
      </c>
    </row>
    <row r="660" spans="1:21" x14ac:dyDescent="0.25">
      <c r="A660" t="s">
        <v>693</v>
      </c>
      <c r="B660" t="s">
        <v>38</v>
      </c>
      <c r="C660" t="s">
        <v>39</v>
      </c>
      <c r="D660" t="s">
        <v>16</v>
      </c>
      <c r="E660" t="s">
        <v>27</v>
      </c>
      <c r="F660" t="s">
        <v>32</v>
      </c>
      <c r="G660">
        <v>5.3</v>
      </c>
      <c r="H660" s="17">
        <v>96.8</v>
      </c>
      <c r="I660" s="14">
        <v>3</v>
      </c>
      <c r="J660">
        <v>14.52</v>
      </c>
      <c r="K660" s="1">
        <v>43539</v>
      </c>
      <c r="L660" s="2">
        <v>0.54513888888888884</v>
      </c>
      <c r="M660" t="s">
        <v>25</v>
      </c>
      <c r="N660">
        <v>5.3</v>
      </c>
      <c r="O660" s="17">
        <f t="shared" si="65"/>
        <v>290.39999999999998</v>
      </c>
      <c r="P660">
        <f t="shared" si="66"/>
        <v>15</v>
      </c>
      <c r="Q660">
        <f t="shared" si="67"/>
        <v>3</v>
      </c>
      <c r="R660" t="str">
        <f t="shared" si="64"/>
        <v>12:00 - 14:00</v>
      </c>
      <c r="S660">
        <f t="shared" si="63"/>
        <v>14.52</v>
      </c>
      <c r="T660" t="b">
        <f>J660 &lt;&gt; S660</f>
        <v>0</v>
      </c>
      <c r="U660" t="str">
        <f t="shared" si="68"/>
        <v>&gt; 80</v>
      </c>
    </row>
    <row r="661" spans="1:21" x14ac:dyDescent="0.25">
      <c r="A661" t="s">
        <v>694</v>
      </c>
      <c r="B661" t="s">
        <v>38</v>
      </c>
      <c r="C661" t="s">
        <v>39</v>
      </c>
      <c r="D661" t="s">
        <v>23</v>
      </c>
      <c r="E661" t="s">
        <v>27</v>
      </c>
      <c r="F661" t="s">
        <v>18</v>
      </c>
      <c r="G661">
        <v>8.6999999999999993</v>
      </c>
      <c r="H661" s="17">
        <v>14.82</v>
      </c>
      <c r="I661" s="14">
        <v>3</v>
      </c>
      <c r="J661">
        <v>2.2229999999999999</v>
      </c>
      <c r="K661" s="1">
        <v>43525</v>
      </c>
      <c r="L661" s="2">
        <v>0.47916666666666669</v>
      </c>
      <c r="M661" t="s">
        <v>29</v>
      </c>
      <c r="N661">
        <v>8.6999999999999993</v>
      </c>
      <c r="O661" s="17">
        <f t="shared" si="65"/>
        <v>44.46</v>
      </c>
      <c r="P661">
        <f t="shared" si="66"/>
        <v>1</v>
      </c>
      <c r="Q661">
        <f t="shared" si="67"/>
        <v>3</v>
      </c>
      <c r="R661" t="str">
        <f t="shared" si="64"/>
        <v>10:00 - 12:00</v>
      </c>
      <c r="S661">
        <f t="shared" si="63"/>
        <v>2.2229999999999999</v>
      </c>
      <c r="T661" t="b">
        <f>J661 &lt;&gt; S661</f>
        <v>0</v>
      </c>
      <c r="U661" t="str">
        <f t="shared" si="68"/>
        <v>&lt; 20</v>
      </c>
    </row>
    <row r="662" spans="1:21" x14ac:dyDescent="0.25">
      <c r="A662" t="s">
        <v>695</v>
      </c>
      <c r="B662" t="s">
        <v>14</v>
      </c>
      <c r="C662" t="s">
        <v>15</v>
      </c>
      <c r="D662" t="s">
        <v>23</v>
      </c>
      <c r="E662" t="s">
        <v>27</v>
      </c>
      <c r="F662" t="s">
        <v>40</v>
      </c>
      <c r="G662">
        <v>9.5</v>
      </c>
      <c r="H662" s="17">
        <v>52.2</v>
      </c>
      <c r="I662" s="14">
        <v>3</v>
      </c>
      <c r="J662">
        <v>7.83</v>
      </c>
      <c r="K662" s="1">
        <v>43511</v>
      </c>
      <c r="L662" s="2">
        <v>0.5625</v>
      </c>
      <c r="M662" t="s">
        <v>29</v>
      </c>
      <c r="N662">
        <v>9.5</v>
      </c>
      <c r="O662" s="17">
        <f t="shared" si="65"/>
        <v>156.60000000000002</v>
      </c>
      <c r="P662">
        <f t="shared" si="66"/>
        <v>15</v>
      </c>
      <c r="Q662">
        <f t="shared" si="67"/>
        <v>2</v>
      </c>
      <c r="R662" t="str">
        <f t="shared" si="64"/>
        <v>12:00 - 14:00</v>
      </c>
      <c r="S662">
        <f t="shared" si="63"/>
        <v>7.830000000000001</v>
      </c>
      <c r="T662" t="b">
        <f>J662 &lt;&gt; S662</f>
        <v>0</v>
      </c>
      <c r="U662" t="str">
        <f t="shared" si="68"/>
        <v>40 - 60</v>
      </c>
    </row>
    <row r="663" spans="1:21" x14ac:dyDescent="0.25">
      <c r="A663" t="s">
        <v>696</v>
      </c>
      <c r="B663" t="s">
        <v>21</v>
      </c>
      <c r="C663" t="s">
        <v>22</v>
      </c>
      <c r="D663" t="s">
        <v>23</v>
      </c>
      <c r="E663" t="s">
        <v>17</v>
      </c>
      <c r="F663" t="s">
        <v>32</v>
      </c>
      <c r="G663">
        <v>5.3</v>
      </c>
      <c r="H663" s="17">
        <v>46.66</v>
      </c>
      <c r="I663" s="14">
        <v>9</v>
      </c>
      <c r="J663">
        <v>20.997</v>
      </c>
      <c r="K663" s="1">
        <v>43513</v>
      </c>
      <c r="L663" s="2">
        <v>0.7993055555555556</v>
      </c>
      <c r="M663" t="s">
        <v>19</v>
      </c>
      <c r="N663">
        <v>5.3</v>
      </c>
      <c r="O663" s="17">
        <f t="shared" si="65"/>
        <v>419.93999999999994</v>
      </c>
      <c r="P663">
        <f t="shared" si="66"/>
        <v>17</v>
      </c>
      <c r="Q663">
        <f t="shared" si="67"/>
        <v>2</v>
      </c>
      <c r="R663" t="str">
        <f t="shared" si="64"/>
        <v>18:00 - 20:00</v>
      </c>
      <c r="S663">
        <f t="shared" si="63"/>
        <v>20.996999999999996</v>
      </c>
      <c r="T663" t="b">
        <f>J663 &lt;&gt; S663</f>
        <v>0</v>
      </c>
      <c r="U663" t="str">
        <f t="shared" si="68"/>
        <v>40 - 60</v>
      </c>
    </row>
    <row r="664" spans="1:21" x14ac:dyDescent="0.25">
      <c r="A664" t="s">
        <v>697</v>
      </c>
      <c r="B664" t="s">
        <v>21</v>
      </c>
      <c r="C664" t="s">
        <v>22</v>
      </c>
      <c r="D664" t="s">
        <v>23</v>
      </c>
      <c r="E664" t="s">
        <v>17</v>
      </c>
      <c r="F664" t="s">
        <v>59</v>
      </c>
      <c r="G664">
        <v>9.1999999999999993</v>
      </c>
      <c r="H664" s="17">
        <v>36.85</v>
      </c>
      <c r="I664" s="14">
        <v>5</v>
      </c>
      <c r="J664">
        <v>9.2125000000000004</v>
      </c>
      <c r="K664" s="1">
        <v>43491</v>
      </c>
      <c r="L664" s="2">
        <v>0.78680555555555554</v>
      </c>
      <c r="M664" t="s">
        <v>25</v>
      </c>
      <c r="N664">
        <v>9.1999999999999993</v>
      </c>
      <c r="O664" s="17">
        <f t="shared" si="65"/>
        <v>184.25</v>
      </c>
      <c r="P664">
        <f t="shared" si="66"/>
        <v>26</v>
      </c>
      <c r="Q664">
        <f t="shared" si="67"/>
        <v>1</v>
      </c>
      <c r="R664" t="str">
        <f t="shared" si="64"/>
        <v>18:00 - 20:00</v>
      </c>
      <c r="S664">
        <f t="shared" si="63"/>
        <v>9.2125000000000004</v>
      </c>
      <c r="T664" t="b">
        <f>J664 &lt;&gt; S664</f>
        <v>0</v>
      </c>
      <c r="U664" t="str">
        <f t="shared" si="68"/>
        <v>20 - 40</v>
      </c>
    </row>
    <row r="665" spans="1:21" x14ac:dyDescent="0.25">
      <c r="A665" t="s">
        <v>698</v>
      </c>
      <c r="B665" t="s">
        <v>14</v>
      </c>
      <c r="C665" t="s">
        <v>15</v>
      </c>
      <c r="D665" t="s">
        <v>16</v>
      </c>
      <c r="E665" t="s">
        <v>17</v>
      </c>
      <c r="F665" t="s">
        <v>28</v>
      </c>
      <c r="G665">
        <v>9.6</v>
      </c>
      <c r="H665" s="17">
        <v>70.319999999999993</v>
      </c>
      <c r="I665" s="14">
        <v>2</v>
      </c>
      <c r="J665">
        <v>7.032</v>
      </c>
      <c r="K665" s="1">
        <v>43548</v>
      </c>
      <c r="L665" s="2">
        <v>0.59861111111111109</v>
      </c>
      <c r="M665" t="s">
        <v>19</v>
      </c>
      <c r="N665">
        <v>9.6</v>
      </c>
      <c r="O665" s="17">
        <f t="shared" si="65"/>
        <v>140.63999999999999</v>
      </c>
      <c r="P665">
        <f t="shared" si="66"/>
        <v>24</v>
      </c>
      <c r="Q665">
        <f t="shared" si="67"/>
        <v>3</v>
      </c>
      <c r="R665" t="str">
        <f t="shared" si="64"/>
        <v>14:00 - 16:00</v>
      </c>
      <c r="S665">
        <f t="shared" si="63"/>
        <v>7.0319999999999991</v>
      </c>
      <c r="T665" t="b">
        <f>J665 &lt;&gt; S665</f>
        <v>0</v>
      </c>
      <c r="U665" t="str">
        <f t="shared" si="68"/>
        <v>60 - 80</v>
      </c>
    </row>
    <row r="666" spans="1:21" x14ac:dyDescent="0.25">
      <c r="A666" t="s">
        <v>699</v>
      </c>
      <c r="B666" t="s">
        <v>21</v>
      </c>
      <c r="C666" t="s">
        <v>22</v>
      </c>
      <c r="D666" t="s">
        <v>23</v>
      </c>
      <c r="E666" t="s">
        <v>27</v>
      </c>
      <c r="F666" t="s">
        <v>24</v>
      </c>
      <c r="G666">
        <v>6.4</v>
      </c>
      <c r="H666" s="17">
        <v>83.08</v>
      </c>
      <c r="I666" s="14">
        <v>1</v>
      </c>
      <c r="J666">
        <v>4.1539999999999999</v>
      </c>
      <c r="K666" s="1">
        <v>43488</v>
      </c>
      <c r="L666" s="2">
        <v>0.71944444444444444</v>
      </c>
      <c r="M666" t="s">
        <v>19</v>
      </c>
      <c r="N666">
        <v>6.4</v>
      </c>
      <c r="O666" s="17">
        <f t="shared" si="65"/>
        <v>83.08</v>
      </c>
      <c r="P666">
        <f t="shared" si="66"/>
        <v>23</v>
      </c>
      <c r="Q666">
        <f t="shared" si="67"/>
        <v>1</v>
      </c>
      <c r="R666" t="str">
        <f t="shared" si="64"/>
        <v>16:00 - 18:00</v>
      </c>
      <c r="S666">
        <f t="shared" si="63"/>
        <v>4.1539999999999999</v>
      </c>
      <c r="T666" t="b">
        <f>J666 &lt;&gt; S666</f>
        <v>0</v>
      </c>
      <c r="U666" t="str">
        <f t="shared" si="68"/>
        <v>&gt; 80</v>
      </c>
    </row>
    <row r="667" spans="1:21" x14ac:dyDescent="0.25">
      <c r="A667" t="s">
        <v>700</v>
      </c>
      <c r="B667" t="s">
        <v>21</v>
      </c>
      <c r="C667" t="s">
        <v>22</v>
      </c>
      <c r="D667" t="s">
        <v>23</v>
      </c>
      <c r="E667" t="s">
        <v>17</v>
      </c>
      <c r="F667" t="s">
        <v>59</v>
      </c>
      <c r="G667">
        <v>4.5</v>
      </c>
      <c r="H667" s="17">
        <v>64.989999999999995</v>
      </c>
      <c r="I667" s="14">
        <v>1</v>
      </c>
      <c r="J667">
        <v>3.2494999999999998</v>
      </c>
      <c r="K667" s="1">
        <v>43491</v>
      </c>
      <c r="L667" s="2">
        <v>0.42083333333333334</v>
      </c>
      <c r="M667" t="s">
        <v>29</v>
      </c>
      <c r="N667">
        <v>4.5</v>
      </c>
      <c r="O667" s="17">
        <f t="shared" si="65"/>
        <v>64.989999999999995</v>
      </c>
      <c r="P667">
        <f t="shared" si="66"/>
        <v>26</v>
      </c>
      <c r="Q667">
        <f t="shared" si="67"/>
        <v>1</v>
      </c>
      <c r="R667" t="str">
        <f t="shared" si="64"/>
        <v>10:00 - 12:00</v>
      </c>
      <c r="S667">
        <f t="shared" si="63"/>
        <v>3.2494999999999998</v>
      </c>
      <c r="T667" t="b">
        <f>J667 &lt;&gt; S667</f>
        <v>0</v>
      </c>
      <c r="U667" t="str">
        <f t="shared" si="68"/>
        <v>60 - 80</v>
      </c>
    </row>
    <row r="668" spans="1:21" x14ac:dyDescent="0.25">
      <c r="A668" t="s">
        <v>701</v>
      </c>
      <c r="B668" t="s">
        <v>21</v>
      </c>
      <c r="C668" t="s">
        <v>22</v>
      </c>
      <c r="D668" t="s">
        <v>23</v>
      </c>
      <c r="E668" t="s">
        <v>27</v>
      </c>
      <c r="F668" t="s">
        <v>40</v>
      </c>
      <c r="G668">
        <v>6.9</v>
      </c>
      <c r="H668" s="17">
        <v>77.56</v>
      </c>
      <c r="I668" s="14">
        <v>10</v>
      </c>
      <c r="J668">
        <v>38.78</v>
      </c>
      <c r="K668" s="1">
        <v>43538</v>
      </c>
      <c r="L668" s="2">
        <v>0.85763888888888884</v>
      </c>
      <c r="M668" t="s">
        <v>19</v>
      </c>
      <c r="N668">
        <v>6.9</v>
      </c>
      <c r="O668" s="17">
        <f t="shared" si="65"/>
        <v>775.6</v>
      </c>
      <c r="P668">
        <f t="shared" si="66"/>
        <v>14</v>
      </c>
      <c r="Q668">
        <f t="shared" si="67"/>
        <v>3</v>
      </c>
      <c r="R668" t="str">
        <f t="shared" si="64"/>
        <v>20:00 - 20:59</v>
      </c>
      <c r="S668">
        <f t="shared" si="63"/>
        <v>38.78</v>
      </c>
      <c r="T668" t="b">
        <f>J668 &lt;&gt; S668</f>
        <v>0</v>
      </c>
      <c r="U668" t="str">
        <f t="shared" si="68"/>
        <v>60 - 80</v>
      </c>
    </row>
    <row r="669" spans="1:21" x14ac:dyDescent="0.25">
      <c r="A669" t="s">
        <v>702</v>
      </c>
      <c r="B669" t="s">
        <v>38</v>
      </c>
      <c r="C669" t="s">
        <v>39</v>
      </c>
      <c r="D669" t="s">
        <v>23</v>
      </c>
      <c r="E669" t="s">
        <v>17</v>
      </c>
      <c r="F669" t="s">
        <v>32</v>
      </c>
      <c r="G669">
        <v>7.8</v>
      </c>
      <c r="H669" s="17">
        <v>54.51</v>
      </c>
      <c r="I669" s="14">
        <v>6</v>
      </c>
      <c r="J669">
        <v>16.353000000000002</v>
      </c>
      <c r="K669" s="1">
        <v>43541</v>
      </c>
      <c r="L669" s="2">
        <v>0.57916666666666672</v>
      </c>
      <c r="M669" t="s">
        <v>19</v>
      </c>
      <c r="N669">
        <v>7.8</v>
      </c>
      <c r="O669" s="17">
        <f t="shared" si="65"/>
        <v>327.06</v>
      </c>
      <c r="P669">
        <f t="shared" si="66"/>
        <v>17</v>
      </c>
      <c r="Q669">
        <f t="shared" si="67"/>
        <v>3</v>
      </c>
      <c r="R669" t="str">
        <f t="shared" si="64"/>
        <v>12:00 - 14:00</v>
      </c>
      <c r="S669">
        <f t="shared" si="63"/>
        <v>16.353000000000002</v>
      </c>
      <c r="T669" t="b">
        <f>J669 &lt;&gt; S669</f>
        <v>0</v>
      </c>
      <c r="U669" t="str">
        <f t="shared" si="68"/>
        <v>40 - 60</v>
      </c>
    </row>
    <row r="670" spans="1:21" x14ac:dyDescent="0.25">
      <c r="A670" t="s">
        <v>703</v>
      </c>
      <c r="B670" t="s">
        <v>21</v>
      </c>
      <c r="C670" t="s">
        <v>22</v>
      </c>
      <c r="D670" t="s">
        <v>16</v>
      </c>
      <c r="E670" t="s">
        <v>17</v>
      </c>
      <c r="F670" t="s">
        <v>59</v>
      </c>
      <c r="G670">
        <v>4.5</v>
      </c>
      <c r="H670" s="17">
        <v>51.89</v>
      </c>
      <c r="I670" s="14">
        <v>7</v>
      </c>
      <c r="J670">
        <v>18.1615</v>
      </c>
      <c r="K670" s="1">
        <v>43473</v>
      </c>
      <c r="L670" s="2">
        <v>0.83888888888888891</v>
      </c>
      <c r="M670" t="s">
        <v>25</v>
      </c>
      <c r="N670">
        <v>4.5</v>
      </c>
      <c r="O670" s="17">
        <f t="shared" si="65"/>
        <v>363.23</v>
      </c>
      <c r="P670">
        <f t="shared" si="66"/>
        <v>8</v>
      </c>
      <c r="Q670">
        <f t="shared" si="67"/>
        <v>1</v>
      </c>
      <c r="R670" t="str">
        <f t="shared" si="64"/>
        <v>20:00 - 20:59</v>
      </c>
      <c r="S670">
        <f t="shared" si="63"/>
        <v>18.1615</v>
      </c>
      <c r="T670" t="b">
        <f>J670 &lt;&gt; S670</f>
        <v>0</v>
      </c>
      <c r="U670" t="str">
        <f t="shared" si="68"/>
        <v>40 - 60</v>
      </c>
    </row>
    <row r="671" spans="1:21" x14ac:dyDescent="0.25">
      <c r="A671" t="s">
        <v>704</v>
      </c>
      <c r="B671" t="s">
        <v>38</v>
      </c>
      <c r="C671" t="s">
        <v>39</v>
      </c>
      <c r="D671" t="s">
        <v>23</v>
      </c>
      <c r="E671" t="s">
        <v>27</v>
      </c>
      <c r="F671" t="s">
        <v>28</v>
      </c>
      <c r="G671">
        <v>8.6</v>
      </c>
      <c r="H671" s="17">
        <v>31.75</v>
      </c>
      <c r="I671" s="14">
        <v>4</v>
      </c>
      <c r="J671">
        <v>6.35</v>
      </c>
      <c r="K671" s="1">
        <v>43504</v>
      </c>
      <c r="L671" s="2">
        <v>0.6430555555555556</v>
      </c>
      <c r="M671" t="s">
        <v>25</v>
      </c>
      <c r="N671">
        <v>8.6</v>
      </c>
      <c r="O671" s="17">
        <f t="shared" si="65"/>
        <v>127</v>
      </c>
      <c r="P671">
        <f t="shared" si="66"/>
        <v>8</v>
      </c>
      <c r="Q671">
        <f t="shared" si="67"/>
        <v>2</v>
      </c>
      <c r="R671" t="str">
        <f t="shared" si="64"/>
        <v>14:00 - 16:00</v>
      </c>
      <c r="S671">
        <f t="shared" si="63"/>
        <v>6.35</v>
      </c>
      <c r="T671" t="b">
        <f>J671 &lt;&gt; S671</f>
        <v>0</v>
      </c>
      <c r="U671" t="str">
        <f t="shared" si="68"/>
        <v>20 - 40</v>
      </c>
    </row>
    <row r="672" spans="1:21" x14ac:dyDescent="0.25">
      <c r="A672" t="s">
        <v>705</v>
      </c>
      <c r="B672" t="s">
        <v>14</v>
      </c>
      <c r="C672" t="s">
        <v>15</v>
      </c>
      <c r="D672" t="s">
        <v>16</v>
      </c>
      <c r="E672" t="s">
        <v>17</v>
      </c>
      <c r="F672" t="s">
        <v>59</v>
      </c>
      <c r="G672">
        <v>5.2</v>
      </c>
      <c r="H672" s="17">
        <v>53.65</v>
      </c>
      <c r="I672" s="14">
        <v>7</v>
      </c>
      <c r="J672">
        <v>18.7775</v>
      </c>
      <c r="K672" s="1">
        <v>43506</v>
      </c>
      <c r="L672" s="2">
        <v>0.53888888888888886</v>
      </c>
      <c r="M672" t="s">
        <v>19</v>
      </c>
      <c r="N672">
        <v>5.2</v>
      </c>
      <c r="O672" s="17">
        <f t="shared" si="65"/>
        <v>375.55</v>
      </c>
      <c r="P672">
        <f t="shared" si="66"/>
        <v>10</v>
      </c>
      <c r="Q672">
        <f t="shared" si="67"/>
        <v>2</v>
      </c>
      <c r="R672" t="str">
        <f t="shared" si="64"/>
        <v>12:00 - 14:00</v>
      </c>
      <c r="S672">
        <f t="shared" si="63"/>
        <v>18.7775</v>
      </c>
      <c r="T672" t="b">
        <f>J672 &lt;&gt; S672</f>
        <v>0</v>
      </c>
      <c r="U672" t="str">
        <f t="shared" si="68"/>
        <v>40 - 60</v>
      </c>
    </row>
    <row r="673" spans="1:21" x14ac:dyDescent="0.25">
      <c r="A673" t="s">
        <v>706</v>
      </c>
      <c r="B673" t="s">
        <v>21</v>
      </c>
      <c r="C673" t="s">
        <v>22</v>
      </c>
      <c r="D673" t="s">
        <v>16</v>
      </c>
      <c r="E673" t="s">
        <v>17</v>
      </c>
      <c r="F673" t="s">
        <v>40</v>
      </c>
      <c r="G673">
        <v>6.4</v>
      </c>
      <c r="H673" s="17">
        <v>49.79</v>
      </c>
      <c r="I673" s="14">
        <v>4</v>
      </c>
      <c r="J673">
        <v>9.9580000000000002</v>
      </c>
      <c r="K673" s="1">
        <v>43552</v>
      </c>
      <c r="L673" s="2">
        <v>0.80277777777777781</v>
      </c>
      <c r="M673" t="s">
        <v>29</v>
      </c>
      <c r="N673">
        <v>6.4</v>
      </c>
      <c r="O673" s="17">
        <f t="shared" si="65"/>
        <v>199.16</v>
      </c>
      <c r="P673">
        <f t="shared" si="66"/>
        <v>28</v>
      </c>
      <c r="Q673">
        <f t="shared" si="67"/>
        <v>3</v>
      </c>
      <c r="R673" t="str">
        <f t="shared" si="64"/>
        <v>18:00 - 20:00</v>
      </c>
      <c r="S673">
        <f t="shared" si="63"/>
        <v>9.9580000000000002</v>
      </c>
      <c r="T673" t="b">
        <f>J673 &lt;&gt; S673</f>
        <v>0</v>
      </c>
      <c r="U673" t="str">
        <f t="shared" si="68"/>
        <v>40 - 60</v>
      </c>
    </row>
    <row r="674" spans="1:21" x14ac:dyDescent="0.25">
      <c r="A674" t="s">
        <v>707</v>
      </c>
      <c r="B674" t="s">
        <v>14</v>
      </c>
      <c r="C674" t="s">
        <v>15</v>
      </c>
      <c r="D674" t="s">
        <v>23</v>
      </c>
      <c r="E674" t="s">
        <v>27</v>
      </c>
      <c r="F674" t="s">
        <v>59</v>
      </c>
      <c r="G674">
        <v>5.2</v>
      </c>
      <c r="H674" s="17">
        <v>30.61</v>
      </c>
      <c r="I674" s="14">
        <v>1</v>
      </c>
      <c r="J674">
        <v>1.5305</v>
      </c>
      <c r="K674" s="1">
        <v>43488</v>
      </c>
      <c r="L674" s="2">
        <v>0.51388888888888884</v>
      </c>
      <c r="M674" t="s">
        <v>19</v>
      </c>
      <c r="N674">
        <v>5.2</v>
      </c>
      <c r="O674" s="17">
        <f t="shared" si="65"/>
        <v>30.61</v>
      </c>
      <c r="P674">
        <f t="shared" si="66"/>
        <v>23</v>
      </c>
      <c r="Q674">
        <f t="shared" si="67"/>
        <v>1</v>
      </c>
      <c r="R674" t="str">
        <f t="shared" si="64"/>
        <v>12:00 - 14:00</v>
      </c>
      <c r="S674">
        <f t="shared" si="63"/>
        <v>1.5305</v>
      </c>
      <c r="T674" t="b">
        <f>J674 &lt;&gt; S674</f>
        <v>0</v>
      </c>
      <c r="U674" t="str">
        <f t="shared" si="68"/>
        <v>20 - 40</v>
      </c>
    </row>
    <row r="675" spans="1:21" x14ac:dyDescent="0.25">
      <c r="A675" t="s">
        <v>708</v>
      </c>
      <c r="B675" t="s">
        <v>38</v>
      </c>
      <c r="C675" t="s">
        <v>39</v>
      </c>
      <c r="D675" t="s">
        <v>16</v>
      </c>
      <c r="E675" t="s">
        <v>27</v>
      </c>
      <c r="F675" t="s">
        <v>40</v>
      </c>
      <c r="G675">
        <v>8.9</v>
      </c>
      <c r="H675" s="17">
        <v>57.89</v>
      </c>
      <c r="I675" s="14">
        <v>2</v>
      </c>
      <c r="J675">
        <v>5.7889999999999997</v>
      </c>
      <c r="K675" s="1">
        <v>43482</v>
      </c>
      <c r="L675" s="2">
        <v>0.44236111111111109</v>
      </c>
      <c r="M675" t="s">
        <v>19</v>
      </c>
      <c r="N675">
        <v>8.9</v>
      </c>
      <c r="O675" s="17">
        <f t="shared" si="65"/>
        <v>115.78</v>
      </c>
      <c r="P675">
        <f t="shared" si="66"/>
        <v>17</v>
      </c>
      <c r="Q675">
        <f t="shared" si="67"/>
        <v>1</v>
      </c>
      <c r="R675" t="str">
        <f t="shared" si="64"/>
        <v>10:00 - 12:00</v>
      </c>
      <c r="S675">
        <f t="shared" si="63"/>
        <v>5.7889999999999997</v>
      </c>
      <c r="T675" t="b">
        <f>J675 &lt;&gt; S675</f>
        <v>0</v>
      </c>
      <c r="U675" t="str">
        <f t="shared" si="68"/>
        <v>40 - 60</v>
      </c>
    </row>
    <row r="676" spans="1:21" x14ac:dyDescent="0.25">
      <c r="A676" t="s">
        <v>709</v>
      </c>
      <c r="B676" t="s">
        <v>14</v>
      </c>
      <c r="C676" t="s">
        <v>15</v>
      </c>
      <c r="D676" t="s">
        <v>23</v>
      </c>
      <c r="E676" t="s">
        <v>17</v>
      </c>
      <c r="F676" t="s">
        <v>24</v>
      </c>
      <c r="G676">
        <v>6.2</v>
      </c>
      <c r="H676" s="17">
        <v>28.96</v>
      </c>
      <c r="I676" s="14">
        <v>1</v>
      </c>
      <c r="J676">
        <v>1.448</v>
      </c>
      <c r="K676" s="1">
        <v>43503</v>
      </c>
      <c r="L676" s="2">
        <v>0.42916666666666664</v>
      </c>
      <c r="M676" t="s">
        <v>29</v>
      </c>
      <c r="N676">
        <v>6.2</v>
      </c>
      <c r="O676" s="17">
        <f t="shared" si="65"/>
        <v>28.96</v>
      </c>
      <c r="P676">
        <f t="shared" si="66"/>
        <v>7</v>
      </c>
      <c r="Q676">
        <f t="shared" si="67"/>
        <v>2</v>
      </c>
      <c r="R676" t="str">
        <f t="shared" si="64"/>
        <v>10:00 - 12:00</v>
      </c>
      <c r="S676">
        <f t="shared" si="63"/>
        <v>1.448</v>
      </c>
      <c r="T676" t="b">
        <f>J676 &lt;&gt; S676</f>
        <v>0</v>
      </c>
      <c r="U676" t="str">
        <f t="shared" si="68"/>
        <v>20 - 40</v>
      </c>
    </row>
    <row r="677" spans="1:21" x14ac:dyDescent="0.25">
      <c r="A677" t="s">
        <v>710</v>
      </c>
      <c r="B677" t="s">
        <v>21</v>
      </c>
      <c r="C677" t="s">
        <v>22</v>
      </c>
      <c r="D677" t="s">
        <v>16</v>
      </c>
      <c r="E677" t="s">
        <v>17</v>
      </c>
      <c r="F677" t="s">
        <v>40</v>
      </c>
      <c r="G677">
        <v>6.7</v>
      </c>
      <c r="H677" s="17">
        <v>98.97</v>
      </c>
      <c r="I677" s="14">
        <v>9</v>
      </c>
      <c r="J677">
        <v>44.536499999999997</v>
      </c>
      <c r="K677" s="1">
        <v>43533</v>
      </c>
      <c r="L677" s="2">
        <v>0.47430555555555554</v>
      </c>
      <c r="M677" t="s">
        <v>25</v>
      </c>
      <c r="N677">
        <v>6.7</v>
      </c>
      <c r="O677" s="17">
        <f t="shared" si="65"/>
        <v>890.73</v>
      </c>
      <c r="P677">
        <f t="shared" si="66"/>
        <v>9</v>
      </c>
      <c r="Q677">
        <f t="shared" si="67"/>
        <v>3</v>
      </c>
      <c r="R677" t="str">
        <f t="shared" si="64"/>
        <v>10:00 - 12:00</v>
      </c>
      <c r="S677">
        <f t="shared" si="63"/>
        <v>44.536500000000004</v>
      </c>
      <c r="T677" t="b">
        <f>J677 &lt;&gt; S677</f>
        <v>0</v>
      </c>
      <c r="U677" t="str">
        <f t="shared" si="68"/>
        <v>&gt; 80</v>
      </c>
    </row>
    <row r="678" spans="1:21" x14ac:dyDescent="0.25">
      <c r="A678" t="s">
        <v>711</v>
      </c>
      <c r="B678" t="s">
        <v>38</v>
      </c>
      <c r="C678" t="s">
        <v>39</v>
      </c>
      <c r="D678" t="s">
        <v>16</v>
      </c>
      <c r="E678" t="s">
        <v>27</v>
      </c>
      <c r="F678" t="s">
        <v>59</v>
      </c>
      <c r="G678">
        <v>7.2</v>
      </c>
      <c r="H678" s="17">
        <v>93.22</v>
      </c>
      <c r="I678" s="14">
        <v>3</v>
      </c>
      <c r="J678">
        <v>13.983000000000001</v>
      </c>
      <c r="K678" s="1">
        <v>43489</v>
      </c>
      <c r="L678" s="2">
        <v>0.48958333333333331</v>
      </c>
      <c r="M678" t="s">
        <v>25</v>
      </c>
      <c r="N678">
        <v>7.2</v>
      </c>
      <c r="O678" s="17">
        <f t="shared" si="65"/>
        <v>279.65999999999997</v>
      </c>
      <c r="P678">
        <f t="shared" si="66"/>
        <v>24</v>
      </c>
      <c r="Q678">
        <f t="shared" si="67"/>
        <v>1</v>
      </c>
      <c r="R678" t="str">
        <f t="shared" si="64"/>
        <v>10:00 - 12:00</v>
      </c>
      <c r="S678">
        <f t="shared" si="63"/>
        <v>13.982999999999999</v>
      </c>
      <c r="T678" t="b">
        <f>J678 &lt;&gt; S678</f>
        <v>0</v>
      </c>
      <c r="U678" t="str">
        <f t="shared" si="68"/>
        <v>&gt; 80</v>
      </c>
    </row>
    <row r="679" spans="1:21" x14ac:dyDescent="0.25">
      <c r="A679" t="s">
        <v>712</v>
      </c>
      <c r="B679" t="s">
        <v>21</v>
      </c>
      <c r="C679" t="s">
        <v>22</v>
      </c>
      <c r="D679" t="s">
        <v>16</v>
      </c>
      <c r="E679" t="s">
        <v>27</v>
      </c>
      <c r="F679" t="s">
        <v>32</v>
      </c>
      <c r="G679">
        <v>9</v>
      </c>
      <c r="H679" s="17">
        <v>80.930000000000007</v>
      </c>
      <c r="I679" s="14">
        <v>1</v>
      </c>
      <c r="J679">
        <v>4.0465</v>
      </c>
      <c r="K679" s="1">
        <v>43484</v>
      </c>
      <c r="L679" s="2">
        <v>0.67222222222222228</v>
      </c>
      <c r="M679" t="s">
        <v>29</v>
      </c>
      <c r="N679">
        <v>9</v>
      </c>
      <c r="O679" s="17">
        <f t="shared" si="65"/>
        <v>80.930000000000007</v>
      </c>
      <c r="P679">
        <f t="shared" si="66"/>
        <v>19</v>
      </c>
      <c r="Q679">
        <f t="shared" si="67"/>
        <v>1</v>
      </c>
      <c r="R679" t="str">
        <f t="shared" si="64"/>
        <v>16:00 - 18:00</v>
      </c>
      <c r="S679">
        <f t="shared" si="63"/>
        <v>4.0465</v>
      </c>
      <c r="T679" t="b">
        <f>J679 &lt;&gt; S679</f>
        <v>0</v>
      </c>
      <c r="U679" t="str">
        <f t="shared" si="68"/>
        <v>&gt; 80</v>
      </c>
    </row>
    <row r="680" spans="1:21" x14ac:dyDescent="0.25">
      <c r="A680" t="s">
        <v>713</v>
      </c>
      <c r="B680" t="s">
        <v>14</v>
      </c>
      <c r="C680" t="s">
        <v>15</v>
      </c>
      <c r="D680" t="s">
        <v>16</v>
      </c>
      <c r="E680" t="s">
        <v>27</v>
      </c>
      <c r="F680" t="s">
        <v>40</v>
      </c>
      <c r="G680">
        <v>4.2</v>
      </c>
      <c r="H680" s="17">
        <v>67.45</v>
      </c>
      <c r="I680" s="14">
        <v>10</v>
      </c>
      <c r="J680">
        <v>33.725000000000001</v>
      </c>
      <c r="K680" s="1">
        <v>43499</v>
      </c>
      <c r="L680" s="2">
        <v>0.47569444444444442</v>
      </c>
      <c r="M680" t="s">
        <v>19</v>
      </c>
      <c r="N680">
        <v>4.2</v>
      </c>
      <c r="O680" s="17">
        <f t="shared" si="65"/>
        <v>674.5</v>
      </c>
      <c r="P680">
        <f t="shared" si="66"/>
        <v>3</v>
      </c>
      <c r="Q680">
        <f t="shared" si="67"/>
        <v>2</v>
      </c>
      <c r="R680" t="str">
        <f t="shared" si="64"/>
        <v>10:00 - 12:00</v>
      </c>
      <c r="S680">
        <f t="shared" si="63"/>
        <v>33.725000000000001</v>
      </c>
      <c r="T680" t="b">
        <f>J680 &lt;&gt; S680</f>
        <v>0</v>
      </c>
      <c r="U680" t="str">
        <f t="shared" si="68"/>
        <v>60 - 80</v>
      </c>
    </row>
    <row r="681" spans="1:21" x14ac:dyDescent="0.25">
      <c r="A681" t="s">
        <v>714</v>
      </c>
      <c r="B681" t="s">
        <v>14</v>
      </c>
      <c r="C681" t="s">
        <v>15</v>
      </c>
      <c r="D681" t="s">
        <v>16</v>
      </c>
      <c r="E681" t="s">
        <v>17</v>
      </c>
      <c r="F681" t="s">
        <v>32</v>
      </c>
      <c r="G681">
        <v>4.2</v>
      </c>
      <c r="H681" s="17">
        <v>38.72</v>
      </c>
      <c r="I681" s="14">
        <v>9</v>
      </c>
      <c r="J681">
        <v>17.423999999999999</v>
      </c>
      <c r="K681" s="1">
        <v>43544</v>
      </c>
      <c r="L681" s="2">
        <v>0.51666666666666672</v>
      </c>
      <c r="M681" t="s">
        <v>19</v>
      </c>
      <c r="N681">
        <v>4.2</v>
      </c>
      <c r="O681" s="17">
        <f t="shared" si="65"/>
        <v>348.48</v>
      </c>
      <c r="P681">
        <f t="shared" si="66"/>
        <v>20</v>
      </c>
      <c r="Q681">
        <f t="shared" si="67"/>
        <v>3</v>
      </c>
      <c r="R681" t="str">
        <f t="shared" si="64"/>
        <v>12:00 - 14:00</v>
      </c>
      <c r="S681">
        <f t="shared" si="63"/>
        <v>17.423999999999999</v>
      </c>
      <c r="T681" t="b">
        <f>J681 &lt;&gt; S681</f>
        <v>0</v>
      </c>
      <c r="U681" t="str">
        <f t="shared" si="68"/>
        <v>20 - 40</v>
      </c>
    </row>
    <row r="682" spans="1:21" x14ac:dyDescent="0.25">
      <c r="A682" t="s">
        <v>715</v>
      </c>
      <c r="B682" t="s">
        <v>38</v>
      </c>
      <c r="C682" t="s">
        <v>39</v>
      </c>
      <c r="D682" t="s">
        <v>16</v>
      </c>
      <c r="E682" t="s">
        <v>27</v>
      </c>
      <c r="F682" t="s">
        <v>32</v>
      </c>
      <c r="G682">
        <v>6.9</v>
      </c>
      <c r="H682" s="17">
        <v>72.599999999999994</v>
      </c>
      <c r="I682" s="14">
        <v>6</v>
      </c>
      <c r="J682">
        <v>21.78</v>
      </c>
      <c r="K682" s="1">
        <v>43478</v>
      </c>
      <c r="L682" s="2">
        <v>0.82708333333333328</v>
      </c>
      <c r="M682" t="s">
        <v>25</v>
      </c>
      <c r="N682">
        <v>6.9</v>
      </c>
      <c r="O682" s="17">
        <f t="shared" si="65"/>
        <v>435.59999999999997</v>
      </c>
      <c r="P682">
        <f t="shared" si="66"/>
        <v>13</v>
      </c>
      <c r="Q682">
        <f t="shared" si="67"/>
        <v>1</v>
      </c>
      <c r="R682" t="str">
        <f t="shared" si="64"/>
        <v>18:00 - 20:00</v>
      </c>
      <c r="S682">
        <f t="shared" si="63"/>
        <v>21.779999999999998</v>
      </c>
      <c r="T682" t="b">
        <f>J682 &lt;&gt; S682</f>
        <v>0</v>
      </c>
      <c r="U682" t="str">
        <f t="shared" si="68"/>
        <v>60 - 80</v>
      </c>
    </row>
    <row r="683" spans="1:21" x14ac:dyDescent="0.25">
      <c r="A683" t="s">
        <v>716</v>
      </c>
      <c r="B683" t="s">
        <v>21</v>
      </c>
      <c r="C683" t="s">
        <v>22</v>
      </c>
      <c r="D683" t="s">
        <v>16</v>
      </c>
      <c r="E683" t="s">
        <v>27</v>
      </c>
      <c r="F683" t="s">
        <v>24</v>
      </c>
      <c r="G683">
        <v>4.4000000000000004</v>
      </c>
      <c r="H683" s="17">
        <v>87.91</v>
      </c>
      <c r="I683" s="14">
        <v>5</v>
      </c>
      <c r="J683">
        <v>21.977499999999999</v>
      </c>
      <c r="K683" s="1">
        <v>43538</v>
      </c>
      <c r="L683" s="2">
        <v>0.75694444444444442</v>
      </c>
      <c r="M683" t="s">
        <v>19</v>
      </c>
      <c r="N683">
        <v>4.4000000000000004</v>
      </c>
      <c r="O683" s="17">
        <f t="shared" si="65"/>
        <v>439.54999999999995</v>
      </c>
      <c r="P683">
        <f t="shared" si="66"/>
        <v>14</v>
      </c>
      <c r="Q683">
        <f t="shared" si="67"/>
        <v>3</v>
      </c>
      <c r="R683" t="str">
        <f t="shared" si="64"/>
        <v>18:00 - 20:00</v>
      </c>
      <c r="S683">
        <f t="shared" si="63"/>
        <v>21.977499999999999</v>
      </c>
      <c r="T683" t="b">
        <f>J683 &lt;&gt; S683</f>
        <v>0</v>
      </c>
      <c r="U683" t="str">
        <f t="shared" si="68"/>
        <v>&gt; 80</v>
      </c>
    </row>
    <row r="684" spans="1:21" x14ac:dyDescent="0.25">
      <c r="A684" t="s">
        <v>717</v>
      </c>
      <c r="B684" t="s">
        <v>14</v>
      </c>
      <c r="C684" t="s">
        <v>15</v>
      </c>
      <c r="D684" t="s">
        <v>16</v>
      </c>
      <c r="E684" t="s">
        <v>27</v>
      </c>
      <c r="F684" t="s">
        <v>40</v>
      </c>
      <c r="G684">
        <v>4</v>
      </c>
      <c r="H684" s="17">
        <v>98.53</v>
      </c>
      <c r="I684" s="14">
        <v>6</v>
      </c>
      <c r="J684">
        <v>29.559000000000001</v>
      </c>
      <c r="K684" s="1">
        <v>43488</v>
      </c>
      <c r="L684" s="2">
        <v>0.47361111111111109</v>
      </c>
      <c r="M684" t="s">
        <v>29</v>
      </c>
      <c r="N684">
        <v>4</v>
      </c>
      <c r="O684" s="17">
        <f t="shared" si="65"/>
        <v>591.18000000000006</v>
      </c>
      <c r="P684">
        <f t="shared" si="66"/>
        <v>23</v>
      </c>
      <c r="Q684">
        <f t="shared" si="67"/>
        <v>1</v>
      </c>
      <c r="R684" t="str">
        <f t="shared" si="64"/>
        <v>10:00 - 12:00</v>
      </c>
      <c r="S684">
        <f t="shared" si="63"/>
        <v>29.559000000000005</v>
      </c>
      <c r="T684" t="b">
        <f>J684 &lt;&gt; S684</f>
        <v>0</v>
      </c>
      <c r="U684" t="str">
        <f t="shared" si="68"/>
        <v>&gt; 80</v>
      </c>
    </row>
    <row r="685" spans="1:21" x14ac:dyDescent="0.25">
      <c r="A685" t="s">
        <v>718</v>
      </c>
      <c r="B685" t="s">
        <v>21</v>
      </c>
      <c r="C685" t="s">
        <v>22</v>
      </c>
      <c r="D685" t="s">
        <v>16</v>
      </c>
      <c r="E685" t="s">
        <v>17</v>
      </c>
      <c r="F685" t="s">
        <v>59</v>
      </c>
      <c r="G685">
        <v>8.5</v>
      </c>
      <c r="H685" s="17">
        <v>43.46</v>
      </c>
      <c r="I685" s="14">
        <v>6</v>
      </c>
      <c r="J685">
        <v>13.038</v>
      </c>
      <c r="K685" s="1">
        <v>43503</v>
      </c>
      <c r="L685" s="2">
        <v>0.74652777777777779</v>
      </c>
      <c r="M685" t="s">
        <v>19</v>
      </c>
      <c r="N685">
        <v>8.5</v>
      </c>
      <c r="O685" s="17">
        <f t="shared" si="65"/>
        <v>260.76</v>
      </c>
      <c r="P685">
        <f t="shared" si="66"/>
        <v>7</v>
      </c>
      <c r="Q685">
        <f t="shared" si="67"/>
        <v>2</v>
      </c>
      <c r="R685" t="str">
        <f t="shared" si="64"/>
        <v>16:00 - 18:00</v>
      </c>
      <c r="S685">
        <f t="shared" si="63"/>
        <v>13.038</v>
      </c>
      <c r="T685" t="b">
        <f>J685 &lt;&gt; S685</f>
        <v>0</v>
      </c>
      <c r="U685" t="str">
        <f t="shared" si="68"/>
        <v>40 - 60</v>
      </c>
    </row>
    <row r="686" spans="1:21" x14ac:dyDescent="0.25">
      <c r="A686" t="s">
        <v>719</v>
      </c>
      <c r="B686" t="s">
        <v>14</v>
      </c>
      <c r="C686" t="s">
        <v>15</v>
      </c>
      <c r="D686" t="s">
        <v>23</v>
      </c>
      <c r="E686" t="s">
        <v>17</v>
      </c>
      <c r="F686" t="s">
        <v>40</v>
      </c>
      <c r="G686">
        <v>9.1999999999999993</v>
      </c>
      <c r="H686" s="17">
        <v>71.680000000000007</v>
      </c>
      <c r="I686" s="14">
        <v>3</v>
      </c>
      <c r="J686">
        <v>10.752000000000001</v>
      </c>
      <c r="K686" s="1">
        <v>43552</v>
      </c>
      <c r="L686" s="2">
        <v>0.64583333333333337</v>
      </c>
      <c r="M686" t="s">
        <v>29</v>
      </c>
      <c r="N686">
        <v>9.1999999999999993</v>
      </c>
      <c r="O686" s="17">
        <f t="shared" si="65"/>
        <v>215.04000000000002</v>
      </c>
      <c r="P686">
        <f t="shared" si="66"/>
        <v>28</v>
      </c>
      <c r="Q686">
        <f t="shared" si="67"/>
        <v>3</v>
      </c>
      <c r="R686" t="str">
        <f t="shared" si="64"/>
        <v>14:00 - 16:00</v>
      </c>
      <c r="S686">
        <f t="shared" si="63"/>
        <v>10.752000000000001</v>
      </c>
      <c r="T686" t="b">
        <f>J686 &lt;&gt; S686</f>
        <v>0</v>
      </c>
      <c r="U686" t="str">
        <f t="shared" si="68"/>
        <v>60 - 80</v>
      </c>
    </row>
    <row r="687" spans="1:21" x14ac:dyDescent="0.25">
      <c r="A687" t="s">
        <v>720</v>
      </c>
      <c r="B687" t="s">
        <v>14</v>
      </c>
      <c r="C687" t="s">
        <v>15</v>
      </c>
      <c r="D687" t="s">
        <v>16</v>
      </c>
      <c r="E687" t="s">
        <v>17</v>
      </c>
      <c r="F687" t="s">
        <v>40</v>
      </c>
      <c r="G687">
        <v>9.8000000000000007</v>
      </c>
      <c r="H687" s="17">
        <v>91.61</v>
      </c>
      <c r="I687" s="14">
        <v>1</v>
      </c>
      <c r="J687">
        <v>4.5804999999999998</v>
      </c>
      <c r="K687" s="1">
        <v>43544</v>
      </c>
      <c r="L687" s="2">
        <v>0.82222222222222219</v>
      </c>
      <c r="M687" t="s">
        <v>25</v>
      </c>
      <c r="N687">
        <v>9.8000000000000007</v>
      </c>
      <c r="O687" s="17">
        <f t="shared" si="65"/>
        <v>91.61</v>
      </c>
      <c r="P687">
        <f t="shared" si="66"/>
        <v>20</v>
      </c>
      <c r="Q687">
        <f t="shared" si="67"/>
        <v>3</v>
      </c>
      <c r="R687" t="str">
        <f t="shared" si="64"/>
        <v>18:00 - 20:00</v>
      </c>
      <c r="S687">
        <f t="shared" si="63"/>
        <v>4.5804999999999998</v>
      </c>
      <c r="T687" t="b">
        <f>J687 &lt;&gt; S687</f>
        <v>0</v>
      </c>
      <c r="U687" t="str">
        <f t="shared" si="68"/>
        <v>&gt; 80</v>
      </c>
    </row>
    <row r="688" spans="1:21" x14ac:dyDescent="0.25">
      <c r="A688" t="s">
        <v>721</v>
      </c>
      <c r="B688" t="s">
        <v>38</v>
      </c>
      <c r="C688" t="s">
        <v>39</v>
      </c>
      <c r="D688" t="s">
        <v>16</v>
      </c>
      <c r="E688" t="s">
        <v>17</v>
      </c>
      <c r="F688" t="s">
        <v>28</v>
      </c>
      <c r="G688">
        <v>4.9000000000000004</v>
      </c>
      <c r="H688" s="17">
        <v>94.59</v>
      </c>
      <c r="I688" s="14">
        <v>7</v>
      </c>
      <c r="J688">
        <f>H688 * I688 / 20</f>
        <v>33.106499999999997</v>
      </c>
      <c r="K688" s="1">
        <v>43482</v>
      </c>
      <c r="L688" s="2">
        <v>0.64375000000000004</v>
      </c>
      <c r="M688" t="s">
        <v>29</v>
      </c>
      <c r="N688">
        <v>4.9000000000000004</v>
      </c>
      <c r="O688" s="17">
        <f t="shared" si="65"/>
        <v>662.13</v>
      </c>
      <c r="P688">
        <f t="shared" si="66"/>
        <v>17</v>
      </c>
      <c r="Q688">
        <f t="shared" si="67"/>
        <v>1</v>
      </c>
      <c r="R688" t="str">
        <f t="shared" si="64"/>
        <v>14:00 - 16:00</v>
      </c>
      <c r="S688">
        <f t="shared" si="63"/>
        <v>33.106499999999997</v>
      </c>
      <c r="T688" t="b">
        <f>J688 &lt;&gt; S688</f>
        <v>0</v>
      </c>
      <c r="U688" t="str">
        <f t="shared" si="68"/>
        <v>&gt; 80</v>
      </c>
    </row>
    <row r="689" spans="1:21" x14ac:dyDescent="0.25">
      <c r="A689" t="s">
        <v>722</v>
      </c>
      <c r="B689" t="s">
        <v>38</v>
      </c>
      <c r="C689" t="s">
        <v>39</v>
      </c>
      <c r="D689" t="s">
        <v>23</v>
      </c>
      <c r="E689" t="s">
        <v>17</v>
      </c>
      <c r="F689" t="s">
        <v>59</v>
      </c>
      <c r="G689">
        <v>4.4000000000000004</v>
      </c>
      <c r="H689" s="17">
        <v>83.25</v>
      </c>
      <c r="I689" s="14">
        <v>10</v>
      </c>
      <c r="J689">
        <v>41.625</v>
      </c>
      <c r="K689" s="1">
        <v>43477</v>
      </c>
      <c r="L689" s="2">
        <v>0.47569444444444442</v>
      </c>
      <c r="M689" t="s">
        <v>29</v>
      </c>
      <c r="N689">
        <v>4.4000000000000004</v>
      </c>
      <c r="O689" s="17">
        <f t="shared" si="65"/>
        <v>832.5</v>
      </c>
      <c r="P689">
        <f t="shared" si="66"/>
        <v>12</v>
      </c>
      <c r="Q689">
        <f t="shared" si="67"/>
        <v>1</v>
      </c>
      <c r="R689" t="str">
        <f t="shared" si="64"/>
        <v>10:00 - 12:00</v>
      </c>
      <c r="S689">
        <f t="shared" si="63"/>
        <v>41.625</v>
      </c>
      <c r="T689" t="b">
        <f>J689 &lt;&gt; S689</f>
        <v>0</v>
      </c>
      <c r="U689" t="str">
        <f t="shared" si="68"/>
        <v>&gt; 80</v>
      </c>
    </row>
    <row r="690" spans="1:21" x14ac:dyDescent="0.25">
      <c r="A690" t="s">
        <v>723</v>
      </c>
      <c r="B690" t="s">
        <v>38</v>
      </c>
      <c r="C690" t="s">
        <v>39</v>
      </c>
      <c r="D690" t="s">
        <v>16</v>
      </c>
      <c r="E690" t="s">
        <v>27</v>
      </c>
      <c r="F690" t="s">
        <v>59</v>
      </c>
      <c r="G690">
        <v>6.8</v>
      </c>
      <c r="H690" s="17">
        <v>91.35</v>
      </c>
      <c r="I690" s="14">
        <v>1</v>
      </c>
      <c r="J690">
        <v>4.5674999999999999</v>
      </c>
      <c r="K690" s="1">
        <v>43512</v>
      </c>
      <c r="L690" s="2">
        <v>0.65416666666666667</v>
      </c>
      <c r="M690" t="s">
        <v>25</v>
      </c>
      <c r="N690">
        <v>6.8</v>
      </c>
      <c r="O690" s="17">
        <f t="shared" si="65"/>
        <v>91.35</v>
      </c>
      <c r="P690">
        <f t="shared" si="66"/>
        <v>16</v>
      </c>
      <c r="Q690">
        <f t="shared" si="67"/>
        <v>2</v>
      </c>
      <c r="R690" t="str">
        <f t="shared" si="64"/>
        <v>14:00 - 16:00</v>
      </c>
      <c r="S690">
        <f t="shared" si="63"/>
        <v>4.5674999999999999</v>
      </c>
      <c r="T690" t="b">
        <f>J690 &lt;&gt; S690</f>
        <v>0</v>
      </c>
      <c r="U690" t="str">
        <f t="shared" si="68"/>
        <v>&gt; 80</v>
      </c>
    </row>
    <row r="691" spans="1:21" x14ac:dyDescent="0.25">
      <c r="A691" t="s">
        <v>724</v>
      </c>
      <c r="B691" t="s">
        <v>38</v>
      </c>
      <c r="C691" t="s">
        <v>39</v>
      </c>
      <c r="D691" t="s">
        <v>16</v>
      </c>
      <c r="E691" t="s">
        <v>17</v>
      </c>
      <c r="F691" t="s">
        <v>40</v>
      </c>
      <c r="G691">
        <v>9.1</v>
      </c>
      <c r="H691" s="17">
        <v>78.88</v>
      </c>
      <c r="I691" s="14">
        <v>2</v>
      </c>
      <c r="J691">
        <v>7.8879999999999999</v>
      </c>
      <c r="K691" s="1">
        <v>43491</v>
      </c>
      <c r="L691" s="2">
        <v>0.6694444444444444</v>
      </c>
      <c r="M691" t="s">
        <v>25</v>
      </c>
      <c r="N691">
        <v>9.1</v>
      </c>
      <c r="O691" s="17">
        <f t="shared" si="65"/>
        <v>157.76</v>
      </c>
      <c r="P691">
        <f t="shared" si="66"/>
        <v>26</v>
      </c>
      <c r="Q691">
        <f t="shared" si="67"/>
        <v>1</v>
      </c>
      <c r="R691" t="str">
        <f t="shared" si="64"/>
        <v>16:00 - 18:00</v>
      </c>
      <c r="S691">
        <f t="shared" si="63"/>
        <v>7.8879999999999999</v>
      </c>
      <c r="T691" t="b">
        <f>J691 &lt;&gt; S691</f>
        <v>0</v>
      </c>
      <c r="U691" t="str">
        <f t="shared" si="68"/>
        <v>60 - 80</v>
      </c>
    </row>
    <row r="692" spans="1:21" x14ac:dyDescent="0.25">
      <c r="A692" t="s">
        <v>725</v>
      </c>
      <c r="B692" t="s">
        <v>14</v>
      </c>
      <c r="C692" t="s">
        <v>15</v>
      </c>
      <c r="D692" t="s">
        <v>23</v>
      </c>
      <c r="E692" t="s">
        <v>27</v>
      </c>
      <c r="F692" t="s">
        <v>32</v>
      </c>
      <c r="G692">
        <v>8.6999999999999993</v>
      </c>
      <c r="H692" s="17">
        <v>60.87</v>
      </c>
      <c r="I692" s="14">
        <v>2</v>
      </c>
      <c r="J692">
        <v>6.0869999999999997</v>
      </c>
      <c r="K692" s="1">
        <v>43533</v>
      </c>
      <c r="L692" s="2">
        <v>0.52569444444444446</v>
      </c>
      <c r="M692" t="s">
        <v>19</v>
      </c>
      <c r="N692">
        <v>8.6999999999999993</v>
      </c>
      <c r="O692" s="17">
        <f t="shared" si="65"/>
        <v>121.74</v>
      </c>
      <c r="P692">
        <f t="shared" si="66"/>
        <v>9</v>
      </c>
      <c r="Q692">
        <f t="shared" si="67"/>
        <v>3</v>
      </c>
      <c r="R692" t="str">
        <f t="shared" si="64"/>
        <v>12:00 - 14:00</v>
      </c>
      <c r="S692">
        <f t="shared" si="63"/>
        <v>6.0869999999999997</v>
      </c>
      <c r="T692" t="b">
        <f>J692 &lt;&gt; S692</f>
        <v>0</v>
      </c>
      <c r="U692" t="str">
        <f t="shared" si="68"/>
        <v>60 - 80</v>
      </c>
    </row>
    <row r="693" spans="1:21" x14ac:dyDescent="0.25">
      <c r="A693" t="s">
        <v>726</v>
      </c>
      <c r="B693" t="s">
        <v>38</v>
      </c>
      <c r="C693" t="s">
        <v>39</v>
      </c>
      <c r="D693" t="s">
        <v>16</v>
      </c>
      <c r="E693" t="s">
        <v>27</v>
      </c>
      <c r="F693" t="s">
        <v>18</v>
      </c>
      <c r="G693">
        <v>5</v>
      </c>
      <c r="H693" s="17">
        <v>82.58</v>
      </c>
      <c r="I693" s="14">
        <v>10</v>
      </c>
      <c r="J693">
        <v>41.29</v>
      </c>
      <c r="K693" s="1">
        <v>43538</v>
      </c>
      <c r="L693" s="2">
        <v>0.6118055555555556</v>
      </c>
      <c r="M693" t="s">
        <v>25</v>
      </c>
      <c r="N693">
        <v>5</v>
      </c>
      <c r="O693" s="17">
        <f t="shared" si="65"/>
        <v>825.8</v>
      </c>
      <c r="P693">
        <f t="shared" si="66"/>
        <v>14</v>
      </c>
      <c r="Q693">
        <f t="shared" si="67"/>
        <v>3</v>
      </c>
      <c r="R693" t="str">
        <f t="shared" si="64"/>
        <v>14:00 - 16:00</v>
      </c>
      <c r="S693">
        <f t="shared" si="63"/>
        <v>41.29</v>
      </c>
      <c r="T693" t="b">
        <f>J693 &lt;&gt; S693</f>
        <v>0</v>
      </c>
      <c r="U693" t="str">
        <f t="shared" si="68"/>
        <v>&gt; 80</v>
      </c>
    </row>
    <row r="694" spans="1:21" x14ac:dyDescent="0.25">
      <c r="A694" t="s">
        <v>727</v>
      </c>
      <c r="B694" t="s">
        <v>14</v>
      </c>
      <c r="C694" t="s">
        <v>15</v>
      </c>
      <c r="D694" t="s">
        <v>16</v>
      </c>
      <c r="E694" t="s">
        <v>27</v>
      </c>
      <c r="F694" t="s">
        <v>28</v>
      </c>
      <c r="G694">
        <v>7.5</v>
      </c>
      <c r="H694" s="17">
        <v>53.3</v>
      </c>
      <c r="I694" s="14">
        <v>3</v>
      </c>
      <c r="J694">
        <v>7.9950000000000001</v>
      </c>
      <c r="K694" s="1">
        <v>43490</v>
      </c>
      <c r="L694" s="2">
        <v>0.59652777777777777</v>
      </c>
      <c r="M694" t="s">
        <v>19</v>
      </c>
      <c r="N694">
        <v>7.5</v>
      </c>
      <c r="O694" s="17">
        <f t="shared" si="65"/>
        <v>159.89999999999998</v>
      </c>
      <c r="P694">
        <f t="shared" si="66"/>
        <v>25</v>
      </c>
      <c r="Q694">
        <f t="shared" si="67"/>
        <v>1</v>
      </c>
      <c r="R694" t="str">
        <f t="shared" si="64"/>
        <v>14:00 - 16:00</v>
      </c>
      <c r="S694">
        <f t="shared" si="63"/>
        <v>7.9949999999999992</v>
      </c>
      <c r="T694" t="b">
        <f>J694 &lt;&gt; S694</f>
        <v>0</v>
      </c>
      <c r="U694" t="str">
        <f t="shared" si="68"/>
        <v>40 - 60</v>
      </c>
    </row>
    <row r="695" spans="1:21" x14ac:dyDescent="0.25">
      <c r="A695" t="s">
        <v>728</v>
      </c>
      <c r="B695" t="s">
        <v>14</v>
      </c>
      <c r="C695" t="s">
        <v>15</v>
      </c>
      <c r="D695" t="s">
        <v>23</v>
      </c>
      <c r="E695" t="s">
        <v>17</v>
      </c>
      <c r="F695" t="s">
        <v>59</v>
      </c>
      <c r="G695">
        <v>8.1999999999999993</v>
      </c>
      <c r="H695" s="17">
        <v>12.09</v>
      </c>
      <c r="I695" s="14">
        <v>1</v>
      </c>
      <c r="J695">
        <v>0.60450000000000004</v>
      </c>
      <c r="K695" s="1">
        <v>43491</v>
      </c>
      <c r="L695" s="2">
        <v>0.7631944444444444</v>
      </c>
      <c r="M695" t="s">
        <v>29</v>
      </c>
      <c r="N695">
        <v>8.1999999999999993</v>
      </c>
      <c r="O695" s="17">
        <f t="shared" si="65"/>
        <v>12.09</v>
      </c>
      <c r="P695">
        <f t="shared" si="66"/>
        <v>26</v>
      </c>
      <c r="Q695">
        <f t="shared" si="67"/>
        <v>1</v>
      </c>
      <c r="R695" t="str">
        <f t="shared" si="64"/>
        <v>18:00 - 20:00</v>
      </c>
      <c r="S695">
        <f t="shared" si="63"/>
        <v>0.60450000000000004</v>
      </c>
      <c r="T695" t="b">
        <f>J695 &lt;&gt; S695</f>
        <v>0</v>
      </c>
      <c r="U695" t="str">
        <f t="shared" si="68"/>
        <v>&lt; 20</v>
      </c>
    </row>
    <row r="696" spans="1:21" x14ac:dyDescent="0.25">
      <c r="A696" t="s">
        <v>729</v>
      </c>
      <c r="B696" t="s">
        <v>14</v>
      </c>
      <c r="C696" t="s">
        <v>15</v>
      </c>
      <c r="D696" t="s">
        <v>23</v>
      </c>
      <c r="E696" t="s">
        <v>27</v>
      </c>
      <c r="F696" t="s">
        <v>32</v>
      </c>
      <c r="G696">
        <v>6.7</v>
      </c>
      <c r="H696" s="17">
        <v>64.19</v>
      </c>
      <c r="I696" s="14">
        <v>10</v>
      </c>
      <c r="J696">
        <v>32.094999999999999</v>
      </c>
      <c r="K696" s="1">
        <v>43484</v>
      </c>
      <c r="L696" s="2">
        <v>0.58888888888888891</v>
      </c>
      <c r="M696" t="s">
        <v>29</v>
      </c>
      <c r="N696">
        <v>6.7</v>
      </c>
      <c r="O696" s="17">
        <f t="shared" si="65"/>
        <v>641.9</v>
      </c>
      <c r="P696">
        <f t="shared" si="66"/>
        <v>19</v>
      </c>
      <c r="Q696">
        <f t="shared" si="67"/>
        <v>1</v>
      </c>
      <c r="R696" t="str">
        <f t="shared" si="64"/>
        <v>14:00 - 16:00</v>
      </c>
      <c r="S696">
        <f t="shared" si="63"/>
        <v>32.094999999999999</v>
      </c>
      <c r="T696" t="b">
        <f>J696 &lt;&gt; S696</f>
        <v>0</v>
      </c>
      <c r="U696" t="str">
        <f t="shared" si="68"/>
        <v>60 - 80</v>
      </c>
    </row>
    <row r="697" spans="1:21" x14ac:dyDescent="0.25">
      <c r="A697" t="s">
        <v>730</v>
      </c>
      <c r="B697" t="s">
        <v>14</v>
      </c>
      <c r="C697" t="s">
        <v>15</v>
      </c>
      <c r="D697" t="s">
        <v>23</v>
      </c>
      <c r="E697" t="s">
        <v>27</v>
      </c>
      <c r="F697" t="s">
        <v>24</v>
      </c>
      <c r="G697">
        <v>5.4</v>
      </c>
      <c r="H697" s="17">
        <v>78.31</v>
      </c>
      <c r="I697" s="14">
        <v>3</v>
      </c>
      <c r="J697">
        <v>11.746499999999999</v>
      </c>
      <c r="K697" s="1">
        <v>43529</v>
      </c>
      <c r="L697" s="2">
        <v>0.69305555555555554</v>
      </c>
      <c r="M697" t="s">
        <v>19</v>
      </c>
      <c r="N697">
        <v>5.4</v>
      </c>
      <c r="O697" s="17">
        <f t="shared" si="65"/>
        <v>234.93</v>
      </c>
      <c r="P697">
        <f t="shared" si="66"/>
        <v>5</v>
      </c>
      <c r="Q697">
        <f t="shared" si="67"/>
        <v>3</v>
      </c>
      <c r="R697" t="str">
        <f t="shared" si="64"/>
        <v>16:00 - 18:00</v>
      </c>
      <c r="S697">
        <f t="shared" si="63"/>
        <v>11.746500000000001</v>
      </c>
      <c r="T697" t="b">
        <f>J697 &lt;&gt; S697</f>
        <v>0</v>
      </c>
      <c r="U697" t="str">
        <f t="shared" si="68"/>
        <v>60 - 80</v>
      </c>
    </row>
    <row r="698" spans="1:21" x14ac:dyDescent="0.25">
      <c r="A698" t="s">
        <v>731</v>
      </c>
      <c r="B698" t="s">
        <v>14</v>
      </c>
      <c r="C698" t="s">
        <v>15</v>
      </c>
      <c r="D698" t="s">
        <v>16</v>
      </c>
      <c r="E698" t="s">
        <v>27</v>
      </c>
      <c r="F698" t="s">
        <v>40</v>
      </c>
      <c r="G698">
        <v>7</v>
      </c>
      <c r="H698" s="17">
        <v>83.77</v>
      </c>
      <c r="I698" s="14">
        <v>2</v>
      </c>
      <c r="J698">
        <v>8.3770000000000007</v>
      </c>
      <c r="K698" s="1">
        <v>43480</v>
      </c>
      <c r="L698" s="2">
        <v>0.45416666666666666</v>
      </c>
      <c r="M698" t="s">
        <v>29</v>
      </c>
      <c r="N698">
        <v>7</v>
      </c>
      <c r="O698" s="17">
        <f t="shared" si="65"/>
        <v>167.54</v>
      </c>
      <c r="P698">
        <f t="shared" si="66"/>
        <v>15</v>
      </c>
      <c r="Q698">
        <f t="shared" si="67"/>
        <v>1</v>
      </c>
      <c r="R698" t="str">
        <f t="shared" si="64"/>
        <v>10:00 - 12:00</v>
      </c>
      <c r="S698">
        <f t="shared" si="63"/>
        <v>8.3769999999999989</v>
      </c>
      <c r="T698" t="b">
        <f>J698 &lt;&gt; S698</f>
        <v>0</v>
      </c>
      <c r="U698" t="str">
        <f t="shared" si="68"/>
        <v>&gt; 80</v>
      </c>
    </row>
    <row r="699" spans="1:21" x14ac:dyDescent="0.25">
      <c r="A699" t="s">
        <v>732</v>
      </c>
      <c r="B699" t="s">
        <v>38</v>
      </c>
      <c r="C699" t="s">
        <v>39</v>
      </c>
      <c r="D699" t="s">
        <v>23</v>
      </c>
      <c r="E699" t="s">
        <v>27</v>
      </c>
      <c r="F699" t="s">
        <v>28</v>
      </c>
      <c r="G699">
        <v>4.7</v>
      </c>
      <c r="H699" s="17">
        <v>99.7</v>
      </c>
      <c r="I699" s="14">
        <v>3</v>
      </c>
      <c r="J699">
        <v>14.955</v>
      </c>
      <c r="K699" s="1">
        <v>43542</v>
      </c>
      <c r="L699" s="2">
        <v>0.47847222222222224</v>
      </c>
      <c r="M699" t="s">
        <v>19</v>
      </c>
      <c r="N699">
        <v>4.7</v>
      </c>
      <c r="O699" s="17">
        <f t="shared" si="65"/>
        <v>299.10000000000002</v>
      </c>
      <c r="P699">
        <f t="shared" si="66"/>
        <v>18</v>
      </c>
      <c r="Q699">
        <f t="shared" si="67"/>
        <v>3</v>
      </c>
      <c r="R699" t="str">
        <f t="shared" si="64"/>
        <v>10:00 - 12:00</v>
      </c>
      <c r="S699">
        <f t="shared" si="63"/>
        <v>14.955000000000002</v>
      </c>
      <c r="T699" t="b">
        <f>J699 &lt;&gt; S699</f>
        <v>0</v>
      </c>
      <c r="U699" t="str">
        <f t="shared" si="68"/>
        <v>&gt; 80</v>
      </c>
    </row>
    <row r="700" spans="1:21" x14ac:dyDescent="0.25">
      <c r="A700" t="s">
        <v>733</v>
      </c>
      <c r="B700" t="s">
        <v>38</v>
      </c>
      <c r="C700" t="s">
        <v>39</v>
      </c>
      <c r="D700" t="s">
        <v>16</v>
      </c>
      <c r="E700" t="s">
        <v>27</v>
      </c>
      <c r="F700" t="s">
        <v>40</v>
      </c>
      <c r="G700">
        <v>5</v>
      </c>
      <c r="H700" s="17">
        <v>79.91</v>
      </c>
      <c r="I700" s="14">
        <v>3</v>
      </c>
      <c r="J700">
        <f>H700 * I700 / 20</f>
        <v>11.986499999999999</v>
      </c>
      <c r="K700" s="1">
        <v>43544</v>
      </c>
      <c r="L700" s="2">
        <v>0.81111111111111112</v>
      </c>
      <c r="M700" t="s">
        <v>29</v>
      </c>
      <c r="N700">
        <v>5</v>
      </c>
      <c r="O700" s="17">
        <f t="shared" si="65"/>
        <v>239.73</v>
      </c>
      <c r="P700">
        <f t="shared" si="66"/>
        <v>20</v>
      </c>
      <c r="Q700">
        <f t="shared" si="67"/>
        <v>3</v>
      </c>
      <c r="R700" t="str">
        <f t="shared" si="64"/>
        <v>18:00 - 20:00</v>
      </c>
      <c r="S700">
        <f t="shared" si="63"/>
        <v>11.986499999999999</v>
      </c>
      <c r="T700" t="b">
        <f>J700 &lt;&gt; S700</f>
        <v>0</v>
      </c>
      <c r="U700" t="str">
        <f t="shared" si="68"/>
        <v>60 - 80</v>
      </c>
    </row>
    <row r="701" spans="1:21" x14ac:dyDescent="0.25">
      <c r="A701" t="s">
        <v>734</v>
      </c>
      <c r="B701" t="s">
        <v>38</v>
      </c>
      <c r="C701" t="s">
        <v>39</v>
      </c>
      <c r="D701" t="s">
        <v>16</v>
      </c>
      <c r="E701" t="s">
        <v>27</v>
      </c>
      <c r="F701" t="s">
        <v>18</v>
      </c>
      <c r="G701">
        <v>5</v>
      </c>
      <c r="H701" s="17">
        <v>66.47</v>
      </c>
      <c r="I701" s="14">
        <v>10</v>
      </c>
      <c r="J701">
        <v>33.234999999999999</v>
      </c>
      <c r="K701" s="1">
        <v>43480</v>
      </c>
      <c r="L701" s="2">
        <v>0.62569444444444444</v>
      </c>
      <c r="M701" t="s">
        <v>29</v>
      </c>
      <c r="N701">
        <v>5</v>
      </c>
      <c r="O701" s="17">
        <f t="shared" si="65"/>
        <v>664.7</v>
      </c>
      <c r="P701">
        <f t="shared" si="66"/>
        <v>15</v>
      </c>
      <c r="Q701">
        <f t="shared" si="67"/>
        <v>1</v>
      </c>
      <c r="R701" t="str">
        <f t="shared" si="64"/>
        <v>14:00 - 16:00</v>
      </c>
      <c r="S701">
        <f t="shared" si="63"/>
        <v>33.234999999999999</v>
      </c>
      <c r="T701" t="b">
        <f>J701 &lt;&gt; S701</f>
        <v>0</v>
      </c>
      <c r="U701" t="str">
        <f t="shared" si="68"/>
        <v>60 - 80</v>
      </c>
    </row>
    <row r="702" spans="1:21" x14ac:dyDescent="0.25">
      <c r="A702" t="s">
        <v>735</v>
      </c>
      <c r="B702" t="s">
        <v>14</v>
      </c>
      <c r="C702" t="s">
        <v>15</v>
      </c>
      <c r="D702" t="s">
        <v>23</v>
      </c>
      <c r="E702" t="s">
        <v>27</v>
      </c>
      <c r="F702" t="s">
        <v>18</v>
      </c>
      <c r="G702">
        <v>6</v>
      </c>
      <c r="H702" s="17">
        <v>28.95</v>
      </c>
      <c r="I702" s="14">
        <v>7</v>
      </c>
      <c r="J702">
        <v>10.1325</v>
      </c>
      <c r="K702" s="1">
        <v>43527</v>
      </c>
      <c r="L702" s="2">
        <v>0.85486111111111107</v>
      </c>
      <c r="M702" t="s">
        <v>29</v>
      </c>
      <c r="N702">
        <v>6</v>
      </c>
      <c r="O702" s="17">
        <f t="shared" si="65"/>
        <v>202.65</v>
      </c>
      <c r="P702">
        <f t="shared" si="66"/>
        <v>3</v>
      </c>
      <c r="Q702">
        <f t="shared" si="67"/>
        <v>3</v>
      </c>
      <c r="R702" t="str">
        <f t="shared" si="64"/>
        <v>20:00 - 20:59</v>
      </c>
      <c r="S702">
        <f t="shared" si="63"/>
        <v>10.1325</v>
      </c>
      <c r="T702" t="b">
        <f>J702 &lt;&gt; S702</f>
        <v>0</v>
      </c>
      <c r="U702" t="str">
        <f t="shared" si="68"/>
        <v>20 - 40</v>
      </c>
    </row>
    <row r="703" spans="1:21" x14ac:dyDescent="0.25">
      <c r="A703" t="s">
        <v>736</v>
      </c>
      <c r="B703" t="s">
        <v>21</v>
      </c>
      <c r="C703" t="s">
        <v>22</v>
      </c>
      <c r="D703" t="s">
        <v>23</v>
      </c>
      <c r="E703" t="s">
        <v>17</v>
      </c>
      <c r="F703" t="s">
        <v>24</v>
      </c>
      <c r="G703">
        <v>6.3</v>
      </c>
      <c r="H703" s="17">
        <v>46.2</v>
      </c>
      <c r="I703" s="14">
        <v>1</v>
      </c>
      <c r="J703">
        <v>2.31</v>
      </c>
      <c r="K703" s="1">
        <v>43543</v>
      </c>
      <c r="L703" s="2">
        <v>0.51111111111111107</v>
      </c>
      <c r="M703" t="s">
        <v>25</v>
      </c>
      <c r="N703">
        <v>6.3</v>
      </c>
      <c r="O703" s="17">
        <f t="shared" si="65"/>
        <v>46.2</v>
      </c>
      <c r="P703">
        <f t="shared" si="66"/>
        <v>19</v>
      </c>
      <c r="Q703">
        <f t="shared" si="67"/>
        <v>3</v>
      </c>
      <c r="R703" t="str">
        <f t="shared" si="64"/>
        <v>12:00 - 14:00</v>
      </c>
      <c r="S703">
        <f t="shared" si="63"/>
        <v>2.31</v>
      </c>
      <c r="T703" t="b">
        <f>J703 &lt;&gt; S703</f>
        <v>0</v>
      </c>
      <c r="U703" t="str">
        <f t="shared" si="68"/>
        <v>40 - 60</v>
      </c>
    </row>
    <row r="704" spans="1:21" x14ac:dyDescent="0.25">
      <c r="A704" t="s">
        <v>737</v>
      </c>
      <c r="B704" t="s">
        <v>38</v>
      </c>
      <c r="C704" t="s">
        <v>39</v>
      </c>
      <c r="D704" t="s">
        <v>16</v>
      </c>
      <c r="E704" t="s">
        <v>17</v>
      </c>
      <c r="F704" t="s">
        <v>40</v>
      </c>
      <c r="G704">
        <v>8.5</v>
      </c>
      <c r="H704" s="17">
        <v>17.63</v>
      </c>
      <c r="I704" s="14">
        <v>5</v>
      </c>
      <c r="J704">
        <v>4.4074999999999998</v>
      </c>
      <c r="K704" s="1">
        <v>43532</v>
      </c>
      <c r="L704" s="2">
        <v>0.64375000000000004</v>
      </c>
      <c r="M704" t="s">
        <v>25</v>
      </c>
      <c r="N704">
        <v>8.5</v>
      </c>
      <c r="O704" s="17">
        <f t="shared" si="65"/>
        <v>88.149999999999991</v>
      </c>
      <c r="P704">
        <f t="shared" si="66"/>
        <v>8</v>
      </c>
      <c r="Q704">
        <f t="shared" si="67"/>
        <v>3</v>
      </c>
      <c r="R704" t="str">
        <f t="shared" si="64"/>
        <v>14:00 - 16:00</v>
      </c>
      <c r="S704">
        <f t="shared" si="63"/>
        <v>4.4074999999999998</v>
      </c>
      <c r="T704" t="b">
        <f>J704 &lt;&gt; S704</f>
        <v>0</v>
      </c>
      <c r="U704" t="str">
        <f t="shared" si="68"/>
        <v>&lt; 20</v>
      </c>
    </row>
    <row r="705" spans="1:21" x14ac:dyDescent="0.25">
      <c r="A705" t="s">
        <v>738</v>
      </c>
      <c r="B705" t="s">
        <v>38</v>
      </c>
      <c r="C705" t="s">
        <v>39</v>
      </c>
      <c r="D705" t="s">
        <v>23</v>
      </c>
      <c r="E705" t="s">
        <v>27</v>
      </c>
      <c r="F705" t="s">
        <v>59</v>
      </c>
      <c r="G705">
        <v>7.5</v>
      </c>
      <c r="H705" s="17">
        <v>52.42</v>
      </c>
      <c r="I705" s="14">
        <v>3</v>
      </c>
      <c r="J705">
        <v>7.8630000000000004</v>
      </c>
      <c r="K705" s="1">
        <v>43523</v>
      </c>
      <c r="L705" s="2">
        <v>0.73333333333333328</v>
      </c>
      <c r="M705" t="s">
        <v>19</v>
      </c>
      <c r="N705">
        <v>7.5</v>
      </c>
      <c r="O705" s="17">
        <f t="shared" si="65"/>
        <v>157.26</v>
      </c>
      <c r="P705">
        <f t="shared" si="66"/>
        <v>27</v>
      </c>
      <c r="Q705">
        <f t="shared" si="67"/>
        <v>2</v>
      </c>
      <c r="R705" t="str">
        <f t="shared" si="64"/>
        <v>16:00 - 18:00</v>
      </c>
      <c r="S705">
        <f t="shared" ref="S705:S768" si="69">H705 * I705 / 20</f>
        <v>7.8629999999999995</v>
      </c>
      <c r="T705" t="b">
        <f>J705 &lt;&gt; S705</f>
        <v>0</v>
      </c>
      <c r="U705" t="str">
        <f t="shared" si="68"/>
        <v>40 - 60</v>
      </c>
    </row>
    <row r="706" spans="1:21" x14ac:dyDescent="0.25">
      <c r="A706" t="s">
        <v>739</v>
      </c>
      <c r="B706" t="s">
        <v>38</v>
      </c>
      <c r="C706" t="s">
        <v>39</v>
      </c>
      <c r="D706" t="s">
        <v>16</v>
      </c>
      <c r="E706" t="s">
        <v>17</v>
      </c>
      <c r="F706" t="s">
        <v>40</v>
      </c>
      <c r="G706">
        <v>6.4</v>
      </c>
      <c r="H706" s="17">
        <v>98.79</v>
      </c>
      <c r="I706" s="14">
        <v>3</v>
      </c>
      <c r="J706">
        <v>14.8185</v>
      </c>
      <c r="K706" s="1">
        <v>43519</v>
      </c>
      <c r="L706" s="2">
        <v>0.83333333333333337</v>
      </c>
      <c r="M706" t="s">
        <v>19</v>
      </c>
      <c r="N706">
        <v>6.4</v>
      </c>
      <c r="O706" s="17">
        <f t="shared" si="65"/>
        <v>296.37</v>
      </c>
      <c r="P706">
        <f t="shared" si="66"/>
        <v>23</v>
      </c>
      <c r="Q706">
        <f t="shared" si="67"/>
        <v>2</v>
      </c>
      <c r="R706" t="str">
        <f t="shared" ref="R706:R769" si="70">IF(AND(L706&gt;=TIME(10,0,0),L706&lt;TIME(12,0,0)),"10:00 - 12:00",
IF(AND(L706&gt;=TIME(12,0,0),L706&lt;TIME(14,0,0)),"12:00 - 14:00",
IF(AND(L706&gt;=TIME(14,0,0),L706&lt;TIME(16,0,0)),"14:00 - 16:00",
IF(AND(L706&gt;=TIME(16,0,0),L706&lt;TIME(18,0,0)),"16:00 - 18:00",
IF(AND(L706&gt;=TIME(18,0,0),L706&lt;TIME(20,0,0)),"18:00 - 20:00",
IF(AND(L706&gt;=TIME(20,0,0),L706&lt;=TIME(20,59,59)),"20:00 - 20:59","Outside Range"))))))</f>
        <v>20:00 - 20:59</v>
      </c>
      <c r="S706">
        <f t="shared" si="69"/>
        <v>14.8185</v>
      </c>
      <c r="T706" t="b">
        <f>J706 &lt;&gt; S706</f>
        <v>0</v>
      </c>
      <c r="U706" t="str">
        <f t="shared" si="68"/>
        <v>&gt; 80</v>
      </c>
    </row>
    <row r="707" spans="1:21" x14ac:dyDescent="0.25">
      <c r="A707" t="s">
        <v>740</v>
      </c>
      <c r="B707" t="s">
        <v>21</v>
      </c>
      <c r="C707" t="s">
        <v>22</v>
      </c>
      <c r="D707" t="s">
        <v>16</v>
      </c>
      <c r="E707" t="s">
        <v>17</v>
      </c>
      <c r="F707" t="s">
        <v>24</v>
      </c>
      <c r="G707">
        <v>4.7</v>
      </c>
      <c r="H707" s="17">
        <v>88.55</v>
      </c>
      <c r="I707" s="14">
        <v>8</v>
      </c>
      <c r="J707">
        <v>35.42</v>
      </c>
      <c r="K707" s="1">
        <v>43543</v>
      </c>
      <c r="L707" s="2">
        <v>0.64513888888888893</v>
      </c>
      <c r="M707" t="s">
        <v>19</v>
      </c>
      <c r="N707">
        <v>4.7</v>
      </c>
      <c r="O707" s="17">
        <f t="shared" ref="O707:O770" si="71">H707 * I707</f>
        <v>708.4</v>
      </c>
      <c r="P707">
        <f t="shared" ref="P707:P770" si="72">DAY(K707)</f>
        <v>19</v>
      </c>
      <c r="Q707">
        <f t="shared" ref="Q707:Q770" si="73">MONTH(K707)</f>
        <v>3</v>
      </c>
      <c r="R707" t="str">
        <f t="shared" si="70"/>
        <v>14:00 - 16:00</v>
      </c>
      <c r="S707">
        <f t="shared" si="69"/>
        <v>35.42</v>
      </c>
      <c r="T707" t="b">
        <f>J707 &lt;&gt; S707</f>
        <v>0</v>
      </c>
      <c r="U707" t="str">
        <f t="shared" si="68"/>
        <v>&gt; 80</v>
      </c>
    </row>
    <row r="708" spans="1:21" x14ac:dyDescent="0.25">
      <c r="A708" t="s">
        <v>741</v>
      </c>
      <c r="B708" t="s">
        <v>38</v>
      </c>
      <c r="C708" t="s">
        <v>39</v>
      </c>
      <c r="D708" t="s">
        <v>16</v>
      </c>
      <c r="E708" t="s">
        <v>27</v>
      </c>
      <c r="F708" t="s">
        <v>24</v>
      </c>
      <c r="G708">
        <v>6</v>
      </c>
      <c r="H708" s="17">
        <v>55.67</v>
      </c>
      <c r="I708" s="14">
        <v>2</v>
      </c>
      <c r="J708">
        <v>5.5670000000000002</v>
      </c>
      <c r="K708" s="1">
        <v>43551</v>
      </c>
      <c r="L708" s="2">
        <v>0.63055555555555554</v>
      </c>
      <c r="M708" t="s">
        <v>19</v>
      </c>
      <c r="N708">
        <v>6</v>
      </c>
      <c r="O708" s="17">
        <f t="shared" si="71"/>
        <v>111.34</v>
      </c>
      <c r="P708">
        <f t="shared" si="72"/>
        <v>27</v>
      </c>
      <c r="Q708">
        <f t="shared" si="73"/>
        <v>3</v>
      </c>
      <c r="R708" t="str">
        <f t="shared" si="70"/>
        <v>14:00 - 16:00</v>
      </c>
      <c r="S708">
        <f t="shared" si="69"/>
        <v>5.5670000000000002</v>
      </c>
      <c r="T708" t="b">
        <f>J708 &lt;&gt; S708</f>
        <v>0</v>
      </c>
      <c r="U708" t="str">
        <f t="shared" ref="U708:U771" si="74">IF(H708&lt; 20,"&lt; 20",IF(AND(H708&gt;=20,H708&lt;40),"20 - 40",IF(AND(H708&gt;=40,H708&lt;60),"40 - 60",IF(AND(H708&gt;=60,H708&lt;80),"60 - 80",IF(H708&gt;=80,"&gt; 80")))))</f>
        <v>40 - 60</v>
      </c>
    </row>
    <row r="709" spans="1:21" x14ac:dyDescent="0.25">
      <c r="A709" t="s">
        <v>742</v>
      </c>
      <c r="B709" t="s">
        <v>21</v>
      </c>
      <c r="C709" t="s">
        <v>22</v>
      </c>
      <c r="D709" t="s">
        <v>16</v>
      </c>
      <c r="E709" t="s">
        <v>17</v>
      </c>
      <c r="F709" t="s">
        <v>40</v>
      </c>
      <c r="G709">
        <v>4</v>
      </c>
      <c r="H709" s="17">
        <v>72.52</v>
      </c>
      <c r="I709" s="14">
        <v>8</v>
      </c>
      <c r="J709">
        <v>29.007999999999999</v>
      </c>
      <c r="K709" s="1">
        <v>43554</v>
      </c>
      <c r="L709" s="2">
        <v>0.80972222222222223</v>
      </c>
      <c r="M709" t="s">
        <v>29</v>
      </c>
      <c r="N709">
        <v>4</v>
      </c>
      <c r="O709" s="17">
        <f t="shared" si="71"/>
        <v>580.16</v>
      </c>
      <c r="P709">
        <f t="shared" si="72"/>
        <v>30</v>
      </c>
      <c r="Q709">
        <f t="shared" si="73"/>
        <v>3</v>
      </c>
      <c r="R709" t="str">
        <f t="shared" si="70"/>
        <v>18:00 - 20:00</v>
      </c>
      <c r="S709">
        <f t="shared" si="69"/>
        <v>29.007999999999999</v>
      </c>
      <c r="T709" t="b">
        <f>J709 &lt;&gt; S709</f>
        <v>0</v>
      </c>
      <c r="U709" t="str">
        <f t="shared" si="74"/>
        <v>60 - 80</v>
      </c>
    </row>
    <row r="710" spans="1:21" x14ac:dyDescent="0.25">
      <c r="A710" t="s">
        <v>743</v>
      </c>
      <c r="B710" t="s">
        <v>21</v>
      </c>
      <c r="C710" t="s">
        <v>22</v>
      </c>
      <c r="D710" t="s">
        <v>16</v>
      </c>
      <c r="E710" t="s">
        <v>27</v>
      </c>
      <c r="F710" t="s">
        <v>24</v>
      </c>
      <c r="G710">
        <v>5.5</v>
      </c>
      <c r="H710" s="17">
        <v>12.05</v>
      </c>
      <c r="I710" s="14">
        <v>5</v>
      </c>
      <c r="J710">
        <v>3.0125000000000002</v>
      </c>
      <c r="K710" s="1">
        <v>43512</v>
      </c>
      <c r="L710" s="2">
        <v>0.66180555555555554</v>
      </c>
      <c r="M710" t="s">
        <v>19</v>
      </c>
      <c r="N710">
        <v>5.5</v>
      </c>
      <c r="O710" s="17">
        <f t="shared" si="71"/>
        <v>60.25</v>
      </c>
      <c r="P710">
        <f t="shared" si="72"/>
        <v>16</v>
      </c>
      <c r="Q710">
        <f t="shared" si="73"/>
        <v>2</v>
      </c>
      <c r="R710" t="str">
        <f t="shared" si="70"/>
        <v>14:00 - 16:00</v>
      </c>
      <c r="S710">
        <f t="shared" si="69"/>
        <v>3.0125000000000002</v>
      </c>
      <c r="T710" t="b">
        <f>J710 &lt;&gt; S710</f>
        <v>0</v>
      </c>
      <c r="U710" t="str">
        <f t="shared" si="74"/>
        <v>&lt; 20</v>
      </c>
    </row>
    <row r="711" spans="1:21" x14ac:dyDescent="0.25">
      <c r="A711" t="s">
        <v>744</v>
      </c>
      <c r="B711" t="s">
        <v>14</v>
      </c>
      <c r="C711" t="s">
        <v>15</v>
      </c>
      <c r="D711" t="s">
        <v>16</v>
      </c>
      <c r="E711" t="s">
        <v>27</v>
      </c>
      <c r="F711" t="s">
        <v>28</v>
      </c>
      <c r="G711">
        <v>8.6999999999999993</v>
      </c>
      <c r="H711" s="17">
        <v>19.36</v>
      </c>
      <c r="I711" s="14">
        <v>9</v>
      </c>
      <c r="J711">
        <v>8.7119999999999997</v>
      </c>
      <c r="K711" s="1">
        <v>43483</v>
      </c>
      <c r="L711" s="2">
        <v>0.77986111111111112</v>
      </c>
      <c r="M711" t="s">
        <v>19</v>
      </c>
      <c r="N711">
        <v>8.6999999999999993</v>
      </c>
      <c r="O711" s="17">
        <f t="shared" si="71"/>
        <v>174.24</v>
      </c>
      <c r="P711">
        <f t="shared" si="72"/>
        <v>18</v>
      </c>
      <c r="Q711">
        <f t="shared" si="73"/>
        <v>1</v>
      </c>
      <c r="R711" t="str">
        <f t="shared" si="70"/>
        <v>18:00 - 20:00</v>
      </c>
      <c r="S711">
        <f t="shared" si="69"/>
        <v>8.7119999999999997</v>
      </c>
      <c r="T711" t="b">
        <f>J711 &lt;&gt; S711</f>
        <v>0</v>
      </c>
      <c r="U711" t="str">
        <f t="shared" si="74"/>
        <v>&lt; 20</v>
      </c>
    </row>
    <row r="712" spans="1:21" x14ac:dyDescent="0.25">
      <c r="A712" t="s">
        <v>745</v>
      </c>
      <c r="B712" t="s">
        <v>21</v>
      </c>
      <c r="C712" t="s">
        <v>22</v>
      </c>
      <c r="D712" t="s">
        <v>23</v>
      </c>
      <c r="E712" t="s">
        <v>27</v>
      </c>
      <c r="F712" t="s">
        <v>18</v>
      </c>
      <c r="G712">
        <v>7.4</v>
      </c>
      <c r="H712" s="17">
        <v>70.209999999999994</v>
      </c>
      <c r="I712" s="14">
        <v>6</v>
      </c>
      <c r="J712">
        <v>21.062999999999999</v>
      </c>
      <c r="K712" s="1">
        <v>43554</v>
      </c>
      <c r="L712" s="2">
        <v>0.62361111111111112</v>
      </c>
      <c r="M712" t="s">
        <v>25</v>
      </c>
      <c r="N712">
        <v>7.4</v>
      </c>
      <c r="O712" s="17">
        <f t="shared" si="71"/>
        <v>421.26</v>
      </c>
      <c r="P712">
        <f t="shared" si="72"/>
        <v>30</v>
      </c>
      <c r="Q712">
        <f t="shared" si="73"/>
        <v>3</v>
      </c>
      <c r="R712" t="str">
        <f t="shared" si="70"/>
        <v>14:00 - 16:00</v>
      </c>
      <c r="S712">
        <f t="shared" si="69"/>
        <v>21.062999999999999</v>
      </c>
      <c r="T712" t="b">
        <f>J712 &lt;&gt; S712</f>
        <v>0</v>
      </c>
      <c r="U712" t="str">
        <f t="shared" si="74"/>
        <v>60 - 80</v>
      </c>
    </row>
    <row r="713" spans="1:21" x14ac:dyDescent="0.25">
      <c r="A713" t="s">
        <v>746</v>
      </c>
      <c r="B713" t="s">
        <v>38</v>
      </c>
      <c r="C713" t="s">
        <v>39</v>
      </c>
      <c r="D713" t="s">
        <v>16</v>
      </c>
      <c r="E713" t="s">
        <v>27</v>
      </c>
      <c r="F713" t="s">
        <v>59</v>
      </c>
      <c r="G713">
        <v>5.6</v>
      </c>
      <c r="H713" s="17">
        <v>33.630000000000003</v>
      </c>
      <c r="I713" s="14">
        <v>1</v>
      </c>
      <c r="J713">
        <v>1.6815</v>
      </c>
      <c r="K713" s="1">
        <v>43544</v>
      </c>
      <c r="L713" s="2">
        <v>0.82986111111111116</v>
      </c>
      <c r="M713" t="s">
        <v>25</v>
      </c>
      <c r="N713">
        <v>5.6</v>
      </c>
      <c r="O713" s="17">
        <f t="shared" si="71"/>
        <v>33.630000000000003</v>
      </c>
      <c r="P713">
        <f t="shared" si="72"/>
        <v>20</v>
      </c>
      <c r="Q713">
        <f t="shared" si="73"/>
        <v>3</v>
      </c>
      <c r="R713" t="str">
        <f t="shared" si="70"/>
        <v>18:00 - 20:00</v>
      </c>
      <c r="S713">
        <f t="shared" si="69"/>
        <v>1.6815000000000002</v>
      </c>
      <c r="T713" t="b">
        <f>J713 &lt;&gt; S713</f>
        <v>0</v>
      </c>
      <c r="U713" t="str">
        <f t="shared" si="74"/>
        <v>20 - 40</v>
      </c>
    </row>
    <row r="714" spans="1:21" x14ac:dyDescent="0.25">
      <c r="A714" t="s">
        <v>747</v>
      </c>
      <c r="B714" t="s">
        <v>21</v>
      </c>
      <c r="C714" t="s">
        <v>22</v>
      </c>
      <c r="D714" t="s">
        <v>16</v>
      </c>
      <c r="E714" t="s">
        <v>17</v>
      </c>
      <c r="F714" t="s">
        <v>32</v>
      </c>
      <c r="G714">
        <v>6.3</v>
      </c>
      <c r="H714" s="17">
        <v>15.49</v>
      </c>
      <c r="I714" s="14">
        <v>2</v>
      </c>
      <c r="J714">
        <v>1.5489999999999999</v>
      </c>
      <c r="K714" s="1">
        <v>43481</v>
      </c>
      <c r="L714" s="2">
        <v>0.63194444444444442</v>
      </c>
      <c r="M714" t="s">
        <v>25</v>
      </c>
      <c r="N714">
        <v>6.3</v>
      </c>
      <c r="O714" s="17">
        <f t="shared" si="71"/>
        <v>30.98</v>
      </c>
      <c r="P714">
        <f t="shared" si="72"/>
        <v>16</v>
      </c>
      <c r="Q714">
        <f t="shared" si="73"/>
        <v>1</v>
      </c>
      <c r="R714" t="str">
        <f t="shared" si="70"/>
        <v>14:00 - 16:00</v>
      </c>
      <c r="S714">
        <f t="shared" si="69"/>
        <v>1.5489999999999999</v>
      </c>
      <c r="T714" t="b">
        <f>J714 &lt;&gt; S714</f>
        <v>0</v>
      </c>
      <c r="U714" t="str">
        <f t="shared" si="74"/>
        <v>&lt; 20</v>
      </c>
    </row>
    <row r="715" spans="1:21" x14ac:dyDescent="0.25">
      <c r="A715" t="s">
        <v>748</v>
      </c>
      <c r="B715" t="s">
        <v>21</v>
      </c>
      <c r="C715" t="s">
        <v>22</v>
      </c>
      <c r="D715" t="s">
        <v>23</v>
      </c>
      <c r="E715" t="s">
        <v>27</v>
      </c>
      <c r="F715" t="s">
        <v>24</v>
      </c>
      <c r="G715">
        <v>7.1</v>
      </c>
      <c r="H715" s="17">
        <v>24.74</v>
      </c>
      <c r="I715" s="14">
        <v>10</v>
      </c>
      <c r="J715">
        <v>12.37</v>
      </c>
      <c r="K715" s="1">
        <v>43520</v>
      </c>
      <c r="L715" s="2">
        <v>0.69722222222222219</v>
      </c>
      <c r="M715" t="s">
        <v>25</v>
      </c>
      <c r="N715">
        <v>7.1</v>
      </c>
      <c r="O715" s="17">
        <f t="shared" si="71"/>
        <v>247.39999999999998</v>
      </c>
      <c r="P715">
        <f t="shared" si="72"/>
        <v>24</v>
      </c>
      <c r="Q715">
        <f t="shared" si="73"/>
        <v>2</v>
      </c>
      <c r="R715" t="str">
        <f t="shared" si="70"/>
        <v>16:00 - 18:00</v>
      </c>
      <c r="S715">
        <f t="shared" si="69"/>
        <v>12.37</v>
      </c>
      <c r="T715" t="b">
        <f>J715 &lt;&gt; S715</f>
        <v>0</v>
      </c>
      <c r="U715" t="str">
        <f t="shared" si="74"/>
        <v>20 - 40</v>
      </c>
    </row>
    <row r="716" spans="1:21" x14ac:dyDescent="0.25">
      <c r="A716" t="s">
        <v>749</v>
      </c>
      <c r="B716" t="s">
        <v>38</v>
      </c>
      <c r="C716" t="s">
        <v>39</v>
      </c>
      <c r="D716" t="s">
        <v>23</v>
      </c>
      <c r="E716" t="s">
        <v>27</v>
      </c>
      <c r="F716" t="s">
        <v>24</v>
      </c>
      <c r="G716">
        <v>7.8</v>
      </c>
      <c r="H716" s="17">
        <v>75.66</v>
      </c>
      <c r="I716" s="14">
        <v>5</v>
      </c>
      <c r="J716">
        <f>H716 * I716 / 20</f>
        <v>18.914999999999999</v>
      </c>
      <c r="K716" s="1">
        <v>43480</v>
      </c>
      <c r="L716" s="2">
        <v>0.76527777777777772</v>
      </c>
      <c r="M716" t="s">
        <v>19</v>
      </c>
      <c r="N716">
        <v>7.8</v>
      </c>
      <c r="O716" s="17">
        <f t="shared" si="71"/>
        <v>378.29999999999995</v>
      </c>
      <c r="P716">
        <f t="shared" si="72"/>
        <v>15</v>
      </c>
      <c r="Q716">
        <f t="shared" si="73"/>
        <v>1</v>
      </c>
      <c r="R716" t="str">
        <f t="shared" si="70"/>
        <v>18:00 - 20:00</v>
      </c>
      <c r="S716">
        <f t="shared" si="69"/>
        <v>18.914999999999999</v>
      </c>
      <c r="T716" t="b">
        <f>J716 &lt;&gt; S716</f>
        <v>0</v>
      </c>
      <c r="U716" t="str">
        <f t="shared" si="74"/>
        <v>60 - 80</v>
      </c>
    </row>
    <row r="717" spans="1:21" x14ac:dyDescent="0.25">
      <c r="A717" t="s">
        <v>750</v>
      </c>
      <c r="B717" t="s">
        <v>38</v>
      </c>
      <c r="C717" t="s">
        <v>39</v>
      </c>
      <c r="D717" t="s">
        <v>23</v>
      </c>
      <c r="E717" t="s">
        <v>17</v>
      </c>
      <c r="F717" t="s">
        <v>18</v>
      </c>
      <c r="G717">
        <v>9.9</v>
      </c>
      <c r="H717" s="17">
        <v>55.81</v>
      </c>
      <c r="I717" s="14">
        <v>6</v>
      </c>
      <c r="J717">
        <v>16.742999999999999</v>
      </c>
      <c r="K717" s="1">
        <v>43487</v>
      </c>
      <c r="L717" s="2">
        <v>0.49444444444444446</v>
      </c>
      <c r="M717" t="s">
        <v>25</v>
      </c>
      <c r="N717">
        <v>9.9</v>
      </c>
      <c r="O717" s="17">
        <f t="shared" si="71"/>
        <v>334.86</v>
      </c>
      <c r="P717">
        <f t="shared" si="72"/>
        <v>22</v>
      </c>
      <c r="Q717">
        <f t="shared" si="73"/>
        <v>1</v>
      </c>
      <c r="R717" t="str">
        <f t="shared" si="70"/>
        <v>10:00 - 12:00</v>
      </c>
      <c r="S717">
        <f t="shared" si="69"/>
        <v>16.743000000000002</v>
      </c>
      <c r="T717" t="b">
        <f>J717 &lt;&gt; S717</f>
        <v>0</v>
      </c>
      <c r="U717" t="str">
        <f t="shared" si="74"/>
        <v>40 - 60</v>
      </c>
    </row>
    <row r="718" spans="1:21" x14ac:dyDescent="0.25">
      <c r="A718" t="s">
        <v>751</v>
      </c>
      <c r="B718" t="s">
        <v>14</v>
      </c>
      <c r="C718" t="s">
        <v>15</v>
      </c>
      <c r="D718" t="s">
        <v>16</v>
      </c>
      <c r="E718" t="s">
        <v>27</v>
      </c>
      <c r="F718" t="s">
        <v>28</v>
      </c>
      <c r="G718">
        <v>7.3</v>
      </c>
      <c r="H718" s="17">
        <v>72.78</v>
      </c>
      <c r="I718" s="14">
        <v>10</v>
      </c>
      <c r="J718">
        <v>36.39</v>
      </c>
      <c r="K718" s="1">
        <v>43499</v>
      </c>
      <c r="L718" s="2">
        <v>0.72499999999999998</v>
      </c>
      <c r="M718" t="s">
        <v>25</v>
      </c>
      <c r="N718">
        <v>7.3</v>
      </c>
      <c r="O718" s="17">
        <f t="shared" si="71"/>
        <v>727.8</v>
      </c>
      <c r="P718">
        <f t="shared" si="72"/>
        <v>3</v>
      </c>
      <c r="Q718">
        <f t="shared" si="73"/>
        <v>2</v>
      </c>
      <c r="R718" t="str">
        <f t="shared" si="70"/>
        <v>16:00 - 18:00</v>
      </c>
      <c r="S718">
        <f t="shared" si="69"/>
        <v>36.39</v>
      </c>
      <c r="T718" t="b">
        <f>J718 &lt;&gt; S718</f>
        <v>0</v>
      </c>
      <c r="U718" t="str">
        <f t="shared" si="74"/>
        <v>60 - 80</v>
      </c>
    </row>
    <row r="719" spans="1:21" x14ac:dyDescent="0.25">
      <c r="A719" t="s">
        <v>752</v>
      </c>
      <c r="B719" t="s">
        <v>38</v>
      </c>
      <c r="C719" t="s">
        <v>39</v>
      </c>
      <c r="D719" t="s">
        <v>16</v>
      </c>
      <c r="E719" t="s">
        <v>27</v>
      </c>
      <c r="F719" t="s">
        <v>32</v>
      </c>
      <c r="G719">
        <v>5.0999999999999996</v>
      </c>
      <c r="H719" s="17">
        <v>37.32</v>
      </c>
      <c r="I719" s="14">
        <v>9</v>
      </c>
      <c r="J719">
        <v>16.794</v>
      </c>
      <c r="K719" s="1">
        <v>43530</v>
      </c>
      <c r="L719" s="2">
        <v>0.64652777777777781</v>
      </c>
      <c r="M719" t="s">
        <v>19</v>
      </c>
      <c r="N719">
        <v>5.0999999999999996</v>
      </c>
      <c r="O719" s="17">
        <f t="shared" si="71"/>
        <v>335.88</v>
      </c>
      <c r="P719">
        <f t="shared" si="72"/>
        <v>6</v>
      </c>
      <c r="Q719">
        <f t="shared" si="73"/>
        <v>3</v>
      </c>
      <c r="R719" t="str">
        <f t="shared" si="70"/>
        <v>14:00 - 16:00</v>
      </c>
      <c r="S719">
        <f t="shared" si="69"/>
        <v>16.794</v>
      </c>
      <c r="T719" t="b">
        <f>J719 &lt;&gt; S719</f>
        <v>0</v>
      </c>
      <c r="U719" t="str">
        <f t="shared" si="74"/>
        <v>20 - 40</v>
      </c>
    </row>
    <row r="720" spans="1:21" x14ac:dyDescent="0.25">
      <c r="A720" t="s">
        <v>753</v>
      </c>
      <c r="B720" t="s">
        <v>38</v>
      </c>
      <c r="C720" t="s">
        <v>39</v>
      </c>
      <c r="D720" t="s">
        <v>16</v>
      </c>
      <c r="E720" t="s">
        <v>27</v>
      </c>
      <c r="F720" t="s">
        <v>59</v>
      </c>
      <c r="G720">
        <v>9.4</v>
      </c>
      <c r="H720" s="17">
        <v>60.18</v>
      </c>
      <c r="I720" s="14">
        <v>4</v>
      </c>
      <c r="J720">
        <v>12.036</v>
      </c>
      <c r="K720" s="1">
        <v>43512</v>
      </c>
      <c r="L720" s="2">
        <v>0.75277777777777777</v>
      </c>
      <c r="M720" t="s">
        <v>29</v>
      </c>
      <c r="N720">
        <v>9.4</v>
      </c>
      <c r="O720" s="17">
        <f t="shared" si="71"/>
        <v>240.72</v>
      </c>
      <c r="P720">
        <f t="shared" si="72"/>
        <v>16</v>
      </c>
      <c r="Q720">
        <f t="shared" si="73"/>
        <v>2</v>
      </c>
      <c r="R720" t="str">
        <f t="shared" si="70"/>
        <v>18:00 - 20:00</v>
      </c>
      <c r="S720">
        <f t="shared" si="69"/>
        <v>12.036</v>
      </c>
      <c r="T720" t="b">
        <f>J720 &lt;&gt; S720</f>
        <v>0</v>
      </c>
      <c r="U720" t="str">
        <f t="shared" si="74"/>
        <v>60 - 80</v>
      </c>
    </row>
    <row r="721" spans="1:21" x14ac:dyDescent="0.25">
      <c r="A721" t="s">
        <v>754</v>
      </c>
      <c r="B721" t="s">
        <v>14</v>
      </c>
      <c r="C721" t="s">
        <v>15</v>
      </c>
      <c r="D721" t="s">
        <v>23</v>
      </c>
      <c r="E721" t="s">
        <v>17</v>
      </c>
      <c r="F721" t="s">
        <v>24</v>
      </c>
      <c r="G721">
        <v>5.8</v>
      </c>
      <c r="H721" s="17">
        <v>15.69</v>
      </c>
      <c r="I721" s="14">
        <v>3</v>
      </c>
      <c r="J721">
        <v>2.3534999999999999</v>
      </c>
      <c r="K721" s="1">
        <v>43538</v>
      </c>
      <c r="L721" s="2">
        <v>0.59236111111111112</v>
      </c>
      <c r="M721" t="s">
        <v>29</v>
      </c>
      <c r="N721">
        <v>5.8</v>
      </c>
      <c r="O721" s="17">
        <f t="shared" si="71"/>
        <v>47.07</v>
      </c>
      <c r="P721">
        <f t="shared" si="72"/>
        <v>14</v>
      </c>
      <c r="Q721">
        <f t="shared" si="73"/>
        <v>3</v>
      </c>
      <c r="R721" t="str">
        <f t="shared" si="70"/>
        <v>14:00 - 16:00</v>
      </c>
      <c r="S721">
        <f t="shared" si="69"/>
        <v>2.3534999999999999</v>
      </c>
      <c r="T721" t="b">
        <f>J721 &lt;&gt; S721</f>
        <v>0</v>
      </c>
      <c r="U721" t="str">
        <f t="shared" si="74"/>
        <v>&lt; 20</v>
      </c>
    </row>
    <row r="722" spans="1:21" x14ac:dyDescent="0.25">
      <c r="A722" t="s">
        <v>755</v>
      </c>
      <c r="B722" t="s">
        <v>21</v>
      </c>
      <c r="C722" t="s">
        <v>22</v>
      </c>
      <c r="D722" t="s">
        <v>23</v>
      </c>
      <c r="E722" t="s">
        <v>17</v>
      </c>
      <c r="F722" t="s">
        <v>24</v>
      </c>
      <c r="G722">
        <v>8</v>
      </c>
      <c r="H722" s="17">
        <v>99.69</v>
      </c>
      <c r="I722" s="14">
        <v>1</v>
      </c>
      <c r="J722">
        <v>4.9844999999999997</v>
      </c>
      <c r="K722" s="1">
        <v>43523</v>
      </c>
      <c r="L722" s="2">
        <v>0.43263888888888891</v>
      </c>
      <c r="M722" t="s">
        <v>29</v>
      </c>
      <c r="N722">
        <v>8</v>
      </c>
      <c r="O722" s="17">
        <f t="shared" si="71"/>
        <v>99.69</v>
      </c>
      <c r="P722">
        <f t="shared" si="72"/>
        <v>27</v>
      </c>
      <c r="Q722">
        <f t="shared" si="73"/>
        <v>2</v>
      </c>
      <c r="R722" t="str">
        <f t="shared" si="70"/>
        <v>10:00 - 12:00</v>
      </c>
      <c r="S722">
        <f t="shared" si="69"/>
        <v>4.9844999999999997</v>
      </c>
      <c r="T722" t="b">
        <f>J722 &lt;&gt; S722</f>
        <v>0</v>
      </c>
      <c r="U722" t="str">
        <f t="shared" si="74"/>
        <v>&gt; 80</v>
      </c>
    </row>
    <row r="723" spans="1:21" x14ac:dyDescent="0.25">
      <c r="A723" t="s">
        <v>756</v>
      </c>
      <c r="B723" t="s">
        <v>14</v>
      </c>
      <c r="C723" t="s">
        <v>15</v>
      </c>
      <c r="D723" t="s">
        <v>16</v>
      </c>
      <c r="E723" t="s">
        <v>17</v>
      </c>
      <c r="F723" t="s">
        <v>59</v>
      </c>
      <c r="G723">
        <v>7.9</v>
      </c>
      <c r="H723" s="17">
        <v>88.15</v>
      </c>
      <c r="I723" s="14">
        <v>3</v>
      </c>
      <c r="J723">
        <v>13.2225</v>
      </c>
      <c r="K723" s="1">
        <v>43483</v>
      </c>
      <c r="L723" s="2">
        <v>0.42430555555555555</v>
      </c>
      <c r="M723" t="s">
        <v>19</v>
      </c>
      <c r="N723">
        <v>7.9</v>
      </c>
      <c r="O723" s="17">
        <f t="shared" si="71"/>
        <v>264.45000000000005</v>
      </c>
      <c r="P723">
        <f t="shared" si="72"/>
        <v>18</v>
      </c>
      <c r="Q723">
        <f t="shared" si="73"/>
        <v>1</v>
      </c>
      <c r="R723" t="str">
        <f t="shared" si="70"/>
        <v>10:00 - 12:00</v>
      </c>
      <c r="S723">
        <f t="shared" si="69"/>
        <v>13.222500000000002</v>
      </c>
      <c r="T723" t="b">
        <f>J723 &lt;&gt; S723</f>
        <v>0</v>
      </c>
      <c r="U723" t="str">
        <f t="shared" si="74"/>
        <v>&gt; 80</v>
      </c>
    </row>
    <row r="724" spans="1:21" x14ac:dyDescent="0.25">
      <c r="A724" t="s">
        <v>757</v>
      </c>
      <c r="B724" t="s">
        <v>14</v>
      </c>
      <c r="C724" t="s">
        <v>15</v>
      </c>
      <c r="D724" t="s">
        <v>16</v>
      </c>
      <c r="E724" t="s">
        <v>17</v>
      </c>
      <c r="F724" t="s">
        <v>32</v>
      </c>
      <c r="G724">
        <v>5.9</v>
      </c>
      <c r="H724" s="17">
        <v>27.93</v>
      </c>
      <c r="I724" s="14">
        <v>5</v>
      </c>
      <c r="J724">
        <v>6.9824999999999999</v>
      </c>
      <c r="K724" s="1">
        <v>43494</v>
      </c>
      <c r="L724" s="2">
        <v>0.65833333333333333</v>
      </c>
      <c r="M724" t="s">
        <v>25</v>
      </c>
      <c r="N724">
        <v>5.9</v>
      </c>
      <c r="O724" s="17">
        <f t="shared" si="71"/>
        <v>139.65</v>
      </c>
      <c r="P724">
        <f t="shared" si="72"/>
        <v>29</v>
      </c>
      <c r="Q724">
        <f t="shared" si="73"/>
        <v>1</v>
      </c>
      <c r="R724" t="str">
        <f t="shared" si="70"/>
        <v>14:00 - 16:00</v>
      </c>
      <c r="S724">
        <f t="shared" si="69"/>
        <v>6.9824999999999999</v>
      </c>
      <c r="T724" t="b">
        <f>J724 &lt;&gt; S724</f>
        <v>0</v>
      </c>
      <c r="U724" t="str">
        <f t="shared" si="74"/>
        <v>20 - 40</v>
      </c>
    </row>
    <row r="725" spans="1:21" x14ac:dyDescent="0.25">
      <c r="A725" t="s">
        <v>758</v>
      </c>
      <c r="B725" t="s">
        <v>14</v>
      </c>
      <c r="C725" t="s">
        <v>15</v>
      </c>
      <c r="D725" t="s">
        <v>16</v>
      </c>
      <c r="E725" t="s">
        <v>27</v>
      </c>
      <c r="F725" t="s">
        <v>59</v>
      </c>
      <c r="G725">
        <v>4.9000000000000004</v>
      </c>
      <c r="H725" s="17">
        <v>55.45</v>
      </c>
      <c r="I725" s="14">
        <v>1</v>
      </c>
      <c r="J725">
        <v>2.7725</v>
      </c>
      <c r="K725" s="1">
        <v>43522</v>
      </c>
      <c r="L725" s="2">
        <v>0.74027777777777781</v>
      </c>
      <c r="M725" t="s">
        <v>29</v>
      </c>
      <c r="N725">
        <v>4.9000000000000004</v>
      </c>
      <c r="O725" s="17">
        <f t="shared" si="71"/>
        <v>55.45</v>
      </c>
      <c r="P725">
        <f t="shared" si="72"/>
        <v>26</v>
      </c>
      <c r="Q725">
        <f t="shared" si="73"/>
        <v>2</v>
      </c>
      <c r="R725" t="str">
        <f t="shared" si="70"/>
        <v>16:00 - 18:00</v>
      </c>
      <c r="S725">
        <f t="shared" si="69"/>
        <v>2.7725</v>
      </c>
      <c r="T725" t="b">
        <f>J725 &lt;&gt; S725</f>
        <v>0</v>
      </c>
      <c r="U725" t="str">
        <f t="shared" si="74"/>
        <v>40 - 60</v>
      </c>
    </row>
    <row r="726" spans="1:21" x14ac:dyDescent="0.25">
      <c r="A726" t="s">
        <v>759</v>
      </c>
      <c r="B726" t="s">
        <v>38</v>
      </c>
      <c r="C726" t="s">
        <v>39</v>
      </c>
      <c r="D726" t="s">
        <v>23</v>
      </c>
      <c r="E726" t="s">
        <v>17</v>
      </c>
      <c r="F726" t="s">
        <v>32</v>
      </c>
      <c r="G726">
        <v>9.3000000000000007</v>
      </c>
      <c r="H726" s="17">
        <v>42.97</v>
      </c>
      <c r="I726" s="14">
        <v>3</v>
      </c>
      <c r="J726">
        <v>6.4455</v>
      </c>
      <c r="K726" s="1">
        <v>43499</v>
      </c>
      <c r="L726" s="2">
        <v>0.49027777777777776</v>
      </c>
      <c r="M726" t="s">
        <v>25</v>
      </c>
      <c r="N726">
        <v>9.3000000000000007</v>
      </c>
      <c r="O726" s="17">
        <f t="shared" si="71"/>
        <v>128.91</v>
      </c>
      <c r="P726">
        <f t="shared" si="72"/>
        <v>3</v>
      </c>
      <c r="Q726">
        <f t="shared" si="73"/>
        <v>2</v>
      </c>
      <c r="R726" t="str">
        <f t="shared" si="70"/>
        <v>10:00 - 12:00</v>
      </c>
      <c r="S726">
        <f t="shared" si="69"/>
        <v>6.4455</v>
      </c>
      <c r="T726" t="b">
        <f>J726 &lt;&gt; S726</f>
        <v>0</v>
      </c>
      <c r="U726" t="str">
        <f t="shared" si="74"/>
        <v>40 - 60</v>
      </c>
    </row>
    <row r="727" spans="1:21" x14ac:dyDescent="0.25">
      <c r="A727" t="s">
        <v>760</v>
      </c>
      <c r="B727" t="s">
        <v>21</v>
      </c>
      <c r="C727" t="s">
        <v>22</v>
      </c>
      <c r="D727" t="s">
        <v>16</v>
      </c>
      <c r="E727" t="s">
        <v>27</v>
      </c>
      <c r="F727" t="s">
        <v>32</v>
      </c>
      <c r="G727">
        <v>7.9</v>
      </c>
      <c r="H727" s="17">
        <v>17.14</v>
      </c>
      <c r="I727" s="14">
        <v>7</v>
      </c>
      <c r="J727">
        <v>5.9989999999999997</v>
      </c>
      <c r="K727" s="1">
        <v>43481</v>
      </c>
      <c r="L727" s="2">
        <v>0.50486111111111109</v>
      </c>
      <c r="M727" t="s">
        <v>29</v>
      </c>
      <c r="N727">
        <v>7.9</v>
      </c>
      <c r="O727" s="17">
        <f t="shared" si="71"/>
        <v>119.98</v>
      </c>
      <c r="P727">
        <f t="shared" si="72"/>
        <v>16</v>
      </c>
      <c r="Q727">
        <f t="shared" si="73"/>
        <v>1</v>
      </c>
      <c r="R727" t="str">
        <f t="shared" si="70"/>
        <v>12:00 - 14:00</v>
      </c>
      <c r="S727">
        <f t="shared" si="69"/>
        <v>5.9990000000000006</v>
      </c>
      <c r="T727" t="b">
        <f>J727 &lt;&gt; S727</f>
        <v>0</v>
      </c>
      <c r="U727" t="str">
        <f t="shared" si="74"/>
        <v>&lt; 20</v>
      </c>
    </row>
    <row r="728" spans="1:21" x14ac:dyDescent="0.25">
      <c r="A728" t="s">
        <v>761</v>
      </c>
      <c r="B728" t="s">
        <v>38</v>
      </c>
      <c r="C728" t="s">
        <v>39</v>
      </c>
      <c r="D728" t="s">
        <v>16</v>
      </c>
      <c r="E728" t="s">
        <v>17</v>
      </c>
      <c r="F728" t="s">
        <v>59</v>
      </c>
      <c r="G728">
        <v>5.9</v>
      </c>
      <c r="H728" s="17">
        <v>58.75</v>
      </c>
      <c r="I728" s="14">
        <v>6</v>
      </c>
      <c r="J728">
        <v>17.625</v>
      </c>
      <c r="K728" s="1">
        <v>43548</v>
      </c>
      <c r="L728" s="2">
        <v>0.75972222222222219</v>
      </c>
      <c r="M728" t="s">
        <v>29</v>
      </c>
      <c r="N728">
        <v>5.9</v>
      </c>
      <c r="O728" s="17">
        <f t="shared" si="71"/>
        <v>352.5</v>
      </c>
      <c r="P728">
        <f t="shared" si="72"/>
        <v>24</v>
      </c>
      <c r="Q728">
        <f t="shared" si="73"/>
        <v>3</v>
      </c>
      <c r="R728" t="str">
        <f t="shared" si="70"/>
        <v>18:00 - 20:00</v>
      </c>
      <c r="S728">
        <f t="shared" si="69"/>
        <v>17.625</v>
      </c>
      <c r="T728" t="b">
        <f>J728 &lt;&gt; S728</f>
        <v>0</v>
      </c>
      <c r="U728" t="str">
        <f t="shared" si="74"/>
        <v>40 - 60</v>
      </c>
    </row>
    <row r="729" spans="1:21" x14ac:dyDescent="0.25">
      <c r="A729" t="s">
        <v>762</v>
      </c>
      <c r="B729" t="s">
        <v>21</v>
      </c>
      <c r="C729" t="s">
        <v>22</v>
      </c>
      <c r="D729" t="s">
        <v>16</v>
      </c>
      <c r="E729" t="s">
        <v>17</v>
      </c>
      <c r="F729" t="s">
        <v>40</v>
      </c>
      <c r="G729">
        <v>9.9</v>
      </c>
      <c r="H729" s="17">
        <v>87.1</v>
      </c>
      <c r="I729" s="14">
        <v>10</v>
      </c>
      <c r="J729">
        <v>43.55</v>
      </c>
      <c r="K729" s="1">
        <v>43508</v>
      </c>
      <c r="L729" s="2">
        <v>0.61458333333333337</v>
      </c>
      <c r="M729" t="s">
        <v>29</v>
      </c>
      <c r="N729">
        <v>9.9</v>
      </c>
      <c r="O729" s="17">
        <f t="shared" si="71"/>
        <v>871</v>
      </c>
      <c r="P729">
        <f t="shared" si="72"/>
        <v>12</v>
      </c>
      <c r="Q729">
        <f t="shared" si="73"/>
        <v>2</v>
      </c>
      <c r="R729" t="str">
        <f t="shared" si="70"/>
        <v>14:00 - 16:00</v>
      </c>
      <c r="S729">
        <f t="shared" si="69"/>
        <v>43.55</v>
      </c>
      <c r="T729" t="b">
        <f>J729 &lt;&gt; S729</f>
        <v>0</v>
      </c>
      <c r="U729" t="str">
        <f t="shared" si="74"/>
        <v>&gt; 80</v>
      </c>
    </row>
    <row r="730" spans="1:21" x14ac:dyDescent="0.25">
      <c r="A730" t="s">
        <v>763</v>
      </c>
      <c r="B730" t="s">
        <v>21</v>
      </c>
      <c r="C730" t="s">
        <v>22</v>
      </c>
      <c r="D730" t="s">
        <v>23</v>
      </c>
      <c r="E730" t="s">
        <v>17</v>
      </c>
      <c r="F730" t="s">
        <v>32</v>
      </c>
      <c r="G730">
        <v>7.7</v>
      </c>
      <c r="H730" s="17">
        <v>98.8</v>
      </c>
      <c r="I730" s="14">
        <v>2</v>
      </c>
      <c r="J730">
        <v>9.8800000000000008</v>
      </c>
      <c r="K730" s="1">
        <v>43517</v>
      </c>
      <c r="L730" s="2">
        <v>0.48541666666666666</v>
      </c>
      <c r="M730" t="s">
        <v>25</v>
      </c>
      <c r="N730">
        <v>7.7</v>
      </c>
      <c r="O730" s="17">
        <f t="shared" si="71"/>
        <v>197.6</v>
      </c>
      <c r="P730">
        <f t="shared" si="72"/>
        <v>21</v>
      </c>
      <c r="Q730">
        <f t="shared" si="73"/>
        <v>2</v>
      </c>
      <c r="R730" t="str">
        <f t="shared" si="70"/>
        <v>10:00 - 12:00</v>
      </c>
      <c r="S730">
        <f t="shared" si="69"/>
        <v>9.879999999999999</v>
      </c>
      <c r="T730" t="b">
        <f>J730 &lt;&gt; S730</f>
        <v>0</v>
      </c>
      <c r="U730" t="str">
        <f t="shared" si="74"/>
        <v>&gt; 80</v>
      </c>
    </row>
    <row r="731" spans="1:21" x14ac:dyDescent="0.25">
      <c r="A731" t="s">
        <v>764</v>
      </c>
      <c r="B731" t="s">
        <v>14</v>
      </c>
      <c r="C731" t="s">
        <v>15</v>
      </c>
      <c r="D731" t="s">
        <v>23</v>
      </c>
      <c r="E731" t="s">
        <v>17</v>
      </c>
      <c r="F731" t="s">
        <v>59</v>
      </c>
      <c r="G731">
        <v>7.6</v>
      </c>
      <c r="H731" s="17">
        <v>48.63</v>
      </c>
      <c r="I731" s="14">
        <v>4</v>
      </c>
      <c r="J731">
        <v>9.7260000000000009</v>
      </c>
      <c r="K731" s="1">
        <v>43500</v>
      </c>
      <c r="L731" s="2">
        <v>0.65555555555555556</v>
      </c>
      <c r="M731" t="s">
        <v>19</v>
      </c>
      <c r="N731">
        <v>7.6</v>
      </c>
      <c r="O731" s="17">
        <f t="shared" si="71"/>
        <v>194.52</v>
      </c>
      <c r="P731">
        <f t="shared" si="72"/>
        <v>4</v>
      </c>
      <c r="Q731">
        <f t="shared" si="73"/>
        <v>2</v>
      </c>
      <c r="R731" t="str">
        <f t="shared" si="70"/>
        <v>14:00 - 16:00</v>
      </c>
      <c r="S731">
        <f t="shared" si="69"/>
        <v>9.7260000000000009</v>
      </c>
      <c r="T731" t="b">
        <f>J731 &lt;&gt; S731</f>
        <v>0</v>
      </c>
      <c r="U731" t="str">
        <f t="shared" si="74"/>
        <v>40 - 60</v>
      </c>
    </row>
    <row r="732" spans="1:21" x14ac:dyDescent="0.25">
      <c r="A732" t="s">
        <v>765</v>
      </c>
      <c r="B732" t="s">
        <v>38</v>
      </c>
      <c r="C732" t="s">
        <v>39</v>
      </c>
      <c r="D732" t="s">
        <v>16</v>
      </c>
      <c r="E732" t="s">
        <v>27</v>
      </c>
      <c r="F732" t="s">
        <v>40</v>
      </c>
      <c r="G732">
        <v>7.7</v>
      </c>
      <c r="H732" s="17">
        <v>57.74</v>
      </c>
      <c r="I732" s="14">
        <v>3</v>
      </c>
      <c r="J732">
        <v>8.6609999999999996</v>
      </c>
      <c r="K732" s="1">
        <v>43516</v>
      </c>
      <c r="L732" s="2">
        <v>0.54583333333333328</v>
      </c>
      <c r="M732" t="s">
        <v>19</v>
      </c>
      <c r="N732">
        <v>7.7</v>
      </c>
      <c r="O732" s="17">
        <f t="shared" si="71"/>
        <v>173.22</v>
      </c>
      <c r="P732">
        <f t="shared" si="72"/>
        <v>20</v>
      </c>
      <c r="Q732">
        <f t="shared" si="73"/>
        <v>2</v>
      </c>
      <c r="R732" t="str">
        <f t="shared" si="70"/>
        <v>12:00 - 14:00</v>
      </c>
      <c r="S732">
        <f t="shared" si="69"/>
        <v>8.6609999999999996</v>
      </c>
      <c r="T732" t="b">
        <f>J732 &lt;&gt; S732</f>
        <v>0</v>
      </c>
      <c r="U732" t="str">
        <f t="shared" si="74"/>
        <v>40 - 60</v>
      </c>
    </row>
    <row r="733" spans="1:21" x14ac:dyDescent="0.25">
      <c r="A733" t="s">
        <v>766</v>
      </c>
      <c r="B733" t="s">
        <v>38</v>
      </c>
      <c r="C733" t="s">
        <v>39</v>
      </c>
      <c r="D733" t="s">
        <v>23</v>
      </c>
      <c r="E733" t="s">
        <v>17</v>
      </c>
      <c r="F733" t="s">
        <v>18</v>
      </c>
      <c r="G733">
        <v>6.4</v>
      </c>
      <c r="H733" s="17">
        <v>17.97</v>
      </c>
      <c r="I733" s="14">
        <v>4</v>
      </c>
      <c r="J733">
        <v>3.5939999999999999</v>
      </c>
      <c r="K733" s="1">
        <v>43519</v>
      </c>
      <c r="L733" s="2">
        <v>0.86319444444444449</v>
      </c>
      <c r="M733" t="s">
        <v>19</v>
      </c>
      <c r="N733">
        <v>6.4</v>
      </c>
      <c r="O733" s="17">
        <f t="shared" si="71"/>
        <v>71.88</v>
      </c>
      <c r="P733">
        <f t="shared" si="72"/>
        <v>23</v>
      </c>
      <c r="Q733">
        <f t="shared" si="73"/>
        <v>2</v>
      </c>
      <c r="R733" t="str">
        <f t="shared" si="70"/>
        <v>20:00 - 20:59</v>
      </c>
      <c r="S733">
        <f t="shared" si="69"/>
        <v>3.5939999999999999</v>
      </c>
      <c r="T733" t="b">
        <f>J733 &lt;&gt; S733</f>
        <v>0</v>
      </c>
      <c r="U733" t="str">
        <f t="shared" si="74"/>
        <v>&lt; 20</v>
      </c>
    </row>
    <row r="734" spans="1:21" x14ac:dyDescent="0.25">
      <c r="A734" t="s">
        <v>767</v>
      </c>
      <c r="B734" t="s">
        <v>21</v>
      </c>
      <c r="C734" t="s">
        <v>22</v>
      </c>
      <c r="D734" t="s">
        <v>16</v>
      </c>
      <c r="E734" t="s">
        <v>17</v>
      </c>
      <c r="F734" t="s">
        <v>18</v>
      </c>
      <c r="G734">
        <v>4.4000000000000004</v>
      </c>
      <c r="H734" s="17">
        <v>47.71</v>
      </c>
      <c r="I734" s="14">
        <v>6</v>
      </c>
      <c r="J734">
        <v>14.313000000000001</v>
      </c>
      <c r="K734" s="1">
        <v>43512</v>
      </c>
      <c r="L734" s="2">
        <v>0.59652777777777777</v>
      </c>
      <c r="M734" t="s">
        <v>19</v>
      </c>
      <c r="N734">
        <v>4.4000000000000004</v>
      </c>
      <c r="O734" s="17">
        <f t="shared" si="71"/>
        <v>286.26</v>
      </c>
      <c r="P734">
        <f t="shared" si="72"/>
        <v>16</v>
      </c>
      <c r="Q734">
        <f t="shared" si="73"/>
        <v>2</v>
      </c>
      <c r="R734" t="str">
        <f t="shared" si="70"/>
        <v>14:00 - 16:00</v>
      </c>
      <c r="S734">
        <f t="shared" si="69"/>
        <v>14.312999999999999</v>
      </c>
      <c r="T734" t="b">
        <f>J734 &lt;&gt; S734</f>
        <v>0</v>
      </c>
      <c r="U734" t="str">
        <f t="shared" si="74"/>
        <v>40 - 60</v>
      </c>
    </row>
    <row r="735" spans="1:21" x14ac:dyDescent="0.25">
      <c r="A735" t="s">
        <v>768</v>
      </c>
      <c r="B735" t="s">
        <v>38</v>
      </c>
      <c r="C735" t="s">
        <v>39</v>
      </c>
      <c r="D735" t="s">
        <v>23</v>
      </c>
      <c r="E735" t="s">
        <v>17</v>
      </c>
      <c r="F735" t="s">
        <v>32</v>
      </c>
      <c r="G735">
        <v>4.0999999999999996</v>
      </c>
      <c r="H735" s="17">
        <v>40.619999999999997</v>
      </c>
      <c r="I735" s="14">
        <v>2</v>
      </c>
      <c r="J735">
        <v>4.0620000000000003</v>
      </c>
      <c r="K735" s="1">
        <v>43482</v>
      </c>
      <c r="L735" s="2">
        <v>0.41736111111111113</v>
      </c>
      <c r="M735" t="s">
        <v>29</v>
      </c>
      <c r="N735">
        <v>4.0999999999999996</v>
      </c>
      <c r="O735" s="17">
        <f t="shared" si="71"/>
        <v>81.239999999999995</v>
      </c>
      <c r="P735">
        <f t="shared" si="72"/>
        <v>17</v>
      </c>
      <c r="Q735">
        <f t="shared" si="73"/>
        <v>1</v>
      </c>
      <c r="R735" t="str">
        <f t="shared" si="70"/>
        <v>10:00 - 12:00</v>
      </c>
      <c r="S735">
        <f t="shared" si="69"/>
        <v>4.0619999999999994</v>
      </c>
      <c r="T735" t="b">
        <f>J735 &lt;&gt; S735</f>
        <v>0</v>
      </c>
      <c r="U735" t="str">
        <f t="shared" si="74"/>
        <v>40 - 60</v>
      </c>
    </row>
    <row r="736" spans="1:21" x14ac:dyDescent="0.25">
      <c r="A736" t="s">
        <v>769</v>
      </c>
      <c r="B736" t="s">
        <v>14</v>
      </c>
      <c r="C736" t="s">
        <v>15</v>
      </c>
      <c r="D736" t="s">
        <v>16</v>
      </c>
      <c r="E736" t="s">
        <v>27</v>
      </c>
      <c r="F736" t="s">
        <v>59</v>
      </c>
      <c r="G736">
        <v>4.4000000000000004</v>
      </c>
      <c r="H736" s="17">
        <v>56.04</v>
      </c>
      <c r="I736" s="14">
        <v>10</v>
      </c>
      <c r="J736">
        <v>28.02</v>
      </c>
      <c r="K736" s="1">
        <v>43479</v>
      </c>
      <c r="L736" s="2">
        <v>0.8125</v>
      </c>
      <c r="M736" t="s">
        <v>19</v>
      </c>
      <c r="N736">
        <v>4.4000000000000004</v>
      </c>
      <c r="O736" s="17">
        <f t="shared" si="71"/>
        <v>560.4</v>
      </c>
      <c r="P736">
        <f t="shared" si="72"/>
        <v>14</v>
      </c>
      <c r="Q736">
        <f t="shared" si="73"/>
        <v>1</v>
      </c>
      <c r="R736" t="str">
        <f t="shared" si="70"/>
        <v>18:00 - 20:00</v>
      </c>
      <c r="S736">
        <f t="shared" si="69"/>
        <v>28.02</v>
      </c>
      <c r="T736" t="b">
        <f>J736 &lt;&gt; S736</f>
        <v>0</v>
      </c>
      <c r="U736" t="str">
        <f t="shared" si="74"/>
        <v>40 - 60</v>
      </c>
    </row>
    <row r="737" spans="1:21" x14ac:dyDescent="0.25">
      <c r="A737" t="s">
        <v>770</v>
      </c>
      <c r="B737" t="s">
        <v>38</v>
      </c>
      <c r="C737" t="s">
        <v>39</v>
      </c>
      <c r="D737" t="s">
        <v>16</v>
      </c>
      <c r="E737" t="s">
        <v>27</v>
      </c>
      <c r="F737" t="s">
        <v>40</v>
      </c>
      <c r="G737">
        <v>5.5</v>
      </c>
      <c r="H737" s="17">
        <v>93.4</v>
      </c>
      <c r="I737" s="14">
        <v>2</v>
      </c>
      <c r="J737">
        <v>9.34</v>
      </c>
      <c r="K737" s="1">
        <v>43554</v>
      </c>
      <c r="L737" s="2">
        <v>0.69027777777777777</v>
      </c>
      <c r="M737" t="s">
        <v>25</v>
      </c>
      <c r="N737">
        <v>5.5</v>
      </c>
      <c r="O737" s="17">
        <f t="shared" si="71"/>
        <v>186.8</v>
      </c>
      <c r="P737">
        <f t="shared" si="72"/>
        <v>30</v>
      </c>
      <c r="Q737">
        <f t="shared" si="73"/>
        <v>3</v>
      </c>
      <c r="R737" t="str">
        <f t="shared" si="70"/>
        <v>16:00 - 18:00</v>
      </c>
      <c r="S737">
        <f t="shared" si="69"/>
        <v>9.34</v>
      </c>
      <c r="T737" t="b">
        <f>J737 &lt;&gt; S737</f>
        <v>0</v>
      </c>
      <c r="U737" t="str">
        <f t="shared" si="74"/>
        <v>&gt; 80</v>
      </c>
    </row>
    <row r="738" spans="1:21" x14ac:dyDescent="0.25">
      <c r="A738" t="s">
        <v>771</v>
      </c>
      <c r="B738" t="s">
        <v>38</v>
      </c>
      <c r="C738" t="s">
        <v>39</v>
      </c>
      <c r="D738" t="s">
        <v>23</v>
      </c>
      <c r="E738" t="s">
        <v>17</v>
      </c>
      <c r="F738" t="s">
        <v>18</v>
      </c>
      <c r="G738">
        <v>4</v>
      </c>
      <c r="H738" s="17">
        <v>73.41</v>
      </c>
      <c r="I738" s="14">
        <v>3</v>
      </c>
      <c r="J738">
        <v>11.0115</v>
      </c>
      <c r="K738" s="1">
        <v>43526</v>
      </c>
      <c r="L738" s="2">
        <v>0.54861111111111116</v>
      </c>
      <c r="M738" t="s">
        <v>19</v>
      </c>
      <c r="N738">
        <v>4</v>
      </c>
      <c r="O738" s="17">
        <f t="shared" si="71"/>
        <v>220.23</v>
      </c>
      <c r="P738">
        <f t="shared" si="72"/>
        <v>2</v>
      </c>
      <c r="Q738">
        <f t="shared" si="73"/>
        <v>3</v>
      </c>
      <c r="R738" t="str">
        <f t="shared" si="70"/>
        <v>12:00 - 14:00</v>
      </c>
      <c r="S738">
        <f t="shared" si="69"/>
        <v>11.0115</v>
      </c>
      <c r="T738" t="b">
        <f>J738 &lt;&gt; S738</f>
        <v>0</v>
      </c>
      <c r="U738" t="str">
        <f t="shared" si="74"/>
        <v>60 - 80</v>
      </c>
    </row>
    <row r="739" spans="1:21" x14ac:dyDescent="0.25">
      <c r="A739" t="s">
        <v>772</v>
      </c>
      <c r="B739" t="s">
        <v>21</v>
      </c>
      <c r="C739" t="s">
        <v>22</v>
      </c>
      <c r="D739" t="s">
        <v>23</v>
      </c>
      <c r="E739" t="s">
        <v>27</v>
      </c>
      <c r="F739" t="s">
        <v>18</v>
      </c>
      <c r="G739">
        <v>9.3000000000000007</v>
      </c>
      <c r="H739" s="17">
        <v>33.64</v>
      </c>
      <c r="I739" s="14">
        <v>8</v>
      </c>
      <c r="J739">
        <v>13.456</v>
      </c>
      <c r="K739" s="1">
        <v>43511</v>
      </c>
      <c r="L739" s="2">
        <v>0.71527777777777779</v>
      </c>
      <c r="M739" t="s">
        <v>29</v>
      </c>
      <c r="N739">
        <v>9.3000000000000007</v>
      </c>
      <c r="O739" s="17">
        <f t="shared" si="71"/>
        <v>269.12</v>
      </c>
      <c r="P739">
        <f t="shared" si="72"/>
        <v>15</v>
      </c>
      <c r="Q739">
        <f t="shared" si="73"/>
        <v>2</v>
      </c>
      <c r="R739" t="str">
        <f t="shared" si="70"/>
        <v>16:00 - 18:00</v>
      </c>
      <c r="S739">
        <f t="shared" si="69"/>
        <v>13.456</v>
      </c>
      <c r="T739" t="b">
        <f>J739 &lt;&gt; S739</f>
        <v>0</v>
      </c>
      <c r="U739" t="str">
        <f t="shared" si="74"/>
        <v>20 - 40</v>
      </c>
    </row>
    <row r="740" spans="1:21" x14ac:dyDescent="0.25">
      <c r="A740" t="s">
        <v>773</v>
      </c>
      <c r="B740" t="s">
        <v>14</v>
      </c>
      <c r="C740" t="s">
        <v>15</v>
      </c>
      <c r="D740" t="s">
        <v>23</v>
      </c>
      <c r="E740" t="s">
        <v>17</v>
      </c>
      <c r="F740" t="s">
        <v>24</v>
      </c>
      <c r="G740">
        <v>4.8</v>
      </c>
      <c r="H740" s="17">
        <v>45.48</v>
      </c>
      <c r="I740" s="14">
        <v>10</v>
      </c>
      <c r="J740">
        <v>22.74</v>
      </c>
      <c r="K740" s="1">
        <v>43525</v>
      </c>
      <c r="L740" s="2">
        <v>0.43194444444444446</v>
      </c>
      <c r="M740" t="s">
        <v>29</v>
      </c>
      <c r="N740">
        <v>4.8</v>
      </c>
      <c r="O740" s="17">
        <f t="shared" si="71"/>
        <v>454.79999999999995</v>
      </c>
      <c r="P740">
        <f t="shared" si="72"/>
        <v>1</v>
      </c>
      <c r="Q740">
        <f t="shared" si="73"/>
        <v>3</v>
      </c>
      <c r="R740" t="str">
        <f t="shared" si="70"/>
        <v>10:00 - 12:00</v>
      </c>
      <c r="S740">
        <f t="shared" si="69"/>
        <v>22.74</v>
      </c>
      <c r="T740" t="b">
        <f>J740 &lt;&gt; S740</f>
        <v>0</v>
      </c>
      <c r="U740" t="str">
        <f t="shared" si="74"/>
        <v>40 - 60</v>
      </c>
    </row>
    <row r="741" spans="1:21" x14ac:dyDescent="0.25">
      <c r="A741" t="s">
        <v>774</v>
      </c>
      <c r="B741" t="s">
        <v>38</v>
      </c>
      <c r="C741" t="s">
        <v>39</v>
      </c>
      <c r="D741" t="s">
        <v>16</v>
      </c>
      <c r="E741" t="s">
        <v>27</v>
      </c>
      <c r="F741" t="s">
        <v>59</v>
      </c>
      <c r="G741">
        <v>4.5999999999999996</v>
      </c>
      <c r="H741" s="17">
        <v>83.77</v>
      </c>
      <c r="I741" s="14">
        <v>2</v>
      </c>
      <c r="J741">
        <v>8.3770000000000007</v>
      </c>
      <c r="K741" s="1">
        <v>43520</v>
      </c>
      <c r="L741" s="2">
        <v>0.83125000000000004</v>
      </c>
      <c r="M741" t="s">
        <v>25</v>
      </c>
      <c r="N741">
        <v>4.5999999999999996</v>
      </c>
      <c r="O741" s="17">
        <f t="shared" si="71"/>
        <v>167.54</v>
      </c>
      <c r="P741">
        <f t="shared" si="72"/>
        <v>24</v>
      </c>
      <c r="Q741">
        <f t="shared" si="73"/>
        <v>2</v>
      </c>
      <c r="R741" t="str">
        <f t="shared" si="70"/>
        <v>18:00 - 20:00</v>
      </c>
      <c r="S741">
        <f t="shared" si="69"/>
        <v>8.3769999999999989</v>
      </c>
      <c r="T741" t="b">
        <f>J741 &lt;&gt; S741</f>
        <v>0</v>
      </c>
      <c r="U741" t="str">
        <f t="shared" si="74"/>
        <v>&gt; 80</v>
      </c>
    </row>
    <row r="742" spans="1:21" x14ac:dyDescent="0.25">
      <c r="A742" t="s">
        <v>775</v>
      </c>
      <c r="B742" t="s">
        <v>38</v>
      </c>
      <c r="C742" t="s">
        <v>39</v>
      </c>
      <c r="D742" t="s">
        <v>16</v>
      </c>
      <c r="E742" t="s">
        <v>17</v>
      </c>
      <c r="F742" t="s">
        <v>32</v>
      </c>
      <c r="G742">
        <v>7.3</v>
      </c>
      <c r="H742" s="17">
        <v>64.08</v>
      </c>
      <c r="I742" s="14">
        <v>7</v>
      </c>
      <c r="J742">
        <v>22.428000000000001</v>
      </c>
      <c r="K742" s="1">
        <v>43515</v>
      </c>
      <c r="L742" s="2">
        <v>0.81180555555555556</v>
      </c>
      <c r="M742" t="s">
        <v>29</v>
      </c>
      <c r="N742">
        <v>7.3</v>
      </c>
      <c r="O742" s="17">
        <f t="shared" si="71"/>
        <v>448.56</v>
      </c>
      <c r="P742">
        <f t="shared" si="72"/>
        <v>19</v>
      </c>
      <c r="Q742">
        <f t="shared" si="73"/>
        <v>2</v>
      </c>
      <c r="R742" t="str">
        <f t="shared" si="70"/>
        <v>18:00 - 20:00</v>
      </c>
      <c r="S742">
        <f t="shared" si="69"/>
        <v>22.428000000000001</v>
      </c>
      <c r="T742" t="b">
        <f>J742 &lt;&gt; S742</f>
        <v>0</v>
      </c>
      <c r="U742" t="str">
        <f t="shared" si="74"/>
        <v>60 - 80</v>
      </c>
    </row>
    <row r="743" spans="1:21" x14ac:dyDescent="0.25">
      <c r="A743" t="s">
        <v>776</v>
      </c>
      <c r="B743" t="s">
        <v>14</v>
      </c>
      <c r="C743" t="s">
        <v>15</v>
      </c>
      <c r="D743" t="s">
        <v>16</v>
      </c>
      <c r="E743" t="s">
        <v>17</v>
      </c>
      <c r="F743" t="s">
        <v>40</v>
      </c>
      <c r="G743">
        <v>6</v>
      </c>
      <c r="H743" s="17">
        <v>73.47</v>
      </c>
      <c r="I743" s="14">
        <v>4</v>
      </c>
      <c r="J743">
        <v>14.694000000000001</v>
      </c>
      <c r="K743" s="1">
        <v>43519</v>
      </c>
      <c r="L743" s="2">
        <v>0.77083333333333337</v>
      </c>
      <c r="M743" t="s">
        <v>25</v>
      </c>
      <c r="N743">
        <v>6</v>
      </c>
      <c r="O743" s="17">
        <f t="shared" si="71"/>
        <v>293.88</v>
      </c>
      <c r="P743">
        <f t="shared" si="72"/>
        <v>23</v>
      </c>
      <c r="Q743">
        <f t="shared" si="73"/>
        <v>2</v>
      </c>
      <c r="R743" t="str">
        <f t="shared" si="70"/>
        <v>18:00 - 20:00</v>
      </c>
      <c r="S743">
        <f t="shared" si="69"/>
        <v>14.693999999999999</v>
      </c>
      <c r="T743" t="b">
        <f>J743 &lt;&gt; S743</f>
        <v>0</v>
      </c>
      <c r="U743" t="str">
        <f t="shared" si="74"/>
        <v>60 - 80</v>
      </c>
    </row>
    <row r="744" spans="1:21" x14ac:dyDescent="0.25">
      <c r="A744" t="s">
        <v>777</v>
      </c>
      <c r="B744" t="s">
        <v>21</v>
      </c>
      <c r="C744" t="s">
        <v>22</v>
      </c>
      <c r="D744" t="s">
        <v>23</v>
      </c>
      <c r="E744" t="s">
        <v>27</v>
      </c>
      <c r="F744" t="s">
        <v>18</v>
      </c>
      <c r="G744">
        <v>8.1</v>
      </c>
      <c r="H744" s="17">
        <v>58.95</v>
      </c>
      <c r="I744" s="14">
        <v>10</v>
      </c>
      <c r="J744">
        <v>29.475000000000001</v>
      </c>
      <c r="K744" s="1">
        <v>43503</v>
      </c>
      <c r="L744" s="2">
        <v>0.6020833333333333</v>
      </c>
      <c r="M744" t="s">
        <v>19</v>
      </c>
      <c r="N744">
        <v>8.1</v>
      </c>
      <c r="O744" s="17">
        <f t="shared" si="71"/>
        <v>589.5</v>
      </c>
      <c r="P744">
        <f t="shared" si="72"/>
        <v>7</v>
      </c>
      <c r="Q744">
        <f t="shared" si="73"/>
        <v>2</v>
      </c>
      <c r="R744" t="str">
        <f t="shared" si="70"/>
        <v>14:00 - 16:00</v>
      </c>
      <c r="S744">
        <f t="shared" si="69"/>
        <v>29.475000000000001</v>
      </c>
      <c r="T744" t="b">
        <f>J744 &lt;&gt; S744</f>
        <v>0</v>
      </c>
      <c r="U744" t="str">
        <f t="shared" si="74"/>
        <v>40 - 60</v>
      </c>
    </row>
    <row r="745" spans="1:21" x14ac:dyDescent="0.25">
      <c r="A745" t="s">
        <v>778</v>
      </c>
      <c r="B745" t="s">
        <v>14</v>
      </c>
      <c r="C745" t="s">
        <v>15</v>
      </c>
      <c r="D745" t="s">
        <v>16</v>
      </c>
      <c r="E745" t="s">
        <v>27</v>
      </c>
      <c r="F745" t="s">
        <v>40</v>
      </c>
      <c r="G745">
        <v>9.4</v>
      </c>
      <c r="H745" s="17">
        <v>48.5</v>
      </c>
      <c r="I745" s="14">
        <v>6</v>
      </c>
      <c r="J745">
        <v>14.55</v>
      </c>
      <c r="K745" s="1">
        <v>43476</v>
      </c>
      <c r="L745" s="2">
        <v>0.58125000000000004</v>
      </c>
      <c r="M745" t="s">
        <v>19</v>
      </c>
      <c r="N745">
        <v>9.4</v>
      </c>
      <c r="O745" s="17">
        <f t="shared" si="71"/>
        <v>291</v>
      </c>
      <c r="P745">
        <f t="shared" si="72"/>
        <v>11</v>
      </c>
      <c r="Q745">
        <f t="shared" si="73"/>
        <v>1</v>
      </c>
      <c r="R745" t="str">
        <f t="shared" si="70"/>
        <v>12:00 - 14:00</v>
      </c>
      <c r="S745">
        <f t="shared" si="69"/>
        <v>14.55</v>
      </c>
      <c r="T745" t="b">
        <f>J745 &lt;&gt; S745</f>
        <v>0</v>
      </c>
      <c r="U745" t="str">
        <f t="shared" si="74"/>
        <v>40 - 60</v>
      </c>
    </row>
    <row r="746" spans="1:21" x14ac:dyDescent="0.25">
      <c r="A746" t="s">
        <v>779</v>
      </c>
      <c r="B746" t="s">
        <v>38</v>
      </c>
      <c r="C746" t="s">
        <v>39</v>
      </c>
      <c r="D746" t="s">
        <v>16</v>
      </c>
      <c r="E746" t="s">
        <v>17</v>
      </c>
      <c r="F746" t="s">
        <v>24</v>
      </c>
      <c r="G746">
        <v>6.5</v>
      </c>
      <c r="H746" s="17">
        <v>39.479999999999997</v>
      </c>
      <c r="I746" s="14">
        <v>1</v>
      </c>
      <c r="J746">
        <v>1.974</v>
      </c>
      <c r="K746" s="1">
        <v>43508</v>
      </c>
      <c r="L746" s="2">
        <v>0.82152777777777775</v>
      </c>
      <c r="M746" t="s">
        <v>25</v>
      </c>
      <c r="N746">
        <v>6.5</v>
      </c>
      <c r="O746" s="17">
        <f t="shared" si="71"/>
        <v>39.479999999999997</v>
      </c>
      <c r="P746">
        <f t="shared" si="72"/>
        <v>12</v>
      </c>
      <c r="Q746">
        <f t="shared" si="73"/>
        <v>2</v>
      </c>
      <c r="R746" t="str">
        <f t="shared" si="70"/>
        <v>18:00 - 20:00</v>
      </c>
      <c r="S746">
        <f t="shared" si="69"/>
        <v>1.9739999999999998</v>
      </c>
      <c r="T746" t="b">
        <f>J746 &lt;&gt; S746</f>
        <v>0</v>
      </c>
      <c r="U746" t="str">
        <f t="shared" si="74"/>
        <v>20 - 40</v>
      </c>
    </row>
    <row r="747" spans="1:21" x14ac:dyDescent="0.25">
      <c r="A747" t="s">
        <v>701</v>
      </c>
      <c r="B747" t="s">
        <v>21</v>
      </c>
      <c r="C747" t="s">
        <v>22</v>
      </c>
      <c r="D747" t="s">
        <v>23</v>
      </c>
      <c r="E747" t="s">
        <v>27</v>
      </c>
      <c r="F747" t="s">
        <v>40</v>
      </c>
      <c r="G747">
        <v>6.9</v>
      </c>
      <c r="H747" s="17">
        <v>77.56</v>
      </c>
      <c r="I747" s="14">
        <v>10</v>
      </c>
      <c r="J747">
        <v>38.78</v>
      </c>
      <c r="K747" s="1">
        <v>43538</v>
      </c>
      <c r="L747" s="2">
        <v>0.85763888888888884</v>
      </c>
      <c r="M747" t="s">
        <v>19</v>
      </c>
      <c r="N747">
        <v>6.9</v>
      </c>
      <c r="O747" s="17">
        <f t="shared" si="71"/>
        <v>775.6</v>
      </c>
      <c r="P747">
        <f t="shared" si="72"/>
        <v>14</v>
      </c>
      <c r="Q747">
        <f t="shared" si="73"/>
        <v>3</v>
      </c>
      <c r="R747" t="str">
        <f t="shared" si="70"/>
        <v>20:00 - 20:59</v>
      </c>
      <c r="S747">
        <f t="shared" si="69"/>
        <v>38.78</v>
      </c>
      <c r="T747" t="b">
        <f>J747 &lt;&gt; S747</f>
        <v>0</v>
      </c>
      <c r="U747" t="str">
        <f t="shared" si="74"/>
        <v>60 - 80</v>
      </c>
    </row>
    <row r="748" spans="1:21" x14ac:dyDescent="0.25">
      <c r="A748" t="s">
        <v>703</v>
      </c>
      <c r="B748" t="s">
        <v>21</v>
      </c>
      <c r="C748" t="s">
        <v>22</v>
      </c>
      <c r="D748" t="s">
        <v>16</v>
      </c>
      <c r="E748" t="s">
        <v>17</v>
      </c>
      <c r="F748" t="s">
        <v>59</v>
      </c>
      <c r="G748">
        <v>4.5</v>
      </c>
      <c r="H748" s="17">
        <v>51.89</v>
      </c>
      <c r="I748" s="14">
        <v>7</v>
      </c>
      <c r="J748">
        <f>H748 * I748 / 20</f>
        <v>18.1615</v>
      </c>
      <c r="K748" s="1">
        <v>43473</v>
      </c>
      <c r="L748" s="2">
        <v>0.83888888888888891</v>
      </c>
      <c r="M748" t="s">
        <v>25</v>
      </c>
      <c r="N748">
        <v>4.5</v>
      </c>
      <c r="O748" s="17">
        <f t="shared" si="71"/>
        <v>363.23</v>
      </c>
      <c r="P748">
        <f t="shared" si="72"/>
        <v>8</v>
      </c>
      <c r="Q748">
        <f t="shared" si="73"/>
        <v>1</v>
      </c>
      <c r="R748" t="str">
        <f t="shared" si="70"/>
        <v>20:00 - 20:59</v>
      </c>
      <c r="S748">
        <f t="shared" si="69"/>
        <v>18.1615</v>
      </c>
      <c r="T748" t="b">
        <f>J748 &lt;&gt; S748</f>
        <v>0</v>
      </c>
      <c r="U748" t="str">
        <f t="shared" si="74"/>
        <v>40 - 60</v>
      </c>
    </row>
    <row r="749" spans="1:21" x14ac:dyDescent="0.25">
      <c r="A749" t="s">
        <v>780</v>
      </c>
      <c r="B749" t="s">
        <v>38</v>
      </c>
      <c r="C749" t="s">
        <v>39</v>
      </c>
      <c r="D749" t="s">
        <v>23</v>
      </c>
      <c r="E749" t="s">
        <v>17</v>
      </c>
      <c r="F749" t="s">
        <v>32</v>
      </c>
      <c r="G749">
        <v>7</v>
      </c>
      <c r="H749" s="17">
        <v>34.81</v>
      </c>
      <c r="I749" s="14">
        <v>1</v>
      </c>
      <c r="J749">
        <v>1.7404999999999999</v>
      </c>
      <c r="K749" s="1">
        <v>43479</v>
      </c>
      <c r="L749" s="2">
        <v>0.42430555555555555</v>
      </c>
      <c r="M749" t="s">
        <v>29</v>
      </c>
      <c r="N749">
        <v>7</v>
      </c>
      <c r="O749" s="17">
        <f t="shared" si="71"/>
        <v>34.81</v>
      </c>
      <c r="P749">
        <f t="shared" si="72"/>
        <v>14</v>
      </c>
      <c r="Q749">
        <f t="shared" si="73"/>
        <v>1</v>
      </c>
      <c r="R749" t="str">
        <f t="shared" si="70"/>
        <v>10:00 - 12:00</v>
      </c>
      <c r="S749">
        <f t="shared" si="69"/>
        <v>1.7405000000000002</v>
      </c>
      <c r="T749" t="b">
        <f>J749 &lt;&gt; S749</f>
        <v>0</v>
      </c>
      <c r="U749" t="str">
        <f t="shared" si="74"/>
        <v>20 - 40</v>
      </c>
    </row>
    <row r="750" spans="1:21" x14ac:dyDescent="0.25">
      <c r="A750" t="s">
        <v>781</v>
      </c>
      <c r="B750" t="s">
        <v>21</v>
      </c>
      <c r="C750" t="s">
        <v>22</v>
      </c>
      <c r="D750" t="s">
        <v>23</v>
      </c>
      <c r="E750" t="s">
        <v>17</v>
      </c>
      <c r="F750" t="s">
        <v>59</v>
      </c>
      <c r="G750">
        <v>7.1</v>
      </c>
      <c r="H750" s="17">
        <v>49.32</v>
      </c>
      <c r="I750" s="14">
        <v>6</v>
      </c>
      <c r="J750">
        <v>14.795999999999999</v>
      </c>
      <c r="K750" s="1">
        <v>43474</v>
      </c>
      <c r="L750" s="2">
        <v>0.57361111111111107</v>
      </c>
      <c r="M750" t="s">
        <v>19</v>
      </c>
      <c r="N750">
        <v>7.1</v>
      </c>
      <c r="O750" s="17">
        <f t="shared" si="71"/>
        <v>295.92</v>
      </c>
      <c r="P750">
        <f t="shared" si="72"/>
        <v>9</v>
      </c>
      <c r="Q750">
        <f t="shared" si="73"/>
        <v>1</v>
      </c>
      <c r="R750" t="str">
        <f t="shared" si="70"/>
        <v>12:00 - 14:00</v>
      </c>
      <c r="S750">
        <f t="shared" si="69"/>
        <v>14.796000000000001</v>
      </c>
      <c r="T750" t="b">
        <f>J750 &lt;&gt; S750</f>
        <v>0</v>
      </c>
      <c r="U750" t="str">
        <f t="shared" si="74"/>
        <v>40 - 60</v>
      </c>
    </row>
    <row r="751" spans="1:21" x14ac:dyDescent="0.25">
      <c r="A751" t="s">
        <v>782</v>
      </c>
      <c r="B751" t="s">
        <v>14</v>
      </c>
      <c r="C751" t="s">
        <v>15</v>
      </c>
      <c r="D751" t="s">
        <v>16</v>
      </c>
      <c r="E751" t="s">
        <v>27</v>
      </c>
      <c r="F751" t="s">
        <v>59</v>
      </c>
      <c r="G751">
        <v>6.6</v>
      </c>
      <c r="H751" s="17">
        <v>21.48</v>
      </c>
      <c r="I751" s="14">
        <v>2</v>
      </c>
      <c r="J751">
        <v>2.1480000000000001</v>
      </c>
      <c r="K751" s="1">
        <v>43523</v>
      </c>
      <c r="L751" s="2">
        <v>0.51527777777777772</v>
      </c>
      <c r="M751" t="s">
        <v>19</v>
      </c>
      <c r="N751">
        <v>6.6</v>
      </c>
      <c r="O751" s="17">
        <f t="shared" si="71"/>
        <v>42.96</v>
      </c>
      <c r="P751">
        <f t="shared" si="72"/>
        <v>27</v>
      </c>
      <c r="Q751">
        <f t="shared" si="73"/>
        <v>2</v>
      </c>
      <c r="R751" t="str">
        <f t="shared" si="70"/>
        <v>12:00 - 14:00</v>
      </c>
      <c r="S751">
        <f t="shared" si="69"/>
        <v>2.1480000000000001</v>
      </c>
      <c r="T751" t="b">
        <f>J751 &lt;&gt; S751</f>
        <v>0</v>
      </c>
      <c r="U751" t="str">
        <f t="shared" si="74"/>
        <v>20 - 40</v>
      </c>
    </row>
    <row r="752" spans="1:21" x14ac:dyDescent="0.25">
      <c r="A752" t="s">
        <v>783</v>
      </c>
      <c r="B752" t="s">
        <v>38</v>
      </c>
      <c r="C752" t="s">
        <v>39</v>
      </c>
      <c r="D752" t="s">
        <v>16</v>
      </c>
      <c r="E752" t="s">
        <v>17</v>
      </c>
      <c r="F752" t="s">
        <v>32</v>
      </c>
      <c r="G752">
        <v>4.9000000000000004</v>
      </c>
      <c r="H752" s="17">
        <v>23.08</v>
      </c>
      <c r="I752" s="14">
        <v>6</v>
      </c>
      <c r="J752">
        <v>6.9240000000000004</v>
      </c>
      <c r="K752" s="1">
        <v>43489</v>
      </c>
      <c r="L752" s="2">
        <v>0.80555555555555558</v>
      </c>
      <c r="M752" t="s">
        <v>19</v>
      </c>
      <c r="N752">
        <v>4.9000000000000004</v>
      </c>
      <c r="O752" s="17">
        <f t="shared" si="71"/>
        <v>138.47999999999999</v>
      </c>
      <c r="P752">
        <f t="shared" si="72"/>
        <v>24</v>
      </c>
      <c r="Q752">
        <f t="shared" si="73"/>
        <v>1</v>
      </c>
      <c r="R752" t="str">
        <f t="shared" si="70"/>
        <v>18:00 - 20:00</v>
      </c>
      <c r="S752">
        <f t="shared" si="69"/>
        <v>6.9239999999999995</v>
      </c>
      <c r="T752" t="b">
        <f>J752 &lt;&gt; S752</f>
        <v>0</v>
      </c>
      <c r="U752" t="str">
        <f t="shared" si="74"/>
        <v>20 - 40</v>
      </c>
    </row>
    <row r="753" spans="1:21" x14ac:dyDescent="0.25">
      <c r="A753" t="s">
        <v>784</v>
      </c>
      <c r="B753" t="s">
        <v>38</v>
      </c>
      <c r="C753" t="s">
        <v>39</v>
      </c>
      <c r="D753" t="s">
        <v>16</v>
      </c>
      <c r="E753" t="s">
        <v>17</v>
      </c>
      <c r="F753" t="s">
        <v>28</v>
      </c>
      <c r="G753">
        <v>6.4</v>
      </c>
      <c r="H753" s="17">
        <v>49.1</v>
      </c>
      <c r="I753" s="14">
        <v>2</v>
      </c>
      <c r="J753">
        <v>4.91</v>
      </c>
      <c r="K753" s="1">
        <v>43473</v>
      </c>
      <c r="L753" s="2">
        <v>0.54027777777777775</v>
      </c>
      <c r="M753" t="s">
        <v>29</v>
      </c>
      <c r="N753">
        <v>6.4</v>
      </c>
      <c r="O753" s="17">
        <f t="shared" si="71"/>
        <v>98.2</v>
      </c>
      <c r="P753">
        <f t="shared" si="72"/>
        <v>8</v>
      </c>
      <c r="Q753">
        <f t="shared" si="73"/>
        <v>1</v>
      </c>
      <c r="R753" t="str">
        <f t="shared" si="70"/>
        <v>12:00 - 14:00</v>
      </c>
      <c r="S753">
        <f t="shared" si="69"/>
        <v>4.91</v>
      </c>
      <c r="T753" t="b">
        <f>J753 &lt;&gt; S753</f>
        <v>0</v>
      </c>
      <c r="U753" t="str">
        <f t="shared" si="74"/>
        <v>40 - 60</v>
      </c>
    </row>
    <row r="754" spans="1:21" x14ac:dyDescent="0.25">
      <c r="A754" t="s">
        <v>785</v>
      </c>
      <c r="B754" t="s">
        <v>38</v>
      </c>
      <c r="C754" t="s">
        <v>39</v>
      </c>
      <c r="D754" t="s">
        <v>16</v>
      </c>
      <c r="E754" t="s">
        <v>17</v>
      </c>
      <c r="F754" t="s">
        <v>32</v>
      </c>
      <c r="G754">
        <v>8</v>
      </c>
      <c r="H754" s="17">
        <v>64.83</v>
      </c>
      <c r="I754" s="14">
        <v>2</v>
      </c>
      <c r="J754">
        <v>6.4829999999999997</v>
      </c>
      <c r="K754" s="1">
        <v>43473</v>
      </c>
      <c r="L754" s="2">
        <v>0.49930555555555556</v>
      </c>
      <c r="M754" t="s">
        <v>29</v>
      </c>
      <c r="N754">
        <v>8</v>
      </c>
      <c r="O754" s="17">
        <f t="shared" si="71"/>
        <v>129.66</v>
      </c>
      <c r="P754">
        <f t="shared" si="72"/>
        <v>8</v>
      </c>
      <c r="Q754">
        <f t="shared" si="73"/>
        <v>1</v>
      </c>
      <c r="R754" t="str">
        <f t="shared" si="70"/>
        <v>10:00 - 12:00</v>
      </c>
      <c r="S754">
        <f t="shared" si="69"/>
        <v>6.4829999999999997</v>
      </c>
      <c r="T754" t="b">
        <f>J754 &lt;&gt; S754</f>
        <v>0</v>
      </c>
      <c r="U754" t="str">
        <f t="shared" si="74"/>
        <v>60 - 80</v>
      </c>
    </row>
    <row r="755" spans="1:21" x14ac:dyDescent="0.25">
      <c r="A755" t="s">
        <v>786</v>
      </c>
      <c r="B755" t="s">
        <v>14</v>
      </c>
      <c r="C755" t="s">
        <v>15</v>
      </c>
      <c r="D755" t="s">
        <v>16</v>
      </c>
      <c r="E755" t="s">
        <v>27</v>
      </c>
      <c r="F755" t="s">
        <v>28</v>
      </c>
      <c r="G755">
        <v>4.3</v>
      </c>
      <c r="H755" s="17">
        <v>63.56</v>
      </c>
      <c r="I755" s="14">
        <v>10</v>
      </c>
      <c r="J755">
        <v>31.78</v>
      </c>
      <c r="K755" s="1">
        <v>43481</v>
      </c>
      <c r="L755" s="2">
        <v>0.74930555555555556</v>
      </c>
      <c r="M755" t="s">
        <v>25</v>
      </c>
      <c r="N755">
        <v>4.3</v>
      </c>
      <c r="O755" s="17">
        <f t="shared" si="71"/>
        <v>635.6</v>
      </c>
      <c r="P755">
        <f t="shared" si="72"/>
        <v>16</v>
      </c>
      <c r="Q755">
        <f t="shared" si="73"/>
        <v>1</v>
      </c>
      <c r="R755" t="str">
        <f t="shared" si="70"/>
        <v>16:00 - 18:00</v>
      </c>
      <c r="S755">
        <f t="shared" si="69"/>
        <v>31.78</v>
      </c>
      <c r="T755" t="b">
        <f>J755 &lt;&gt; S755</f>
        <v>0</v>
      </c>
      <c r="U755" t="str">
        <f t="shared" si="74"/>
        <v>60 - 80</v>
      </c>
    </row>
    <row r="756" spans="1:21" x14ac:dyDescent="0.25">
      <c r="A756" t="s">
        <v>787</v>
      </c>
      <c r="B756" t="s">
        <v>21</v>
      </c>
      <c r="C756" t="s">
        <v>22</v>
      </c>
      <c r="D756" t="s">
        <v>16</v>
      </c>
      <c r="E756" t="s">
        <v>27</v>
      </c>
      <c r="F756" t="s">
        <v>32</v>
      </c>
      <c r="G756">
        <v>6.1</v>
      </c>
      <c r="H756" s="17">
        <v>72.88</v>
      </c>
      <c r="I756" s="14">
        <v>2</v>
      </c>
      <c r="J756">
        <v>7.2880000000000003</v>
      </c>
      <c r="K756" s="1">
        <v>43537</v>
      </c>
      <c r="L756" s="2">
        <v>0.53541666666666665</v>
      </c>
      <c r="M756" t="s">
        <v>25</v>
      </c>
      <c r="N756">
        <v>6.1</v>
      </c>
      <c r="O756" s="17">
        <f t="shared" si="71"/>
        <v>145.76</v>
      </c>
      <c r="P756">
        <f t="shared" si="72"/>
        <v>13</v>
      </c>
      <c r="Q756">
        <f t="shared" si="73"/>
        <v>3</v>
      </c>
      <c r="R756" t="str">
        <f t="shared" si="70"/>
        <v>12:00 - 14:00</v>
      </c>
      <c r="S756">
        <f t="shared" si="69"/>
        <v>7.2879999999999994</v>
      </c>
      <c r="T756" t="b">
        <f>J756 &lt;&gt; S756</f>
        <v>0</v>
      </c>
      <c r="U756" t="str">
        <f t="shared" si="74"/>
        <v>60 - 80</v>
      </c>
    </row>
    <row r="757" spans="1:21" x14ac:dyDescent="0.25">
      <c r="A757" t="s">
        <v>788</v>
      </c>
      <c r="B757" t="s">
        <v>14</v>
      </c>
      <c r="C757" t="s">
        <v>15</v>
      </c>
      <c r="D757" t="s">
        <v>23</v>
      </c>
      <c r="E757" t="s">
        <v>17</v>
      </c>
      <c r="F757" t="s">
        <v>40</v>
      </c>
      <c r="G757">
        <v>7.5</v>
      </c>
      <c r="H757" s="17">
        <v>67.099999999999994</v>
      </c>
      <c r="I757" s="14">
        <v>3</v>
      </c>
      <c r="J757">
        <v>10.065</v>
      </c>
      <c r="K757" s="1">
        <v>43511</v>
      </c>
      <c r="L757" s="2">
        <v>0.44166666666666665</v>
      </c>
      <c r="M757" t="s">
        <v>25</v>
      </c>
      <c r="N757">
        <v>7.5</v>
      </c>
      <c r="O757" s="17">
        <f t="shared" si="71"/>
        <v>201.29999999999998</v>
      </c>
      <c r="P757">
        <f t="shared" si="72"/>
        <v>15</v>
      </c>
      <c r="Q757">
        <f t="shared" si="73"/>
        <v>2</v>
      </c>
      <c r="R757" t="str">
        <f t="shared" si="70"/>
        <v>10:00 - 12:00</v>
      </c>
      <c r="S757">
        <f t="shared" si="69"/>
        <v>10.065</v>
      </c>
      <c r="T757" t="b">
        <f>J757 &lt;&gt; S757</f>
        <v>0</v>
      </c>
      <c r="U757" t="str">
        <f t="shared" si="74"/>
        <v>60 - 80</v>
      </c>
    </row>
    <row r="758" spans="1:21" x14ac:dyDescent="0.25">
      <c r="A758" t="s">
        <v>789</v>
      </c>
      <c r="B758" t="s">
        <v>21</v>
      </c>
      <c r="C758" t="s">
        <v>22</v>
      </c>
      <c r="D758" t="s">
        <v>16</v>
      </c>
      <c r="E758" t="s">
        <v>17</v>
      </c>
      <c r="F758" t="s">
        <v>32</v>
      </c>
      <c r="G758">
        <v>6.7</v>
      </c>
      <c r="H758" s="17">
        <v>70.19</v>
      </c>
      <c r="I758" s="14">
        <v>9</v>
      </c>
      <c r="J758">
        <v>31.5855</v>
      </c>
      <c r="K758" s="1">
        <v>43490</v>
      </c>
      <c r="L758" s="2">
        <v>0.56805555555555554</v>
      </c>
      <c r="M758" t="s">
        <v>25</v>
      </c>
      <c r="N758">
        <v>6.7</v>
      </c>
      <c r="O758" s="17">
        <f t="shared" si="71"/>
        <v>631.71</v>
      </c>
      <c r="P758">
        <f t="shared" si="72"/>
        <v>25</v>
      </c>
      <c r="Q758">
        <f t="shared" si="73"/>
        <v>1</v>
      </c>
      <c r="R758" t="str">
        <f t="shared" si="70"/>
        <v>12:00 - 14:00</v>
      </c>
      <c r="S758">
        <f t="shared" si="69"/>
        <v>31.585500000000003</v>
      </c>
      <c r="T758" t="b">
        <f>J758 &lt;&gt; S758</f>
        <v>0</v>
      </c>
      <c r="U758" t="str">
        <f t="shared" si="74"/>
        <v>60 - 80</v>
      </c>
    </row>
    <row r="759" spans="1:21" x14ac:dyDescent="0.25">
      <c r="A759" t="s">
        <v>790</v>
      </c>
      <c r="B759" t="s">
        <v>21</v>
      </c>
      <c r="C759" t="s">
        <v>22</v>
      </c>
      <c r="D759" t="s">
        <v>16</v>
      </c>
      <c r="E759" t="s">
        <v>27</v>
      </c>
      <c r="F759" t="s">
        <v>40</v>
      </c>
      <c r="G759">
        <v>5.2</v>
      </c>
      <c r="H759" s="17">
        <v>55.04</v>
      </c>
      <c r="I759" s="14">
        <v>7</v>
      </c>
      <c r="J759">
        <v>19.263999999999999</v>
      </c>
      <c r="K759" s="1">
        <v>43536</v>
      </c>
      <c r="L759" s="2">
        <v>0.81874999999999998</v>
      </c>
      <c r="M759" t="s">
        <v>19</v>
      </c>
      <c r="N759">
        <v>5.2</v>
      </c>
      <c r="O759" s="17">
        <f t="shared" si="71"/>
        <v>385.28</v>
      </c>
      <c r="P759">
        <f t="shared" si="72"/>
        <v>12</v>
      </c>
      <c r="Q759">
        <f t="shared" si="73"/>
        <v>3</v>
      </c>
      <c r="R759" t="str">
        <f t="shared" si="70"/>
        <v>18:00 - 20:00</v>
      </c>
      <c r="S759">
        <f t="shared" si="69"/>
        <v>19.263999999999999</v>
      </c>
      <c r="T759" t="b">
        <f>J759 &lt;&gt; S759</f>
        <v>0</v>
      </c>
      <c r="U759" t="str">
        <f t="shared" si="74"/>
        <v>40 - 60</v>
      </c>
    </row>
    <row r="760" spans="1:21" x14ac:dyDescent="0.25">
      <c r="A760" t="s">
        <v>791</v>
      </c>
      <c r="B760" t="s">
        <v>14</v>
      </c>
      <c r="C760" t="s">
        <v>15</v>
      </c>
      <c r="D760" t="s">
        <v>16</v>
      </c>
      <c r="E760" t="s">
        <v>27</v>
      </c>
      <c r="F760" t="s">
        <v>18</v>
      </c>
      <c r="G760">
        <v>8.8000000000000007</v>
      </c>
      <c r="H760" s="17">
        <v>48.63</v>
      </c>
      <c r="I760" s="14">
        <v>10</v>
      </c>
      <c r="J760">
        <v>24.315000000000001</v>
      </c>
      <c r="K760" s="1">
        <v>43528</v>
      </c>
      <c r="L760" s="2">
        <v>0.53055555555555556</v>
      </c>
      <c r="M760" t="s">
        <v>25</v>
      </c>
      <c r="N760">
        <v>8.8000000000000007</v>
      </c>
      <c r="O760" s="17">
        <f t="shared" si="71"/>
        <v>486.3</v>
      </c>
      <c r="P760">
        <f t="shared" si="72"/>
        <v>4</v>
      </c>
      <c r="Q760">
        <f t="shared" si="73"/>
        <v>3</v>
      </c>
      <c r="R760" t="str">
        <f t="shared" si="70"/>
        <v>12:00 - 14:00</v>
      </c>
      <c r="S760">
        <f t="shared" si="69"/>
        <v>24.315000000000001</v>
      </c>
      <c r="T760" t="b">
        <f>J760 &lt;&gt; S760</f>
        <v>0</v>
      </c>
      <c r="U760" t="str">
        <f t="shared" si="74"/>
        <v>40 - 60</v>
      </c>
    </row>
    <row r="761" spans="1:21" x14ac:dyDescent="0.25">
      <c r="A761" t="s">
        <v>792</v>
      </c>
      <c r="B761" t="s">
        <v>21</v>
      </c>
      <c r="C761" t="s">
        <v>22</v>
      </c>
      <c r="D761" t="s">
        <v>16</v>
      </c>
      <c r="E761" t="s">
        <v>17</v>
      </c>
      <c r="F761" t="s">
        <v>59</v>
      </c>
      <c r="G761">
        <v>9.5</v>
      </c>
      <c r="H761" s="17">
        <v>73.38</v>
      </c>
      <c r="I761" s="14">
        <v>7</v>
      </c>
      <c r="J761">
        <v>25.683</v>
      </c>
      <c r="K761" s="1">
        <v>43506</v>
      </c>
      <c r="L761" s="2">
        <v>0.5805555555555556</v>
      </c>
      <c r="M761" t="s">
        <v>25</v>
      </c>
      <c r="N761">
        <v>9.5</v>
      </c>
      <c r="O761" s="17">
        <f t="shared" si="71"/>
        <v>513.66</v>
      </c>
      <c r="P761">
        <f t="shared" si="72"/>
        <v>10</v>
      </c>
      <c r="Q761">
        <f t="shared" si="73"/>
        <v>2</v>
      </c>
      <c r="R761" t="str">
        <f t="shared" si="70"/>
        <v>12:00 - 14:00</v>
      </c>
      <c r="S761">
        <f t="shared" si="69"/>
        <v>25.683</v>
      </c>
      <c r="T761" t="b">
        <f>J761 &lt;&gt; S761</f>
        <v>0</v>
      </c>
      <c r="U761" t="str">
        <f t="shared" si="74"/>
        <v>60 - 80</v>
      </c>
    </row>
    <row r="762" spans="1:21" x14ac:dyDescent="0.25">
      <c r="A762" t="s">
        <v>793</v>
      </c>
      <c r="B762" t="s">
        <v>21</v>
      </c>
      <c r="C762" t="s">
        <v>22</v>
      </c>
      <c r="D762" t="s">
        <v>23</v>
      </c>
      <c r="E762" t="s">
        <v>17</v>
      </c>
      <c r="F762" t="s">
        <v>40</v>
      </c>
      <c r="G762">
        <v>7.6</v>
      </c>
      <c r="H762" s="17">
        <v>52.6</v>
      </c>
      <c r="I762" s="14">
        <v>9</v>
      </c>
      <c r="J762">
        <v>23.67</v>
      </c>
      <c r="K762" s="1">
        <v>43481</v>
      </c>
      <c r="L762" s="2">
        <v>0.61250000000000004</v>
      </c>
      <c r="M762" t="s">
        <v>25</v>
      </c>
      <c r="N762">
        <v>7.6</v>
      </c>
      <c r="O762" s="17">
        <f t="shared" si="71"/>
        <v>473.40000000000003</v>
      </c>
      <c r="P762">
        <f t="shared" si="72"/>
        <v>16</v>
      </c>
      <c r="Q762">
        <f t="shared" si="73"/>
        <v>1</v>
      </c>
      <c r="R762" t="str">
        <f t="shared" si="70"/>
        <v>14:00 - 16:00</v>
      </c>
      <c r="S762">
        <f t="shared" si="69"/>
        <v>23.67</v>
      </c>
      <c r="T762" t="b">
        <f>J762 &lt;&gt; S762</f>
        <v>0</v>
      </c>
      <c r="U762" t="str">
        <f t="shared" si="74"/>
        <v>40 - 60</v>
      </c>
    </row>
    <row r="763" spans="1:21" x14ac:dyDescent="0.25">
      <c r="A763" t="s">
        <v>794</v>
      </c>
      <c r="B763" t="s">
        <v>14</v>
      </c>
      <c r="C763" t="s">
        <v>15</v>
      </c>
      <c r="D763" t="s">
        <v>16</v>
      </c>
      <c r="E763" t="s">
        <v>17</v>
      </c>
      <c r="F763" t="s">
        <v>28</v>
      </c>
      <c r="G763">
        <v>6.6</v>
      </c>
      <c r="H763" s="17">
        <v>87.37</v>
      </c>
      <c r="I763" s="14">
        <v>5</v>
      </c>
      <c r="J763">
        <v>21.842500000000001</v>
      </c>
      <c r="K763" s="1">
        <v>43494</v>
      </c>
      <c r="L763" s="2">
        <v>0.82291666666666663</v>
      </c>
      <c r="M763" t="s">
        <v>25</v>
      </c>
      <c r="N763">
        <v>6.6</v>
      </c>
      <c r="O763" s="17">
        <f t="shared" si="71"/>
        <v>436.85</v>
      </c>
      <c r="P763">
        <f t="shared" si="72"/>
        <v>29</v>
      </c>
      <c r="Q763">
        <f t="shared" si="73"/>
        <v>1</v>
      </c>
      <c r="R763" t="str">
        <f t="shared" si="70"/>
        <v>18:00 - 20:00</v>
      </c>
      <c r="S763">
        <f t="shared" si="69"/>
        <v>21.842500000000001</v>
      </c>
      <c r="T763" t="b">
        <f>J763 &lt;&gt; S763</f>
        <v>0</v>
      </c>
      <c r="U763" t="str">
        <f t="shared" si="74"/>
        <v>&gt; 80</v>
      </c>
    </row>
    <row r="764" spans="1:21" x14ac:dyDescent="0.25">
      <c r="A764" t="s">
        <v>795</v>
      </c>
      <c r="B764" t="s">
        <v>14</v>
      </c>
      <c r="C764" t="s">
        <v>15</v>
      </c>
      <c r="D764" t="s">
        <v>16</v>
      </c>
      <c r="E764" t="s">
        <v>17</v>
      </c>
      <c r="F764" t="s">
        <v>32</v>
      </c>
      <c r="G764">
        <v>6.9</v>
      </c>
      <c r="H764" s="17">
        <v>27.04</v>
      </c>
      <c r="I764" s="14">
        <v>4</v>
      </c>
      <c r="J764">
        <v>5.4080000000000004</v>
      </c>
      <c r="K764" s="1">
        <v>43466</v>
      </c>
      <c r="L764" s="2">
        <v>0.85138888888888886</v>
      </c>
      <c r="M764" t="s">
        <v>19</v>
      </c>
      <c r="N764">
        <v>6.9</v>
      </c>
      <c r="O764" s="17">
        <f t="shared" si="71"/>
        <v>108.16</v>
      </c>
      <c r="P764">
        <f t="shared" si="72"/>
        <v>1</v>
      </c>
      <c r="Q764">
        <f t="shared" si="73"/>
        <v>1</v>
      </c>
      <c r="R764" t="str">
        <f t="shared" si="70"/>
        <v>20:00 - 20:59</v>
      </c>
      <c r="S764">
        <f t="shared" si="69"/>
        <v>5.4079999999999995</v>
      </c>
      <c r="T764" t="b">
        <f>J764 &lt;&gt; S764</f>
        <v>0</v>
      </c>
      <c r="U764" t="str">
        <f t="shared" si="74"/>
        <v>20 - 40</v>
      </c>
    </row>
    <row r="765" spans="1:21" x14ac:dyDescent="0.25">
      <c r="A765" t="s">
        <v>796</v>
      </c>
      <c r="B765" t="s">
        <v>38</v>
      </c>
      <c r="C765" t="s">
        <v>39</v>
      </c>
      <c r="D765" t="s">
        <v>23</v>
      </c>
      <c r="E765" t="s">
        <v>27</v>
      </c>
      <c r="F765" t="s">
        <v>28</v>
      </c>
      <c r="G765">
        <v>4.3</v>
      </c>
      <c r="H765" s="17">
        <v>62.19</v>
      </c>
      <c r="I765" s="14">
        <v>4</v>
      </c>
      <c r="J765">
        <v>12.438000000000001</v>
      </c>
      <c r="K765" s="1">
        <v>43471</v>
      </c>
      <c r="L765" s="2">
        <v>0.82361111111111107</v>
      </c>
      <c r="M765" t="s">
        <v>19</v>
      </c>
      <c r="N765">
        <v>4.3</v>
      </c>
      <c r="O765" s="17">
        <f t="shared" si="71"/>
        <v>248.76</v>
      </c>
      <c r="P765">
        <f t="shared" si="72"/>
        <v>6</v>
      </c>
      <c r="Q765">
        <f t="shared" si="73"/>
        <v>1</v>
      </c>
      <c r="R765" t="str">
        <f t="shared" si="70"/>
        <v>18:00 - 20:00</v>
      </c>
      <c r="S765">
        <f t="shared" si="69"/>
        <v>12.437999999999999</v>
      </c>
      <c r="T765" t="b">
        <f>J765 &lt;&gt; S765</f>
        <v>0</v>
      </c>
      <c r="U765" t="str">
        <f t="shared" si="74"/>
        <v>60 - 80</v>
      </c>
    </row>
    <row r="766" spans="1:21" x14ac:dyDescent="0.25">
      <c r="A766" t="s">
        <v>797</v>
      </c>
      <c r="B766" t="s">
        <v>14</v>
      </c>
      <c r="C766" t="s">
        <v>15</v>
      </c>
      <c r="D766" t="s">
        <v>16</v>
      </c>
      <c r="E766" t="s">
        <v>27</v>
      </c>
      <c r="F766" t="s">
        <v>24</v>
      </c>
      <c r="G766">
        <v>7.8</v>
      </c>
      <c r="H766" s="17">
        <v>69.58</v>
      </c>
      <c r="I766" s="14">
        <v>9</v>
      </c>
      <c r="J766">
        <v>31.311</v>
      </c>
      <c r="K766" s="1">
        <v>43515</v>
      </c>
      <c r="L766" s="2">
        <v>0.81805555555555554</v>
      </c>
      <c r="M766" t="s">
        <v>29</v>
      </c>
      <c r="N766">
        <v>7.8</v>
      </c>
      <c r="O766" s="17">
        <f t="shared" si="71"/>
        <v>626.22</v>
      </c>
      <c r="P766">
        <f t="shared" si="72"/>
        <v>19</v>
      </c>
      <c r="Q766">
        <f t="shared" si="73"/>
        <v>2</v>
      </c>
      <c r="R766" t="str">
        <f t="shared" si="70"/>
        <v>18:00 - 20:00</v>
      </c>
      <c r="S766">
        <f t="shared" si="69"/>
        <v>31.311</v>
      </c>
      <c r="T766" t="b">
        <f>J766 &lt;&gt; S766</f>
        <v>0</v>
      </c>
      <c r="U766" t="str">
        <f t="shared" si="74"/>
        <v>60 - 80</v>
      </c>
    </row>
    <row r="767" spans="1:21" x14ac:dyDescent="0.25">
      <c r="A767" t="s">
        <v>798</v>
      </c>
      <c r="B767" t="s">
        <v>21</v>
      </c>
      <c r="C767" t="s">
        <v>22</v>
      </c>
      <c r="D767" t="s">
        <v>23</v>
      </c>
      <c r="E767" t="s">
        <v>27</v>
      </c>
      <c r="F767" t="s">
        <v>28</v>
      </c>
      <c r="G767">
        <v>8</v>
      </c>
      <c r="H767" s="17">
        <v>97.5</v>
      </c>
      <c r="I767" s="14">
        <v>10</v>
      </c>
      <c r="J767">
        <v>48.75</v>
      </c>
      <c r="K767" s="1">
        <v>43477</v>
      </c>
      <c r="L767" s="2">
        <v>0.6791666666666667</v>
      </c>
      <c r="M767" t="s">
        <v>19</v>
      </c>
      <c r="N767">
        <v>8</v>
      </c>
      <c r="O767" s="17">
        <f t="shared" si="71"/>
        <v>975</v>
      </c>
      <c r="P767">
        <f t="shared" si="72"/>
        <v>12</v>
      </c>
      <c r="Q767">
        <f t="shared" si="73"/>
        <v>1</v>
      </c>
      <c r="R767" t="str">
        <f t="shared" si="70"/>
        <v>16:00 - 18:00</v>
      </c>
      <c r="S767">
        <f t="shared" si="69"/>
        <v>48.75</v>
      </c>
      <c r="T767" t="b">
        <f>J767 &lt;&gt; S767</f>
        <v>0</v>
      </c>
      <c r="U767" t="str">
        <f t="shared" si="74"/>
        <v>&gt; 80</v>
      </c>
    </row>
    <row r="768" spans="1:21" x14ac:dyDescent="0.25">
      <c r="A768" t="s">
        <v>799</v>
      </c>
      <c r="B768" t="s">
        <v>21</v>
      </c>
      <c r="C768" t="s">
        <v>22</v>
      </c>
      <c r="D768" t="s">
        <v>23</v>
      </c>
      <c r="E768" t="s">
        <v>17</v>
      </c>
      <c r="F768" t="s">
        <v>59</v>
      </c>
      <c r="G768">
        <v>9.6</v>
      </c>
      <c r="H768" s="17">
        <v>60.41</v>
      </c>
      <c r="I768" s="14">
        <v>8</v>
      </c>
      <c r="J768">
        <v>24.164000000000001</v>
      </c>
      <c r="K768" s="1">
        <v>43503</v>
      </c>
      <c r="L768" s="2">
        <v>0.51597222222222228</v>
      </c>
      <c r="M768" t="s">
        <v>19</v>
      </c>
      <c r="N768">
        <v>9.6</v>
      </c>
      <c r="O768" s="17">
        <f t="shared" si="71"/>
        <v>483.28</v>
      </c>
      <c r="P768">
        <f t="shared" si="72"/>
        <v>7</v>
      </c>
      <c r="Q768">
        <f t="shared" si="73"/>
        <v>2</v>
      </c>
      <c r="R768" t="str">
        <f t="shared" si="70"/>
        <v>12:00 - 14:00</v>
      </c>
      <c r="S768">
        <f t="shared" si="69"/>
        <v>24.163999999999998</v>
      </c>
      <c r="T768" t="b">
        <f>J768 &lt;&gt; S768</f>
        <v>0</v>
      </c>
      <c r="U768" t="str">
        <f t="shared" si="74"/>
        <v>60 - 80</v>
      </c>
    </row>
    <row r="769" spans="1:21" x14ac:dyDescent="0.25">
      <c r="A769" t="s">
        <v>800</v>
      </c>
      <c r="B769" t="s">
        <v>38</v>
      </c>
      <c r="C769" t="s">
        <v>39</v>
      </c>
      <c r="D769" t="s">
        <v>23</v>
      </c>
      <c r="E769" t="s">
        <v>27</v>
      </c>
      <c r="F769" t="s">
        <v>40</v>
      </c>
      <c r="G769">
        <v>4.3</v>
      </c>
      <c r="H769" s="17">
        <v>32.32</v>
      </c>
      <c r="I769" s="14">
        <v>3</v>
      </c>
      <c r="J769">
        <v>4.8479999999999999</v>
      </c>
      <c r="K769" s="1">
        <v>43551</v>
      </c>
      <c r="L769" s="2">
        <v>0.7993055555555556</v>
      </c>
      <c r="M769" t="s">
        <v>29</v>
      </c>
      <c r="N769">
        <v>4.3</v>
      </c>
      <c r="O769" s="17">
        <f t="shared" si="71"/>
        <v>96.960000000000008</v>
      </c>
      <c r="P769">
        <f t="shared" si="72"/>
        <v>27</v>
      </c>
      <c r="Q769">
        <f t="shared" si="73"/>
        <v>3</v>
      </c>
      <c r="R769" t="str">
        <f t="shared" si="70"/>
        <v>18:00 - 20:00</v>
      </c>
      <c r="S769">
        <f t="shared" ref="S769:S832" si="75">H769 * I769 / 20</f>
        <v>4.8480000000000008</v>
      </c>
      <c r="T769" t="b">
        <f>J769 &lt;&gt; S769</f>
        <v>0</v>
      </c>
      <c r="U769" t="str">
        <f t="shared" si="74"/>
        <v>20 - 40</v>
      </c>
    </row>
    <row r="770" spans="1:21" x14ac:dyDescent="0.25">
      <c r="A770" t="s">
        <v>801</v>
      </c>
      <c r="B770" t="s">
        <v>38</v>
      </c>
      <c r="C770" t="s">
        <v>39</v>
      </c>
      <c r="D770" t="s">
        <v>16</v>
      </c>
      <c r="E770" t="s">
        <v>17</v>
      </c>
      <c r="F770" t="s">
        <v>59</v>
      </c>
      <c r="G770">
        <v>5</v>
      </c>
      <c r="H770" s="17">
        <v>19.77</v>
      </c>
      <c r="I770" s="14">
        <v>10</v>
      </c>
      <c r="J770">
        <v>9.8849999999999998</v>
      </c>
      <c r="K770" s="1">
        <v>43523</v>
      </c>
      <c r="L770" s="2">
        <v>0.7895833333333333</v>
      </c>
      <c r="M770" t="s">
        <v>29</v>
      </c>
      <c r="N770">
        <v>5</v>
      </c>
      <c r="O770" s="17">
        <f t="shared" si="71"/>
        <v>197.7</v>
      </c>
      <c r="P770">
        <f t="shared" si="72"/>
        <v>27</v>
      </c>
      <c r="Q770">
        <f t="shared" si="73"/>
        <v>2</v>
      </c>
      <c r="R770" t="str">
        <f t="shared" ref="R770:R833" si="76">IF(AND(L770&gt;=TIME(10,0,0),L770&lt;TIME(12,0,0)),"10:00 - 12:00",
IF(AND(L770&gt;=TIME(12,0,0),L770&lt;TIME(14,0,0)),"12:00 - 14:00",
IF(AND(L770&gt;=TIME(14,0,0),L770&lt;TIME(16,0,0)),"14:00 - 16:00",
IF(AND(L770&gt;=TIME(16,0,0),L770&lt;TIME(18,0,0)),"16:00 - 18:00",
IF(AND(L770&gt;=TIME(18,0,0),L770&lt;TIME(20,0,0)),"18:00 - 20:00",
IF(AND(L770&gt;=TIME(20,0,0),L770&lt;=TIME(20,59,59)),"20:00 - 20:59","Outside Range"))))))</f>
        <v>18:00 - 20:00</v>
      </c>
      <c r="S770">
        <f t="shared" si="75"/>
        <v>9.8849999999999998</v>
      </c>
      <c r="T770" t="b">
        <f>J770 &lt;&gt; S770</f>
        <v>0</v>
      </c>
      <c r="U770" t="str">
        <f t="shared" si="74"/>
        <v>&lt; 20</v>
      </c>
    </row>
    <row r="771" spans="1:21" x14ac:dyDescent="0.25">
      <c r="A771" t="s">
        <v>802</v>
      </c>
      <c r="B771" t="s">
        <v>38</v>
      </c>
      <c r="C771" t="s">
        <v>39</v>
      </c>
      <c r="D771" t="s">
        <v>16</v>
      </c>
      <c r="E771" t="s">
        <v>27</v>
      </c>
      <c r="F771" t="s">
        <v>18</v>
      </c>
      <c r="G771">
        <v>9.1999999999999993</v>
      </c>
      <c r="H771" s="17">
        <v>80.47</v>
      </c>
      <c r="I771" s="14">
        <v>9</v>
      </c>
      <c r="J771">
        <v>36.211500000000001</v>
      </c>
      <c r="K771" s="1">
        <v>43471</v>
      </c>
      <c r="L771" s="2">
        <v>0.47083333333333333</v>
      </c>
      <c r="M771" t="s">
        <v>25</v>
      </c>
      <c r="N771">
        <v>9.1999999999999993</v>
      </c>
      <c r="O771" s="17">
        <f t="shared" ref="O771:O834" si="77">H771 * I771</f>
        <v>724.23</v>
      </c>
      <c r="P771">
        <f t="shared" ref="P771:P834" si="78">DAY(K771)</f>
        <v>6</v>
      </c>
      <c r="Q771">
        <f t="shared" ref="Q771:Q834" si="79">MONTH(K771)</f>
        <v>1</v>
      </c>
      <c r="R771" t="str">
        <f t="shared" si="76"/>
        <v>10:00 - 12:00</v>
      </c>
      <c r="S771">
        <f t="shared" si="75"/>
        <v>36.211500000000001</v>
      </c>
      <c r="T771" t="b">
        <f>J771 &lt;&gt; S771</f>
        <v>0</v>
      </c>
      <c r="U771" t="str">
        <f t="shared" si="74"/>
        <v>&gt; 80</v>
      </c>
    </row>
    <row r="772" spans="1:21" x14ac:dyDescent="0.25">
      <c r="A772" t="s">
        <v>803</v>
      </c>
      <c r="B772" t="s">
        <v>38</v>
      </c>
      <c r="C772" t="s">
        <v>39</v>
      </c>
      <c r="D772" t="s">
        <v>16</v>
      </c>
      <c r="E772" t="s">
        <v>17</v>
      </c>
      <c r="F772" t="s">
        <v>28</v>
      </c>
      <c r="G772">
        <v>6.3</v>
      </c>
      <c r="H772" s="17">
        <v>88.39</v>
      </c>
      <c r="I772" s="14">
        <v>9</v>
      </c>
      <c r="J772">
        <v>39.775500000000001</v>
      </c>
      <c r="K772" s="1">
        <v>43526</v>
      </c>
      <c r="L772" s="2">
        <v>0.52777777777777779</v>
      </c>
      <c r="M772" t="s">
        <v>25</v>
      </c>
      <c r="N772">
        <v>6.3</v>
      </c>
      <c r="O772" s="17">
        <f t="shared" si="77"/>
        <v>795.51</v>
      </c>
      <c r="P772">
        <f t="shared" si="78"/>
        <v>2</v>
      </c>
      <c r="Q772">
        <f t="shared" si="79"/>
        <v>3</v>
      </c>
      <c r="R772" t="str">
        <f t="shared" si="76"/>
        <v>12:00 - 14:00</v>
      </c>
      <c r="S772">
        <f t="shared" si="75"/>
        <v>39.775500000000001</v>
      </c>
      <c r="T772" t="b">
        <f>J772 &lt;&gt; S772</f>
        <v>0</v>
      </c>
      <c r="U772" t="str">
        <f t="shared" ref="U772:U835" si="80">IF(H772&lt; 20,"&lt; 20",IF(AND(H772&gt;=20,H772&lt;40),"20 - 40",IF(AND(H772&gt;=40,H772&lt;60),"40 - 60",IF(AND(H772&gt;=60,H772&lt;80),"60 - 80",IF(H772&gt;=80,"&gt; 80")))))</f>
        <v>&gt; 80</v>
      </c>
    </row>
    <row r="773" spans="1:21" x14ac:dyDescent="0.25">
      <c r="A773" t="s">
        <v>804</v>
      </c>
      <c r="B773" t="s">
        <v>38</v>
      </c>
      <c r="C773" t="s">
        <v>39</v>
      </c>
      <c r="D773" t="s">
        <v>23</v>
      </c>
      <c r="E773" t="s">
        <v>27</v>
      </c>
      <c r="F773" t="s">
        <v>18</v>
      </c>
      <c r="G773">
        <v>8.9</v>
      </c>
      <c r="H773" s="17">
        <v>71.77</v>
      </c>
      <c r="I773" s="14">
        <v>7</v>
      </c>
      <c r="J773">
        <v>25.119499999999999</v>
      </c>
      <c r="K773" s="1">
        <v>43553</v>
      </c>
      <c r="L773" s="2">
        <v>0.58750000000000002</v>
      </c>
      <c r="M773" t="s">
        <v>25</v>
      </c>
      <c r="N773">
        <v>8.9</v>
      </c>
      <c r="O773" s="17">
        <f t="shared" si="77"/>
        <v>502.39</v>
      </c>
      <c r="P773">
        <f t="shared" si="78"/>
        <v>29</v>
      </c>
      <c r="Q773">
        <f t="shared" si="79"/>
        <v>3</v>
      </c>
      <c r="R773" t="str">
        <f t="shared" si="76"/>
        <v>14:00 - 16:00</v>
      </c>
      <c r="S773">
        <f t="shared" si="75"/>
        <v>25.119499999999999</v>
      </c>
      <c r="T773" t="b">
        <f>J773 &lt;&gt; S773</f>
        <v>0</v>
      </c>
      <c r="U773" t="str">
        <f t="shared" si="80"/>
        <v>60 - 80</v>
      </c>
    </row>
    <row r="774" spans="1:21" x14ac:dyDescent="0.25">
      <c r="A774" t="s">
        <v>805</v>
      </c>
      <c r="B774" t="s">
        <v>38</v>
      </c>
      <c r="C774" t="s">
        <v>39</v>
      </c>
      <c r="D774" t="s">
        <v>23</v>
      </c>
      <c r="E774" t="s">
        <v>17</v>
      </c>
      <c r="F774" t="s">
        <v>24</v>
      </c>
      <c r="G774">
        <v>7.6</v>
      </c>
      <c r="H774" s="17">
        <v>43</v>
      </c>
      <c r="I774" s="14">
        <v>4</v>
      </c>
      <c r="J774">
        <v>8.6</v>
      </c>
      <c r="K774" s="1">
        <v>43496</v>
      </c>
      <c r="L774" s="2">
        <v>0.8666666666666667</v>
      </c>
      <c r="M774" t="s">
        <v>19</v>
      </c>
      <c r="N774">
        <v>7.6</v>
      </c>
      <c r="O774" s="17">
        <f t="shared" si="77"/>
        <v>172</v>
      </c>
      <c r="P774">
        <f t="shared" si="78"/>
        <v>31</v>
      </c>
      <c r="Q774">
        <f t="shared" si="79"/>
        <v>1</v>
      </c>
      <c r="R774" t="str">
        <f t="shared" si="76"/>
        <v>20:00 - 20:59</v>
      </c>
      <c r="S774">
        <f t="shared" si="75"/>
        <v>8.6</v>
      </c>
      <c r="T774" t="b">
        <f>J774 &lt;&gt; S774</f>
        <v>0</v>
      </c>
      <c r="U774" t="str">
        <f t="shared" si="80"/>
        <v>40 - 60</v>
      </c>
    </row>
    <row r="775" spans="1:21" x14ac:dyDescent="0.25">
      <c r="A775" t="s">
        <v>806</v>
      </c>
      <c r="B775" t="s">
        <v>21</v>
      </c>
      <c r="C775" t="s">
        <v>22</v>
      </c>
      <c r="D775" t="s">
        <v>16</v>
      </c>
      <c r="E775" t="s">
        <v>27</v>
      </c>
      <c r="F775" t="s">
        <v>40</v>
      </c>
      <c r="G775">
        <v>4.8</v>
      </c>
      <c r="H775" s="17">
        <v>68.98</v>
      </c>
      <c r="I775" s="14">
        <v>1</v>
      </c>
      <c r="J775">
        <v>3.4489999999999998</v>
      </c>
      <c r="K775" s="1">
        <v>43486</v>
      </c>
      <c r="L775" s="2">
        <v>0.84236111111111112</v>
      </c>
      <c r="M775" t="s">
        <v>25</v>
      </c>
      <c r="N775">
        <v>4.8</v>
      </c>
      <c r="O775" s="17">
        <f t="shared" si="77"/>
        <v>68.98</v>
      </c>
      <c r="P775">
        <f t="shared" si="78"/>
        <v>21</v>
      </c>
      <c r="Q775">
        <f t="shared" si="79"/>
        <v>1</v>
      </c>
      <c r="R775" t="str">
        <f t="shared" si="76"/>
        <v>20:00 - 20:59</v>
      </c>
      <c r="S775">
        <f t="shared" si="75"/>
        <v>3.4490000000000003</v>
      </c>
      <c r="T775" t="b">
        <f>J775 &lt;&gt; S775</f>
        <v>0</v>
      </c>
      <c r="U775" t="str">
        <f t="shared" si="80"/>
        <v>60 - 80</v>
      </c>
    </row>
    <row r="776" spans="1:21" x14ac:dyDescent="0.25">
      <c r="A776" t="s">
        <v>807</v>
      </c>
      <c r="B776" t="s">
        <v>21</v>
      </c>
      <c r="C776" t="s">
        <v>22</v>
      </c>
      <c r="D776" t="s">
        <v>23</v>
      </c>
      <c r="E776" t="s">
        <v>27</v>
      </c>
      <c r="F776" t="s">
        <v>59</v>
      </c>
      <c r="G776">
        <v>9.1</v>
      </c>
      <c r="H776" s="17">
        <v>15.62</v>
      </c>
      <c r="I776" s="14">
        <v>8</v>
      </c>
      <c r="J776">
        <v>6.2480000000000002</v>
      </c>
      <c r="K776" s="1">
        <v>43485</v>
      </c>
      <c r="L776" s="2">
        <v>0.85902777777777772</v>
      </c>
      <c r="M776" t="s">
        <v>19</v>
      </c>
      <c r="N776">
        <v>9.1</v>
      </c>
      <c r="O776" s="17">
        <f t="shared" si="77"/>
        <v>124.96</v>
      </c>
      <c r="P776">
        <f t="shared" si="78"/>
        <v>20</v>
      </c>
      <c r="Q776">
        <f t="shared" si="79"/>
        <v>1</v>
      </c>
      <c r="R776" t="str">
        <f t="shared" si="76"/>
        <v>20:00 - 20:59</v>
      </c>
      <c r="S776">
        <f t="shared" si="75"/>
        <v>6.2479999999999993</v>
      </c>
      <c r="T776" t="b">
        <f>J776 &lt;&gt; S776</f>
        <v>0</v>
      </c>
      <c r="U776" t="str">
        <f t="shared" si="80"/>
        <v>&lt; 20</v>
      </c>
    </row>
    <row r="777" spans="1:21" x14ac:dyDescent="0.25">
      <c r="A777" t="s">
        <v>808</v>
      </c>
      <c r="B777" t="s">
        <v>14</v>
      </c>
      <c r="C777" t="s">
        <v>15</v>
      </c>
      <c r="D777" t="s">
        <v>23</v>
      </c>
      <c r="E777" t="s">
        <v>27</v>
      </c>
      <c r="F777" t="s">
        <v>32</v>
      </c>
      <c r="G777">
        <v>6.1</v>
      </c>
      <c r="H777" s="17">
        <v>25.7</v>
      </c>
      <c r="I777" s="14">
        <v>3</v>
      </c>
      <c r="J777">
        <v>3.855</v>
      </c>
      <c r="K777" s="1">
        <v>43482</v>
      </c>
      <c r="L777" s="2">
        <v>0.74930555555555556</v>
      </c>
      <c r="M777" t="s">
        <v>19</v>
      </c>
      <c r="N777">
        <v>6.1</v>
      </c>
      <c r="O777" s="17">
        <f t="shared" si="77"/>
        <v>77.099999999999994</v>
      </c>
      <c r="P777">
        <f t="shared" si="78"/>
        <v>17</v>
      </c>
      <c r="Q777">
        <f t="shared" si="79"/>
        <v>1</v>
      </c>
      <c r="R777" t="str">
        <f t="shared" si="76"/>
        <v>16:00 - 18:00</v>
      </c>
      <c r="S777">
        <f t="shared" si="75"/>
        <v>3.8549999999999995</v>
      </c>
      <c r="T777" t="b">
        <f>J777 &lt;&gt; S777</f>
        <v>0</v>
      </c>
      <c r="U777" t="str">
        <f t="shared" si="80"/>
        <v>20 - 40</v>
      </c>
    </row>
    <row r="778" spans="1:21" x14ac:dyDescent="0.25">
      <c r="A778" t="s">
        <v>809</v>
      </c>
      <c r="B778" t="s">
        <v>14</v>
      </c>
      <c r="C778" t="s">
        <v>15</v>
      </c>
      <c r="D778" t="s">
        <v>16</v>
      </c>
      <c r="E778" t="s">
        <v>27</v>
      </c>
      <c r="F778" t="s">
        <v>40</v>
      </c>
      <c r="G778">
        <v>9.1</v>
      </c>
      <c r="H778" s="17">
        <v>80.62</v>
      </c>
      <c r="I778" s="14">
        <v>6</v>
      </c>
      <c r="J778">
        <v>24.186</v>
      </c>
      <c r="K778" s="1">
        <v>43524</v>
      </c>
      <c r="L778" s="2">
        <v>0.84583333333333333</v>
      </c>
      <c r="M778" t="s">
        <v>25</v>
      </c>
      <c r="N778">
        <v>9.1</v>
      </c>
      <c r="O778" s="17">
        <f t="shared" si="77"/>
        <v>483.72</v>
      </c>
      <c r="P778">
        <f t="shared" si="78"/>
        <v>28</v>
      </c>
      <c r="Q778">
        <f t="shared" si="79"/>
        <v>2</v>
      </c>
      <c r="R778" t="str">
        <f t="shared" si="76"/>
        <v>20:00 - 20:59</v>
      </c>
      <c r="S778">
        <f t="shared" si="75"/>
        <v>24.186</v>
      </c>
      <c r="T778" t="b">
        <f>J778 &lt;&gt; S778</f>
        <v>0</v>
      </c>
      <c r="U778" t="str">
        <f t="shared" si="80"/>
        <v>&gt; 80</v>
      </c>
    </row>
    <row r="779" spans="1:21" x14ac:dyDescent="0.25">
      <c r="A779" t="s">
        <v>810</v>
      </c>
      <c r="B779" t="s">
        <v>21</v>
      </c>
      <c r="C779" t="s">
        <v>22</v>
      </c>
      <c r="D779" t="s">
        <v>16</v>
      </c>
      <c r="E779" t="s">
        <v>17</v>
      </c>
      <c r="F779" t="s">
        <v>28</v>
      </c>
      <c r="G779">
        <v>8.3000000000000007</v>
      </c>
      <c r="H779" s="17">
        <v>75.53</v>
      </c>
      <c r="I779" s="14">
        <v>4</v>
      </c>
      <c r="J779">
        <v>15.106</v>
      </c>
      <c r="K779" s="1">
        <v>43543</v>
      </c>
      <c r="L779" s="2">
        <v>0.66111111111111109</v>
      </c>
      <c r="M779" t="s">
        <v>19</v>
      </c>
      <c r="N779">
        <v>8.3000000000000007</v>
      </c>
      <c r="O779" s="17">
        <f t="shared" si="77"/>
        <v>302.12</v>
      </c>
      <c r="P779">
        <f t="shared" si="78"/>
        <v>19</v>
      </c>
      <c r="Q779">
        <f t="shared" si="79"/>
        <v>3</v>
      </c>
      <c r="R779" t="str">
        <f t="shared" si="76"/>
        <v>14:00 - 16:00</v>
      </c>
      <c r="S779">
        <f t="shared" si="75"/>
        <v>15.106</v>
      </c>
      <c r="T779" t="b">
        <f>J779 &lt;&gt; S779</f>
        <v>0</v>
      </c>
      <c r="U779" t="str">
        <f t="shared" si="80"/>
        <v>60 - 80</v>
      </c>
    </row>
    <row r="780" spans="1:21" x14ac:dyDescent="0.25">
      <c r="A780" t="s">
        <v>811</v>
      </c>
      <c r="B780" t="s">
        <v>21</v>
      </c>
      <c r="C780" t="s">
        <v>22</v>
      </c>
      <c r="D780" t="s">
        <v>23</v>
      </c>
      <c r="E780" t="s">
        <v>17</v>
      </c>
      <c r="F780" t="s">
        <v>24</v>
      </c>
      <c r="G780">
        <v>7.2</v>
      </c>
      <c r="H780" s="17">
        <v>77.63</v>
      </c>
      <c r="I780" s="14">
        <v>9</v>
      </c>
      <c r="J780">
        <v>34.933500000000002</v>
      </c>
      <c r="K780" s="1">
        <v>43515</v>
      </c>
      <c r="L780" s="2">
        <v>0.63472222222222219</v>
      </c>
      <c r="M780" t="s">
        <v>19</v>
      </c>
      <c r="N780">
        <v>7.2</v>
      </c>
      <c r="O780" s="17">
        <f t="shared" si="77"/>
        <v>698.67</v>
      </c>
      <c r="P780">
        <f t="shared" si="78"/>
        <v>19</v>
      </c>
      <c r="Q780">
        <f t="shared" si="79"/>
        <v>2</v>
      </c>
      <c r="R780" t="str">
        <f t="shared" si="76"/>
        <v>14:00 - 16:00</v>
      </c>
      <c r="S780">
        <f t="shared" si="75"/>
        <v>34.933499999999995</v>
      </c>
      <c r="T780" t="b">
        <f>J780 &lt;&gt; S780</f>
        <v>0</v>
      </c>
      <c r="U780" t="str">
        <f t="shared" si="80"/>
        <v>60 - 80</v>
      </c>
    </row>
    <row r="781" spans="1:21" x14ac:dyDescent="0.25">
      <c r="A781" t="s">
        <v>812</v>
      </c>
      <c r="B781" t="s">
        <v>21</v>
      </c>
      <c r="C781" t="s">
        <v>22</v>
      </c>
      <c r="D781" t="s">
        <v>23</v>
      </c>
      <c r="E781" t="s">
        <v>17</v>
      </c>
      <c r="F781" t="s">
        <v>18</v>
      </c>
      <c r="G781">
        <v>6</v>
      </c>
      <c r="H781" s="17">
        <v>13.85</v>
      </c>
      <c r="I781" s="14">
        <v>9</v>
      </c>
      <c r="J781">
        <v>6.2324999999999999</v>
      </c>
      <c r="K781" s="1">
        <v>43500</v>
      </c>
      <c r="L781" s="2">
        <v>0.53472222222222221</v>
      </c>
      <c r="M781" t="s">
        <v>19</v>
      </c>
      <c r="N781">
        <v>6</v>
      </c>
      <c r="O781" s="17">
        <f t="shared" si="77"/>
        <v>124.64999999999999</v>
      </c>
      <c r="P781">
        <f t="shared" si="78"/>
        <v>4</v>
      </c>
      <c r="Q781">
        <f t="shared" si="79"/>
        <v>2</v>
      </c>
      <c r="R781" t="str">
        <f t="shared" si="76"/>
        <v>12:00 - 14:00</v>
      </c>
      <c r="S781">
        <f t="shared" si="75"/>
        <v>6.2324999999999999</v>
      </c>
      <c r="T781" t="b">
        <f>J781 &lt;&gt; S781</f>
        <v>0</v>
      </c>
      <c r="U781" t="str">
        <f t="shared" si="80"/>
        <v>&lt; 20</v>
      </c>
    </row>
    <row r="782" spans="1:21" x14ac:dyDescent="0.25">
      <c r="A782" t="s">
        <v>813</v>
      </c>
      <c r="B782" t="s">
        <v>21</v>
      </c>
      <c r="C782" t="s">
        <v>22</v>
      </c>
      <c r="D782" t="s">
        <v>16</v>
      </c>
      <c r="E782" t="s">
        <v>27</v>
      </c>
      <c r="F782" t="s">
        <v>59</v>
      </c>
      <c r="G782">
        <v>8.5</v>
      </c>
      <c r="H782" s="17">
        <v>98.7</v>
      </c>
      <c r="I782" s="14">
        <v>8</v>
      </c>
      <c r="J782">
        <v>39.479999999999997</v>
      </c>
      <c r="K782" s="1">
        <v>43496</v>
      </c>
      <c r="L782" s="2">
        <v>0.44166666666666665</v>
      </c>
      <c r="M782" t="s">
        <v>19</v>
      </c>
      <c r="N782">
        <v>8.5</v>
      </c>
      <c r="O782" s="17">
        <f t="shared" si="77"/>
        <v>789.6</v>
      </c>
      <c r="P782">
        <f t="shared" si="78"/>
        <v>31</v>
      </c>
      <c r="Q782">
        <f t="shared" si="79"/>
        <v>1</v>
      </c>
      <c r="R782" t="str">
        <f t="shared" si="76"/>
        <v>10:00 - 12:00</v>
      </c>
      <c r="S782">
        <f t="shared" si="75"/>
        <v>39.480000000000004</v>
      </c>
      <c r="T782" t="b">
        <f>J782 &lt;&gt; S782</f>
        <v>0</v>
      </c>
      <c r="U782" t="str">
        <f t="shared" si="80"/>
        <v>&gt; 80</v>
      </c>
    </row>
    <row r="783" spans="1:21" x14ac:dyDescent="0.25">
      <c r="A783" t="s">
        <v>814</v>
      </c>
      <c r="B783" t="s">
        <v>14</v>
      </c>
      <c r="C783" t="s">
        <v>15</v>
      </c>
      <c r="D783" t="s">
        <v>23</v>
      </c>
      <c r="E783" t="s">
        <v>17</v>
      </c>
      <c r="F783" t="s">
        <v>18</v>
      </c>
      <c r="G783">
        <v>6.6</v>
      </c>
      <c r="H783" s="17">
        <v>35.68</v>
      </c>
      <c r="I783" s="14">
        <v>5</v>
      </c>
      <c r="J783">
        <v>8.92</v>
      </c>
      <c r="K783" s="1">
        <v>43502</v>
      </c>
      <c r="L783" s="2">
        <v>0.7729166666666667</v>
      </c>
      <c r="M783" t="s">
        <v>29</v>
      </c>
      <c r="N783">
        <v>6.6</v>
      </c>
      <c r="O783" s="17">
        <f t="shared" si="77"/>
        <v>178.4</v>
      </c>
      <c r="P783">
        <f t="shared" si="78"/>
        <v>6</v>
      </c>
      <c r="Q783">
        <f t="shared" si="79"/>
        <v>2</v>
      </c>
      <c r="R783" t="str">
        <f t="shared" si="76"/>
        <v>18:00 - 20:00</v>
      </c>
      <c r="S783">
        <f t="shared" si="75"/>
        <v>8.92</v>
      </c>
      <c r="T783" t="b">
        <f>J783 &lt;&gt; S783</f>
        <v>0</v>
      </c>
      <c r="U783" t="str">
        <f t="shared" si="80"/>
        <v>20 - 40</v>
      </c>
    </row>
    <row r="784" spans="1:21" x14ac:dyDescent="0.25">
      <c r="A784" t="s">
        <v>815</v>
      </c>
      <c r="B784" t="s">
        <v>14</v>
      </c>
      <c r="C784" t="s">
        <v>15</v>
      </c>
      <c r="D784" t="s">
        <v>16</v>
      </c>
      <c r="E784" t="s">
        <v>17</v>
      </c>
      <c r="F784" t="s">
        <v>59</v>
      </c>
      <c r="G784">
        <v>4.5</v>
      </c>
      <c r="H784" s="17">
        <v>71.459999999999994</v>
      </c>
      <c r="I784" s="14">
        <v>7</v>
      </c>
      <c r="J784">
        <v>25.010999999999999</v>
      </c>
      <c r="K784" s="1">
        <v>43552</v>
      </c>
      <c r="L784" s="2">
        <v>0.67083333333333328</v>
      </c>
      <c r="M784" t="s">
        <v>19</v>
      </c>
      <c r="N784">
        <v>4.5</v>
      </c>
      <c r="O784" s="17">
        <f t="shared" si="77"/>
        <v>500.21999999999997</v>
      </c>
      <c r="P784">
        <f t="shared" si="78"/>
        <v>28</v>
      </c>
      <c r="Q784">
        <f t="shared" si="79"/>
        <v>3</v>
      </c>
      <c r="R784" t="str">
        <f t="shared" si="76"/>
        <v>16:00 - 18:00</v>
      </c>
      <c r="S784">
        <f t="shared" si="75"/>
        <v>25.010999999999999</v>
      </c>
      <c r="T784" t="b">
        <f>J784 &lt;&gt; S784</f>
        <v>0</v>
      </c>
      <c r="U784" t="str">
        <f t="shared" si="80"/>
        <v>60 - 80</v>
      </c>
    </row>
    <row r="785" spans="1:21" x14ac:dyDescent="0.25">
      <c r="A785" t="s">
        <v>816</v>
      </c>
      <c r="B785" t="s">
        <v>14</v>
      </c>
      <c r="C785" t="s">
        <v>15</v>
      </c>
      <c r="D785" t="s">
        <v>16</v>
      </c>
      <c r="E785" t="s">
        <v>27</v>
      </c>
      <c r="F785" t="s">
        <v>24</v>
      </c>
      <c r="G785">
        <v>8.1</v>
      </c>
      <c r="H785" s="17">
        <v>11.94</v>
      </c>
      <c r="I785" s="14">
        <v>3</v>
      </c>
      <c r="J785">
        <v>1.7909999999999999</v>
      </c>
      <c r="K785" s="1">
        <v>43484</v>
      </c>
      <c r="L785" s="2">
        <v>0.53263888888888888</v>
      </c>
      <c r="M785" t="s">
        <v>29</v>
      </c>
      <c r="N785">
        <v>8.1</v>
      </c>
      <c r="O785" s="17">
        <f t="shared" si="77"/>
        <v>35.82</v>
      </c>
      <c r="P785">
        <f t="shared" si="78"/>
        <v>19</v>
      </c>
      <c r="Q785">
        <f t="shared" si="79"/>
        <v>1</v>
      </c>
      <c r="R785" t="str">
        <f t="shared" si="76"/>
        <v>12:00 - 14:00</v>
      </c>
      <c r="S785">
        <f t="shared" si="75"/>
        <v>1.7909999999999999</v>
      </c>
      <c r="T785" t="b">
        <f>J785 &lt;&gt; S785</f>
        <v>0</v>
      </c>
      <c r="U785" t="str">
        <f t="shared" si="80"/>
        <v>&lt; 20</v>
      </c>
    </row>
    <row r="786" spans="1:21" x14ac:dyDescent="0.25">
      <c r="A786" t="s">
        <v>817</v>
      </c>
      <c r="B786" t="s">
        <v>14</v>
      </c>
      <c r="C786" t="s">
        <v>15</v>
      </c>
      <c r="D786" t="s">
        <v>23</v>
      </c>
      <c r="E786" t="s">
        <v>27</v>
      </c>
      <c r="F786" t="s">
        <v>59</v>
      </c>
      <c r="G786">
        <v>7.2</v>
      </c>
      <c r="H786" s="17">
        <v>45.38</v>
      </c>
      <c r="I786" s="14">
        <v>3</v>
      </c>
      <c r="J786">
        <v>6.8070000000000004</v>
      </c>
      <c r="K786" s="1">
        <v>43513</v>
      </c>
      <c r="L786" s="2">
        <v>0.56527777777777777</v>
      </c>
      <c r="M786" t="s">
        <v>29</v>
      </c>
      <c r="N786">
        <v>7.2</v>
      </c>
      <c r="O786" s="17">
        <f t="shared" si="77"/>
        <v>136.14000000000001</v>
      </c>
      <c r="P786">
        <f t="shared" si="78"/>
        <v>17</v>
      </c>
      <c r="Q786">
        <f t="shared" si="79"/>
        <v>2</v>
      </c>
      <c r="R786" t="str">
        <f t="shared" si="76"/>
        <v>12:00 - 14:00</v>
      </c>
      <c r="S786">
        <f t="shared" si="75"/>
        <v>6.8070000000000004</v>
      </c>
      <c r="T786" t="b">
        <f>J786 &lt;&gt; S786</f>
        <v>0</v>
      </c>
      <c r="U786" t="str">
        <f t="shared" si="80"/>
        <v>40 - 60</v>
      </c>
    </row>
    <row r="787" spans="1:21" x14ac:dyDescent="0.25">
      <c r="A787" t="s">
        <v>818</v>
      </c>
      <c r="B787" t="s">
        <v>38</v>
      </c>
      <c r="C787" t="s">
        <v>39</v>
      </c>
      <c r="D787" t="s">
        <v>16</v>
      </c>
      <c r="E787" t="s">
        <v>17</v>
      </c>
      <c r="F787" t="s">
        <v>59</v>
      </c>
      <c r="G787">
        <v>6.1</v>
      </c>
      <c r="H787" s="17">
        <v>17.48</v>
      </c>
      <c r="I787" s="14">
        <v>6</v>
      </c>
      <c r="J787">
        <v>5.2439999999999998</v>
      </c>
      <c r="K787" s="1">
        <v>43483</v>
      </c>
      <c r="L787" s="2">
        <v>0.62777777777777777</v>
      </c>
      <c r="M787" t="s">
        <v>29</v>
      </c>
      <c r="N787">
        <v>6.1</v>
      </c>
      <c r="O787" s="17">
        <f t="shared" si="77"/>
        <v>104.88</v>
      </c>
      <c r="P787">
        <f t="shared" si="78"/>
        <v>18</v>
      </c>
      <c r="Q787">
        <f t="shared" si="79"/>
        <v>1</v>
      </c>
      <c r="R787" t="str">
        <f t="shared" si="76"/>
        <v>14:00 - 16:00</v>
      </c>
      <c r="S787">
        <f t="shared" si="75"/>
        <v>5.2439999999999998</v>
      </c>
      <c r="T787" t="b">
        <f>J787 &lt;&gt; S787</f>
        <v>0</v>
      </c>
      <c r="U787" t="str">
        <f t="shared" si="80"/>
        <v>&lt; 20</v>
      </c>
    </row>
    <row r="788" spans="1:21" x14ac:dyDescent="0.25">
      <c r="A788" t="s">
        <v>819</v>
      </c>
      <c r="B788" t="s">
        <v>38</v>
      </c>
      <c r="C788" t="s">
        <v>39</v>
      </c>
      <c r="D788" t="s">
        <v>23</v>
      </c>
      <c r="E788" t="s">
        <v>17</v>
      </c>
      <c r="F788" t="s">
        <v>59</v>
      </c>
      <c r="G788">
        <v>7.1</v>
      </c>
      <c r="H788" s="17">
        <v>25.56</v>
      </c>
      <c r="I788" s="14">
        <v>7</v>
      </c>
      <c r="J788">
        <v>8.9459999999999997</v>
      </c>
      <c r="K788" s="1">
        <v>43498</v>
      </c>
      <c r="L788" s="2">
        <v>0.86250000000000004</v>
      </c>
      <c r="M788" t="s">
        <v>25</v>
      </c>
      <c r="N788">
        <v>7.1</v>
      </c>
      <c r="O788" s="17">
        <f t="shared" si="77"/>
        <v>178.92</v>
      </c>
      <c r="P788">
        <f t="shared" si="78"/>
        <v>2</v>
      </c>
      <c r="Q788">
        <f t="shared" si="79"/>
        <v>2</v>
      </c>
      <c r="R788" t="str">
        <f t="shared" si="76"/>
        <v>20:00 - 20:59</v>
      </c>
      <c r="S788">
        <f t="shared" si="75"/>
        <v>8.9459999999999997</v>
      </c>
      <c r="T788" t="b">
        <f>J788 &lt;&gt; S788</f>
        <v>0</v>
      </c>
      <c r="U788" t="str">
        <f t="shared" si="80"/>
        <v>20 - 40</v>
      </c>
    </row>
    <row r="789" spans="1:21" x14ac:dyDescent="0.25">
      <c r="A789" t="s">
        <v>820</v>
      </c>
      <c r="B789" t="s">
        <v>21</v>
      </c>
      <c r="C789" t="s">
        <v>22</v>
      </c>
      <c r="D789" t="s">
        <v>16</v>
      </c>
      <c r="E789" t="s">
        <v>17</v>
      </c>
      <c r="F789" t="s">
        <v>32</v>
      </c>
      <c r="G789">
        <v>5.0999999999999996</v>
      </c>
      <c r="H789" s="17">
        <v>90.63</v>
      </c>
      <c r="I789" s="14">
        <v>9</v>
      </c>
      <c r="J789">
        <v>40.783499999999997</v>
      </c>
      <c r="K789" s="1">
        <v>43483</v>
      </c>
      <c r="L789" s="2">
        <v>0.64444444444444449</v>
      </c>
      <c r="M789" t="s">
        <v>25</v>
      </c>
      <c r="N789">
        <v>5.0999999999999996</v>
      </c>
      <c r="O789" s="17">
        <f t="shared" si="77"/>
        <v>815.67</v>
      </c>
      <c r="P789">
        <f t="shared" si="78"/>
        <v>18</v>
      </c>
      <c r="Q789">
        <f t="shared" si="79"/>
        <v>1</v>
      </c>
      <c r="R789" t="str">
        <f t="shared" si="76"/>
        <v>14:00 - 16:00</v>
      </c>
      <c r="S789">
        <f t="shared" si="75"/>
        <v>40.783499999999997</v>
      </c>
      <c r="T789" t="b">
        <f>J789 &lt;&gt; S789</f>
        <v>0</v>
      </c>
      <c r="U789" t="str">
        <f t="shared" si="80"/>
        <v>&gt; 80</v>
      </c>
    </row>
    <row r="790" spans="1:21" x14ac:dyDescent="0.25">
      <c r="A790" t="s">
        <v>821</v>
      </c>
      <c r="B790" t="s">
        <v>38</v>
      </c>
      <c r="C790" t="s">
        <v>39</v>
      </c>
      <c r="D790" t="s">
        <v>23</v>
      </c>
      <c r="E790" t="s">
        <v>27</v>
      </c>
      <c r="F790" t="s">
        <v>28</v>
      </c>
      <c r="G790">
        <v>7.9</v>
      </c>
      <c r="H790" s="17">
        <v>44.12</v>
      </c>
      <c r="I790" s="14">
        <v>3</v>
      </c>
      <c r="J790">
        <v>6.6180000000000003</v>
      </c>
      <c r="K790" s="1">
        <v>43542</v>
      </c>
      <c r="L790" s="2">
        <v>0.57291666666666663</v>
      </c>
      <c r="M790" t="s">
        <v>29</v>
      </c>
      <c r="N790">
        <v>7.9</v>
      </c>
      <c r="O790" s="17">
        <f t="shared" si="77"/>
        <v>132.35999999999999</v>
      </c>
      <c r="P790">
        <f t="shared" si="78"/>
        <v>18</v>
      </c>
      <c r="Q790">
        <f t="shared" si="79"/>
        <v>3</v>
      </c>
      <c r="R790" t="str">
        <f t="shared" si="76"/>
        <v>12:00 - 14:00</v>
      </c>
      <c r="S790">
        <f t="shared" si="75"/>
        <v>6.6179999999999994</v>
      </c>
      <c r="T790" t="b">
        <f>J790 &lt;&gt; S790</f>
        <v>0</v>
      </c>
      <c r="U790" t="str">
        <f t="shared" si="80"/>
        <v>40 - 60</v>
      </c>
    </row>
    <row r="791" spans="1:21" x14ac:dyDescent="0.25">
      <c r="A791" t="s">
        <v>822</v>
      </c>
      <c r="B791" t="s">
        <v>21</v>
      </c>
      <c r="C791" t="s">
        <v>22</v>
      </c>
      <c r="D791" t="s">
        <v>16</v>
      </c>
      <c r="E791" t="s">
        <v>17</v>
      </c>
      <c r="F791" t="s">
        <v>40</v>
      </c>
      <c r="G791">
        <v>7.4</v>
      </c>
      <c r="H791" s="17">
        <v>36.770000000000003</v>
      </c>
      <c r="I791" s="14">
        <v>7</v>
      </c>
      <c r="J791">
        <v>12.8695</v>
      </c>
      <c r="K791" s="1">
        <v>43476</v>
      </c>
      <c r="L791" s="2">
        <v>0.84027777777777779</v>
      </c>
      <c r="M791" t="s">
        <v>25</v>
      </c>
      <c r="N791">
        <v>7.4</v>
      </c>
      <c r="O791" s="17">
        <f t="shared" si="77"/>
        <v>257.39000000000004</v>
      </c>
      <c r="P791">
        <f t="shared" si="78"/>
        <v>11</v>
      </c>
      <c r="Q791">
        <f t="shared" si="79"/>
        <v>1</v>
      </c>
      <c r="R791" t="str">
        <f t="shared" si="76"/>
        <v>20:00 - 20:59</v>
      </c>
      <c r="S791">
        <f t="shared" si="75"/>
        <v>12.869500000000002</v>
      </c>
      <c r="T791" t="b">
        <f>J791 &lt;&gt; S791</f>
        <v>0</v>
      </c>
      <c r="U791" t="str">
        <f t="shared" si="80"/>
        <v>20 - 40</v>
      </c>
    </row>
    <row r="792" spans="1:21" x14ac:dyDescent="0.25">
      <c r="A792" t="s">
        <v>823</v>
      </c>
      <c r="B792" t="s">
        <v>38</v>
      </c>
      <c r="C792" t="s">
        <v>39</v>
      </c>
      <c r="D792" t="s">
        <v>16</v>
      </c>
      <c r="E792" t="s">
        <v>27</v>
      </c>
      <c r="F792" t="s">
        <v>40</v>
      </c>
      <c r="G792">
        <v>7.4</v>
      </c>
      <c r="H792" s="17">
        <v>23.34</v>
      </c>
      <c r="I792" s="14">
        <v>4</v>
      </c>
      <c r="J792">
        <v>4.6680000000000001</v>
      </c>
      <c r="K792" s="1">
        <v>43500</v>
      </c>
      <c r="L792" s="2">
        <v>0.78680555555555554</v>
      </c>
      <c r="M792" t="s">
        <v>19</v>
      </c>
      <c r="N792">
        <v>7.4</v>
      </c>
      <c r="O792" s="17">
        <f t="shared" si="77"/>
        <v>93.36</v>
      </c>
      <c r="P792">
        <f t="shared" si="78"/>
        <v>4</v>
      </c>
      <c r="Q792">
        <f t="shared" si="79"/>
        <v>2</v>
      </c>
      <c r="R792" t="str">
        <f t="shared" si="76"/>
        <v>18:00 - 20:00</v>
      </c>
      <c r="S792">
        <f t="shared" si="75"/>
        <v>4.6680000000000001</v>
      </c>
      <c r="T792" t="b">
        <f>J792 &lt;&gt; S792</f>
        <v>0</v>
      </c>
      <c r="U792" t="str">
        <f t="shared" si="80"/>
        <v>20 - 40</v>
      </c>
    </row>
    <row r="793" spans="1:21" x14ac:dyDescent="0.25">
      <c r="A793" t="s">
        <v>824</v>
      </c>
      <c r="B793" t="s">
        <v>21</v>
      </c>
      <c r="C793" t="s">
        <v>22</v>
      </c>
      <c r="D793" t="s">
        <v>16</v>
      </c>
      <c r="E793" t="s">
        <v>17</v>
      </c>
      <c r="F793" t="s">
        <v>18</v>
      </c>
      <c r="G793">
        <v>6.6</v>
      </c>
      <c r="H793" s="17">
        <v>28.5</v>
      </c>
      <c r="I793" s="14">
        <v>8</v>
      </c>
      <c r="J793">
        <v>11.4</v>
      </c>
      <c r="K793" s="1">
        <v>43502</v>
      </c>
      <c r="L793" s="2">
        <v>0.6</v>
      </c>
      <c r="M793" t="s">
        <v>25</v>
      </c>
      <c r="N793">
        <v>6.6</v>
      </c>
      <c r="O793" s="17">
        <f t="shared" si="77"/>
        <v>228</v>
      </c>
      <c r="P793">
        <f t="shared" si="78"/>
        <v>6</v>
      </c>
      <c r="Q793">
        <f t="shared" si="79"/>
        <v>2</v>
      </c>
      <c r="R793" t="str">
        <f t="shared" si="76"/>
        <v>14:00 - 16:00</v>
      </c>
      <c r="S793">
        <f t="shared" si="75"/>
        <v>11.4</v>
      </c>
      <c r="T793" t="b">
        <f>J793 &lt;&gt; S793</f>
        <v>0</v>
      </c>
      <c r="U793" t="str">
        <f t="shared" si="80"/>
        <v>20 - 40</v>
      </c>
    </row>
    <row r="794" spans="1:21" x14ac:dyDescent="0.25">
      <c r="A794" t="s">
        <v>825</v>
      </c>
      <c r="B794" t="s">
        <v>21</v>
      </c>
      <c r="C794" t="s">
        <v>22</v>
      </c>
      <c r="D794" t="s">
        <v>16</v>
      </c>
      <c r="E794" t="s">
        <v>27</v>
      </c>
      <c r="F794" t="s">
        <v>28</v>
      </c>
      <c r="G794">
        <v>5.9</v>
      </c>
      <c r="H794" s="17">
        <v>55.57</v>
      </c>
      <c r="I794" s="14">
        <v>3</v>
      </c>
      <c r="J794">
        <f>H794 * I794 / 20</f>
        <v>8.3354999999999997</v>
      </c>
      <c r="K794" s="1">
        <v>43473</v>
      </c>
      <c r="L794" s="2">
        <v>0.48749999999999999</v>
      </c>
      <c r="M794" t="s">
        <v>29</v>
      </c>
      <c r="N794">
        <v>5.9</v>
      </c>
      <c r="O794" s="17">
        <f t="shared" si="77"/>
        <v>166.71</v>
      </c>
      <c r="P794">
        <f t="shared" si="78"/>
        <v>8</v>
      </c>
      <c r="Q794">
        <f t="shared" si="79"/>
        <v>1</v>
      </c>
      <c r="R794" t="str">
        <f t="shared" si="76"/>
        <v>10:00 - 12:00</v>
      </c>
      <c r="S794">
        <f t="shared" si="75"/>
        <v>8.3354999999999997</v>
      </c>
      <c r="T794" t="b">
        <f>J794 &lt;&gt; S794</f>
        <v>0</v>
      </c>
      <c r="U794" t="str">
        <f t="shared" si="80"/>
        <v>40 - 60</v>
      </c>
    </row>
    <row r="795" spans="1:21" x14ac:dyDescent="0.25">
      <c r="A795" t="s">
        <v>826</v>
      </c>
      <c r="B795" t="s">
        <v>38</v>
      </c>
      <c r="C795" t="s">
        <v>39</v>
      </c>
      <c r="D795" t="s">
        <v>23</v>
      </c>
      <c r="E795" t="s">
        <v>27</v>
      </c>
      <c r="F795" t="s">
        <v>32</v>
      </c>
      <c r="G795">
        <v>8.9</v>
      </c>
      <c r="H795" s="17">
        <v>69.739999999999995</v>
      </c>
      <c r="I795" s="14">
        <v>10</v>
      </c>
      <c r="J795">
        <v>34.869999999999997</v>
      </c>
      <c r="K795" s="1">
        <v>43529</v>
      </c>
      <c r="L795" s="2">
        <v>0.74236111111111114</v>
      </c>
      <c r="M795" t="s">
        <v>29</v>
      </c>
      <c r="N795">
        <v>8.9</v>
      </c>
      <c r="O795" s="17">
        <f t="shared" si="77"/>
        <v>697.4</v>
      </c>
      <c r="P795">
        <f t="shared" si="78"/>
        <v>5</v>
      </c>
      <c r="Q795">
        <f t="shared" si="79"/>
        <v>3</v>
      </c>
      <c r="R795" t="str">
        <f t="shared" si="76"/>
        <v>16:00 - 18:00</v>
      </c>
      <c r="S795">
        <f t="shared" si="75"/>
        <v>34.869999999999997</v>
      </c>
      <c r="T795" t="b">
        <f>J795 &lt;&gt; S795</f>
        <v>0</v>
      </c>
      <c r="U795" t="str">
        <f t="shared" si="80"/>
        <v>60 - 80</v>
      </c>
    </row>
    <row r="796" spans="1:21" x14ac:dyDescent="0.25">
      <c r="A796" t="s">
        <v>827</v>
      </c>
      <c r="B796" t="s">
        <v>21</v>
      </c>
      <c r="C796" t="s">
        <v>22</v>
      </c>
      <c r="D796" t="s">
        <v>23</v>
      </c>
      <c r="E796" t="s">
        <v>27</v>
      </c>
      <c r="F796" t="s">
        <v>59</v>
      </c>
      <c r="G796">
        <v>6.8</v>
      </c>
      <c r="H796" s="17">
        <v>97.26</v>
      </c>
      <c r="I796" s="14">
        <v>4</v>
      </c>
      <c r="J796">
        <v>19.452000000000002</v>
      </c>
      <c r="K796" s="1">
        <v>43540</v>
      </c>
      <c r="L796" s="2">
        <v>0.6479166666666667</v>
      </c>
      <c r="M796" t="s">
        <v>19</v>
      </c>
      <c r="N796">
        <v>6.8</v>
      </c>
      <c r="O796" s="17">
        <f t="shared" si="77"/>
        <v>389.04</v>
      </c>
      <c r="P796">
        <f t="shared" si="78"/>
        <v>16</v>
      </c>
      <c r="Q796">
        <f t="shared" si="79"/>
        <v>3</v>
      </c>
      <c r="R796" t="str">
        <f t="shared" si="76"/>
        <v>14:00 - 16:00</v>
      </c>
      <c r="S796">
        <f t="shared" si="75"/>
        <v>19.452000000000002</v>
      </c>
      <c r="T796" t="b">
        <f>J796 &lt;&gt; S796</f>
        <v>0</v>
      </c>
      <c r="U796" t="str">
        <f t="shared" si="80"/>
        <v>&gt; 80</v>
      </c>
    </row>
    <row r="797" spans="1:21" x14ac:dyDescent="0.25">
      <c r="A797" t="s">
        <v>828</v>
      </c>
      <c r="B797" t="s">
        <v>38</v>
      </c>
      <c r="C797" t="s">
        <v>39</v>
      </c>
      <c r="D797" t="s">
        <v>16</v>
      </c>
      <c r="E797" t="s">
        <v>17</v>
      </c>
      <c r="F797" t="s">
        <v>28</v>
      </c>
      <c r="G797">
        <v>9.3000000000000007</v>
      </c>
      <c r="H797" s="17">
        <v>52.18</v>
      </c>
      <c r="I797" s="14">
        <v>7</v>
      </c>
      <c r="J797">
        <v>18.263000000000002</v>
      </c>
      <c r="K797" s="1">
        <v>43533</v>
      </c>
      <c r="L797" s="2">
        <v>0.45416666666666666</v>
      </c>
      <c r="M797" t="s">
        <v>25</v>
      </c>
      <c r="N797">
        <v>9.3000000000000007</v>
      </c>
      <c r="O797" s="17">
        <f t="shared" si="77"/>
        <v>365.26</v>
      </c>
      <c r="P797">
        <f t="shared" si="78"/>
        <v>9</v>
      </c>
      <c r="Q797">
        <f t="shared" si="79"/>
        <v>3</v>
      </c>
      <c r="R797" t="str">
        <f t="shared" si="76"/>
        <v>10:00 - 12:00</v>
      </c>
      <c r="S797">
        <f t="shared" si="75"/>
        <v>18.262999999999998</v>
      </c>
      <c r="T797" t="b">
        <f>J797 &lt;&gt; S797</f>
        <v>0</v>
      </c>
      <c r="U797" t="str">
        <f t="shared" si="80"/>
        <v>40 - 60</v>
      </c>
    </row>
    <row r="798" spans="1:21" x14ac:dyDescent="0.25">
      <c r="A798" t="s">
        <v>829</v>
      </c>
      <c r="B798" t="s">
        <v>14</v>
      </c>
      <c r="C798" t="s">
        <v>15</v>
      </c>
      <c r="D798" t="s">
        <v>16</v>
      </c>
      <c r="E798" t="s">
        <v>17</v>
      </c>
      <c r="F798" t="s">
        <v>59</v>
      </c>
      <c r="G798">
        <v>4.4000000000000004</v>
      </c>
      <c r="H798" s="17">
        <v>22.32</v>
      </c>
      <c r="I798" s="14">
        <v>4</v>
      </c>
      <c r="J798">
        <v>4.4640000000000004</v>
      </c>
      <c r="K798" s="1">
        <v>43525</v>
      </c>
      <c r="L798" s="2">
        <v>0.68263888888888891</v>
      </c>
      <c r="M798" t="s">
        <v>29</v>
      </c>
      <c r="N798">
        <v>4.4000000000000004</v>
      </c>
      <c r="O798" s="17">
        <f t="shared" si="77"/>
        <v>89.28</v>
      </c>
      <c r="P798">
        <f t="shared" si="78"/>
        <v>1</v>
      </c>
      <c r="Q798">
        <f t="shared" si="79"/>
        <v>3</v>
      </c>
      <c r="R798" t="str">
        <f t="shared" si="76"/>
        <v>16:00 - 18:00</v>
      </c>
      <c r="S798">
        <f t="shared" si="75"/>
        <v>4.4640000000000004</v>
      </c>
      <c r="T798" t="b">
        <f>J798 &lt;&gt; S798</f>
        <v>0</v>
      </c>
      <c r="U798" t="str">
        <f t="shared" si="80"/>
        <v>20 - 40</v>
      </c>
    </row>
    <row r="799" spans="1:21" x14ac:dyDescent="0.25">
      <c r="A799" t="s">
        <v>830</v>
      </c>
      <c r="B799" t="s">
        <v>14</v>
      </c>
      <c r="C799" t="s">
        <v>15</v>
      </c>
      <c r="D799" t="s">
        <v>23</v>
      </c>
      <c r="E799" t="s">
        <v>27</v>
      </c>
      <c r="F799" t="s">
        <v>18</v>
      </c>
      <c r="G799">
        <v>4.8</v>
      </c>
      <c r="H799" s="17">
        <v>56</v>
      </c>
      <c r="I799" s="14">
        <v>3</v>
      </c>
      <c r="J799">
        <v>8.4</v>
      </c>
      <c r="K799" s="1">
        <v>43524</v>
      </c>
      <c r="L799" s="2">
        <v>0.81458333333333333</v>
      </c>
      <c r="M799" t="s">
        <v>19</v>
      </c>
      <c r="N799">
        <v>4.8</v>
      </c>
      <c r="O799" s="17">
        <f t="shared" si="77"/>
        <v>168</v>
      </c>
      <c r="P799">
        <f t="shared" si="78"/>
        <v>28</v>
      </c>
      <c r="Q799">
        <f t="shared" si="79"/>
        <v>2</v>
      </c>
      <c r="R799" t="str">
        <f t="shared" si="76"/>
        <v>18:00 - 20:00</v>
      </c>
      <c r="S799">
        <f t="shared" si="75"/>
        <v>8.4</v>
      </c>
      <c r="T799" t="b">
        <f>J799 &lt;&gt; S799</f>
        <v>0</v>
      </c>
      <c r="U799" t="str">
        <f t="shared" si="80"/>
        <v>40 - 60</v>
      </c>
    </row>
    <row r="800" spans="1:21" x14ac:dyDescent="0.25">
      <c r="A800" t="s">
        <v>831</v>
      </c>
      <c r="B800" t="s">
        <v>14</v>
      </c>
      <c r="C800" t="s">
        <v>15</v>
      </c>
      <c r="D800" t="s">
        <v>16</v>
      </c>
      <c r="E800" t="s">
        <v>27</v>
      </c>
      <c r="F800" t="s">
        <v>59</v>
      </c>
      <c r="G800">
        <v>9.5</v>
      </c>
      <c r="H800" s="17">
        <v>19.7</v>
      </c>
      <c r="I800" s="14">
        <v>1</v>
      </c>
      <c r="J800">
        <v>0.98499999999999999</v>
      </c>
      <c r="K800" s="1">
        <v>43504</v>
      </c>
      <c r="L800" s="2">
        <v>0.48541666666666666</v>
      </c>
      <c r="M800" t="s">
        <v>19</v>
      </c>
      <c r="N800">
        <v>9.5</v>
      </c>
      <c r="O800" s="17">
        <f t="shared" si="77"/>
        <v>19.7</v>
      </c>
      <c r="P800">
        <f t="shared" si="78"/>
        <v>8</v>
      </c>
      <c r="Q800">
        <f t="shared" si="79"/>
        <v>2</v>
      </c>
      <c r="R800" t="str">
        <f t="shared" si="76"/>
        <v>10:00 - 12:00</v>
      </c>
      <c r="S800">
        <f t="shared" si="75"/>
        <v>0.98499999999999999</v>
      </c>
      <c r="T800" t="b">
        <f>J800 &lt;&gt; S800</f>
        <v>0</v>
      </c>
      <c r="U800" t="str">
        <f t="shared" si="80"/>
        <v>&lt; 20</v>
      </c>
    </row>
    <row r="801" spans="1:21" x14ac:dyDescent="0.25">
      <c r="A801" t="s">
        <v>832</v>
      </c>
      <c r="B801" t="s">
        <v>38</v>
      </c>
      <c r="C801" t="s">
        <v>39</v>
      </c>
      <c r="D801" t="s">
        <v>23</v>
      </c>
      <c r="E801" t="s">
        <v>27</v>
      </c>
      <c r="F801" t="s">
        <v>24</v>
      </c>
      <c r="G801">
        <v>8.9</v>
      </c>
      <c r="H801" s="17">
        <v>75.88</v>
      </c>
      <c r="I801" s="14">
        <v>7</v>
      </c>
      <c r="J801">
        <v>26.558</v>
      </c>
      <c r="K801" s="1">
        <v>43489</v>
      </c>
      <c r="L801" s="2">
        <v>0.44305555555555554</v>
      </c>
      <c r="M801" t="s">
        <v>19</v>
      </c>
      <c r="N801">
        <v>8.9</v>
      </c>
      <c r="O801" s="17">
        <f t="shared" si="77"/>
        <v>531.16</v>
      </c>
      <c r="P801">
        <f t="shared" si="78"/>
        <v>24</v>
      </c>
      <c r="Q801">
        <f t="shared" si="79"/>
        <v>1</v>
      </c>
      <c r="R801" t="str">
        <f t="shared" si="76"/>
        <v>10:00 - 12:00</v>
      </c>
      <c r="S801">
        <f t="shared" si="75"/>
        <v>26.558</v>
      </c>
      <c r="T801" t="b">
        <f>J801 &lt;&gt; S801</f>
        <v>0</v>
      </c>
      <c r="U801" t="str">
        <f t="shared" si="80"/>
        <v>60 - 80</v>
      </c>
    </row>
    <row r="802" spans="1:21" x14ac:dyDescent="0.25">
      <c r="A802" t="s">
        <v>833</v>
      </c>
      <c r="B802" t="s">
        <v>38</v>
      </c>
      <c r="C802" t="s">
        <v>39</v>
      </c>
      <c r="D802" t="s">
        <v>16</v>
      </c>
      <c r="E802" t="s">
        <v>27</v>
      </c>
      <c r="F802" t="s">
        <v>40</v>
      </c>
      <c r="G802">
        <v>6.4</v>
      </c>
      <c r="H802" s="17">
        <v>53.72</v>
      </c>
      <c r="I802" s="14">
        <v>1</v>
      </c>
      <c r="J802">
        <v>2.6859999999999999</v>
      </c>
      <c r="K802" s="1">
        <v>43525</v>
      </c>
      <c r="L802" s="2">
        <v>0.8354166666666667</v>
      </c>
      <c r="M802" t="s">
        <v>19</v>
      </c>
      <c r="N802">
        <v>6.4</v>
      </c>
      <c r="O802" s="17">
        <f t="shared" si="77"/>
        <v>53.72</v>
      </c>
      <c r="P802">
        <f t="shared" si="78"/>
        <v>1</v>
      </c>
      <c r="Q802">
        <f t="shared" si="79"/>
        <v>3</v>
      </c>
      <c r="R802" t="str">
        <f t="shared" si="76"/>
        <v>20:00 - 20:59</v>
      </c>
      <c r="S802">
        <f t="shared" si="75"/>
        <v>2.6859999999999999</v>
      </c>
      <c r="T802" t="b">
        <f>J802 &lt;&gt; S802</f>
        <v>0</v>
      </c>
      <c r="U802" t="str">
        <f t="shared" si="80"/>
        <v>40 - 60</v>
      </c>
    </row>
    <row r="803" spans="1:21" x14ac:dyDescent="0.25">
      <c r="A803" t="s">
        <v>834</v>
      </c>
      <c r="B803" t="s">
        <v>21</v>
      </c>
      <c r="C803" t="s">
        <v>22</v>
      </c>
      <c r="D803" t="s">
        <v>16</v>
      </c>
      <c r="E803" t="s">
        <v>27</v>
      </c>
      <c r="F803" t="s">
        <v>18</v>
      </c>
      <c r="G803">
        <v>6</v>
      </c>
      <c r="H803" s="17">
        <v>81.95</v>
      </c>
      <c r="I803" s="14">
        <v>10</v>
      </c>
      <c r="J803">
        <v>40.975000000000001</v>
      </c>
      <c r="K803" s="1">
        <v>43534</v>
      </c>
      <c r="L803" s="2">
        <v>0.52708333333333335</v>
      </c>
      <c r="M803" t="s">
        <v>29</v>
      </c>
      <c r="N803">
        <v>6</v>
      </c>
      <c r="O803" s="17">
        <f t="shared" si="77"/>
        <v>819.5</v>
      </c>
      <c r="P803">
        <f t="shared" si="78"/>
        <v>10</v>
      </c>
      <c r="Q803">
        <f t="shared" si="79"/>
        <v>3</v>
      </c>
      <c r="R803" t="str">
        <f t="shared" si="76"/>
        <v>12:00 - 14:00</v>
      </c>
      <c r="S803">
        <f t="shared" si="75"/>
        <v>40.975000000000001</v>
      </c>
      <c r="T803" t="b">
        <f>J803 &lt;&gt; S803</f>
        <v>0</v>
      </c>
      <c r="U803" t="str">
        <f t="shared" si="80"/>
        <v>&gt; 80</v>
      </c>
    </row>
    <row r="804" spans="1:21" x14ac:dyDescent="0.25">
      <c r="A804" t="s">
        <v>835</v>
      </c>
      <c r="B804" t="s">
        <v>21</v>
      </c>
      <c r="C804" t="s">
        <v>22</v>
      </c>
      <c r="D804" t="s">
        <v>16</v>
      </c>
      <c r="E804" t="s">
        <v>17</v>
      </c>
      <c r="F804" t="s">
        <v>28</v>
      </c>
      <c r="G804">
        <v>8.1</v>
      </c>
      <c r="H804" s="17">
        <v>81.2</v>
      </c>
      <c r="I804" s="14">
        <v>7</v>
      </c>
      <c r="J804">
        <v>28.42</v>
      </c>
      <c r="K804" s="1">
        <v>43547</v>
      </c>
      <c r="L804" s="2">
        <v>0.66597222222222219</v>
      </c>
      <c r="M804" t="s">
        <v>29</v>
      </c>
      <c r="N804">
        <v>8.1</v>
      </c>
      <c r="O804" s="17">
        <f t="shared" si="77"/>
        <v>568.4</v>
      </c>
      <c r="P804">
        <f t="shared" si="78"/>
        <v>23</v>
      </c>
      <c r="Q804">
        <f t="shared" si="79"/>
        <v>3</v>
      </c>
      <c r="R804" t="str">
        <f t="shared" si="76"/>
        <v>14:00 - 16:00</v>
      </c>
      <c r="S804">
        <f t="shared" si="75"/>
        <v>28.419999999999998</v>
      </c>
      <c r="T804" t="b">
        <f>J804 &lt;&gt; S804</f>
        <v>0</v>
      </c>
      <c r="U804" t="str">
        <f t="shared" si="80"/>
        <v>&gt; 80</v>
      </c>
    </row>
    <row r="805" spans="1:21" x14ac:dyDescent="0.25">
      <c r="A805" t="s">
        <v>836</v>
      </c>
      <c r="B805" t="s">
        <v>21</v>
      </c>
      <c r="C805" t="s">
        <v>22</v>
      </c>
      <c r="D805" t="s">
        <v>23</v>
      </c>
      <c r="E805" t="s">
        <v>27</v>
      </c>
      <c r="F805" t="s">
        <v>24</v>
      </c>
      <c r="G805">
        <v>9</v>
      </c>
      <c r="H805" s="17">
        <v>58.76</v>
      </c>
      <c r="I805" s="14">
        <v>10</v>
      </c>
      <c r="J805">
        <v>29.38</v>
      </c>
      <c r="K805" s="1">
        <v>43494</v>
      </c>
      <c r="L805" s="2">
        <v>0.60138888888888886</v>
      </c>
      <c r="M805" t="s">
        <v>19</v>
      </c>
      <c r="N805">
        <v>9</v>
      </c>
      <c r="O805" s="17">
        <f t="shared" si="77"/>
        <v>587.6</v>
      </c>
      <c r="P805">
        <f t="shared" si="78"/>
        <v>29</v>
      </c>
      <c r="Q805">
        <f t="shared" si="79"/>
        <v>1</v>
      </c>
      <c r="R805" t="str">
        <f t="shared" si="76"/>
        <v>14:00 - 16:00</v>
      </c>
      <c r="S805">
        <f t="shared" si="75"/>
        <v>29.380000000000003</v>
      </c>
      <c r="T805" t="b">
        <f>J805 &lt;&gt; S805</f>
        <v>0</v>
      </c>
      <c r="U805" t="str">
        <f t="shared" si="80"/>
        <v>40 - 60</v>
      </c>
    </row>
    <row r="806" spans="1:21" x14ac:dyDescent="0.25">
      <c r="A806" t="s">
        <v>837</v>
      </c>
      <c r="B806" t="s">
        <v>38</v>
      </c>
      <c r="C806" t="s">
        <v>39</v>
      </c>
      <c r="D806" t="s">
        <v>16</v>
      </c>
      <c r="E806" t="s">
        <v>27</v>
      </c>
      <c r="F806" t="s">
        <v>24</v>
      </c>
      <c r="G806">
        <v>6</v>
      </c>
      <c r="H806" s="17">
        <v>91.56</v>
      </c>
      <c r="I806" s="14">
        <v>8</v>
      </c>
      <c r="J806">
        <v>36.624000000000002</v>
      </c>
      <c r="K806" s="1">
        <v>43477</v>
      </c>
      <c r="L806" s="2">
        <v>0.76527777777777772</v>
      </c>
      <c r="M806" t="s">
        <v>19</v>
      </c>
      <c r="N806">
        <v>6</v>
      </c>
      <c r="O806" s="17">
        <f t="shared" si="77"/>
        <v>732.48</v>
      </c>
      <c r="P806">
        <f t="shared" si="78"/>
        <v>12</v>
      </c>
      <c r="Q806">
        <f t="shared" si="79"/>
        <v>1</v>
      </c>
      <c r="R806" t="str">
        <f t="shared" si="76"/>
        <v>18:00 - 20:00</v>
      </c>
      <c r="S806">
        <f t="shared" si="75"/>
        <v>36.624000000000002</v>
      </c>
      <c r="T806" t="b">
        <f>J806 &lt;&gt; S806</f>
        <v>0</v>
      </c>
      <c r="U806" t="str">
        <f t="shared" si="80"/>
        <v>&gt; 80</v>
      </c>
    </row>
    <row r="807" spans="1:21" x14ac:dyDescent="0.25">
      <c r="A807" t="s">
        <v>838</v>
      </c>
      <c r="B807" t="s">
        <v>14</v>
      </c>
      <c r="C807" t="s">
        <v>15</v>
      </c>
      <c r="D807" t="s">
        <v>23</v>
      </c>
      <c r="E807" t="s">
        <v>27</v>
      </c>
      <c r="F807" t="s">
        <v>28</v>
      </c>
      <c r="G807">
        <v>9.8000000000000007</v>
      </c>
      <c r="H807" s="17">
        <v>93.96</v>
      </c>
      <c r="I807" s="14">
        <v>9</v>
      </c>
      <c r="J807">
        <v>42.281999999999996</v>
      </c>
      <c r="K807" s="1">
        <v>43544</v>
      </c>
      <c r="L807" s="2">
        <v>0.48055555555555557</v>
      </c>
      <c r="M807" t="s">
        <v>25</v>
      </c>
      <c r="N807">
        <v>9.8000000000000007</v>
      </c>
      <c r="O807" s="17">
        <f t="shared" si="77"/>
        <v>845.64</v>
      </c>
      <c r="P807">
        <f t="shared" si="78"/>
        <v>20</v>
      </c>
      <c r="Q807">
        <f t="shared" si="79"/>
        <v>3</v>
      </c>
      <c r="R807" t="str">
        <f t="shared" si="76"/>
        <v>10:00 - 12:00</v>
      </c>
      <c r="S807">
        <f t="shared" si="75"/>
        <v>42.281999999999996</v>
      </c>
      <c r="T807" t="b">
        <f>J807 &lt;&gt; S807</f>
        <v>0</v>
      </c>
      <c r="U807" t="str">
        <f t="shared" si="80"/>
        <v>&gt; 80</v>
      </c>
    </row>
    <row r="808" spans="1:21" x14ac:dyDescent="0.25">
      <c r="A808" t="s">
        <v>839</v>
      </c>
      <c r="B808" t="s">
        <v>21</v>
      </c>
      <c r="C808" t="s">
        <v>22</v>
      </c>
      <c r="D808" t="s">
        <v>23</v>
      </c>
      <c r="E808" t="s">
        <v>27</v>
      </c>
      <c r="F808" t="s">
        <v>28</v>
      </c>
      <c r="G808">
        <v>8.5</v>
      </c>
      <c r="H808" s="17">
        <v>55.61</v>
      </c>
      <c r="I808" s="14">
        <v>7</v>
      </c>
      <c r="J808">
        <v>19.4635</v>
      </c>
      <c r="K808" s="1">
        <v>43547</v>
      </c>
      <c r="L808" s="2">
        <v>0.52847222222222223</v>
      </c>
      <c r="M808" t="s">
        <v>25</v>
      </c>
      <c r="N808">
        <v>8.5</v>
      </c>
      <c r="O808" s="17">
        <f t="shared" si="77"/>
        <v>389.27</v>
      </c>
      <c r="P808">
        <f t="shared" si="78"/>
        <v>23</v>
      </c>
      <c r="Q808">
        <f t="shared" si="79"/>
        <v>3</v>
      </c>
      <c r="R808" t="str">
        <f t="shared" si="76"/>
        <v>12:00 - 14:00</v>
      </c>
      <c r="S808">
        <f t="shared" si="75"/>
        <v>19.4635</v>
      </c>
      <c r="T808" t="b">
        <f>J808 &lt;&gt; S808</f>
        <v>0</v>
      </c>
      <c r="U808" t="str">
        <f t="shared" si="80"/>
        <v>40 - 60</v>
      </c>
    </row>
    <row r="809" spans="1:21" x14ac:dyDescent="0.25">
      <c r="A809" t="s">
        <v>840</v>
      </c>
      <c r="B809" t="s">
        <v>21</v>
      </c>
      <c r="C809" t="s">
        <v>22</v>
      </c>
      <c r="D809" t="s">
        <v>23</v>
      </c>
      <c r="E809" t="s">
        <v>27</v>
      </c>
      <c r="F809" t="s">
        <v>40</v>
      </c>
      <c r="G809">
        <v>8.8000000000000007</v>
      </c>
      <c r="H809" s="17">
        <v>84.83</v>
      </c>
      <c r="I809" s="14">
        <v>1</v>
      </c>
      <c r="J809">
        <v>4.2415000000000003</v>
      </c>
      <c r="K809" s="1">
        <v>43479</v>
      </c>
      <c r="L809" s="2">
        <v>0.63888888888888884</v>
      </c>
      <c r="M809" t="s">
        <v>19</v>
      </c>
      <c r="N809">
        <v>8.8000000000000007</v>
      </c>
      <c r="O809" s="17">
        <f t="shared" si="77"/>
        <v>84.83</v>
      </c>
      <c r="P809">
        <f t="shared" si="78"/>
        <v>14</v>
      </c>
      <c r="Q809">
        <f t="shared" si="79"/>
        <v>1</v>
      </c>
      <c r="R809" t="str">
        <f t="shared" si="76"/>
        <v>14:00 - 16:00</v>
      </c>
      <c r="S809">
        <f t="shared" si="75"/>
        <v>4.2415000000000003</v>
      </c>
      <c r="T809" t="b">
        <f>J809 &lt;&gt; S809</f>
        <v>0</v>
      </c>
      <c r="U809" t="str">
        <f t="shared" si="80"/>
        <v>&gt; 80</v>
      </c>
    </row>
    <row r="810" spans="1:21" x14ac:dyDescent="0.25">
      <c r="A810" t="s">
        <v>841</v>
      </c>
      <c r="B810" t="s">
        <v>14</v>
      </c>
      <c r="C810" t="s">
        <v>15</v>
      </c>
      <c r="D810" t="s">
        <v>16</v>
      </c>
      <c r="E810" t="s">
        <v>17</v>
      </c>
      <c r="F810" t="s">
        <v>32</v>
      </c>
      <c r="G810">
        <v>8.8000000000000007</v>
      </c>
      <c r="H810" s="17">
        <v>71.63</v>
      </c>
      <c r="I810" s="14">
        <v>2</v>
      </c>
      <c r="J810">
        <v>7.1630000000000003</v>
      </c>
      <c r="K810" s="1">
        <v>43508</v>
      </c>
      <c r="L810" s="2">
        <v>0.60624999999999996</v>
      </c>
      <c r="M810" t="s">
        <v>19</v>
      </c>
      <c r="N810">
        <v>8.8000000000000007</v>
      </c>
      <c r="O810" s="17">
        <f t="shared" si="77"/>
        <v>143.26</v>
      </c>
      <c r="P810">
        <f t="shared" si="78"/>
        <v>12</v>
      </c>
      <c r="Q810">
        <f t="shared" si="79"/>
        <v>2</v>
      </c>
      <c r="R810" t="str">
        <f t="shared" si="76"/>
        <v>14:00 - 16:00</v>
      </c>
      <c r="S810">
        <f t="shared" si="75"/>
        <v>7.1629999999999994</v>
      </c>
      <c r="T810" t="b">
        <f>J810 &lt;&gt; S810</f>
        <v>0</v>
      </c>
      <c r="U810" t="str">
        <f t="shared" si="80"/>
        <v>60 - 80</v>
      </c>
    </row>
    <row r="811" spans="1:21" x14ac:dyDescent="0.25">
      <c r="A811" t="s">
        <v>842</v>
      </c>
      <c r="B811" t="s">
        <v>14</v>
      </c>
      <c r="C811" t="s">
        <v>15</v>
      </c>
      <c r="D811" t="s">
        <v>16</v>
      </c>
      <c r="E811" t="s">
        <v>27</v>
      </c>
      <c r="F811" t="s">
        <v>28</v>
      </c>
      <c r="G811">
        <v>9.5</v>
      </c>
      <c r="H811" s="17">
        <v>37.69</v>
      </c>
      <c r="I811" s="14">
        <v>2</v>
      </c>
      <c r="J811">
        <v>3.7690000000000001</v>
      </c>
      <c r="K811" s="1">
        <v>43516</v>
      </c>
      <c r="L811" s="2">
        <v>0.64513888888888893</v>
      </c>
      <c r="M811" t="s">
        <v>19</v>
      </c>
      <c r="N811">
        <v>9.5</v>
      </c>
      <c r="O811" s="17">
        <f t="shared" si="77"/>
        <v>75.38</v>
      </c>
      <c r="P811">
        <f t="shared" si="78"/>
        <v>20</v>
      </c>
      <c r="Q811">
        <f t="shared" si="79"/>
        <v>2</v>
      </c>
      <c r="R811" t="str">
        <f t="shared" si="76"/>
        <v>14:00 - 16:00</v>
      </c>
      <c r="S811">
        <f t="shared" si="75"/>
        <v>3.7689999999999997</v>
      </c>
      <c r="T811" t="b">
        <f>J811 &lt;&gt; S811</f>
        <v>0</v>
      </c>
      <c r="U811" t="str">
        <f t="shared" si="80"/>
        <v>20 - 40</v>
      </c>
    </row>
    <row r="812" spans="1:21" x14ac:dyDescent="0.25">
      <c r="A812" t="s">
        <v>843</v>
      </c>
      <c r="B812" t="s">
        <v>21</v>
      </c>
      <c r="C812" t="s">
        <v>22</v>
      </c>
      <c r="D812" t="s">
        <v>16</v>
      </c>
      <c r="E812" t="s">
        <v>17</v>
      </c>
      <c r="F812" t="s">
        <v>32</v>
      </c>
      <c r="G812">
        <v>5.6</v>
      </c>
      <c r="H812" s="17">
        <v>31.67</v>
      </c>
      <c r="I812" s="14">
        <v>8</v>
      </c>
      <c r="J812">
        <v>12.667999999999999</v>
      </c>
      <c r="K812" s="1">
        <v>43467</v>
      </c>
      <c r="L812" s="2">
        <v>0.67986111111111114</v>
      </c>
      <c r="M812" t="s">
        <v>29</v>
      </c>
      <c r="N812">
        <v>5.6</v>
      </c>
      <c r="O812" s="17">
        <f t="shared" si="77"/>
        <v>253.36</v>
      </c>
      <c r="P812">
        <f t="shared" si="78"/>
        <v>2</v>
      </c>
      <c r="Q812">
        <f t="shared" si="79"/>
        <v>1</v>
      </c>
      <c r="R812" t="str">
        <f t="shared" si="76"/>
        <v>16:00 - 18:00</v>
      </c>
      <c r="S812">
        <f t="shared" si="75"/>
        <v>12.668000000000001</v>
      </c>
      <c r="T812" t="b">
        <f>J812 &lt;&gt; S812</f>
        <v>0</v>
      </c>
      <c r="U812" t="str">
        <f t="shared" si="80"/>
        <v>20 - 40</v>
      </c>
    </row>
    <row r="813" spans="1:21" x14ac:dyDescent="0.25">
      <c r="A813" t="s">
        <v>844</v>
      </c>
      <c r="B813" t="s">
        <v>21</v>
      </c>
      <c r="C813" t="s">
        <v>22</v>
      </c>
      <c r="D813" t="s">
        <v>16</v>
      </c>
      <c r="E813" t="s">
        <v>17</v>
      </c>
      <c r="F813" t="s">
        <v>40</v>
      </c>
      <c r="G813">
        <v>8.6</v>
      </c>
      <c r="H813" s="17">
        <v>38.42</v>
      </c>
      <c r="I813" s="14">
        <v>1</v>
      </c>
      <c r="J813">
        <v>1.921</v>
      </c>
      <c r="K813" s="1">
        <v>43498</v>
      </c>
      <c r="L813" s="2">
        <v>0.68958333333333333</v>
      </c>
      <c r="M813" t="s">
        <v>25</v>
      </c>
      <c r="N813">
        <v>8.6</v>
      </c>
      <c r="O813" s="17">
        <f t="shared" si="77"/>
        <v>38.42</v>
      </c>
      <c r="P813">
        <f t="shared" si="78"/>
        <v>2</v>
      </c>
      <c r="Q813">
        <f t="shared" si="79"/>
        <v>2</v>
      </c>
      <c r="R813" t="str">
        <f t="shared" si="76"/>
        <v>16:00 - 18:00</v>
      </c>
      <c r="S813">
        <f t="shared" si="75"/>
        <v>1.921</v>
      </c>
      <c r="T813" t="b">
        <f>J813 &lt;&gt; S813</f>
        <v>0</v>
      </c>
      <c r="U813" t="str">
        <f t="shared" si="80"/>
        <v>20 - 40</v>
      </c>
    </row>
    <row r="814" spans="1:21" x14ac:dyDescent="0.25">
      <c r="A814" t="s">
        <v>845</v>
      </c>
      <c r="B814" t="s">
        <v>38</v>
      </c>
      <c r="C814" t="s">
        <v>39</v>
      </c>
      <c r="D814" t="s">
        <v>16</v>
      </c>
      <c r="E814" t="s">
        <v>27</v>
      </c>
      <c r="F814" t="s">
        <v>59</v>
      </c>
      <c r="G814">
        <v>5.2</v>
      </c>
      <c r="H814" s="17">
        <v>65.23</v>
      </c>
      <c r="I814" s="14">
        <v>10</v>
      </c>
      <c r="J814">
        <v>32.615000000000002</v>
      </c>
      <c r="K814" s="1">
        <v>43473</v>
      </c>
      <c r="L814" s="2">
        <v>0.79652777777777772</v>
      </c>
      <c r="M814" t="s">
        <v>29</v>
      </c>
      <c r="N814">
        <v>5.2</v>
      </c>
      <c r="O814" s="17">
        <f t="shared" si="77"/>
        <v>652.30000000000007</v>
      </c>
      <c r="P814">
        <f t="shared" si="78"/>
        <v>8</v>
      </c>
      <c r="Q814">
        <f t="shared" si="79"/>
        <v>1</v>
      </c>
      <c r="R814" t="str">
        <f t="shared" si="76"/>
        <v>18:00 - 20:00</v>
      </c>
      <c r="S814">
        <f t="shared" si="75"/>
        <v>32.615000000000002</v>
      </c>
      <c r="T814" t="b">
        <f>J814 &lt;&gt; S814</f>
        <v>0</v>
      </c>
      <c r="U814" t="str">
        <f t="shared" si="80"/>
        <v>60 - 80</v>
      </c>
    </row>
    <row r="815" spans="1:21" x14ac:dyDescent="0.25">
      <c r="A815" t="s">
        <v>846</v>
      </c>
      <c r="B815" t="s">
        <v>21</v>
      </c>
      <c r="C815" t="s">
        <v>22</v>
      </c>
      <c r="D815" t="s">
        <v>16</v>
      </c>
      <c r="E815" t="s">
        <v>17</v>
      </c>
      <c r="F815" t="s">
        <v>28</v>
      </c>
      <c r="G815">
        <v>5.8</v>
      </c>
      <c r="H815" s="17">
        <v>10.53</v>
      </c>
      <c r="I815" s="14">
        <v>5</v>
      </c>
      <c r="J815">
        <v>2.6324999999999998</v>
      </c>
      <c r="K815" s="1">
        <v>43495</v>
      </c>
      <c r="L815" s="2">
        <v>0.61319444444444449</v>
      </c>
      <c r="M815" t="s">
        <v>29</v>
      </c>
      <c r="N815">
        <v>5.8</v>
      </c>
      <c r="O815" s="17">
        <f t="shared" si="77"/>
        <v>52.65</v>
      </c>
      <c r="P815">
        <f t="shared" si="78"/>
        <v>30</v>
      </c>
      <c r="Q815">
        <f t="shared" si="79"/>
        <v>1</v>
      </c>
      <c r="R815" t="str">
        <f t="shared" si="76"/>
        <v>14:00 - 16:00</v>
      </c>
      <c r="S815">
        <f t="shared" si="75"/>
        <v>2.6324999999999998</v>
      </c>
      <c r="T815" t="b">
        <f>J815 &lt;&gt; S815</f>
        <v>0</v>
      </c>
      <c r="U815" t="str">
        <f t="shared" si="80"/>
        <v>&lt; 20</v>
      </c>
    </row>
    <row r="816" spans="1:21" x14ac:dyDescent="0.25">
      <c r="A816" t="s">
        <v>847</v>
      </c>
      <c r="B816" t="s">
        <v>38</v>
      </c>
      <c r="C816" t="s">
        <v>39</v>
      </c>
      <c r="D816" t="s">
        <v>16</v>
      </c>
      <c r="E816" t="s">
        <v>17</v>
      </c>
      <c r="F816" t="s">
        <v>28</v>
      </c>
      <c r="G816">
        <v>8</v>
      </c>
      <c r="H816" s="17">
        <v>12.29</v>
      </c>
      <c r="I816" s="14">
        <v>9</v>
      </c>
      <c r="J816">
        <v>5.5305</v>
      </c>
      <c r="K816" s="1">
        <v>43550</v>
      </c>
      <c r="L816" s="2">
        <v>0.81111111111111112</v>
      </c>
      <c r="M816" t="s">
        <v>29</v>
      </c>
      <c r="N816">
        <v>8</v>
      </c>
      <c r="O816" s="17">
        <f t="shared" si="77"/>
        <v>110.60999999999999</v>
      </c>
      <c r="P816">
        <f t="shared" si="78"/>
        <v>26</v>
      </c>
      <c r="Q816">
        <f t="shared" si="79"/>
        <v>3</v>
      </c>
      <c r="R816" t="str">
        <f t="shared" si="76"/>
        <v>18:00 - 20:00</v>
      </c>
      <c r="S816">
        <f t="shared" si="75"/>
        <v>5.5304999999999991</v>
      </c>
      <c r="T816" t="b">
        <f>J816 &lt;&gt; S816</f>
        <v>0</v>
      </c>
      <c r="U816" t="str">
        <f t="shared" si="80"/>
        <v>&lt; 20</v>
      </c>
    </row>
    <row r="817" spans="1:21" x14ac:dyDescent="0.25">
      <c r="A817" t="s">
        <v>848</v>
      </c>
      <c r="B817" t="s">
        <v>21</v>
      </c>
      <c r="C817" t="s">
        <v>22</v>
      </c>
      <c r="D817" t="s">
        <v>16</v>
      </c>
      <c r="E817" t="s">
        <v>27</v>
      </c>
      <c r="F817" t="s">
        <v>18</v>
      </c>
      <c r="G817">
        <v>9</v>
      </c>
      <c r="H817" s="17">
        <v>81.23</v>
      </c>
      <c r="I817" s="14">
        <v>7</v>
      </c>
      <c r="J817">
        <v>28.430499999999999</v>
      </c>
      <c r="K817" s="1">
        <v>43480</v>
      </c>
      <c r="L817" s="2">
        <v>0.86388888888888893</v>
      </c>
      <c r="M817" t="s">
        <v>25</v>
      </c>
      <c r="N817">
        <v>9</v>
      </c>
      <c r="O817" s="17">
        <f t="shared" si="77"/>
        <v>568.61</v>
      </c>
      <c r="P817">
        <f t="shared" si="78"/>
        <v>15</v>
      </c>
      <c r="Q817">
        <f t="shared" si="79"/>
        <v>1</v>
      </c>
      <c r="R817" t="str">
        <f t="shared" si="76"/>
        <v>20:00 - 20:59</v>
      </c>
      <c r="S817">
        <f t="shared" si="75"/>
        <v>28.430500000000002</v>
      </c>
      <c r="T817" t="b">
        <f>J817 &lt;&gt; S817</f>
        <v>0</v>
      </c>
      <c r="U817" t="str">
        <f t="shared" si="80"/>
        <v>&gt; 80</v>
      </c>
    </row>
    <row r="818" spans="1:21" x14ac:dyDescent="0.25">
      <c r="A818" t="s">
        <v>849</v>
      </c>
      <c r="B818" t="s">
        <v>38</v>
      </c>
      <c r="C818" t="s">
        <v>39</v>
      </c>
      <c r="D818" t="s">
        <v>16</v>
      </c>
      <c r="E818" t="s">
        <v>17</v>
      </c>
      <c r="F818" t="s">
        <v>59</v>
      </c>
      <c r="G818">
        <v>4.0999999999999996</v>
      </c>
      <c r="H818" s="17">
        <v>22.32</v>
      </c>
      <c r="I818" s="14">
        <v>4</v>
      </c>
      <c r="J818">
        <v>4.4640000000000004</v>
      </c>
      <c r="K818" s="1">
        <v>43538</v>
      </c>
      <c r="L818" s="2">
        <v>0.46944444444444444</v>
      </c>
      <c r="M818" t="s">
        <v>19</v>
      </c>
      <c r="N818">
        <v>4.0999999999999996</v>
      </c>
      <c r="O818" s="17">
        <f t="shared" si="77"/>
        <v>89.28</v>
      </c>
      <c r="P818">
        <f t="shared" si="78"/>
        <v>14</v>
      </c>
      <c r="Q818">
        <f t="shared" si="79"/>
        <v>3</v>
      </c>
      <c r="R818" t="str">
        <f t="shared" si="76"/>
        <v>10:00 - 12:00</v>
      </c>
      <c r="S818">
        <f t="shared" si="75"/>
        <v>4.4640000000000004</v>
      </c>
      <c r="T818" t="b">
        <f>J818 &lt;&gt; S818</f>
        <v>0</v>
      </c>
      <c r="U818" t="str">
        <f t="shared" si="80"/>
        <v>20 - 40</v>
      </c>
    </row>
    <row r="819" spans="1:21" x14ac:dyDescent="0.25">
      <c r="A819" t="s">
        <v>850</v>
      </c>
      <c r="B819" t="s">
        <v>14</v>
      </c>
      <c r="C819" t="s">
        <v>15</v>
      </c>
      <c r="D819" t="s">
        <v>23</v>
      </c>
      <c r="E819" t="s">
        <v>17</v>
      </c>
      <c r="F819" t="s">
        <v>40</v>
      </c>
      <c r="G819">
        <v>8.6</v>
      </c>
      <c r="H819" s="17">
        <v>27.28</v>
      </c>
      <c r="I819" s="14">
        <v>5</v>
      </c>
      <c r="J819">
        <v>6.82</v>
      </c>
      <c r="K819" s="1">
        <v>43499</v>
      </c>
      <c r="L819" s="2">
        <v>0.43819444444444444</v>
      </c>
      <c r="M819" t="s">
        <v>29</v>
      </c>
      <c r="N819">
        <v>8.6</v>
      </c>
      <c r="O819" s="17">
        <f t="shared" si="77"/>
        <v>136.4</v>
      </c>
      <c r="P819">
        <f t="shared" si="78"/>
        <v>3</v>
      </c>
      <c r="Q819">
        <f t="shared" si="79"/>
        <v>2</v>
      </c>
      <c r="R819" t="str">
        <f t="shared" si="76"/>
        <v>10:00 - 12:00</v>
      </c>
      <c r="S819">
        <f t="shared" si="75"/>
        <v>6.82</v>
      </c>
      <c r="T819" t="b">
        <f>J819 &lt;&gt; S819</f>
        <v>0</v>
      </c>
      <c r="U819" t="str">
        <f t="shared" si="80"/>
        <v>20 - 40</v>
      </c>
    </row>
    <row r="820" spans="1:21" x14ac:dyDescent="0.25">
      <c r="A820" t="s">
        <v>851</v>
      </c>
      <c r="B820" t="s">
        <v>14</v>
      </c>
      <c r="C820" t="s">
        <v>15</v>
      </c>
      <c r="D820" t="s">
        <v>16</v>
      </c>
      <c r="E820" t="s">
        <v>17</v>
      </c>
      <c r="F820" t="s">
        <v>24</v>
      </c>
      <c r="G820">
        <v>7</v>
      </c>
      <c r="H820" s="17">
        <v>17.420000000000002</v>
      </c>
      <c r="I820" s="14">
        <v>10</v>
      </c>
      <c r="J820">
        <v>8.7100000000000009</v>
      </c>
      <c r="K820" s="1">
        <v>43518</v>
      </c>
      <c r="L820" s="2">
        <v>0.52083333333333337</v>
      </c>
      <c r="M820" t="s">
        <v>19</v>
      </c>
      <c r="N820">
        <v>7</v>
      </c>
      <c r="O820" s="17">
        <f t="shared" si="77"/>
        <v>174.20000000000002</v>
      </c>
      <c r="P820">
        <f t="shared" si="78"/>
        <v>22</v>
      </c>
      <c r="Q820">
        <f t="shared" si="79"/>
        <v>2</v>
      </c>
      <c r="R820" t="str">
        <f t="shared" si="76"/>
        <v>12:00 - 14:00</v>
      </c>
      <c r="S820">
        <f t="shared" si="75"/>
        <v>8.7100000000000009</v>
      </c>
      <c r="T820" t="b">
        <f>J820 &lt;&gt; S820</f>
        <v>0</v>
      </c>
      <c r="U820" t="str">
        <f t="shared" si="80"/>
        <v>&lt; 20</v>
      </c>
    </row>
    <row r="821" spans="1:21" x14ac:dyDescent="0.25">
      <c r="A821" t="s">
        <v>852</v>
      </c>
      <c r="B821" t="s">
        <v>38</v>
      </c>
      <c r="C821" t="s">
        <v>39</v>
      </c>
      <c r="D821" t="s">
        <v>23</v>
      </c>
      <c r="E821" t="s">
        <v>27</v>
      </c>
      <c r="F821" t="s">
        <v>28</v>
      </c>
      <c r="G821">
        <v>8.4</v>
      </c>
      <c r="H821" s="17">
        <v>73.28</v>
      </c>
      <c r="I821" s="14">
        <v>5</v>
      </c>
      <c r="J821">
        <v>18.32</v>
      </c>
      <c r="K821" s="1">
        <v>43489</v>
      </c>
      <c r="L821" s="2">
        <v>0.62847222222222221</v>
      </c>
      <c r="M821" t="s">
        <v>19</v>
      </c>
      <c r="N821">
        <v>8.4</v>
      </c>
      <c r="O821" s="17">
        <f t="shared" si="77"/>
        <v>366.4</v>
      </c>
      <c r="P821">
        <f t="shared" si="78"/>
        <v>24</v>
      </c>
      <c r="Q821">
        <f t="shared" si="79"/>
        <v>1</v>
      </c>
      <c r="R821" t="str">
        <f t="shared" si="76"/>
        <v>14:00 - 16:00</v>
      </c>
      <c r="S821">
        <f t="shared" si="75"/>
        <v>18.32</v>
      </c>
      <c r="T821" t="b">
        <f>J821 &lt;&gt; S821</f>
        <v>0</v>
      </c>
      <c r="U821" t="str">
        <f t="shared" si="80"/>
        <v>60 - 80</v>
      </c>
    </row>
    <row r="822" spans="1:21" x14ac:dyDescent="0.25">
      <c r="A822" t="s">
        <v>853</v>
      </c>
      <c r="B822" t="s">
        <v>21</v>
      </c>
      <c r="C822" t="s">
        <v>22</v>
      </c>
      <c r="D822" t="s">
        <v>16</v>
      </c>
      <c r="E822" t="s">
        <v>17</v>
      </c>
      <c r="F822" t="s">
        <v>59</v>
      </c>
      <c r="G822">
        <v>7.4</v>
      </c>
      <c r="H822" s="17">
        <v>84.87</v>
      </c>
      <c r="I822" s="14">
        <v>3</v>
      </c>
      <c r="J822">
        <v>12.730499999999999</v>
      </c>
      <c r="K822" s="1">
        <v>43490</v>
      </c>
      <c r="L822" s="2">
        <v>0.77083333333333337</v>
      </c>
      <c r="M822" t="s">
        <v>19</v>
      </c>
      <c r="N822">
        <v>7.4</v>
      </c>
      <c r="O822" s="17">
        <f t="shared" si="77"/>
        <v>254.61</v>
      </c>
      <c r="P822">
        <f t="shared" si="78"/>
        <v>25</v>
      </c>
      <c r="Q822">
        <f t="shared" si="79"/>
        <v>1</v>
      </c>
      <c r="R822" t="str">
        <f t="shared" si="76"/>
        <v>18:00 - 20:00</v>
      </c>
      <c r="S822">
        <f t="shared" si="75"/>
        <v>12.730500000000001</v>
      </c>
      <c r="T822" t="b">
        <f>J822 &lt;&gt; S822</f>
        <v>0</v>
      </c>
      <c r="U822" t="str">
        <f t="shared" si="80"/>
        <v>&gt; 80</v>
      </c>
    </row>
    <row r="823" spans="1:21" x14ac:dyDescent="0.25">
      <c r="A823" t="s">
        <v>26</v>
      </c>
      <c r="B823" t="s">
        <v>14</v>
      </c>
      <c r="C823" t="s">
        <v>15</v>
      </c>
      <c r="D823" t="s">
        <v>23</v>
      </c>
      <c r="E823" t="s">
        <v>27</v>
      </c>
      <c r="F823" t="s">
        <v>28</v>
      </c>
      <c r="G823">
        <v>7.4</v>
      </c>
      <c r="H823" s="17">
        <v>46.33</v>
      </c>
      <c r="I823" s="14">
        <v>7</v>
      </c>
      <c r="J823">
        <f>H823 * I823 / 20</f>
        <v>16.215499999999999</v>
      </c>
      <c r="K823" s="1">
        <v>43527</v>
      </c>
      <c r="L823" s="2">
        <v>0.55763888888888891</v>
      </c>
      <c r="M823" t="s">
        <v>29</v>
      </c>
      <c r="N823">
        <v>7.4</v>
      </c>
      <c r="O823" s="17">
        <f t="shared" si="77"/>
        <v>324.31</v>
      </c>
      <c r="P823">
        <f t="shared" si="78"/>
        <v>3</v>
      </c>
      <c r="Q823">
        <f t="shared" si="79"/>
        <v>3</v>
      </c>
      <c r="R823" t="str">
        <f t="shared" si="76"/>
        <v>12:00 - 14:00</v>
      </c>
      <c r="S823">
        <f t="shared" si="75"/>
        <v>16.215499999999999</v>
      </c>
      <c r="T823" t="b">
        <f>J823 &lt;&gt; S823</f>
        <v>0</v>
      </c>
      <c r="U823" t="str">
        <f t="shared" si="80"/>
        <v>40 - 60</v>
      </c>
    </row>
    <row r="824" spans="1:21" x14ac:dyDescent="0.25">
      <c r="A824" t="s">
        <v>30</v>
      </c>
      <c r="B824" t="s">
        <v>14</v>
      </c>
      <c r="C824" t="s">
        <v>15</v>
      </c>
      <c r="D824" t="s">
        <v>16</v>
      </c>
      <c r="E824" t="s">
        <v>27</v>
      </c>
      <c r="F824" t="s">
        <v>18</v>
      </c>
      <c r="G824">
        <v>8.4</v>
      </c>
      <c r="H824" s="17">
        <v>58.22</v>
      </c>
      <c r="I824" s="14">
        <v>8</v>
      </c>
      <c r="J824">
        <v>23.288</v>
      </c>
      <c r="K824" s="1">
        <v>43492</v>
      </c>
      <c r="L824" s="2">
        <v>0.85624999999999996</v>
      </c>
      <c r="M824" t="s">
        <v>19</v>
      </c>
      <c r="N824">
        <v>8.4</v>
      </c>
      <c r="O824" s="17">
        <f t="shared" si="77"/>
        <v>465.76</v>
      </c>
      <c r="P824">
        <f t="shared" si="78"/>
        <v>27</v>
      </c>
      <c r="Q824">
        <f t="shared" si="79"/>
        <v>1</v>
      </c>
      <c r="R824" t="str">
        <f t="shared" si="76"/>
        <v>20:00 - 20:59</v>
      </c>
      <c r="S824">
        <f t="shared" si="75"/>
        <v>23.288</v>
      </c>
      <c r="T824" t="b">
        <f>J824 &lt;&gt; S824</f>
        <v>0</v>
      </c>
      <c r="U824" t="str">
        <f t="shared" si="80"/>
        <v>40 - 60</v>
      </c>
    </row>
    <row r="825" spans="1:21" x14ac:dyDescent="0.25">
      <c r="A825" t="s">
        <v>35</v>
      </c>
      <c r="B825" t="s">
        <v>21</v>
      </c>
      <c r="C825" t="s">
        <v>22</v>
      </c>
      <c r="D825" t="s">
        <v>23</v>
      </c>
      <c r="E825" t="s">
        <v>17</v>
      </c>
      <c r="F825" t="s">
        <v>28</v>
      </c>
      <c r="G825">
        <v>8</v>
      </c>
      <c r="H825" s="17">
        <v>73.56</v>
      </c>
      <c r="I825" s="14">
        <v>10</v>
      </c>
      <c r="J825">
        <v>36.78</v>
      </c>
      <c r="K825" s="1">
        <v>43520</v>
      </c>
      <c r="L825" s="2">
        <v>0.48472222222222222</v>
      </c>
      <c r="M825" t="s">
        <v>19</v>
      </c>
      <c r="N825">
        <v>8</v>
      </c>
      <c r="O825" s="17">
        <f t="shared" si="77"/>
        <v>735.6</v>
      </c>
      <c r="P825">
        <f t="shared" si="78"/>
        <v>24</v>
      </c>
      <c r="Q825">
        <f t="shared" si="79"/>
        <v>2</v>
      </c>
      <c r="R825" t="str">
        <f t="shared" si="76"/>
        <v>10:00 - 12:00</v>
      </c>
      <c r="S825">
        <f t="shared" si="75"/>
        <v>36.78</v>
      </c>
      <c r="T825" t="b">
        <f>J825 &lt;&gt; S825</f>
        <v>0</v>
      </c>
      <c r="U825" t="str">
        <f t="shared" si="80"/>
        <v>60 - 80</v>
      </c>
    </row>
    <row r="826" spans="1:21" x14ac:dyDescent="0.25">
      <c r="A826" t="s">
        <v>43</v>
      </c>
      <c r="B826" t="s">
        <v>14</v>
      </c>
      <c r="C826" t="s">
        <v>15</v>
      </c>
      <c r="D826" t="s">
        <v>23</v>
      </c>
      <c r="E826" t="s">
        <v>17</v>
      </c>
      <c r="F826" t="s">
        <v>24</v>
      </c>
      <c r="G826">
        <v>7.1</v>
      </c>
      <c r="H826" s="17">
        <v>46.95</v>
      </c>
      <c r="I826" s="14">
        <v>5</v>
      </c>
      <c r="J826">
        <v>11.737500000000001</v>
      </c>
      <c r="K826" s="1">
        <v>43508</v>
      </c>
      <c r="L826" s="2">
        <v>0.43402777777777779</v>
      </c>
      <c r="M826" t="s">
        <v>19</v>
      </c>
      <c r="N826">
        <v>7.1</v>
      </c>
      <c r="O826" s="17">
        <f t="shared" si="77"/>
        <v>234.75</v>
      </c>
      <c r="P826">
        <f t="shared" si="78"/>
        <v>12</v>
      </c>
      <c r="Q826">
        <f t="shared" si="79"/>
        <v>2</v>
      </c>
      <c r="R826" t="str">
        <f t="shared" si="76"/>
        <v>10:00 - 12:00</v>
      </c>
      <c r="S826">
        <f t="shared" si="75"/>
        <v>11.737500000000001</v>
      </c>
      <c r="T826" t="b">
        <f>J826 &lt;&gt; S826</f>
        <v>0</v>
      </c>
      <c r="U826" t="str">
        <f t="shared" si="80"/>
        <v>40 - 60</v>
      </c>
    </row>
    <row r="827" spans="1:21" x14ac:dyDescent="0.25">
      <c r="A827" t="s">
        <v>55</v>
      </c>
      <c r="B827" t="s">
        <v>14</v>
      </c>
      <c r="C827" t="s">
        <v>15</v>
      </c>
      <c r="D827" t="s">
        <v>16</v>
      </c>
      <c r="E827" t="s">
        <v>27</v>
      </c>
      <c r="F827" t="s">
        <v>32</v>
      </c>
      <c r="G827">
        <v>6</v>
      </c>
      <c r="H827" s="17">
        <v>88.63</v>
      </c>
      <c r="I827" s="14">
        <v>3</v>
      </c>
      <c r="J827">
        <v>13.294499999999999</v>
      </c>
      <c r="K827" s="1">
        <v>43526</v>
      </c>
      <c r="L827" s="2">
        <v>0.73333333333333328</v>
      </c>
      <c r="M827" t="s">
        <v>19</v>
      </c>
      <c r="N827">
        <v>6</v>
      </c>
      <c r="O827" s="17">
        <f t="shared" si="77"/>
        <v>265.89</v>
      </c>
      <c r="P827">
        <f t="shared" si="78"/>
        <v>2</v>
      </c>
      <c r="Q827">
        <f t="shared" si="79"/>
        <v>3</v>
      </c>
      <c r="R827" t="str">
        <f t="shared" si="76"/>
        <v>16:00 - 18:00</v>
      </c>
      <c r="S827">
        <f t="shared" si="75"/>
        <v>13.294499999999999</v>
      </c>
      <c r="T827" t="b">
        <f>J827 &lt;&gt; S827</f>
        <v>0</v>
      </c>
      <c r="U827" t="str">
        <f t="shared" si="80"/>
        <v>&gt; 80</v>
      </c>
    </row>
    <row r="828" spans="1:21" x14ac:dyDescent="0.25">
      <c r="A828" t="s">
        <v>56</v>
      </c>
      <c r="B828" t="s">
        <v>14</v>
      </c>
      <c r="C828" t="s">
        <v>15</v>
      </c>
      <c r="D828" t="s">
        <v>16</v>
      </c>
      <c r="E828" t="s">
        <v>17</v>
      </c>
      <c r="F828" t="s">
        <v>28</v>
      </c>
      <c r="G828">
        <v>8.5</v>
      </c>
      <c r="H828" s="17">
        <v>52.59</v>
      </c>
      <c r="I828" s="14">
        <v>8</v>
      </c>
      <c r="J828">
        <v>21.036000000000001</v>
      </c>
      <c r="K828" s="1">
        <v>43546</v>
      </c>
      <c r="L828" s="2">
        <v>0.80555555555555558</v>
      </c>
      <c r="M828" t="s">
        <v>29</v>
      </c>
      <c r="N828">
        <v>8.5</v>
      </c>
      <c r="O828" s="17">
        <f t="shared" si="77"/>
        <v>420.72</v>
      </c>
      <c r="P828">
        <f t="shared" si="78"/>
        <v>22</v>
      </c>
      <c r="Q828">
        <f t="shared" si="79"/>
        <v>3</v>
      </c>
      <c r="R828" t="str">
        <f t="shared" si="76"/>
        <v>18:00 - 20:00</v>
      </c>
      <c r="S828">
        <f t="shared" si="75"/>
        <v>21.036000000000001</v>
      </c>
      <c r="T828" t="b">
        <f>J828 &lt;&gt; S828</f>
        <v>0</v>
      </c>
      <c r="U828" t="str">
        <f t="shared" si="80"/>
        <v>40 - 60</v>
      </c>
    </row>
    <row r="829" spans="1:21" x14ac:dyDescent="0.25">
      <c r="A829" t="s">
        <v>57</v>
      </c>
      <c r="B829" t="s">
        <v>38</v>
      </c>
      <c r="C829" t="s">
        <v>39</v>
      </c>
      <c r="D829" t="s">
        <v>23</v>
      </c>
      <c r="E829" t="s">
        <v>27</v>
      </c>
      <c r="F829" t="s">
        <v>59</v>
      </c>
      <c r="G829">
        <v>6.7</v>
      </c>
      <c r="H829" s="17">
        <v>33.520000000000003</v>
      </c>
      <c r="I829" s="14">
        <v>1</v>
      </c>
      <c r="J829">
        <v>1.6759999999999999</v>
      </c>
      <c r="K829" s="1">
        <v>43504</v>
      </c>
      <c r="L829" s="2">
        <v>0.64652777777777781</v>
      </c>
      <c r="M829" t="s">
        <v>25</v>
      </c>
      <c r="N829">
        <v>6.7</v>
      </c>
      <c r="O829" s="17">
        <f t="shared" si="77"/>
        <v>33.520000000000003</v>
      </c>
      <c r="P829">
        <f t="shared" si="78"/>
        <v>8</v>
      </c>
      <c r="Q829">
        <f t="shared" si="79"/>
        <v>2</v>
      </c>
      <c r="R829" t="str">
        <f t="shared" si="76"/>
        <v>14:00 - 16:00</v>
      </c>
      <c r="S829">
        <f t="shared" si="75"/>
        <v>1.6760000000000002</v>
      </c>
      <c r="T829" t="b">
        <f>J829 &lt;&gt; S829</f>
        <v>0</v>
      </c>
      <c r="U829" t="str">
        <f t="shared" si="80"/>
        <v>20 - 40</v>
      </c>
    </row>
    <row r="830" spans="1:21" x14ac:dyDescent="0.25">
      <c r="A830" t="s">
        <v>58</v>
      </c>
      <c r="B830" t="s">
        <v>14</v>
      </c>
      <c r="C830" t="s">
        <v>15</v>
      </c>
      <c r="D830" t="s">
        <v>23</v>
      </c>
      <c r="E830" t="s">
        <v>17</v>
      </c>
      <c r="F830" t="s">
        <v>59</v>
      </c>
      <c r="G830">
        <v>7.7</v>
      </c>
      <c r="H830" s="17">
        <v>87.67</v>
      </c>
      <c r="I830" s="14">
        <v>2</v>
      </c>
      <c r="J830">
        <v>8.7669999999999995</v>
      </c>
      <c r="K830" s="1">
        <v>43534</v>
      </c>
      <c r="L830" s="2">
        <v>0.51180555555555551</v>
      </c>
      <c r="M830" t="s">
        <v>29</v>
      </c>
      <c r="N830">
        <v>7.7</v>
      </c>
      <c r="O830" s="17">
        <f t="shared" si="77"/>
        <v>175.34</v>
      </c>
      <c r="P830">
        <f t="shared" si="78"/>
        <v>10</v>
      </c>
      <c r="Q830">
        <f t="shared" si="79"/>
        <v>3</v>
      </c>
      <c r="R830" t="str">
        <f t="shared" si="76"/>
        <v>12:00 - 14:00</v>
      </c>
      <c r="S830">
        <f t="shared" si="75"/>
        <v>8.7669999999999995</v>
      </c>
      <c r="T830" t="b">
        <f>J830 &lt;&gt; S830</f>
        <v>0</v>
      </c>
      <c r="U830" t="str">
        <f t="shared" si="80"/>
        <v>&gt; 80</v>
      </c>
    </row>
    <row r="831" spans="1:21" x14ac:dyDescent="0.25">
      <c r="A831" t="s">
        <v>60</v>
      </c>
      <c r="B831" t="s">
        <v>38</v>
      </c>
      <c r="C831" t="s">
        <v>39</v>
      </c>
      <c r="D831" t="s">
        <v>23</v>
      </c>
      <c r="E831" t="s">
        <v>17</v>
      </c>
      <c r="F831" t="s">
        <v>40</v>
      </c>
      <c r="G831">
        <v>9.6</v>
      </c>
      <c r="H831" s="17">
        <v>88.36</v>
      </c>
      <c r="I831" s="14">
        <v>5</v>
      </c>
      <c r="J831">
        <v>22.09</v>
      </c>
      <c r="K831" s="1">
        <v>43490</v>
      </c>
      <c r="L831" s="2">
        <v>0.82499999999999996</v>
      </c>
      <c r="M831" t="s">
        <v>25</v>
      </c>
      <c r="N831">
        <v>9.6</v>
      </c>
      <c r="O831" s="17">
        <f t="shared" si="77"/>
        <v>441.8</v>
      </c>
      <c r="P831">
        <f t="shared" si="78"/>
        <v>25</v>
      </c>
      <c r="Q831">
        <f t="shared" si="79"/>
        <v>1</v>
      </c>
      <c r="R831" t="str">
        <f t="shared" si="76"/>
        <v>18:00 - 20:00</v>
      </c>
      <c r="S831">
        <f t="shared" si="75"/>
        <v>22.09</v>
      </c>
      <c r="T831" t="b">
        <f>J831 &lt;&gt; S831</f>
        <v>0</v>
      </c>
      <c r="U831" t="str">
        <f t="shared" si="80"/>
        <v>&gt; 80</v>
      </c>
    </row>
    <row r="832" spans="1:21" x14ac:dyDescent="0.25">
      <c r="A832" t="s">
        <v>61</v>
      </c>
      <c r="B832" t="s">
        <v>14</v>
      </c>
      <c r="C832" t="s">
        <v>15</v>
      </c>
      <c r="D832" t="s">
        <v>23</v>
      </c>
      <c r="E832" t="s">
        <v>27</v>
      </c>
      <c r="F832" t="s">
        <v>18</v>
      </c>
      <c r="G832">
        <v>7.4</v>
      </c>
      <c r="H832" s="17">
        <v>24.89</v>
      </c>
      <c r="I832" s="14">
        <v>9</v>
      </c>
      <c r="J832">
        <v>11.2005</v>
      </c>
      <c r="K832" s="1">
        <v>43539</v>
      </c>
      <c r="L832" s="2">
        <v>0.65</v>
      </c>
      <c r="M832" t="s">
        <v>25</v>
      </c>
      <c r="N832">
        <v>7.4</v>
      </c>
      <c r="O832" s="17">
        <f t="shared" si="77"/>
        <v>224.01</v>
      </c>
      <c r="P832">
        <f t="shared" si="78"/>
        <v>15</v>
      </c>
      <c r="Q832">
        <f t="shared" si="79"/>
        <v>3</v>
      </c>
      <c r="R832" t="str">
        <f t="shared" si="76"/>
        <v>14:00 - 16:00</v>
      </c>
      <c r="S832">
        <f t="shared" si="75"/>
        <v>11.2005</v>
      </c>
      <c r="T832" t="b">
        <f>J832 &lt;&gt; S832</f>
        <v>0</v>
      </c>
      <c r="U832" t="str">
        <f t="shared" si="80"/>
        <v>20 - 40</v>
      </c>
    </row>
    <row r="833" spans="1:21" x14ac:dyDescent="0.25">
      <c r="A833" t="s">
        <v>62</v>
      </c>
      <c r="B833" t="s">
        <v>38</v>
      </c>
      <c r="C833" t="s">
        <v>39</v>
      </c>
      <c r="D833" t="s">
        <v>23</v>
      </c>
      <c r="E833" t="s">
        <v>27</v>
      </c>
      <c r="F833" t="s">
        <v>59</v>
      </c>
      <c r="G833">
        <v>4.8</v>
      </c>
      <c r="H833" s="17">
        <v>94.13</v>
      </c>
      <c r="I833" s="14">
        <v>5</v>
      </c>
      <c r="J833">
        <v>23.532499999999999</v>
      </c>
      <c r="K833" s="1">
        <v>43521</v>
      </c>
      <c r="L833" s="2">
        <v>0.81874999999999998</v>
      </c>
      <c r="M833" t="s">
        <v>29</v>
      </c>
      <c r="N833">
        <v>4.8</v>
      </c>
      <c r="O833" s="17">
        <f t="shared" si="77"/>
        <v>470.65</v>
      </c>
      <c r="P833">
        <f t="shared" si="78"/>
        <v>25</v>
      </c>
      <c r="Q833">
        <f t="shared" si="79"/>
        <v>2</v>
      </c>
      <c r="R833" t="str">
        <f t="shared" si="76"/>
        <v>18:00 - 20:00</v>
      </c>
      <c r="S833">
        <f t="shared" ref="S833:S896" si="81">H833 * I833 / 20</f>
        <v>23.532499999999999</v>
      </c>
      <c r="T833" t="b">
        <f>J833 &lt;&gt; S833</f>
        <v>0</v>
      </c>
      <c r="U833" t="str">
        <f t="shared" si="80"/>
        <v>&gt; 80</v>
      </c>
    </row>
    <row r="834" spans="1:21" x14ac:dyDescent="0.25">
      <c r="A834" t="s">
        <v>63</v>
      </c>
      <c r="B834" t="s">
        <v>38</v>
      </c>
      <c r="C834" t="s">
        <v>39</v>
      </c>
      <c r="D834" t="s">
        <v>16</v>
      </c>
      <c r="E834" t="s">
        <v>27</v>
      </c>
      <c r="F834" t="s">
        <v>32</v>
      </c>
      <c r="G834">
        <v>4.5</v>
      </c>
      <c r="H834" s="17">
        <v>78.069999999999993</v>
      </c>
      <c r="I834" s="14">
        <v>9</v>
      </c>
      <c r="J834">
        <f>H834 * I834 / 20</f>
        <v>35.131499999999996</v>
      </c>
      <c r="K834" s="1">
        <v>43493</v>
      </c>
      <c r="L834" s="2">
        <v>0.52986111111111112</v>
      </c>
      <c r="M834" t="s">
        <v>25</v>
      </c>
      <c r="N834">
        <v>4.5</v>
      </c>
      <c r="O834" s="17">
        <f t="shared" si="77"/>
        <v>702.62999999999988</v>
      </c>
      <c r="P834">
        <f t="shared" si="78"/>
        <v>28</v>
      </c>
      <c r="Q834">
        <f t="shared" si="79"/>
        <v>1</v>
      </c>
      <c r="R834" t="str">
        <f t="shared" ref="R834:R897" si="82">IF(AND(L834&gt;=TIME(10,0,0),L834&lt;TIME(12,0,0)),"10:00 - 12:00",
IF(AND(L834&gt;=TIME(12,0,0),L834&lt;TIME(14,0,0)),"12:00 - 14:00",
IF(AND(L834&gt;=TIME(14,0,0),L834&lt;TIME(16,0,0)),"14:00 - 16:00",
IF(AND(L834&gt;=TIME(16,0,0),L834&lt;TIME(18,0,0)),"16:00 - 18:00",
IF(AND(L834&gt;=TIME(18,0,0),L834&lt;TIME(20,0,0)),"18:00 - 20:00",
IF(AND(L834&gt;=TIME(20,0,0),L834&lt;=TIME(20,59,59)),"20:00 - 20:59","Outside Range"))))))</f>
        <v>12:00 - 14:00</v>
      </c>
      <c r="S834">
        <f t="shared" si="81"/>
        <v>35.131499999999996</v>
      </c>
      <c r="T834" t="b">
        <f>J834 &lt;&gt; S834</f>
        <v>0</v>
      </c>
      <c r="U834" t="str">
        <f t="shared" si="80"/>
        <v>60 - 80</v>
      </c>
    </row>
    <row r="835" spans="1:21" x14ac:dyDescent="0.25">
      <c r="A835" t="s">
        <v>64</v>
      </c>
      <c r="B835" t="s">
        <v>38</v>
      </c>
      <c r="C835" t="s">
        <v>39</v>
      </c>
      <c r="D835" t="s">
        <v>23</v>
      </c>
      <c r="E835" t="s">
        <v>27</v>
      </c>
      <c r="F835" t="s">
        <v>32</v>
      </c>
      <c r="G835">
        <v>5.0999999999999996</v>
      </c>
      <c r="H835" s="17">
        <v>83.78</v>
      </c>
      <c r="I835" s="14">
        <v>8</v>
      </c>
      <c r="J835">
        <v>33.512</v>
      </c>
      <c r="K835" s="1">
        <v>43475</v>
      </c>
      <c r="L835" s="2">
        <v>0.61736111111111114</v>
      </c>
      <c r="M835" t="s">
        <v>25</v>
      </c>
      <c r="N835">
        <v>5.0999999999999996</v>
      </c>
      <c r="O835" s="17">
        <f t="shared" ref="O835:O898" si="83">H835 * I835</f>
        <v>670.24</v>
      </c>
      <c r="P835">
        <f t="shared" ref="P835:P898" si="84">DAY(K835)</f>
        <v>10</v>
      </c>
      <c r="Q835">
        <f t="shared" ref="Q835:Q898" si="85">MONTH(K835)</f>
        <v>1</v>
      </c>
      <c r="R835" t="str">
        <f t="shared" si="82"/>
        <v>14:00 - 16:00</v>
      </c>
      <c r="S835">
        <f t="shared" si="81"/>
        <v>33.512</v>
      </c>
      <c r="T835" t="b">
        <f>J835 &lt;&gt; S835</f>
        <v>0</v>
      </c>
      <c r="U835" t="str">
        <f t="shared" si="80"/>
        <v>&gt; 80</v>
      </c>
    </row>
    <row r="836" spans="1:21" x14ac:dyDescent="0.25">
      <c r="A836" t="s">
        <v>65</v>
      </c>
      <c r="B836" t="s">
        <v>14</v>
      </c>
      <c r="C836" t="s">
        <v>15</v>
      </c>
      <c r="D836" t="s">
        <v>23</v>
      </c>
      <c r="E836" t="s">
        <v>27</v>
      </c>
      <c r="F836" t="s">
        <v>18</v>
      </c>
      <c r="G836">
        <v>5.0999999999999996</v>
      </c>
      <c r="H836" s="17">
        <v>96.58</v>
      </c>
      <c r="I836" s="14">
        <v>2</v>
      </c>
      <c r="J836">
        <v>9.6579999999999995</v>
      </c>
      <c r="K836" s="1">
        <v>43539</v>
      </c>
      <c r="L836" s="2">
        <v>0.42499999999999999</v>
      </c>
      <c r="M836" t="s">
        <v>29</v>
      </c>
      <c r="N836">
        <v>5.0999999999999996</v>
      </c>
      <c r="O836" s="17">
        <f t="shared" si="83"/>
        <v>193.16</v>
      </c>
      <c r="P836">
        <f t="shared" si="84"/>
        <v>15</v>
      </c>
      <c r="Q836">
        <f t="shared" si="85"/>
        <v>3</v>
      </c>
      <c r="R836" t="str">
        <f t="shared" si="82"/>
        <v>10:00 - 12:00</v>
      </c>
      <c r="S836">
        <f t="shared" si="81"/>
        <v>9.6579999999999995</v>
      </c>
      <c r="T836" t="b">
        <f>J836 &lt;&gt; S836</f>
        <v>0</v>
      </c>
      <c r="U836" t="str">
        <f t="shared" ref="U836:U899" si="86">IF(H836&lt; 20,"&lt; 20",IF(AND(H836&gt;=20,H836&lt;40),"20 - 40",IF(AND(H836&gt;=40,H836&lt;60),"40 - 60",IF(AND(H836&gt;=60,H836&lt;80),"60 - 80",IF(H836&gt;=80,"&gt; 80")))))</f>
        <v>&gt; 80</v>
      </c>
    </row>
    <row r="837" spans="1:21" x14ac:dyDescent="0.25">
      <c r="A837" t="s">
        <v>66</v>
      </c>
      <c r="B837" t="s">
        <v>21</v>
      </c>
      <c r="C837" t="s">
        <v>22</v>
      </c>
      <c r="D837" t="s">
        <v>16</v>
      </c>
      <c r="E837" t="s">
        <v>17</v>
      </c>
      <c r="F837" t="s">
        <v>40</v>
      </c>
      <c r="G837">
        <v>7.5</v>
      </c>
      <c r="H837" s="17">
        <v>99.42</v>
      </c>
      <c r="I837" s="14">
        <v>4</v>
      </c>
      <c r="J837">
        <v>19.884</v>
      </c>
      <c r="K837" s="1">
        <v>43502</v>
      </c>
      <c r="L837" s="2">
        <v>0.44583333333333336</v>
      </c>
      <c r="M837" t="s">
        <v>19</v>
      </c>
      <c r="N837">
        <v>7.5</v>
      </c>
      <c r="O837" s="17">
        <f t="shared" si="83"/>
        <v>397.68</v>
      </c>
      <c r="P837">
        <f t="shared" si="84"/>
        <v>6</v>
      </c>
      <c r="Q837">
        <f t="shared" si="85"/>
        <v>2</v>
      </c>
      <c r="R837" t="str">
        <f t="shared" si="82"/>
        <v>10:00 - 12:00</v>
      </c>
      <c r="S837">
        <f t="shared" si="81"/>
        <v>19.884</v>
      </c>
      <c r="T837" t="b">
        <f>J837 &lt;&gt; S837</f>
        <v>0</v>
      </c>
      <c r="U837" t="str">
        <f t="shared" si="86"/>
        <v>&gt; 80</v>
      </c>
    </row>
    <row r="838" spans="1:21" x14ac:dyDescent="0.25">
      <c r="A838" t="s">
        <v>67</v>
      </c>
      <c r="B838" t="s">
        <v>21</v>
      </c>
      <c r="C838" t="s">
        <v>22</v>
      </c>
      <c r="D838" t="s">
        <v>16</v>
      </c>
      <c r="E838" t="s">
        <v>17</v>
      </c>
      <c r="F838" t="s">
        <v>32</v>
      </c>
      <c r="G838">
        <v>6.8</v>
      </c>
      <c r="H838" s="17">
        <v>68.12</v>
      </c>
      <c r="I838" s="14">
        <v>1</v>
      </c>
      <c r="J838">
        <v>3.4060000000000001</v>
      </c>
      <c r="K838" s="1">
        <v>43472</v>
      </c>
      <c r="L838" s="2">
        <v>0.51944444444444449</v>
      </c>
      <c r="M838" t="s">
        <v>19</v>
      </c>
      <c r="N838">
        <v>6.8</v>
      </c>
      <c r="O838" s="17">
        <f t="shared" si="83"/>
        <v>68.12</v>
      </c>
      <c r="P838">
        <f t="shared" si="84"/>
        <v>7</v>
      </c>
      <c r="Q838">
        <f t="shared" si="85"/>
        <v>1</v>
      </c>
      <c r="R838" t="str">
        <f t="shared" si="82"/>
        <v>12:00 - 14:00</v>
      </c>
      <c r="S838">
        <f t="shared" si="81"/>
        <v>3.4060000000000001</v>
      </c>
      <c r="T838" t="b">
        <f>J838 &lt;&gt; S838</f>
        <v>0</v>
      </c>
      <c r="U838" t="str">
        <f t="shared" si="86"/>
        <v>60 - 80</v>
      </c>
    </row>
    <row r="839" spans="1:21" x14ac:dyDescent="0.25">
      <c r="A839" t="s">
        <v>68</v>
      </c>
      <c r="B839" t="s">
        <v>14</v>
      </c>
      <c r="C839" t="s">
        <v>15</v>
      </c>
      <c r="D839" t="s">
        <v>16</v>
      </c>
      <c r="E839" t="s">
        <v>27</v>
      </c>
      <c r="F839" t="s">
        <v>32</v>
      </c>
      <c r="G839">
        <v>7</v>
      </c>
      <c r="H839" s="17">
        <v>62.62</v>
      </c>
      <c r="I839" s="14">
        <v>5</v>
      </c>
      <c r="J839">
        <v>15.654999999999999</v>
      </c>
      <c r="K839" s="1">
        <v>43534</v>
      </c>
      <c r="L839" s="2">
        <v>0.80208333333333337</v>
      </c>
      <c r="M839" t="s">
        <v>19</v>
      </c>
      <c r="N839">
        <v>7</v>
      </c>
      <c r="O839" s="17">
        <f t="shared" si="83"/>
        <v>313.09999999999997</v>
      </c>
      <c r="P839">
        <f t="shared" si="84"/>
        <v>10</v>
      </c>
      <c r="Q839">
        <f t="shared" si="85"/>
        <v>3</v>
      </c>
      <c r="R839" t="str">
        <f t="shared" si="82"/>
        <v>18:00 - 20:00</v>
      </c>
      <c r="S839">
        <f t="shared" si="81"/>
        <v>15.654999999999998</v>
      </c>
      <c r="T839" t="b">
        <f>J839 &lt;&gt; S839</f>
        <v>0</v>
      </c>
      <c r="U839" t="str">
        <f t="shared" si="86"/>
        <v>60 - 80</v>
      </c>
    </row>
    <row r="840" spans="1:21" x14ac:dyDescent="0.25">
      <c r="A840" t="s">
        <v>69</v>
      </c>
      <c r="B840" t="s">
        <v>14</v>
      </c>
      <c r="C840" t="s">
        <v>15</v>
      </c>
      <c r="D840" t="s">
        <v>23</v>
      </c>
      <c r="E840" t="s">
        <v>17</v>
      </c>
      <c r="F840" t="s">
        <v>24</v>
      </c>
      <c r="G840">
        <v>4.7</v>
      </c>
      <c r="H840" s="17">
        <v>60.88</v>
      </c>
      <c r="I840" s="14">
        <v>9</v>
      </c>
      <c r="J840">
        <v>27.396000000000001</v>
      </c>
      <c r="K840" s="1">
        <v>43480</v>
      </c>
      <c r="L840" s="2">
        <v>0.72013888888888888</v>
      </c>
      <c r="M840" t="s">
        <v>19</v>
      </c>
      <c r="N840">
        <v>4.7</v>
      </c>
      <c r="O840" s="17">
        <f t="shared" si="83"/>
        <v>547.92000000000007</v>
      </c>
      <c r="P840">
        <f t="shared" si="84"/>
        <v>15</v>
      </c>
      <c r="Q840">
        <f t="shared" si="85"/>
        <v>1</v>
      </c>
      <c r="R840" t="str">
        <f t="shared" si="82"/>
        <v>16:00 - 18:00</v>
      </c>
      <c r="S840">
        <f t="shared" si="81"/>
        <v>27.396000000000004</v>
      </c>
      <c r="T840" t="b">
        <f>J840 &lt;&gt; S840</f>
        <v>0</v>
      </c>
      <c r="U840" t="str">
        <f t="shared" si="86"/>
        <v>60 - 80</v>
      </c>
    </row>
    <row r="841" spans="1:21" x14ac:dyDescent="0.25">
      <c r="A841" t="s">
        <v>70</v>
      </c>
      <c r="B841" t="s">
        <v>21</v>
      </c>
      <c r="C841" t="s">
        <v>22</v>
      </c>
      <c r="D841" t="s">
        <v>23</v>
      </c>
      <c r="E841" t="s">
        <v>17</v>
      </c>
      <c r="F841" t="s">
        <v>18</v>
      </c>
      <c r="G841">
        <v>7.6</v>
      </c>
      <c r="H841" s="17">
        <v>54.92</v>
      </c>
      <c r="I841" s="14">
        <v>8</v>
      </c>
      <c r="J841">
        <v>21.968</v>
      </c>
      <c r="K841" s="1">
        <v>43547</v>
      </c>
      <c r="L841" s="2">
        <v>0.55833333333333335</v>
      </c>
      <c r="M841" t="s">
        <v>19</v>
      </c>
      <c r="N841">
        <v>7.6</v>
      </c>
      <c r="O841" s="17">
        <f t="shared" si="83"/>
        <v>439.36</v>
      </c>
      <c r="P841">
        <f t="shared" si="84"/>
        <v>23</v>
      </c>
      <c r="Q841">
        <f t="shared" si="85"/>
        <v>3</v>
      </c>
      <c r="R841" t="str">
        <f t="shared" si="82"/>
        <v>12:00 - 14:00</v>
      </c>
      <c r="S841">
        <f t="shared" si="81"/>
        <v>21.968</v>
      </c>
      <c r="T841" t="b">
        <f>J841 &lt;&gt; S841</f>
        <v>0</v>
      </c>
      <c r="U841" t="str">
        <f t="shared" si="86"/>
        <v>40 - 60</v>
      </c>
    </row>
    <row r="842" spans="1:21" x14ac:dyDescent="0.25">
      <c r="A842" t="s">
        <v>71</v>
      </c>
      <c r="B842" t="s">
        <v>38</v>
      </c>
      <c r="C842" t="s">
        <v>39</v>
      </c>
      <c r="D842" t="s">
        <v>16</v>
      </c>
      <c r="E842" t="s">
        <v>27</v>
      </c>
      <c r="F842" t="s">
        <v>28</v>
      </c>
      <c r="G842">
        <v>7.7</v>
      </c>
      <c r="H842" s="17">
        <v>30.12</v>
      </c>
      <c r="I842" s="14">
        <v>8</v>
      </c>
      <c r="J842">
        <v>12.048</v>
      </c>
      <c r="K842" s="1">
        <v>43527</v>
      </c>
      <c r="L842" s="2">
        <v>0.54236111111111107</v>
      </c>
      <c r="M842" t="s">
        <v>25</v>
      </c>
      <c r="N842">
        <v>7.7</v>
      </c>
      <c r="O842" s="17">
        <f t="shared" si="83"/>
        <v>240.96</v>
      </c>
      <c r="P842">
        <f t="shared" si="84"/>
        <v>3</v>
      </c>
      <c r="Q842">
        <f t="shared" si="85"/>
        <v>3</v>
      </c>
      <c r="R842" t="str">
        <f t="shared" si="82"/>
        <v>12:00 - 14:00</v>
      </c>
      <c r="S842">
        <f t="shared" si="81"/>
        <v>12.048</v>
      </c>
      <c r="T842" t="b">
        <f>J842 &lt;&gt; S842</f>
        <v>0</v>
      </c>
      <c r="U842" t="str">
        <f t="shared" si="86"/>
        <v>20 - 40</v>
      </c>
    </row>
    <row r="843" spans="1:21" x14ac:dyDescent="0.25">
      <c r="A843" t="s">
        <v>72</v>
      </c>
      <c r="B843" t="s">
        <v>38</v>
      </c>
      <c r="C843" t="s">
        <v>39</v>
      </c>
      <c r="D843" t="s">
        <v>16</v>
      </c>
      <c r="E843" t="s">
        <v>17</v>
      </c>
      <c r="F843" t="s">
        <v>28</v>
      </c>
      <c r="G843">
        <v>7.9</v>
      </c>
      <c r="H843" s="17">
        <v>86.72</v>
      </c>
      <c r="I843" s="14">
        <v>1</v>
      </c>
      <c r="J843">
        <v>4.3360000000000003</v>
      </c>
      <c r="K843" s="1">
        <v>43482</v>
      </c>
      <c r="L843" s="2">
        <v>0.78125</v>
      </c>
      <c r="M843" t="s">
        <v>19</v>
      </c>
      <c r="N843">
        <v>7.9</v>
      </c>
      <c r="O843" s="17">
        <f t="shared" si="83"/>
        <v>86.72</v>
      </c>
      <c r="P843">
        <f t="shared" si="84"/>
        <v>17</v>
      </c>
      <c r="Q843">
        <f t="shared" si="85"/>
        <v>1</v>
      </c>
      <c r="R843" t="str">
        <f t="shared" si="82"/>
        <v>18:00 - 20:00</v>
      </c>
      <c r="S843">
        <f t="shared" si="81"/>
        <v>4.3360000000000003</v>
      </c>
      <c r="T843" t="b">
        <f>J843 &lt;&gt; S843</f>
        <v>0</v>
      </c>
      <c r="U843" t="str">
        <f t="shared" si="86"/>
        <v>&gt; 80</v>
      </c>
    </row>
    <row r="844" spans="1:21" x14ac:dyDescent="0.25">
      <c r="A844" t="s">
        <v>73</v>
      </c>
      <c r="B844" t="s">
        <v>21</v>
      </c>
      <c r="C844" t="s">
        <v>22</v>
      </c>
      <c r="D844" t="s">
        <v>16</v>
      </c>
      <c r="E844" t="s">
        <v>27</v>
      </c>
      <c r="F844" t="s">
        <v>28</v>
      </c>
      <c r="G844">
        <v>6.3</v>
      </c>
      <c r="H844" s="17">
        <v>56.11</v>
      </c>
      <c r="I844" s="14">
        <v>2</v>
      </c>
      <c r="J844">
        <v>5.6109999999999998</v>
      </c>
      <c r="K844" s="1">
        <v>43498</v>
      </c>
      <c r="L844" s="2">
        <v>0.42430555555555555</v>
      </c>
      <c r="M844" t="s">
        <v>25</v>
      </c>
      <c r="N844">
        <v>6.3</v>
      </c>
      <c r="O844" s="17">
        <f t="shared" si="83"/>
        <v>112.22</v>
      </c>
      <c r="P844">
        <f t="shared" si="84"/>
        <v>2</v>
      </c>
      <c r="Q844">
        <f t="shared" si="85"/>
        <v>2</v>
      </c>
      <c r="R844" t="str">
        <f t="shared" si="82"/>
        <v>10:00 - 12:00</v>
      </c>
      <c r="S844">
        <f t="shared" si="81"/>
        <v>5.6109999999999998</v>
      </c>
      <c r="T844" t="b">
        <f>J844 &lt;&gt; S844</f>
        <v>0</v>
      </c>
      <c r="U844" t="str">
        <f t="shared" si="86"/>
        <v>40 - 60</v>
      </c>
    </row>
    <row r="845" spans="1:21" x14ac:dyDescent="0.25">
      <c r="A845" t="s">
        <v>74</v>
      </c>
      <c r="B845" t="s">
        <v>38</v>
      </c>
      <c r="C845" t="s">
        <v>39</v>
      </c>
      <c r="D845" t="s">
        <v>16</v>
      </c>
      <c r="E845" t="s">
        <v>17</v>
      </c>
      <c r="F845" t="s">
        <v>32</v>
      </c>
      <c r="G845">
        <v>5.6</v>
      </c>
      <c r="H845" s="17">
        <v>69.12</v>
      </c>
      <c r="I845" s="14">
        <v>6</v>
      </c>
      <c r="J845">
        <v>20.736000000000001</v>
      </c>
      <c r="K845" s="1">
        <v>43504</v>
      </c>
      <c r="L845" s="2">
        <v>0.54374999999999996</v>
      </c>
      <c r="M845" t="s">
        <v>25</v>
      </c>
      <c r="N845">
        <v>5.6</v>
      </c>
      <c r="O845" s="17">
        <f t="shared" si="83"/>
        <v>414.72</v>
      </c>
      <c r="P845">
        <f t="shared" si="84"/>
        <v>8</v>
      </c>
      <c r="Q845">
        <f t="shared" si="85"/>
        <v>2</v>
      </c>
      <c r="R845" t="str">
        <f t="shared" si="82"/>
        <v>12:00 - 14:00</v>
      </c>
      <c r="S845">
        <f t="shared" si="81"/>
        <v>20.736000000000001</v>
      </c>
      <c r="T845" t="b">
        <f>J845 &lt;&gt; S845</f>
        <v>0</v>
      </c>
      <c r="U845" t="str">
        <f t="shared" si="86"/>
        <v>60 - 80</v>
      </c>
    </row>
    <row r="846" spans="1:21" x14ac:dyDescent="0.25">
      <c r="A846" t="s">
        <v>83</v>
      </c>
      <c r="B846" t="s">
        <v>14</v>
      </c>
      <c r="C846" t="s">
        <v>15</v>
      </c>
      <c r="D846" t="s">
        <v>16</v>
      </c>
      <c r="E846" t="s">
        <v>17</v>
      </c>
      <c r="F846" t="s">
        <v>40</v>
      </c>
      <c r="G846">
        <v>8.5</v>
      </c>
      <c r="H846" s="17">
        <v>44.59</v>
      </c>
      <c r="I846" s="14">
        <v>5</v>
      </c>
      <c r="J846">
        <v>11.147500000000001</v>
      </c>
      <c r="K846" s="1">
        <v>43506</v>
      </c>
      <c r="L846" s="2">
        <v>0.63194444444444442</v>
      </c>
      <c r="M846" t="s">
        <v>25</v>
      </c>
      <c r="N846">
        <v>8.5</v>
      </c>
      <c r="O846" s="17">
        <f t="shared" si="83"/>
        <v>222.95000000000002</v>
      </c>
      <c r="P846">
        <f t="shared" si="84"/>
        <v>10</v>
      </c>
      <c r="Q846">
        <f t="shared" si="85"/>
        <v>2</v>
      </c>
      <c r="R846" t="str">
        <f t="shared" si="82"/>
        <v>14:00 - 16:00</v>
      </c>
      <c r="S846">
        <f t="shared" si="81"/>
        <v>11.147500000000001</v>
      </c>
      <c r="T846" t="b">
        <f>J846 &lt;&gt; S846</f>
        <v>0</v>
      </c>
      <c r="U846" t="str">
        <f t="shared" si="86"/>
        <v>40 - 60</v>
      </c>
    </row>
    <row r="847" spans="1:21" x14ac:dyDescent="0.25">
      <c r="A847" t="s">
        <v>84</v>
      </c>
      <c r="B847" t="s">
        <v>38</v>
      </c>
      <c r="C847" t="s">
        <v>39</v>
      </c>
      <c r="D847" t="s">
        <v>16</v>
      </c>
      <c r="E847" t="s">
        <v>17</v>
      </c>
      <c r="F847" t="s">
        <v>59</v>
      </c>
      <c r="G847">
        <v>6.5</v>
      </c>
      <c r="H847" s="17">
        <v>17.87</v>
      </c>
      <c r="I847" s="14">
        <v>4</v>
      </c>
      <c r="J847">
        <v>3.5739999999999998</v>
      </c>
      <c r="K847" s="1">
        <v>43546</v>
      </c>
      <c r="L847" s="2">
        <v>0.61250000000000004</v>
      </c>
      <c r="M847" t="s">
        <v>19</v>
      </c>
      <c r="N847">
        <v>6.5</v>
      </c>
      <c r="O847" s="17">
        <f t="shared" si="83"/>
        <v>71.48</v>
      </c>
      <c r="P847">
        <f t="shared" si="84"/>
        <v>22</v>
      </c>
      <c r="Q847">
        <f t="shared" si="85"/>
        <v>3</v>
      </c>
      <c r="R847" t="str">
        <f t="shared" si="82"/>
        <v>14:00 - 16:00</v>
      </c>
      <c r="S847">
        <f t="shared" si="81"/>
        <v>3.5740000000000003</v>
      </c>
      <c r="T847" t="b">
        <f>J847 &lt;&gt; S847</f>
        <v>0</v>
      </c>
      <c r="U847" t="str">
        <f t="shared" si="86"/>
        <v>&lt; 20</v>
      </c>
    </row>
    <row r="848" spans="1:21" x14ac:dyDescent="0.25">
      <c r="A848" t="s">
        <v>85</v>
      </c>
      <c r="B848" t="s">
        <v>21</v>
      </c>
      <c r="C848" t="s">
        <v>22</v>
      </c>
      <c r="D848" t="s">
        <v>16</v>
      </c>
      <c r="E848" t="s">
        <v>27</v>
      </c>
      <c r="F848" t="s">
        <v>59</v>
      </c>
      <c r="G848">
        <v>6.1</v>
      </c>
      <c r="H848" s="17">
        <v>15.43</v>
      </c>
      <c r="I848" s="14">
        <v>1</v>
      </c>
      <c r="J848">
        <v>0.77149999999999996</v>
      </c>
      <c r="K848" s="1">
        <v>43490</v>
      </c>
      <c r="L848" s="2">
        <v>0.65694444444444444</v>
      </c>
      <c r="M848" t="s">
        <v>29</v>
      </c>
      <c r="N848">
        <v>6.1</v>
      </c>
      <c r="O848" s="17">
        <f t="shared" si="83"/>
        <v>15.43</v>
      </c>
      <c r="P848">
        <f t="shared" si="84"/>
        <v>25</v>
      </c>
      <c r="Q848">
        <f t="shared" si="85"/>
        <v>1</v>
      </c>
      <c r="R848" t="str">
        <f t="shared" si="82"/>
        <v>14:00 - 16:00</v>
      </c>
      <c r="S848">
        <f t="shared" si="81"/>
        <v>0.77149999999999996</v>
      </c>
      <c r="T848" t="b">
        <f>J848 &lt;&gt; S848</f>
        <v>0</v>
      </c>
      <c r="U848" t="str">
        <f t="shared" si="86"/>
        <v>&lt; 20</v>
      </c>
    </row>
    <row r="849" spans="1:21" x14ac:dyDescent="0.25">
      <c r="A849" t="s">
        <v>86</v>
      </c>
      <c r="B849" t="s">
        <v>38</v>
      </c>
      <c r="C849" t="s">
        <v>39</v>
      </c>
      <c r="D849" t="s">
        <v>23</v>
      </c>
      <c r="E849" t="s">
        <v>27</v>
      </c>
      <c r="F849" t="s">
        <v>28</v>
      </c>
      <c r="G849">
        <v>6.5</v>
      </c>
      <c r="H849" s="17">
        <v>16.16</v>
      </c>
      <c r="I849" s="14">
        <v>2</v>
      </c>
      <c r="J849">
        <v>1.6160000000000001</v>
      </c>
      <c r="K849" s="1">
        <v>43531</v>
      </c>
      <c r="L849" s="2">
        <v>0.49236111111111114</v>
      </c>
      <c r="M849" t="s">
        <v>19</v>
      </c>
      <c r="N849">
        <v>6.5</v>
      </c>
      <c r="O849" s="17">
        <f t="shared" si="83"/>
        <v>32.32</v>
      </c>
      <c r="P849">
        <f t="shared" si="84"/>
        <v>7</v>
      </c>
      <c r="Q849">
        <f t="shared" si="85"/>
        <v>3</v>
      </c>
      <c r="R849" t="str">
        <f t="shared" si="82"/>
        <v>10:00 - 12:00</v>
      </c>
      <c r="S849">
        <f t="shared" si="81"/>
        <v>1.6160000000000001</v>
      </c>
      <c r="T849" t="b">
        <f>J849 &lt;&gt; S849</f>
        <v>0</v>
      </c>
      <c r="U849" t="str">
        <f t="shared" si="86"/>
        <v>&lt; 20</v>
      </c>
    </row>
    <row r="850" spans="1:21" x14ac:dyDescent="0.25">
      <c r="A850" t="s">
        <v>87</v>
      </c>
      <c r="B850" t="s">
        <v>21</v>
      </c>
      <c r="C850" t="s">
        <v>22</v>
      </c>
      <c r="D850" t="s">
        <v>23</v>
      </c>
      <c r="E850" t="s">
        <v>17</v>
      </c>
      <c r="F850" t="s">
        <v>24</v>
      </c>
      <c r="G850">
        <v>8.1999999999999993</v>
      </c>
      <c r="H850" s="17">
        <v>85.98</v>
      </c>
      <c r="I850" s="14">
        <v>8</v>
      </c>
      <c r="J850">
        <v>34.392000000000003</v>
      </c>
      <c r="K850" s="1">
        <v>43524</v>
      </c>
      <c r="L850" s="2">
        <v>0.79236111111111107</v>
      </c>
      <c r="M850" t="s">
        <v>25</v>
      </c>
      <c r="N850">
        <v>8.1999999999999993</v>
      </c>
      <c r="O850" s="17">
        <f t="shared" si="83"/>
        <v>687.84</v>
      </c>
      <c r="P850">
        <f t="shared" si="84"/>
        <v>28</v>
      </c>
      <c r="Q850">
        <f t="shared" si="85"/>
        <v>2</v>
      </c>
      <c r="R850" t="str">
        <f t="shared" si="82"/>
        <v>18:00 - 20:00</v>
      </c>
      <c r="S850">
        <f t="shared" si="81"/>
        <v>34.392000000000003</v>
      </c>
      <c r="T850" t="b">
        <f>J850 &lt;&gt; S850</f>
        <v>0</v>
      </c>
      <c r="U850" t="str">
        <f t="shared" si="86"/>
        <v>&gt; 80</v>
      </c>
    </row>
    <row r="851" spans="1:21" x14ac:dyDescent="0.25">
      <c r="A851" t="s">
        <v>88</v>
      </c>
      <c r="B851" t="s">
        <v>14</v>
      </c>
      <c r="C851" t="s">
        <v>15</v>
      </c>
      <c r="D851" t="s">
        <v>16</v>
      </c>
      <c r="E851" t="s">
        <v>27</v>
      </c>
      <c r="F851" t="s">
        <v>28</v>
      </c>
      <c r="G851">
        <v>5.8</v>
      </c>
      <c r="H851" s="17">
        <v>44.34</v>
      </c>
      <c r="I851" s="14">
        <v>2</v>
      </c>
      <c r="J851">
        <v>4.4340000000000002</v>
      </c>
      <c r="K851" s="1">
        <v>43551</v>
      </c>
      <c r="L851" s="2">
        <v>0.47638888888888886</v>
      </c>
      <c r="M851" t="s">
        <v>25</v>
      </c>
      <c r="N851">
        <v>5.8</v>
      </c>
      <c r="O851" s="17">
        <f t="shared" si="83"/>
        <v>88.68</v>
      </c>
      <c r="P851">
        <f t="shared" si="84"/>
        <v>27</v>
      </c>
      <c r="Q851">
        <f t="shared" si="85"/>
        <v>3</v>
      </c>
      <c r="R851" t="str">
        <f t="shared" si="82"/>
        <v>10:00 - 12:00</v>
      </c>
      <c r="S851">
        <f t="shared" si="81"/>
        <v>4.4340000000000002</v>
      </c>
      <c r="T851" t="b">
        <f>J851 &lt;&gt; S851</f>
        <v>0</v>
      </c>
      <c r="U851" t="str">
        <f t="shared" si="86"/>
        <v>40 - 60</v>
      </c>
    </row>
    <row r="852" spans="1:21" x14ac:dyDescent="0.25">
      <c r="A852" t="s">
        <v>89</v>
      </c>
      <c r="B852" t="s">
        <v>14</v>
      </c>
      <c r="C852" t="s">
        <v>15</v>
      </c>
      <c r="D852" t="s">
        <v>23</v>
      </c>
      <c r="E852" t="s">
        <v>27</v>
      </c>
      <c r="F852" t="s">
        <v>18</v>
      </c>
      <c r="G852">
        <v>6.6</v>
      </c>
      <c r="H852" s="17">
        <v>89.6</v>
      </c>
      <c r="I852" s="14">
        <v>8</v>
      </c>
      <c r="J852">
        <v>35.840000000000003</v>
      </c>
      <c r="K852" s="1">
        <v>43503</v>
      </c>
      <c r="L852" s="2">
        <v>0.4777777777777778</v>
      </c>
      <c r="M852" t="s">
        <v>19</v>
      </c>
      <c r="N852">
        <v>6.6</v>
      </c>
      <c r="O852" s="17">
        <f t="shared" si="83"/>
        <v>716.8</v>
      </c>
      <c r="P852">
        <f t="shared" si="84"/>
        <v>7</v>
      </c>
      <c r="Q852">
        <f t="shared" si="85"/>
        <v>2</v>
      </c>
      <c r="R852" t="str">
        <f t="shared" si="82"/>
        <v>10:00 - 12:00</v>
      </c>
      <c r="S852">
        <f t="shared" si="81"/>
        <v>35.839999999999996</v>
      </c>
      <c r="T852" t="b">
        <f>J852 &lt;&gt; S852</f>
        <v>0</v>
      </c>
      <c r="U852" t="str">
        <f t="shared" si="86"/>
        <v>&gt; 80</v>
      </c>
    </row>
    <row r="853" spans="1:21" x14ac:dyDescent="0.25">
      <c r="A853" t="s">
        <v>90</v>
      </c>
      <c r="B853" t="s">
        <v>14</v>
      </c>
      <c r="C853" t="s">
        <v>15</v>
      </c>
      <c r="D853" t="s">
        <v>16</v>
      </c>
      <c r="E853" t="s">
        <v>17</v>
      </c>
      <c r="F853" t="s">
        <v>28</v>
      </c>
      <c r="G853">
        <v>5.4</v>
      </c>
      <c r="H853" s="17">
        <v>72.349999999999994</v>
      </c>
      <c r="I853" s="14">
        <v>10</v>
      </c>
      <c r="J853">
        <v>36.174999999999997</v>
      </c>
      <c r="K853" s="1">
        <v>43485</v>
      </c>
      <c r="L853" s="2">
        <v>0.66319444444444442</v>
      </c>
      <c r="M853" t="s">
        <v>25</v>
      </c>
      <c r="N853">
        <v>5.4</v>
      </c>
      <c r="O853" s="17">
        <f t="shared" si="83"/>
        <v>723.5</v>
      </c>
      <c r="P853">
        <f t="shared" si="84"/>
        <v>20</v>
      </c>
      <c r="Q853">
        <f t="shared" si="85"/>
        <v>1</v>
      </c>
      <c r="R853" t="str">
        <f t="shared" si="82"/>
        <v>14:00 - 16:00</v>
      </c>
      <c r="S853">
        <f t="shared" si="81"/>
        <v>36.174999999999997</v>
      </c>
      <c r="T853" t="b">
        <f>J853 &lt;&gt; S853</f>
        <v>0</v>
      </c>
      <c r="U853" t="str">
        <f t="shared" si="86"/>
        <v>60 - 80</v>
      </c>
    </row>
    <row r="854" spans="1:21" x14ac:dyDescent="0.25">
      <c r="A854" t="s">
        <v>91</v>
      </c>
      <c r="B854" t="s">
        <v>21</v>
      </c>
      <c r="C854" t="s">
        <v>22</v>
      </c>
      <c r="D854" t="s">
        <v>23</v>
      </c>
      <c r="E854" t="s">
        <v>27</v>
      </c>
      <c r="F854" t="s">
        <v>24</v>
      </c>
      <c r="G854">
        <v>9.3000000000000007</v>
      </c>
      <c r="H854" s="17">
        <v>30.61</v>
      </c>
      <c r="I854" s="14">
        <v>6</v>
      </c>
      <c r="J854">
        <v>9.1829999999999998</v>
      </c>
      <c r="K854" s="1">
        <v>43536</v>
      </c>
      <c r="L854" s="2">
        <v>0.85833333333333328</v>
      </c>
      <c r="M854" t="s">
        <v>25</v>
      </c>
      <c r="N854">
        <v>9.3000000000000007</v>
      </c>
      <c r="O854" s="17">
        <f t="shared" si="83"/>
        <v>183.66</v>
      </c>
      <c r="P854">
        <f t="shared" si="84"/>
        <v>12</v>
      </c>
      <c r="Q854">
        <f t="shared" si="85"/>
        <v>3</v>
      </c>
      <c r="R854" t="str">
        <f t="shared" si="82"/>
        <v>20:00 - 20:59</v>
      </c>
      <c r="S854">
        <f t="shared" si="81"/>
        <v>9.1829999999999998</v>
      </c>
      <c r="T854" t="b">
        <f>J854 &lt;&gt; S854</f>
        <v>0</v>
      </c>
      <c r="U854" t="str">
        <f t="shared" si="86"/>
        <v>20 - 40</v>
      </c>
    </row>
    <row r="855" spans="1:21" x14ac:dyDescent="0.25">
      <c r="A855" t="s">
        <v>92</v>
      </c>
      <c r="B855" t="s">
        <v>21</v>
      </c>
      <c r="C855" t="s">
        <v>22</v>
      </c>
      <c r="D855" t="s">
        <v>16</v>
      </c>
      <c r="E855" t="s">
        <v>17</v>
      </c>
      <c r="F855" t="s">
        <v>32</v>
      </c>
      <c r="G855">
        <v>10</v>
      </c>
      <c r="H855" s="17">
        <v>24.74</v>
      </c>
      <c r="I855" s="14">
        <v>3</v>
      </c>
      <c r="J855">
        <v>3.7109999999999999</v>
      </c>
      <c r="K855" s="1">
        <v>43511</v>
      </c>
      <c r="L855" s="2">
        <v>0.74097222222222225</v>
      </c>
      <c r="M855" t="s">
        <v>29</v>
      </c>
      <c r="N855">
        <v>10</v>
      </c>
      <c r="O855" s="17">
        <f t="shared" si="83"/>
        <v>74.22</v>
      </c>
      <c r="P855">
        <f t="shared" si="84"/>
        <v>15</v>
      </c>
      <c r="Q855">
        <f t="shared" si="85"/>
        <v>2</v>
      </c>
      <c r="R855" t="str">
        <f t="shared" si="82"/>
        <v>16:00 - 18:00</v>
      </c>
      <c r="S855">
        <f t="shared" si="81"/>
        <v>3.7109999999999999</v>
      </c>
      <c r="T855" t="b">
        <f>J855 &lt;&gt; S855</f>
        <v>0</v>
      </c>
      <c r="U855" t="str">
        <f t="shared" si="86"/>
        <v>20 - 40</v>
      </c>
    </row>
    <row r="856" spans="1:21" x14ac:dyDescent="0.25">
      <c r="A856" t="s">
        <v>93</v>
      </c>
      <c r="B856" t="s">
        <v>21</v>
      </c>
      <c r="C856" t="s">
        <v>22</v>
      </c>
      <c r="D856" t="s">
        <v>23</v>
      </c>
      <c r="E856" t="s">
        <v>27</v>
      </c>
      <c r="F856" t="s">
        <v>28</v>
      </c>
      <c r="G856">
        <v>7</v>
      </c>
      <c r="H856" s="17">
        <v>55.73</v>
      </c>
      <c r="I856" s="14">
        <v>6</v>
      </c>
      <c r="J856">
        <v>16.719000000000001</v>
      </c>
      <c r="K856" s="1">
        <v>43520</v>
      </c>
      <c r="L856" s="2">
        <v>0.4548611111111111</v>
      </c>
      <c r="M856" t="s">
        <v>19</v>
      </c>
      <c r="N856">
        <v>7</v>
      </c>
      <c r="O856" s="17">
        <f t="shared" si="83"/>
        <v>334.38</v>
      </c>
      <c r="P856">
        <f t="shared" si="84"/>
        <v>24</v>
      </c>
      <c r="Q856">
        <f t="shared" si="85"/>
        <v>2</v>
      </c>
      <c r="R856" t="str">
        <f t="shared" si="82"/>
        <v>10:00 - 12:00</v>
      </c>
      <c r="S856">
        <f t="shared" si="81"/>
        <v>16.719000000000001</v>
      </c>
      <c r="T856" t="b">
        <f>J856 &lt;&gt; S856</f>
        <v>0</v>
      </c>
      <c r="U856" t="str">
        <f t="shared" si="86"/>
        <v>40 - 60</v>
      </c>
    </row>
    <row r="857" spans="1:21" x14ac:dyDescent="0.25">
      <c r="A857" t="s">
        <v>94</v>
      </c>
      <c r="B857" t="s">
        <v>38</v>
      </c>
      <c r="C857" t="s">
        <v>39</v>
      </c>
      <c r="D857" t="s">
        <v>16</v>
      </c>
      <c r="E857" t="s">
        <v>17</v>
      </c>
      <c r="F857" t="s">
        <v>32</v>
      </c>
      <c r="G857">
        <v>10</v>
      </c>
      <c r="H857" s="17">
        <v>55.07</v>
      </c>
      <c r="I857" s="14">
        <v>9</v>
      </c>
      <c r="J857">
        <v>24.781500000000001</v>
      </c>
      <c r="K857" s="1">
        <v>43499</v>
      </c>
      <c r="L857" s="2">
        <v>0.56944444444444442</v>
      </c>
      <c r="M857" t="s">
        <v>19</v>
      </c>
      <c r="N857">
        <v>10</v>
      </c>
      <c r="O857" s="17">
        <f t="shared" si="83"/>
        <v>495.63</v>
      </c>
      <c r="P857">
        <f t="shared" si="84"/>
        <v>3</v>
      </c>
      <c r="Q857">
        <f t="shared" si="85"/>
        <v>2</v>
      </c>
      <c r="R857" t="str">
        <f t="shared" si="82"/>
        <v>12:00 - 14:00</v>
      </c>
      <c r="S857">
        <f t="shared" si="81"/>
        <v>24.781500000000001</v>
      </c>
      <c r="T857" t="b">
        <f>J857 &lt;&gt; S857</f>
        <v>0</v>
      </c>
      <c r="U857" t="str">
        <f t="shared" si="86"/>
        <v>40 - 60</v>
      </c>
    </row>
    <row r="858" spans="1:21" x14ac:dyDescent="0.25">
      <c r="A858" t="s">
        <v>101</v>
      </c>
      <c r="B858" t="s">
        <v>14</v>
      </c>
      <c r="C858" t="s">
        <v>15</v>
      </c>
      <c r="D858" t="s">
        <v>16</v>
      </c>
      <c r="E858" t="s">
        <v>17</v>
      </c>
      <c r="F858" t="s">
        <v>18</v>
      </c>
      <c r="G858">
        <v>4.3</v>
      </c>
      <c r="H858" s="17">
        <v>18.329999999999998</v>
      </c>
      <c r="I858" s="14">
        <v>1</v>
      </c>
      <c r="J858">
        <v>0.91649999999999998</v>
      </c>
      <c r="K858" s="1">
        <v>43498</v>
      </c>
      <c r="L858" s="2">
        <v>0.78472222222222221</v>
      </c>
      <c r="M858" t="s">
        <v>25</v>
      </c>
      <c r="N858">
        <v>4.3</v>
      </c>
      <c r="O858" s="17">
        <f t="shared" si="83"/>
        <v>18.329999999999998</v>
      </c>
      <c r="P858">
        <f t="shared" si="84"/>
        <v>2</v>
      </c>
      <c r="Q858">
        <f t="shared" si="85"/>
        <v>2</v>
      </c>
      <c r="R858" t="str">
        <f t="shared" si="82"/>
        <v>18:00 - 20:00</v>
      </c>
      <c r="S858">
        <f t="shared" si="81"/>
        <v>0.91649999999999987</v>
      </c>
      <c r="T858" t="b">
        <f>J858 &lt;&gt; S858</f>
        <v>0</v>
      </c>
      <c r="U858" t="str">
        <f t="shared" si="86"/>
        <v>&lt; 20</v>
      </c>
    </row>
    <row r="859" spans="1:21" x14ac:dyDescent="0.25">
      <c r="A859" t="s">
        <v>104</v>
      </c>
      <c r="B859" t="s">
        <v>38</v>
      </c>
      <c r="C859" t="s">
        <v>39</v>
      </c>
      <c r="D859" t="s">
        <v>16</v>
      </c>
      <c r="E859" t="s">
        <v>17</v>
      </c>
      <c r="F859" t="s">
        <v>40</v>
      </c>
      <c r="G859">
        <v>4</v>
      </c>
      <c r="H859" s="17">
        <v>48.52</v>
      </c>
      <c r="I859" s="14">
        <v>3</v>
      </c>
      <c r="J859">
        <v>7.2779999999999996</v>
      </c>
      <c r="K859" s="1">
        <v>43529</v>
      </c>
      <c r="L859" s="2">
        <v>0.76180555555555551</v>
      </c>
      <c r="M859" t="s">
        <v>19</v>
      </c>
      <c r="N859">
        <v>4</v>
      </c>
      <c r="O859" s="17">
        <f t="shared" si="83"/>
        <v>145.56</v>
      </c>
      <c r="P859">
        <f t="shared" si="84"/>
        <v>5</v>
      </c>
      <c r="Q859">
        <f t="shared" si="85"/>
        <v>3</v>
      </c>
      <c r="R859" t="str">
        <f t="shared" si="82"/>
        <v>18:00 - 20:00</v>
      </c>
      <c r="S859">
        <f t="shared" si="81"/>
        <v>7.2780000000000005</v>
      </c>
      <c r="T859" t="b">
        <f>J859 &lt;&gt; S859</f>
        <v>0</v>
      </c>
      <c r="U859" t="str">
        <f t="shared" si="86"/>
        <v>40 - 60</v>
      </c>
    </row>
    <row r="860" spans="1:21" x14ac:dyDescent="0.25">
      <c r="A860" t="s">
        <v>106</v>
      </c>
      <c r="B860" t="s">
        <v>14</v>
      </c>
      <c r="C860" t="s">
        <v>15</v>
      </c>
      <c r="D860" t="s">
        <v>23</v>
      </c>
      <c r="E860" t="s">
        <v>27</v>
      </c>
      <c r="F860" t="s">
        <v>28</v>
      </c>
      <c r="G860">
        <v>9.4</v>
      </c>
      <c r="H860" s="17">
        <v>74.67</v>
      </c>
      <c r="I860" s="14">
        <v>9</v>
      </c>
      <c r="J860">
        <f>H860 * I860 / 20</f>
        <v>33.601500000000001</v>
      </c>
      <c r="K860" s="1">
        <v>43487</v>
      </c>
      <c r="L860" s="2">
        <v>0.4548611111111111</v>
      </c>
      <c r="M860" t="s">
        <v>19</v>
      </c>
      <c r="N860">
        <v>9.4</v>
      </c>
      <c r="O860" s="17">
        <f t="shared" si="83"/>
        <v>672.03</v>
      </c>
      <c r="P860">
        <f t="shared" si="84"/>
        <v>22</v>
      </c>
      <c r="Q860">
        <f t="shared" si="85"/>
        <v>1</v>
      </c>
      <c r="R860" t="str">
        <f t="shared" si="82"/>
        <v>10:00 - 12:00</v>
      </c>
      <c r="S860">
        <f t="shared" si="81"/>
        <v>33.601500000000001</v>
      </c>
      <c r="T860" t="b">
        <f>J860 &lt;&gt; S860</f>
        <v>0</v>
      </c>
      <c r="U860" t="str">
        <f t="shared" si="86"/>
        <v>60 - 80</v>
      </c>
    </row>
    <row r="861" spans="1:21" x14ac:dyDescent="0.25">
      <c r="A861" t="s">
        <v>854</v>
      </c>
      <c r="B861" t="s">
        <v>14</v>
      </c>
      <c r="C861" t="s">
        <v>15</v>
      </c>
      <c r="D861" t="s">
        <v>23</v>
      </c>
      <c r="E861" t="s">
        <v>17</v>
      </c>
      <c r="F861" t="s">
        <v>59</v>
      </c>
      <c r="G861">
        <v>6.2</v>
      </c>
      <c r="H861" s="17">
        <v>97.29</v>
      </c>
      <c r="I861" s="14">
        <v>8</v>
      </c>
      <c r="J861">
        <v>38.915999999999997</v>
      </c>
      <c r="K861" s="1">
        <v>43533</v>
      </c>
      <c r="L861" s="2">
        <v>0.5541666666666667</v>
      </c>
      <c r="M861" t="s">
        <v>29</v>
      </c>
      <c r="N861">
        <v>6.2</v>
      </c>
      <c r="O861" s="17">
        <f t="shared" si="83"/>
        <v>778.32</v>
      </c>
      <c r="P861">
        <f t="shared" si="84"/>
        <v>9</v>
      </c>
      <c r="Q861">
        <f t="shared" si="85"/>
        <v>3</v>
      </c>
      <c r="R861" t="str">
        <f t="shared" si="82"/>
        <v>12:00 - 14:00</v>
      </c>
      <c r="S861">
        <f t="shared" si="81"/>
        <v>38.916000000000004</v>
      </c>
      <c r="T861" t="b">
        <f>J861 &lt;&gt; S861</f>
        <v>0</v>
      </c>
      <c r="U861" t="str">
        <f t="shared" si="86"/>
        <v>&gt; 80</v>
      </c>
    </row>
    <row r="862" spans="1:21" x14ac:dyDescent="0.25">
      <c r="A862" t="s">
        <v>855</v>
      </c>
      <c r="B862" t="s">
        <v>38</v>
      </c>
      <c r="C862" t="s">
        <v>39</v>
      </c>
      <c r="D862" t="s">
        <v>16</v>
      </c>
      <c r="E862" t="s">
        <v>17</v>
      </c>
      <c r="F862" t="s">
        <v>24</v>
      </c>
      <c r="G862">
        <v>4.9000000000000004</v>
      </c>
      <c r="H862" s="17">
        <v>35.74</v>
      </c>
      <c r="I862" s="14">
        <v>8</v>
      </c>
      <c r="J862">
        <v>14.295999999999999</v>
      </c>
      <c r="K862" s="1">
        <v>43513</v>
      </c>
      <c r="L862" s="2">
        <v>0.64444444444444449</v>
      </c>
      <c r="M862" t="s">
        <v>19</v>
      </c>
      <c r="N862">
        <v>4.9000000000000004</v>
      </c>
      <c r="O862" s="17">
        <f t="shared" si="83"/>
        <v>285.92</v>
      </c>
      <c r="P862">
        <f t="shared" si="84"/>
        <v>17</v>
      </c>
      <c r="Q862">
        <f t="shared" si="85"/>
        <v>2</v>
      </c>
      <c r="R862" t="str">
        <f t="shared" si="82"/>
        <v>14:00 - 16:00</v>
      </c>
      <c r="S862">
        <f t="shared" si="81"/>
        <v>14.296000000000001</v>
      </c>
      <c r="T862" t="b">
        <f>J862 &lt;&gt; S862</f>
        <v>0</v>
      </c>
      <c r="U862" t="str">
        <f t="shared" si="86"/>
        <v>20 - 40</v>
      </c>
    </row>
    <row r="863" spans="1:21" x14ac:dyDescent="0.25">
      <c r="A863" t="s">
        <v>856</v>
      </c>
      <c r="B863" t="s">
        <v>14</v>
      </c>
      <c r="C863" t="s">
        <v>15</v>
      </c>
      <c r="D863" t="s">
        <v>23</v>
      </c>
      <c r="E863" t="s">
        <v>17</v>
      </c>
      <c r="F863" t="s">
        <v>28</v>
      </c>
      <c r="G863">
        <v>4.5</v>
      </c>
      <c r="H863" s="17">
        <v>96.52</v>
      </c>
      <c r="I863" s="14">
        <v>6</v>
      </c>
      <c r="J863">
        <v>28.956</v>
      </c>
      <c r="K863" s="1">
        <v>43476</v>
      </c>
      <c r="L863" s="2">
        <v>0.49444444444444446</v>
      </c>
      <c r="M863" t="s">
        <v>25</v>
      </c>
      <c r="N863">
        <v>4.5</v>
      </c>
      <c r="O863" s="17">
        <f t="shared" si="83"/>
        <v>579.12</v>
      </c>
      <c r="P863">
        <f t="shared" si="84"/>
        <v>11</v>
      </c>
      <c r="Q863">
        <f t="shared" si="85"/>
        <v>1</v>
      </c>
      <c r="R863" t="str">
        <f t="shared" si="82"/>
        <v>10:00 - 12:00</v>
      </c>
      <c r="S863">
        <f t="shared" si="81"/>
        <v>28.956</v>
      </c>
      <c r="T863" t="b">
        <f>J863 &lt;&gt; S863</f>
        <v>0</v>
      </c>
      <c r="U863" t="str">
        <f t="shared" si="86"/>
        <v>&gt; 80</v>
      </c>
    </row>
    <row r="864" spans="1:21" x14ac:dyDescent="0.25">
      <c r="A864" t="s">
        <v>857</v>
      </c>
      <c r="B864" t="s">
        <v>14</v>
      </c>
      <c r="C864" t="s">
        <v>15</v>
      </c>
      <c r="D864" t="s">
        <v>16</v>
      </c>
      <c r="E864" t="s">
        <v>27</v>
      </c>
      <c r="F864" t="s">
        <v>40</v>
      </c>
      <c r="G864">
        <v>5.6</v>
      </c>
      <c r="H864" s="17">
        <v>18.850000000000001</v>
      </c>
      <c r="I864" s="14">
        <v>10</v>
      </c>
      <c r="J864">
        <v>9.4250000000000007</v>
      </c>
      <c r="K864" s="1">
        <v>43523</v>
      </c>
      <c r="L864" s="2">
        <v>0.76666666666666672</v>
      </c>
      <c r="M864" t="s">
        <v>19</v>
      </c>
      <c r="N864">
        <v>5.6</v>
      </c>
      <c r="O864" s="17">
        <f t="shared" si="83"/>
        <v>188.5</v>
      </c>
      <c r="P864">
        <f t="shared" si="84"/>
        <v>27</v>
      </c>
      <c r="Q864">
        <f t="shared" si="85"/>
        <v>2</v>
      </c>
      <c r="R864" t="str">
        <f t="shared" si="82"/>
        <v>18:00 - 20:00</v>
      </c>
      <c r="S864">
        <f t="shared" si="81"/>
        <v>9.4250000000000007</v>
      </c>
      <c r="T864" t="b">
        <f>J864 &lt;&gt; S864</f>
        <v>0</v>
      </c>
      <c r="U864" t="str">
        <f t="shared" si="86"/>
        <v>&lt; 20</v>
      </c>
    </row>
    <row r="865" spans="1:21" x14ac:dyDescent="0.25">
      <c r="A865" t="s">
        <v>858</v>
      </c>
      <c r="B865" t="s">
        <v>14</v>
      </c>
      <c r="C865" t="s">
        <v>15</v>
      </c>
      <c r="D865" t="s">
        <v>23</v>
      </c>
      <c r="E865" t="s">
        <v>17</v>
      </c>
      <c r="F865" t="s">
        <v>40</v>
      </c>
      <c r="G865">
        <v>8</v>
      </c>
      <c r="H865" s="17">
        <v>55.39</v>
      </c>
      <c r="I865" s="14">
        <v>4</v>
      </c>
      <c r="J865">
        <v>11.077999999999999</v>
      </c>
      <c r="K865" s="1">
        <v>43549</v>
      </c>
      <c r="L865" s="2">
        <v>0.6381944444444444</v>
      </c>
      <c r="M865" t="s">
        <v>19</v>
      </c>
      <c r="N865">
        <v>8</v>
      </c>
      <c r="O865" s="17">
        <f t="shared" si="83"/>
        <v>221.56</v>
      </c>
      <c r="P865">
        <f t="shared" si="84"/>
        <v>25</v>
      </c>
      <c r="Q865">
        <f t="shared" si="85"/>
        <v>3</v>
      </c>
      <c r="R865" t="str">
        <f t="shared" si="82"/>
        <v>14:00 - 16:00</v>
      </c>
      <c r="S865">
        <f t="shared" si="81"/>
        <v>11.077999999999999</v>
      </c>
      <c r="T865" t="b">
        <f>J865 &lt;&gt; S865</f>
        <v>0</v>
      </c>
      <c r="U865" t="str">
        <f t="shared" si="86"/>
        <v>40 - 60</v>
      </c>
    </row>
    <row r="866" spans="1:21" x14ac:dyDescent="0.25">
      <c r="A866" t="s">
        <v>859</v>
      </c>
      <c r="B866" t="s">
        <v>38</v>
      </c>
      <c r="C866" t="s">
        <v>39</v>
      </c>
      <c r="D866" t="s">
        <v>16</v>
      </c>
      <c r="E866" t="s">
        <v>17</v>
      </c>
      <c r="F866" t="s">
        <v>40</v>
      </c>
      <c r="G866">
        <v>5.6</v>
      </c>
      <c r="H866" s="17">
        <v>77.2</v>
      </c>
      <c r="I866" s="14">
        <v>10</v>
      </c>
      <c r="J866">
        <v>38.6</v>
      </c>
      <c r="K866" s="1">
        <v>43507</v>
      </c>
      <c r="L866" s="2">
        <v>0.44305555555555554</v>
      </c>
      <c r="M866" t="s">
        <v>29</v>
      </c>
      <c r="N866">
        <v>5.6</v>
      </c>
      <c r="O866" s="17">
        <f t="shared" si="83"/>
        <v>772</v>
      </c>
      <c r="P866">
        <f t="shared" si="84"/>
        <v>11</v>
      </c>
      <c r="Q866">
        <f t="shared" si="85"/>
        <v>2</v>
      </c>
      <c r="R866" t="str">
        <f t="shared" si="82"/>
        <v>10:00 - 12:00</v>
      </c>
      <c r="S866">
        <f t="shared" si="81"/>
        <v>38.6</v>
      </c>
      <c r="T866" t="b">
        <f>J866 &lt;&gt; S866</f>
        <v>0</v>
      </c>
      <c r="U866" t="str">
        <f t="shared" si="86"/>
        <v>60 - 80</v>
      </c>
    </row>
    <row r="867" spans="1:21" x14ac:dyDescent="0.25">
      <c r="A867" t="s">
        <v>860</v>
      </c>
      <c r="B867" t="s">
        <v>38</v>
      </c>
      <c r="C867" t="s">
        <v>39</v>
      </c>
      <c r="D867" t="s">
        <v>23</v>
      </c>
      <c r="E867" t="s">
        <v>27</v>
      </c>
      <c r="F867" t="s">
        <v>24</v>
      </c>
      <c r="G867">
        <v>4.2</v>
      </c>
      <c r="H867" s="17">
        <v>72.13</v>
      </c>
      <c r="I867" s="14">
        <v>10</v>
      </c>
      <c r="J867">
        <v>36.064999999999998</v>
      </c>
      <c r="K867" s="1">
        <v>43496</v>
      </c>
      <c r="L867" s="2">
        <v>0.6333333333333333</v>
      </c>
      <c r="M867" t="s">
        <v>29</v>
      </c>
      <c r="N867">
        <v>4.2</v>
      </c>
      <c r="O867" s="17">
        <f t="shared" si="83"/>
        <v>721.3</v>
      </c>
      <c r="P867">
        <f t="shared" si="84"/>
        <v>31</v>
      </c>
      <c r="Q867">
        <f t="shared" si="85"/>
        <v>1</v>
      </c>
      <c r="R867" t="str">
        <f t="shared" si="82"/>
        <v>14:00 - 16:00</v>
      </c>
      <c r="S867">
        <f t="shared" si="81"/>
        <v>36.064999999999998</v>
      </c>
      <c r="T867" t="b">
        <f>J867 &lt;&gt; S867</f>
        <v>0</v>
      </c>
      <c r="U867" t="str">
        <f t="shared" si="86"/>
        <v>60 - 80</v>
      </c>
    </row>
    <row r="868" spans="1:21" x14ac:dyDescent="0.25">
      <c r="A868" t="s">
        <v>861</v>
      </c>
      <c r="B868" t="s">
        <v>14</v>
      </c>
      <c r="C868" t="s">
        <v>15</v>
      </c>
      <c r="D868" t="s">
        <v>16</v>
      </c>
      <c r="E868" t="s">
        <v>17</v>
      </c>
      <c r="F868" t="s">
        <v>59</v>
      </c>
      <c r="G868">
        <v>9.9</v>
      </c>
      <c r="H868" s="17">
        <v>63.88</v>
      </c>
      <c r="I868" s="14">
        <v>8</v>
      </c>
      <c r="J868">
        <v>25.552</v>
      </c>
      <c r="K868" s="1">
        <v>43485</v>
      </c>
      <c r="L868" s="2">
        <v>0.7416666666666667</v>
      </c>
      <c r="M868" t="s">
        <v>19</v>
      </c>
      <c r="N868">
        <v>9.9</v>
      </c>
      <c r="O868" s="17">
        <f t="shared" si="83"/>
        <v>511.04</v>
      </c>
      <c r="P868">
        <f t="shared" si="84"/>
        <v>20</v>
      </c>
      <c r="Q868">
        <f t="shared" si="85"/>
        <v>1</v>
      </c>
      <c r="R868" t="str">
        <f t="shared" si="82"/>
        <v>16:00 - 18:00</v>
      </c>
      <c r="S868">
        <f t="shared" si="81"/>
        <v>25.552</v>
      </c>
      <c r="T868" t="b">
        <f>J868 &lt;&gt; S868</f>
        <v>0</v>
      </c>
      <c r="U868" t="str">
        <f t="shared" si="86"/>
        <v>60 - 80</v>
      </c>
    </row>
    <row r="869" spans="1:21" x14ac:dyDescent="0.25">
      <c r="A869" t="s">
        <v>862</v>
      </c>
      <c r="B869" t="s">
        <v>14</v>
      </c>
      <c r="C869" t="s">
        <v>15</v>
      </c>
      <c r="D869" t="s">
        <v>16</v>
      </c>
      <c r="E869" t="s">
        <v>17</v>
      </c>
      <c r="F869" t="s">
        <v>18</v>
      </c>
      <c r="G869">
        <v>7.6</v>
      </c>
      <c r="H869" s="17">
        <v>10.69</v>
      </c>
      <c r="I869" s="14">
        <v>5</v>
      </c>
      <c r="J869">
        <v>2.6724999999999999</v>
      </c>
      <c r="K869" s="1">
        <v>43550</v>
      </c>
      <c r="L869" s="2">
        <v>0.46319444444444446</v>
      </c>
      <c r="M869" t="s">
        <v>19</v>
      </c>
      <c r="N869">
        <v>7.6</v>
      </c>
      <c r="O869" s="17">
        <f t="shared" si="83"/>
        <v>53.449999999999996</v>
      </c>
      <c r="P869">
        <f t="shared" si="84"/>
        <v>26</v>
      </c>
      <c r="Q869">
        <f t="shared" si="85"/>
        <v>3</v>
      </c>
      <c r="R869" t="str">
        <f t="shared" si="82"/>
        <v>10:00 - 12:00</v>
      </c>
      <c r="S869">
        <f t="shared" si="81"/>
        <v>2.6724999999999999</v>
      </c>
      <c r="T869" t="b">
        <f>J869 &lt;&gt; S869</f>
        <v>0</v>
      </c>
      <c r="U869" t="str">
        <f t="shared" si="86"/>
        <v>&lt; 20</v>
      </c>
    </row>
    <row r="870" spans="1:21" x14ac:dyDescent="0.25">
      <c r="A870" t="s">
        <v>863</v>
      </c>
      <c r="B870" t="s">
        <v>14</v>
      </c>
      <c r="C870" t="s">
        <v>15</v>
      </c>
      <c r="D870" t="s">
        <v>16</v>
      </c>
      <c r="E870" t="s">
        <v>27</v>
      </c>
      <c r="F870" t="s">
        <v>18</v>
      </c>
      <c r="G870">
        <v>6.6</v>
      </c>
      <c r="H870" s="17">
        <v>55.5</v>
      </c>
      <c r="I870" s="14">
        <v>4</v>
      </c>
      <c r="J870">
        <v>11.1</v>
      </c>
      <c r="K870" s="1">
        <v>43485</v>
      </c>
      <c r="L870" s="2">
        <v>0.65833333333333333</v>
      </c>
      <c r="M870" t="s">
        <v>29</v>
      </c>
      <c r="N870">
        <v>6.6</v>
      </c>
      <c r="O870" s="17">
        <f t="shared" si="83"/>
        <v>222</v>
      </c>
      <c r="P870">
        <f t="shared" si="84"/>
        <v>20</v>
      </c>
      <c r="Q870">
        <f t="shared" si="85"/>
        <v>1</v>
      </c>
      <c r="R870" t="str">
        <f t="shared" si="82"/>
        <v>14:00 - 16:00</v>
      </c>
      <c r="S870">
        <f t="shared" si="81"/>
        <v>11.1</v>
      </c>
      <c r="T870" t="b">
        <f>J870 &lt;&gt; S870</f>
        <v>0</v>
      </c>
      <c r="U870" t="str">
        <f t="shared" si="86"/>
        <v>40 - 60</v>
      </c>
    </row>
    <row r="871" spans="1:21" x14ac:dyDescent="0.25">
      <c r="A871" t="s">
        <v>864</v>
      </c>
      <c r="B871" t="s">
        <v>38</v>
      </c>
      <c r="C871" t="s">
        <v>39</v>
      </c>
      <c r="D871" t="s">
        <v>23</v>
      </c>
      <c r="E871" t="s">
        <v>17</v>
      </c>
      <c r="F871" t="s">
        <v>28</v>
      </c>
      <c r="G871">
        <v>4.7</v>
      </c>
      <c r="H871" s="17">
        <v>95.46</v>
      </c>
      <c r="I871" s="14">
        <v>8</v>
      </c>
      <c r="J871">
        <v>38.183999999999997</v>
      </c>
      <c r="K871" s="1">
        <v>43529</v>
      </c>
      <c r="L871" s="2">
        <v>0.81944444444444442</v>
      </c>
      <c r="M871" t="s">
        <v>19</v>
      </c>
      <c r="N871">
        <v>4.7</v>
      </c>
      <c r="O871" s="17">
        <f t="shared" si="83"/>
        <v>763.68</v>
      </c>
      <c r="P871">
        <f t="shared" si="84"/>
        <v>5</v>
      </c>
      <c r="Q871">
        <f t="shared" si="85"/>
        <v>3</v>
      </c>
      <c r="R871" t="str">
        <f t="shared" si="82"/>
        <v>18:00 - 20:00</v>
      </c>
      <c r="S871">
        <f t="shared" si="81"/>
        <v>38.183999999999997</v>
      </c>
      <c r="T871" t="b">
        <f>J871 &lt;&gt; S871</f>
        <v>0</v>
      </c>
      <c r="U871" t="str">
        <f t="shared" si="86"/>
        <v>&gt; 80</v>
      </c>
    </row>
    <row r="872" spans="1:21" x14ac:dyDescent="0.25">
      <c r="A872" t="s">
        <v>865</v>
      </c>
      <c r="B872" t="s">
        <v>21</v>
      </c>
      <c r="C872" t="s">
        <v>22</v>
      </c>
      <c r="D872" t="s">
        <v>23</v>
      </c>
      <c r="E872" t="s">
        <v>17</v>
      </c>
      <c r="F872" t="s">
        <v>59</v>
      </c>
      <c r="G872">
        <v>9.8000000000000007</v>
      </c>
      <c r="H872" s="17">
        <v>76.06</v>
      </c>
      <c r="I872" s="14">
        <v>3</v>
      </c>
      <c r="J872">
        <v>11.409000000000001</v>
      </c>
      <c r="K872" s="1">
        <v>43470</v>
      </c>
      <c r="L872" s="2">
        <v>0.85416666666666663</v>
      </c>
      <c r="M872" t="s">
        <v>29</v>
      </c>
      <c r="N872">
        <v>9.8000000000000007</v>
      </c>
      <c r="O872" s="17">
        <f t="shared" si="83"/>
        <v>228.18</v>
      </c>
      <c r="P872">
        <f t="shared" si="84"/>
        <v>5</v>
      </c>
      <c r="Q872">
        <f t="shared" si="85"/>
        <v>1</v>
      </c>
      <c r="R872" t="str">
        <f t="shared" si="82"/>
        <v>20:00 - 20:59</v>
      </c>
      <c r="S872">
        <f t="shared" si="81"/>
        <v>11.409000000000001</v>
      </c>
      <c r="T872" t="b">
        <f>J872 &lt;&gt; S872</f>
        <v>0</v>
      </c>
      <c r="U872" t="str">
        <f t="shared" si="86"/>
        <v>60 - 80</v>
      </c>
    </row>
    <row r="873" spans="1:21" x14ac:dyDescent="0.25">
      <c r="A873" t="s">
        <v>866</v>
      </c>
      <c r="B873" t="s">
        <v>38</v>
      </c>
      <c r="C873" t="s">
        <v>39</v>
      </c>
      <c r="D873" t="s">
        <v>23</v>
      </c>
      <c r="E873" t="s">
        <v>27</v>
      </c>
      <c r="F873" t="s">
        <v>32</v>
      </c>
      <c r="G873">
        <v>6.3</v>
      </c>
      <c r="H873" s="17">
        <v>13.69</v>
      </c>
      <c r="I873" s="14">
        <v>6</v>
      </c>
      <c r="J873">
        <v>4.1070000000000002</v>
      </c>
      <c r="K873" s="1">
        <v>43509</v>
      </c>
      <c r="L873" s="2">
        <v>0.58263888888888893</v>
      </c>
      <c r="M873" t="s">
        <v>25</v>
      </c>
      <c r="N873">
        <v>6.3</v>
      </c>
      <c r="O873" s="17">
        <f t="shared" si="83"/>
        <v>82.14</v>
      </c>
      <c r="P873">
        <f t="shared" si="84"/>
        <v>13</v>
      </c>
      <c r="Q873">
        <f t="shared" si="85"/>
        <v>2</v>
      </c>
      <c r="R873" t="str">
        <f t="shared" si="82"/>
        <v>12:00 - 14:00</v>
      </c>
      <c r="S873">
        <f t="shared" si="81"/>
        <v>4.1070000000000002</v>
      </c>
      <c r="T873" t="b">
        <f>J873 &lt;&gt; S873</f>
        <v>0</v>
      </c>
      <c r="U873" t="str">
        <f t="shared" si="86"/>
        <v>&lt; 20</v>
      </c>
    </row>
    <row r="874" spans="1:21" x14ac:dyDescent="0.25">
      <c r="A874" t="s">
        <v>867</v>
      </c>
      <c r="B874" t="s">
        <v>38</v>
      </c>
      <c r="C874" t="s">
        <v>39</v>
      </c>
      <c r="D874" t="s">
        <v>23</v>
      </c>
      <c r="E874" t="s">
        <v>17</v>
      </c>
      <c r="F874" t="s">
        <v>24</v>
      </c>
      <c r="G874">
        <v>7.9</v>
      </c>
      <c r="H874" s="17">
        <v>95.64</v>
      </c>
      <c r="I874" s="14">
        <v>4</v>
      </c>
      <c r="J874">
        <v>19.128</v>
      </c>
      <c r="K874" s="1">
        <v>43540</v>
      </c>
      <c r="L874" s="2">
        <v>0.78541666666666665</v>
      </c>
      <c r="M874" t="s">
        <v>25</v>
      </c>
      <c r="N874">
        <v>7.9</v>
      </c>
      <c r="O874" s="17">
        <f t="shared" si="83"/>
        <v>382.56</v>
      </c>
      <c r="P874">
        <f t="shared" si="84"/>
        <v>16</v>
      </c>
      <c r="Q874">
        <f t="shared" si="85"/>
        <v>3</v>
      </c>
      <c r="R874" t="str">
        <f t="shared" si="82"/>
        <v>18:00 - 20:00</v>
      </c>
      <c r="S874">
        <f t="shared" si="81"/>
        <v>19.128</v>
      </c>
      <c r="T874" t="b">
        <f>J874 &lt;&gt; S874</f>
        <v>0</v>
      </c>
      <c r="U874" t="str">
        <f t="shared" si="86"/>
        <v>&gt; 80</v>
      </c>
    </row>
    <row r="875" spans="1:21" x14ac:dyDescent="0.25">
      <c r="A875" t="s">
        <v>868</v>
      </c>
      <c r="B875" t="s">
        <v>14</v>
      </c>
      <c r="C875" t="s">
        <v>15</v>
      </c>
      <c r="D875" t="s">
        <v>23</v>
      </c>
      <c r="E875" t="s">
        <v>17</v>
      </c>
      <c r="F875" t="s">
        <v>28</v>
      </c>
      <c r="G875">
        <v>7.7</v>
      </c>
      <c r="H875" s="17">
        <v>11.43</v>
      </c>
      <c r="I875" s="14">
        <v>6</v>
      </c>
      <c r="J875">
        <v>3.4289999999999998</v>
      </c>
      <c r="K875" s="1">
        <v>43480</v>
      </c>
      <c r="L875" s="2">
        <v>0.72499999999999998</v>
      </c>
      <c r="M875" t="s">
        <v>25</v>
      </c>
      <c r="N875">
        <v>7.7</v>
      </c>
      <c r="O875" s="17">
        <f t="shared" si="83"/>
        <v>68.58</v>
      </c>
      <c r="P875">
        <f t="shared" si="84"/>
        <v>15</v>
      </c>
      <c r="Q875">
        <f t="shared" si="85"/>
        <v>1</v>
      </c>
      <c r="R875" t="str">
        <f t="shared" si="82"/>
        <v>16:00 - 18:00</v>
      </c>
      <c r="S875">
        <f t="shared" si="81"/>
        <v>3.4289999999999998</v>
      </c>
      <c r="T875" t="b">
        <f>J875 &lt;&gt; S875</f>
        <v>0</v>
      </c>
      <c r="U875" t="str">
        <f t="shared" si="86"/>
        <v>&lt; 20</v>
      </c>
    </row>
    <row r="876" spans="1:21" x14ac:dyDescent="0.25">
      <c r="A876" t="s">
        <v>869</v>
      </c>
      <c r="B876" t="s">
        <v>38</v>
      </c>
      <c r="C876" t="s">
        <v>39</v>
      </c>
      <c r="D876" t="s">
        <v>16</v>
      </c>
      <c r="E876" t="s">
        <v>17</v>
      </c>
      <c r="F876" t="s">
        <v>32</v>
      </c>
      <c r="G876">
        <v>4.5</v>
      </c>
      <c r="H876" s="17">
        <v>95.54</v>
      </c>
      <c r="I876" s="14">
        <v>4</v>
      </c>
      <c r="J876">
        <v>19.108000000000001</v>
      </c>
      <c r="K876" s="1">
        <v>43522</v>
      </c>
      <c r="L876" s="2">
        <v>0.49861111111111112</v>
      </c>
      <c r="M876" t="s">
        <v>19</v>
      </c>
      <c r="N876">
        <v>4.5</v>
      </c>
      <c r="O876" s="17">
        <f t="shared" si="83"/>
        <v>382.16</v>
      </c>
      <c r="P876">
        <f t="shared" si="84"/>
        <v>26</v>
      </c>
      <c r="Q876">
        <f t="shared" si="85"/>
        <v>2</v>
      </c>
      <c r="R876" t="str">
        <f t="shared" si="82"/>
        <v>10:00 - 12:00</v>
      </c>
      <c r="S876">
        <f t="shared" si="81"/>
        <v>19.108000000000001</v>
      </c>
      <c r="T876" t="b">
        <f>J876 &lt;&gt; S876</f>
        <v>0</v>
      </c>
      <c r="U876" t="str">
        <f t="shared" si="86"/>
        <v>&gt; 80</v>
      </c>
    </row>
    <row r="877" spans="1:21" x14ac:dyDescent="0.25">
      <c r="A877" t="s">
        <v>870</v>
      </c>
      <c r="B877" t="s">
        <v>21</v>
      </c>
      <c r="C877" t="s">
        <v>22</v>
      </c>
      <c r="D877" t="s">
        <v>16</v>
      </c>
      <c r="E877" t="s">
        <v>17</v>
      </c>
      <c r="F877" t="s">
        <v>18</v>
      </c>
      <c r="G877">
        <v>8</v>
      </c>
      <c r="H877" s="17">
        <v>85.87</v>
      </c>
      <c r="I877" s="14">
        <v>7</v>
      </c>
      <c r="J877">
        <v>30.054500000000001</v>
      </c>
      <c r="K877" s="1">
        <v>43523</v>
      </c>
      <c r="L877" s="2">
        <v>0.79236111111111107</v>
      </c>
      <c r="M877" t="s">
        <v>29</v>
      </c>
      <c r="N877">
        <v>8</v>
      </c>
      <c r="O877" s="17">
        <f t="shared" si="83"/>
        <v>601.09</v>
      </c>
      <c r="P877">
        <f t="shared" si="84"/>
        <v>27</v>
      </c>
      <c r="Q877">
        <f t="shared" si="85"/>
        <v>2</v>
      </c>
      <c r="R877" t="str">
        <f t="shared" si="82"/>
        <v>18:00 - 20:00</v>
      </c>
      <c r="S877">
        <f t="shared" si="81"/>
        <v>30.054500000000001</v>
      </c>
      <c r="T877" t="b">
        <f>J877 &lt;&gt; S877</f>
        <v>0</v>
      </c>
      <c r="U877" t="str">
        <f t="shared" si="86"/>
        <v>&gt; 80</v>
      </c>
    </row>
    <row r="878" spans="1:21" x14ac:dyDescent="0.25">
      <c r="A878" t="s">
        <v>871</v>
      </c>
      <c r="B878" t="s">
        <v>21</v>
      </c>
      <c r="C878" t="s">
        <v>22</v>
      </c>
      <c r="D878" t="s">
        <v>16</v>
      </c>
      <c r="E878" t="s">
        <v>17</v>
      </c>
      <c r="F878" t="s">
        <v>32</v>
      </c>
      <c r="G878">
        <v>5.7</v>
      </c>
      <c r="H878" s="17">
        <v>67.989999999999995</v>
      </c>
      <c r="I878" s="14">
        <v>7</v>
      </c>
      <c r="J878">
        <v>23.796500000000002</v>
      </c>
      <c r="K878" s="1">
        <v>43513</v>
      </c>
      <c r="L878" s="2">
        <v>0.70138888888888884</v>
      </c>
      <c r="M878" t="s">
        <v>19</v>
      </c>
      <c r="N878">
        <v>5.7</v>
      </c>
      <c r="O878" s="17">
        <f t="shared" si="83"/>
        <v>475.92999999999995</v>
      </c>
      <c r="P878">
        <f t="shared" si="84"/>
        <v>17</v>
      </c>
      <c r="Q878">
        <f t="shared" si="85"/>
        <v>2</v>
      </c>
      <c r="R878" t="str">
        <f t="shared" si="82"/>
        <v>16:00 - 18:00</v>
      </c>
      <c r="S878">
        <f t="shared" si="81"/>
        <v>23.796499999999998</v>
      </c>
      <c r="T878" t="b">
        <f>J878 &lt;&gt; S878</f>
        <v>0</v>
      </c>
      <c r="U878" t="str">
        <f t="shared" si="86"/>
        <v>60 - 80</v>
      </c>
    </row>
    <row r="879" spans="1:21" x14ac:dyDescent="0.25">
      <c r="A879" t="s">
        <v>872</v>
      </c>
      <c r="B879" t="s">
        <v>21</v>
      </c>
      <c r="C879" t="s">
        <v>22</v>
      </c>
      <c r="D879" t="s">
        <v>23</v>
      </c>
      <c r="E879" t="s">
        <v>17</v>
      </c>
      <c r="F879" t="s">
        <v>40</v>
      </c>
      <c r="G879">
        <v>6.3</v>
      </c>
      <c r="H879" s="17">
        <v>52.42</v>
      </c>
      <c r="I879" s="14">
        <v>1</v>
      </c>
      <c r="J879">
        <v>2.621</v>
      </c>
      <c r="K879" s="1">
        <v>43502</v>
      </c>
      <c r="L879" s="2">
        <v>0.43194444444444446</v>
      </c>
      <c r="M879" t="s">
        <v>29</v>
      </c>
      <c r="N879">
        <v>6.3</v>
      </c>
      <c r="O879" s="17">
        <f t="shared" si="83"/>
        <v>52.42</v>
      </c>
      <c r="P879">
        <f t="shared" si="84"/>
        <v>6</v>
      </c>
      <c r="Q879">
        <f t="shared" si="85"/>
        <v>2</v>
      </c>
      <c r="R879" t="str">
        <f t="shared" si="82"/>
        <v>10:00 - 12:00</v>
      </c>
      <c r="S879">
        <f t="shared" si="81"/>
        <v>2.621</v>
      </c>
      <c r="T879" t="b">
        <f>J879 &lt;&gt; S879</f>
        <v>0</v>
      </c>
      <c r="U879" t="str">
        <f t="shared" si="86"/>
        <v>40 - 60</v>
      </c>
    </row>
    <row r="880" spans="1:21" x14ac:dyDescent="0.25">
      <c r="A880" t="s">
        <v>873</v>
      </c>
      <c r="B880" t="s">
        <v>21</v>
      </c>
      <c r="C880" t="s">
        <v>22</v>
      </c>
      <c r="D880" t="s">
        <v>16</v>
      </c>
      <c r="E880" t="s">
        <v>27</v>
      </c>
      <c r="F880" t="s">
        <v>40</v>
      </c>
      <c r="G880">
        <v>6</v>
      </c>
      <c r="H880" s="17">
        <v>65.650000000000006</v>
      </c>
      <c r="I880" s="14">
        <v>2</v>
      </c>
      <c r="J880">
        <v>6.5650000000000004</v>
      </c>
      <c r="K880" s="1">
        <v>43482</v>
      </c>
      <c r="L880" s="2">
        <v>0.69861111111111107</v>
      </c>
      <c r="M880" t="s">
        <v>25</v>
      </c>
      <c r="N880">
        <v>6</v>
      </c>
      <c r="O880" s="17">
        <f t="shared" si="83"/>
        <v>131.30000000000001</v>
      </c>
      <c r="P880">
        <f t="shared" si="84"/>
        <v>17</v>
      </c>
      <c r="Q880">
        <f t="shared" si="85"/>
        <v>1</v>
      </c>
      <c r="R880" t="str">
        <f t="shared" si="82"/>
        <v>16:00 - 18:00</v>
      </c>
      <c r="S880">
        <f t="shared" si="81"/>
        <v>6.5650000000000004</v>
      </c>
      <c r="T880" t="b">
        <f>J880 &lt;&gt; S880</f>
        <v>0</v>
      </c>
      <c r="U880" t="str">
        <f t="shared" si="86"/>
        <v>60 - 80</v>
      </c>
    </row>
    <row r="881" spans="1:21" x14ac:dyDescent="0.25">
      <c r="A881" t="s">
        <v>874</v>
      </c>
      <c r="B881" t="s">
        <v>38</v>
      </c>
      <c r="C881" t="s">
        <v>39</v>
      </c>
      <c r="D881" t="s">
        <v>23</v>
      </c>
      <c r="E881" t="s">
        <v>17</v>
      </c>
      <c r="F881" t="s">
        <v>40</v>
      </c>
      <c r="G881">
        <v>8</v>
      </c>
      <c r="H881" s="17">
        <v>28.86</v>
      </c>
      <c r="I881" s="14">
        <v>5</v>
      </c>
      <c r="J881">
        <v>7.2149999999999999</v>
      </c>
      <c r="K881" s="1">
        <v>43487</v>
      </c>
      <c r="L881" s="2">
        <v>0.75555555555555554</v>
      </c>
      <c r="M881" t="s">
        <v>29</v>
      </c>
      <c r="N881">
        <v>8</v>
      </c>
      <c r="O881" s="17">
        <f t="shared" si="83"/>
        <v>144.30000000000001</v>
      </c>
      <c r="P881">
        <f t="shared" si="84"/>
        <v>22</v>
      </c>
      <c r="Q881">
        <f t="shared" si="85"/>
        <v>1</v>
      </c>
      <c r="R881" t="str">
        <f t="shared" si="82"/>
        <v>18:00 - 20:00</v>
      </c>
      <c r="S881">
        <f t="shared" si="81"/>
        <v>7.2150000000000007</v>
      </c>
      <c r="T881" t="b">
        <f>J881 &lt;&gt; S881</f>
        <v>0</v>
      </c>
      <c r="U881" t="str">
        <f t="shared" si="86"/>
        <v>20 - 40</v>
      </c>
    </row>
    <row r="882" spans="1:21" x14ac:dyDescent="0.25">
      <c r="A882" t="s">
        <v>875</v>
      </c>
      <c r="B882" t="s">
        <v>21</v>
      </c>
      <c r="C882" t="s">
        <v>22</v>
      </c>
      <c r="D882" t="s">
        <v>16</v>
      </c>
      <c r="E882" t="s">
        <v>27</v>
      </c>
      <c r="F882" t="s">
        <v>18</v>
      </c>
      <c r="G882">
        <v>4.2</v>
      </c>
      <c r="H882" s="17">
        <v>65.31</v>
      </c>
      <c r="I882" s="14">
        <v>7</v>
      </c>
      <c r="J882">
        <v>22.858499999999999</v>
      </c>
      <c r="K882" s="1">
        <v>43529</v>
      </c>
      <c r="L882" s="2">
        <v>0.75138888888888888</v>
      </c>
      <c r="M882" t="s">
        <v>29</v>
      </c>
      <c r="N882">
        <v>4.2</v>
      </c>
      <c r="O882" s="17">
        <f t="shared" si="83"/>
        <v>457.17</v>
      </c>
      <c r="P882">
        <f t="shared" si="84"/>
        <v>5</v>
      </c>
      <c r="Q882">
        <f t="shared" si="85"/>
        <v>3</v>
      </c>
      <c r="R882" t="str">
        <f t="shared" si="82"/>
        <v>18:00 - 20:00</v>
      </c>
      <c r="S882">
        <f t="shared" si="81"/>
        <v>22.858499999999999</v>
      </c>
      <c r="T882" t="b">
        <f>J882 &lt;&gt; S882</f>
        <v>0</v>
      </c>
      <c r="U882" t="str">
        <f t="shared" si="86"/>
        <v>60 - 80</v>
      </c>
    </row>
    <row r="883" spans="1:21" x14ac:dyDescent="0.25">
      <c r="A883" t="s">
        <v>876</v>
      </c>
      <c r="B883" t="s">
        <v>38</v>
      </c>
      <c r="C883" t="s">
        <v>39</v>
      </c>
      <c r="D883" t="s">
        <v>23</v>
      </c>
      <c r="E883" t="s">
        <v>27</v>
      </c>
      <c r="F883" t="s">
        <v>32</v>
      </c>
      <c r="G883">
        <v>9.6</v>
      </c>
      <c r="H883" s="17">
        <v>93.38</v>
      </c>
      <c r="I883" s="14">
        <v>1</v>
      </c>
      <c r="J883">
        <v>4.6689999999999996</v>
      </c>
      <c r="K883" s="1">
        <v>43468</v>
      </c>
      <c r="L883" s="2">
        <v>0.54652777777777772</v>
      </c>
      <c r="M883" t="s">
        <v>25</v>
      </c>
      <c r="N883">
        <v>9.6</v>
      </c>
      <c r="O883" s="17">
        <f t="shared" si="83"/>
        <v>93.38</v>
      </c>
      <c r="P883">
        <f t="shared" si="84"/>
        <v>3</v>
      </c>
      <c r="Q883">
        <f t="shared" si="85"/>
        <v>1</v>
      </c>
      <c r="R883" t="str">
        <f t="shared" si="82"/>
        <v>12:00 - 14:00</v>
      </c>
      <c r="S883">
        <f t="shared" si="81"/>
        <v>4.6689999999999996</v>
      </c>
      <c r="T883" t="b">
        <f>J883 &lt;&gt; S883</f>
        <v>0</v>
      </c>
      <c r="U883" t="str">
        <f t="shared" si="86"/>
        <v>&gt; 80</v>
      </c>
    </row>
    <row r="884" spans="1:21" x14ac:dyDescent="0.25">
      <c r="A884" t="s">
        <v>877</v>
      </c>
      <c r="B884" t="s">
        <v>21</v>
      </c>
      <c r="C884" t="s">
        <v>22</v>
      </c>
      <c r="D884" t="s">
        <v>16</v>
      </c>
      <c r="E884" t="s">
        <v>27</v>
      </c>
      <c r="F884" t="s">
        <v>32</v>
      </c>
      <c r="G884">
        <v>6.1</v>
      </c>
      <c r="H884" s="17">
        <v>25.25</v>
      </c>
      <c r="I884" s="14">
        <v>5</v>
      </c>
      <c r="J884">
        <v>6.3125</v>
      </c>
      <c r="K884" s="1">
        <v>43544</v>
      </c>
      <c r="L884" s="2">
        <v>0.74444444444444446</v>
      </c>
      <c r="M884" t="s">
        <v>25</v>
      </c>
      <c r="N884">
        <v>6.1</v>
      </c>
      <c r="O884" s="17">
        <f t="shared" si="83"/>
        <v>126.25</v>
      </c>
      <c r="P884">
        <f t="shared" si="84"/>
        <v>20</v>
      </c>
      <c r="Q884">
        <f t="shared" si="85"/>
        <v>3</v>
      </c>
      <c r="R884" t="str">
        <f t="shared" si="82"/>
        <v>16:00 - 18:00</v>
      </c>
      <c r="S884">
        <f t="shared" si="81"/>
        <v>6.3125</v>
      </c>
      <c r="T884" t="b">
        <f>J884 &lt;&gt; S884</f>
        <v>0</v>
      </c>
      <c r="U884" t="str">
        <f t="shared" si="86"/>
        <v>20 - 40</v>
      </c>
    </row>
    <row r="885" spans="1:21" x14ac:dyDescent="0.25">
      <c r="A885" t="s">
        <v>878</v>
      </c>
      <c r="B885" t="s">
        <v>38</v>
      </c>
      <c r="C885" t="s">
        <v>39</v>
      </c>
      <c r="D885" t="s">
        <v>16</v>
      </c>
      <c r="E885" t="s">
        <v>27</v>
      </c>
      <c r="F885" t="s">
        <v>24</v>
      </c>
      <c r="G885">
        <v>5.6</v>
      </c>
      <c r="H885" s="17">
        <v>87.87</v>
      </c>
      <c r="I885" s="14">
        <v>9</v>
      </c>
      <c r="J885">
        <f>H885 * I885 / 20</f>
        <v>39.541499999999999</v>
      </c>
      <c r="K885" s="1">
        <v>43496</v>
      </c>
      <c r="L885" s="2">
        <v>0.85555555555555551</v>
      </c>
      <c r="M885" t="s">
        <v>19</v>
      </c>
      <c r="N885">
        <v>5.6</v>
      </c>
      <c r="O885" s="17">
        <f t="shared" si="83"/>
        <v>790.83</v>
      </c>
      <c r="P885">
        <f t="shared" si="84"/>
        <v>31</v>
      </c>
      <c r="Q885">
        <f t="shared" si="85"/>
        <v>1</v>
      </c>
      <c r="R885" t="str">
        <f t="shared" si="82"/>
        <v>20:00 - 20:59</v>
      </c>
      <c r="S885">
        <f t="shared" si="81"/>
        <v>39.541499999999999</v>
      </c>
      <c r="T885" t="b">
        <f>J885 &lt;&gt; S885</f>
        <v>0</v>
      </c>
      <c r="U885" t="str">
        <f t="shared" si="86"/>
        <v>&gt; 80</v>
      </c>
    </row>
    <row r="886" spans="1:21" x14ac:dyDescent="0.25">
      <c r="A886" t="s">
        <v>879</v>
      </c>
      <c r="B886" t="s">
        <v>21</v>
      </c>
      <c r="C886" t="s">
        <v>22</v>
      </c>
      <c r="D886" t="s">
        <v>23</v>
      </c>
      <c r="E886" t="s">
        <v>27</v>
      </c>
      <c r="F886" t="s">
        <v>18</v>
      </c>
      <c r="G886">
        <v>8.3000000000000007</v>
      </c>
      <c r="H886" s="17">
        <v>21.8</v>
      </c>
      <c r="I886" s="14">
        <v>8</v>
      </c>
      <c r="J886">
        <v>8.7200000000000006</v>
      </c>
      <c r="K886" s="1">
        <v>43515</v>
      </c>
      <c r="L886" s="2">
        <v>0.80833333333333335</v>
      </c>
      <c r="M886" t="s">
        <v>25</v>
      </c>
      <c r="N886">
        <v>8.3000000000000007</v>
      </c>
      <c r="O886" s="17">
        <f t="shared" si="83"/>
        <v>174.4</v>
      </c>
      <c r="P886">
        <f t="shared" si="84"/>
        <v>19</v>
      </c>
      <c r="Q886">
        <f t="shared" si="85"/>
        <v>2</v>
      </c>
      <c r="R886" t="str">
        <f t="shared" si="82"/>
        <v>18:00 - 20:00</v>
      </c>
      <c r="S886">
        <f t="shared" si="81"/>
        <v>8.7200000000000006</v>
      </c>
      <c r="T886" t="b">
        <f>J886 &lt;&gt; S886</f>
        <v>0</v>
      </c>
      <c r="U886" t="str">
        <f t="shared" si="86"/>
        <v>20 - 40</v>
      </c>
    </row>
    <row r="887" spans="1:21" x14ac:dyDescent="0.25">
      <c r="A887" t="s">
        <v>880</v>
      </c>
      <c r="B887" t="s">
        <v>14</v>
      </c>
      <c r="C887" t="s">
        <v>15</v>
      </c>
      <c r="D887" t="s">
        <v>23</v>
      </c>
      <c r="E887" t="s">
        <v>17</v>
      </c>
      <c r="F887" t="s">
        <v>32</v>
      </c>
      <c r="G887">
        <v>7.8</v>
      </c>
      <c r="H887" s="17">
        <v>94.76</v>
      </c>
      <c r="I887" s="14">
        <v>4</v>
      </c>
      <c r="J887">
        <v>18.952000000000002</v>
      </c>
      <c r="K887" s="1">
        <v>43507</v>
      </c>
      <c r="L887" s="2">
        <v>0.67083333333333328</v>
      </c>
      <c r="M887" t="s">
        <v>19</v>
      </c>
      <c r="N887">
        <v>7.8</v>
      </c>
      <c r="O887" s="17">
        <f t="shared" si="83"/>
        <v>379.04</v>
      </c>
      <c r="P887">
        <f t="shared" si="84"/>
        <v>11</v>
      </c>
      <c r="Q887">
        <f t="shared" si="85"/>
        <v>2</v>
      </c>
      <c r="R887" t="str">
        <f t="shared" si="82"/>
        <v>16:00 - 18:00</v>
      </c>
      <c r="S887">
        <f t="shared" si="81"/>
        <v>18.952000000000002</v>
      </c>
      <c r="T887" t="b">
        <f>J887 &lt;&gt; S887</f>
        <v>0</v>
      </c>
      <c r="U887" t="str">
        <f t="shared" si="86"/>
        <v>&gt; 80</v>
      </c>
    </row>
    <row r="888" spans="1:21" x14ac:dyDescent="0.25">
      <c r="A888" t="s">
        <v>881</v>
      </c>
      <c r="B888" t="s">
        <v>14</v>
      </c>
      <c r="C888" t="s">
        <v>15</v>
      </c>
      <c r="D888" t="s">
        <v>16</v>
      </c>
      <c r="E888" t="s">
        <v>17</v>
      </c>
      <c r="F888" t="s">
        <v>59</v>
      </c>
      <c r="G888">
        <v>4.0999999999999996</v>
      </c>
      <c r="H888" s="17">
        <v>30.62</v>
      </c>
      <c r="I888" s="14">
        <v>1</v>
      </c>
      <c r="J888">
        <v>1.5309999999999999</v>
      </c>
      <c r="K888" s="1">
        <v>43501</v>
      </c>
      <c r="L888" s="2">
        <v>0.59305555555555556</v>
      </c>
      <c r="M888" t="s">
        <v>29</v>
      </c>
      <c r="N888">
        <v>4.0999999999999996</v>
      </c>
      <c r="O888" s="17">
        <f t="shared" si="83"/>
        <v>30.62</v>
      </c>
      <c r="P888">
        <f t="shared" si="84"/>
        <v>5</v>
      </c>
      <c r="Q888">
        <f t="shared" si="85"/>
        <v>2</v>
      </c>
      <c r="R888" t="str">
        <f t="shared" si="82"/>
        <v>14:00 - 16:00</v>
      </c>
      <c r="S888">
        <f t="shared" si="81"/>
        <v>1.5310000000000001</v>
      </c>
      <c r="T888" t="b">
        <f>J888 &lt;&gt; S888</f>
        <v>0</v>
      </c>
      <c r="U888" t="str">
        <f t="shared" si="86"/>
        <v>20 - 40</v>
      </c>
    </row>
    <row r="889" spans="1:21" x14ac:dyDescent="0.25">
      <c r="A889" t="s">
        <v>882</v>
      </c>
      <c r="B889" t="s">
        <v>21</v>
      </c>
      <c r="C889" t="s">
        <v>22</v>
      </c>
      <c r="D889" t="s">
        <v>23</v>
      </c>
      <c r="E889" t="s">
        <v>17</v>
      </c>
      <c r="F889" t="s">
        <v>28</v>
      </c>
      <c r="G889">
        <v>8.8000000000000007</v>
      </c>
      <c r="H889" s="17">
        <v>44.01</v>
      </c>
      <c r="I889" s="14">
        <v>8</v>
      </c>
      <c r="J889">
        <v>17.603999999999999</v>
      </c>
      <c r="K889" s="1">
        <v>43527</v>
      </c>
      <c r="L889" s="2">
        <v>0.73333333333333328</v>
      </c>
      <c r="M889" t="s">
        <v>25</v>
      </c>
      <c r="N889">
        <v>8.8000000000000007</v>
      </c>
      <c r="O889" s="17">
        <f t="shared" si="83"/>
        <v>352.08</v>
      </c>
      <c r="P889">
        <f t="shared" si="84"/>
        <v>3</v>
      </c>
      <c r="Q889">
        <f t="shared" si="85"/>
        <v>3</v>
      </c>
      <c r="R889" t="str">
        <f t="shared" si="82"/>
        <v>16:00 - 18:00</v>
      </c>
      <c r="S889">
        <f t="shared" si="81"/>
        <v>17.603999999999999</v>
      </c>
      <c r="T889" t="b">
        <f>J889 &lt;&gt; S889</f>
        <v>0</v>
      </c>
      <c r="U889" t="str">
        <f t="shared" si="86"/>
        <v>40 - 60</v>
      </c>
    </row>
    <row r="890" spans="1:21" x14ac:dyDescent="0.25">
      <c r="A890" t="s">
        <v>883</v>
      </c>
      <c r="B890" t="s">
        <v>21</v>
      </c>
      <c r="C890" t="s">
        <v>22</v>
      </c>
      <c r="D890" t="s">
        <v>16</v>
      </c>
      <c r="E890" t="s">
        <v>17</v>
      </c>
      <c r="F890" t="s">
        <v>18</v>
      </c>
      <c r="G890">
        <v>4.0999999999999996</v>
      </c>
      <c r="H890" s="17">
        <v>10.16</v>
      </c>
      <c r="I890" s="14">
        <v>5</v>
      </c>
      <c r="J890">
        <v>2.54</v>
      </c>
      <c r="K890" s="1">
        <v>43520</v>
      </c>
      <c r="L890" s="2">
        <v>0.54722222222222228</v>
      </c>
      <c r="M890" t="s">
        <v>19</v>
      </c>
      <c r="N890">
        <v>4.0999999999999996</v>
      </c>
      <c r="O890" s="17">
        <f t="shared" si="83"/>
        <v>50.8</v>
      </c>
      <c r="P890">
        <f t="shared" si="84"/>
        <v>24</v>
      </c>
      <c r="Q890">
        <f t="shared" si="85"/>
        <v>2</v>
      </c>
      <c r="R890" t="str">
        <f t="shared" si="82"/>
        <v>12:00 - 14:00</v>
      </c>
      <c r="S890">
        <f t="shared" si="81"/>
        <v>2.54</v>
      </c>
      <c r="T890" t="b">
        <f>J890 &lt;&gt; S890</f>
        <v>0</v>
      </c>
      <c r="U890" t="str">
        <f t="shared" si="86"/>
        <v>&lt; 20</v>
      </c>
    </row>
    <row r="891" spans="1:21" x14ac:dyDescent="0.25">
      <c r="A891" t="s">
        <v>884</v>
      </c>
      <c r="B891" t="s">
        <v>14</v>
      </c>
      <c r="C891" t="s">
        <v>15</v>
      </c>
      <c r="D891" t="s">
        <v>23</v>
      </c>
      <c r="E891" t="s">
        <v>27</v>
      </c>
      <c r="F891" t="s">
        <v>24</v>
      </c>
      <c r="G891">
        <v>9</v>
      </c>
      <c r="H891" s="17">
        <v>74.58</v>
      </c>
      <c r="I891" s="14">
        <v>7</v>
      </c>
      <c r="J891">
        <v>26.103000000000002</v>
      </c>
      <c r="K891" s="1">
        <v>43500</v>
      </c>
      <c r="L891" s="2">
        <v>0.67291666666666672</v>
      </c>
      <c r="M891" t="s">
        <v>29</v>
      </c>
      <c r="N891">
        <v>9</v>
      </c>
      <c r="O891" s="17">
        <f t="shared" si="83"/>
        <v>522.05999999999995</v>
      </c>
      <c r="P891">
        <f t="shared" si="84"/>
        <v>4</v>
      </c>
      <c r="Q891">
        <f t="shared" si="85"/>
        <v>2</v>
      </c>
      <c r="R891" t="str">
        <f t="shared" si="82"/>
        <v>16:00 - 18:00</v>
      </c>
      <c r="S891">
        <f t="shared" si="81"/>
        <v>26.102999999999998</v>
      </c>
      <c r="T891" t="b">
        <f>J891 &lt;&gt; S891</f>
        <v>0</v>
      </c>
      <c r="U891" t="str">
        <f t="shared" si="86"/>
        <v>60 - 80</v>
      </c>
    </row>
    <row r="892" spans="1:21" x14ac:dyDescent="0.25">
      <c r="A892" t="s">
        <v>885</v>
      </c>
      <c r="B892" t="s">
        <v>21</v>
      </c>
      <c r="C892" t="s">
        <v>22</v>
      </c>
      <c r="D892" t="s">
        <v>23</v>
      </c>
      <c r="E892" t="s">
        <v>17</v>
      </c>
      <c r="F892" t="s">
        <v>18</v>
      </c>
      <c r="G892">
        <v>9.3000000000000007</v>
      </c>
      <c r="H892" s="17">
        <v>10.99</v>
      </c>
      <c r="I892" s="14">
        <v>5</v>
      </c>
      <c r="J892">
        <v>2.7475000000000001</v>
      </c>
      <c r="K892" s="1">
        <v>43488</v>
      </c>
      <c r="L892" s="2">
        <v>0.42916666666666664</v>
      </c>
      <c r="M892" t="s">
        <v>29</v>
      </c>
      <c r="N892">
        <v>9.3000000000000007</v>
      </c>
      <c r="O892" s="17">
        <f t="shared" si="83"/>
        <v>54.95</v>
      </c>
      <c r="P892">
        <f t="shared" si="84"/>
        <v>23</v>
      </c>
      <c r="Q892">
        <f t="shared" si="85"/>
        <v>1</v>
      </c>
      <c r="R892" t="str">
        <f t="shared" si="82"/>
        <v>10:00 - 12:00</v>
      </c>
      <c r="S892">
        <f t="shared" si="81"/>
        <v>2.7475000000000001</v>
      </c>
      <c r="T892" t="b">
        <f>J892 &lt;&gt; S892</f>
        <v>0</v>
      </c>
      <c r="U892" t="str">
        <f t="shared" si="86"/>
        <v>&lt; 20</v>
      </c>
    </row>
    <row r="893" spans="1:21" x14ac:dyDescent="0.25">
      <c r="A893" t="s">
        <v>886</v>
      </c>
      <c r="B893" t="s">
        <v>21</v>
      </c>
      <c r="C893" t="s">
        <v>22</v>
      </c>
      <c r="D893" t="s">
        <v>16</v>
      </c>
      <c r="E893" t="s">
        <v>27</v>
      </c>
      <c r="F893" t="s">
        <v>18</v>
      </c>
      <c r="G893">
        <v>5.6</v>
      </c>
      <c r="H893" s="17">
        <v>60.47</v>
      </c>
      <c r="I893" s="14">
        <v>3</v>
      </c>
      <c r="J893">
        <v>9.0704999999999991</v>
      </c>
      <c r="K893" s="1">
        <v>43479</v>
      </c>
      <c r="L893" s="2">
        <v>0.4548611111111111</v>
      </c>
      <c r="M893" t="s">
        <v>29</v>
      </c>
      <c r="N893">
        <v>5.6</v>
      </c>
      <c r="O893" s="17">
        <f t="shared" si="83"/>
        <v>181.41</v>
      </c>
      <c r="P893">
        <f t="shared" si="84"/>
        <v>14</v>
      </c>
      <c r="Q893">
        <f t="shared" si="85"/>
        <v>1</v>
      </c>
      <c r="R893" t="str">
        <f t="shared" si="82"/>
        <v>10:00 - 12:00</v>
      </c>
      <c r="S893">
        <f t="shared" si="81"/>
        <v>9.0704999999999991</v>
      </c>
      <c r="T893" t="b">
        <f>J893 &lt;&gt; S893</f>
        <v>0</v>
      </c>
      <c r="U893" t="str">
        <f t="shared" si="86"/>
        <v>60 - 80</v>
      </c>
    </row>
    <row r="894" spans="1:21" x14ac:dyDescent="0.25">
      <c r="A894" t="s">
        <v>887</v>
      </c>
      <c r="B894" t="s">
        <v>14</v>
      </c>
      <c r="C894" t="s">
        <v>15</v>
      </c>
      <c r="D894" t="s">
        <v>23</v>
      </c>
      <c r="E894" t="s">
        <v>27</v>
      </c>
      <c r="F894" t="s">
        <v>32</v>
      </c>
      <c r="G894">
        <v>9.6999999999999993</v>
      </c>
      <c r="H894" s="17">
        <v>58.91</v>
      </c>
      <c r="I894" s="14">
        <v>7</v>
      </c>
      <c r="J894">
        <v>20.618500000000001</v>
      </c>
      <c r="K894" s="1">
        <v>43482</v>
      </c>
      <c r="L894" s="2">
        <v>0.63541666666666663</v>
      </c>
      <c r="M894" t="s">
        <v>19</v>
      </c>
      <c r="N894">
        <v>9.6999999999999993</v>
      </c>
      <c r="O894" s="17">
        <f t="shared" si="83"/>
        <v>412.37</v>
      </c>
      <c r="P894">
        <f t="shared" si="84"/>
        <v>17</v>
      </c>
      <c r="Q894">
        <f t="shared" si="85"/>
        <v>1</v>
      </c>
      <c r="R894" t="str">
        <f t="shared" si="82"/>
        <v>14:00 - 16:00</v>
      </c>
      <c r="S894">
        <f t="shared" si="81"/>
        <v>20.618500000000001</v>
      </c>
      <c r="T894" t="b">
        <f>J894 &lt;&gt; S894</f>
        <v>0</v>
      </c>
      <c r="U894" t="str">
        <f t="shared" si="86"/>
        <v>40 - 60</v>
      </c>
    </row>
    <row r="895" spans="1:21" x14ac:dyDescent="0.25">
      <c r="A895" t="s">
        <v>888</v>
      </c>
      <c r="B895" t="s">
        <v>14</v>
      </c>
      <c r="C895" t="s">
        <v>15</v>
      </c>
      <c r="D895" t="s">
        <v>23</v>
      </c>
      <c r="E895" t="s">
        <v>27</v>
      </c>
      <c r="F895" t="s">
        <v>59</v>
      </c>
      <c r="G895">
        <v>4</v>
      </c>
      <c r="H895" s="17">
        <v>46.41</v>
      </c>
      <c r="I895" s="14">
        <v>1</v>
      </c>
      <c r="J895">
        <v>2.3205</v>
      </c>
      <c r="K895" s="1">
        <v>43527</v>
      </c>
      <c r="L895" s="2">
        <v>0.83750000000000002</v>
      </c>
      <c r="M895" t="s">
        <v>29</v>
      </c>
      <c r="N895">
        <v>4</v>
      </c>
      <c r="O895" s="17">
        <f t="shared" si="83"/>
        <v>46.41</v>
      </c>
      <c r="P895">
        <f t="shared" si="84"/>
        <v>3</v>
      </c>
      <c r="Q895">
        <f t="shared" si="85"/>
        <v>3</v>
      </c>
      <c r="R895" t="str">
        <f t="shared" si="82"/>
        <v>20:00 - 20:59</v>
      </c>
      <c r="S895">
        <f t="shared" si="81"/>
        <v>2.3205</v>
      </c>
      <c r="T895" t="b">
        <f>J895 &lt;&gt; S895</f>
        <v>0</v>
      </c>
      <c r="U895" t="str">
        <f t="shared" si="86"/>
        <v>40 - 60</v>
      </c>
    </row>
    <row r="896" spans="1:21" x14ac:dyDescent="0.25">
      <c r="A896" t="s">
        <v>889</v>
      </c>
      <c r="B896" t="s">
        <v>21</v>
      </c>
      <c r="C896" t="s">
        <v>22</v>
      </c>
      <c r="D896" t="s">
        <v>16</v>
      </c>
      <c r="E896" t="s">
        <v>27</v>
      </c>
      <c r="F896" t="s">
        <v>18</v>
      </c>
      <c r="G896">
        <v>9.1999999999999993</v>
      </c>
      <c r="H896" s="17">
        <v>68.55</v>
      </c>
      <c r="I896" s="14">
        <v>4</v>
      </c>
      <c r="J896">
        <v>13.71</v>
      </c>
      <c r="K896" s="1">
        <v>43511</v>
      </c>
      <c r="L896" s="2">
        <v>0.84791666666666665</v>
      </c>
      <c r="M896" t="s">
        <v>29</v>
      </c>
      <c r="N896">
        <v>9.1999999999999993</v>
      </c>
      <c r="O896" s="17">
        <f t="shared" si="83"/>
        <v>274.2</v>
      </c>
      <c r="P896">
        <f t="shared" si="84"/>
        <v>15</v>
      </c>
      <c r="Q896">
        <f t="shared" si="85"/>
        <v>2</v>
      </c>
      <c r="R896" t="str">
        <f t="shared" si="82"/>
        <v>20:00 - 20:59</v>
      </c>
      <c r="S896">
        <f t="shared" si="81"/>
        <v>13.709999999999999</v>
      </c>
      <c r="T896" t="b">
        <f>J896 &lt;&gt; S896</f>
        <v>0</v>
      </c>
      <c r="U896" t="str">
        <f t="shared" si="86"/>
        <v>60 - 80</v>
      </c>
    </row>
    <row r="897" spans="1:21" x14ac:dyDescent="0.25">
      <c r="A897" t="s">
        <v>890</v>
      </c>
      <c r="B897" t="s">
        <v>38</v>
      </c>
      <c r="C897" t="s">
        <v>39</v>
      </c>
      <c r="D897" t="s">
        <v>23</v>
      </c>
      <c r="E897" t="s">
        <v>17</v>
      </c>
      <c r="F897" t="s">
        <v>28</v>
      </c>
      <c r="G897">
        <v>4.9000000000000004</v>
      </c>
      <c r="H897" s="17">
        <v>97.37</v>
      </c>
      <c r="I897" s="14">
        <v>10</v>
      </c>
      <c r="J897">
        <f>H897 * I897 / 20</f>
        <v>48.685000000000002</v>
      </c>
      <c r="K897" s="1">
        <v>43480</v>
      </c>
      <c r="L897" s="2">
        <v>0.57499999999999996</v>
      </c>
      <c r="M897" t="s">
        <v>29</v>
      </c>
      <c r="N897">
        <v>4.9000000000000004</v>
      </c>
      <c r="O897" s="17">
        <f t="shared" si="83"/>
        <v>973.7</v>
      </c>
      <c r="P897">
        <f t="shared" si="84"/>
        <v>15</v>
      </c>
      <c r="Q897">
        <f t="shared" si="85"/>
        <v>1</v>
      </c>
      <c r="R897" t="str">
        <f t="shared" si="82"/>
        <v>12:00 - 14:00</v>
      </c>
      <c r="S897">
        <f t="shared" ref="S897:S960" si="87">H897 * I897 / 20</f>
        <v>48.685000000000002</v>
      </c>
      <c r="T897" t="b">
        <f>J897 &lt;&gt; S897</f>
        <v>0</v>
      </c>
      <c r="U897" t="str">
        <f t="shared" si="86"/>
        <v>&gt; 80</v>
      </c>
    </row>
    <row r="898" spans="1:21" x14ac:dyDescent="0.25">
      <c r="A898" t="s">
        <v>891</v>
      </c>
      <c r="B898" t="s">
        <v>14</v>
      </c>
      <c r="C898" t="s">
        <v>15</v>
      </c>
      <c r="D898" t="s">
        <v>16</v>
      </c>
      <c r="E898" t="s">
        <v>27</v>
      </c>
      <c r="F898" t="s">
        <v>24</v>
      </c>
      <c r="G898">
        <v>9.3000000000000007</v>
      </c>
      <c r="H898" s="17">
        <v>92.6</v>
      </c>
      <c r="I898" s="14">
        <v>7</v>
      </c>
      <c r="J898">
        <v>32.409999999999997</v>
      </c>
      <c r="K898" s="1">
        <v>43523</v>
      </c>
      <c r="L898" s="2">
        <v>0.53611111111111109</v>
      </c>
      <c r="M898" t="s">
        <v>29</v>
      </c>
      <c r="N898">
        <v>9.3000000000000007</v>
      </c>
      <c r="O898" s="17">
        <f t="shared" si="83"/>
        <v>648.19999999999993</v>
      </c>
      <c r="P898">
        <f t="shared" si="84"/>
        <v>27</v>
      </c>
      <c r="Q898">
        <f t="shared" si="85"/>
        <v>2</v>
      </c>
      <c r="R898" t="str">
        <f t="shared" ref="R898:R961" si="88">IF(AND(L898&gt;=TIME(10,0,0),L898&lt;TIME(12,0,0)),"10:00 - 12:00",
IF(AND(L898&gt;=TIME(12,0,0),L898&lt;TIME(14,0,0)),"12:00 - 14:00",
IF(AND(L898&gt;=TIME(14,0,0),L898&lt;TIME(16,0,0)),"14:00 - 16:00",
IF(AND(L898&gt;=TIME(16,0,0),L898&lt;TIME(18,0,0)),"16:00 - 18:00",
IF(AND(L898&gt;=TIME(18,0,0),L898&lt;TIME(20,0,0)),"18:00 - 20:00",
IF(AND(L898&gt;=TIME(20,0,0),L898&lt;=TIME(20,59,59)),"20:00 - 20:59","Outside Range"))))))</f>
        <v>12:00 - 14:00</v>
      </c>
      <c r="S898">
        <f t="shared" si="87"/>
        <v>32.409999999999997</v>
      </c>
      <c r="T898" t="b">
        <f>J898 &lt;&gt; S898</f>
        <v>0</v>
      </c>
      <c r="U898" t="str">
        <f t="shared" si="86"/>
        <v>&gt; 80</v>
      </c>
    </row>
    <row r="899" spans="1:21" x14ac:dyDescent="0.25">
      <c r="A899" t="s">
        <v>892</v>
      </c>
      <c r="B899" t="s">
        <v>14</v>
      </c>
      <c r="C899" t="s">
        <v>15</v>
      </c>
      <c r="D899" t="s">
        <v>23</v>
      </c>
      <c r="E899" t="s">
        <v>17</v>
      </c>
      <c r="F899" t="s">
        <v>24</v>
      </c>
      <c r="G899">
        <v>6.6</v>
      </c>
      <c r="H899" s="17">
        <v>46.61</v>
      </c>
      <c r="I899" s="14">
        <v>2</v>
      </c>
      <c r="J899">
        <v>4.6609999999999996</v>
      </c>
      <c r="K899" s="1">
        <v>43522</v>
      </c>
      <c r="L899" s="2">
        <v>0.51944444444444449</v>
      </c>
      <c r="M899" t="s">
        <v>29</v>
      </c>
      <c r="N899">
        <v>6.6</v>
      </c>
      <c r="O899" s="17">
        <f t="shared" ref="O899:O962" si="89">H899 * I899</f>
        <v>93.22</v>
      </c>
      <c r="P899">
        <f t="shared" ref="P899:P962" si="90">DAY(K899)</f>
        <v>26</v>
      </c>
      <c r="Q899">
        <f t="shared" ref="Q899:Q962" si="91">MONTH(K899)</f>
        <v>2</v>
      </c>
      <c r="R899" t="str">
        <f t="shared" si="88"/>
        <v>12:00 - 14:00</v>
      </c>
      <c r="S899">
        <f t="shared" si="87"/>
        <v>4.6609999999999996</v>
      </c>
      <c r="T899" t="b">
        <f>J899 &lt;&gt; S899</f>
        <v>0</v>
      </c>
      <c r="U899" t="str">
        <f t="shared" si="86"/>
        <v>40 - 60</v>
      </c>
    </row>
    <row r="900" spans="1:21" x14ac:dyDescent="0.25">
      <c r="A900" t="s">
        <v>893</v>
      </c>
      <c r="B900" t="s">
        <v>38</v>
      </c>
      <c r="C900" t="s">
        <v>39</v>
      </c>
      <c r="D900" t="s">
        <v>23</v>
      </c>
      <c r="E900" t="s">
        <v>27</v>
      </c>
      <c r="F900" t="s">
        <v>59</v>
      </c>
      <c r="G900">
        <v>4.3</v>
      </c>
      <c r="H900" s="17">
        <v>27.18</v>
      </c>
      <c r="I900" s="14">
        <v>2</v>
      </c>
      <c r="J900">
        <v>2.718</v>
      </c>
      <c r="K900" s="1">
        <v>43539</v>
      </c>
      <c r="L900" s="2">
        <v>0.68472222222222223</v>
      </c>
      <c r="M900" t="s">
        <v>19</v>
      </c>
      <c r="N900">
        <v>4.3</v>
      </c>
      <c r="O900" s="17">
        <f t="shared" si="89"/>
        <v>54.36</v>
      </c>
      <c r="P900">
        <f t="shared" si="90"/>
        <v>15</v>
      </c>
      <c r="Q900">
        <f t="shared" si="91"/>
        <v>3</v>
      </c>
      <c r="R900" t="str">
        <f t="shared" si="88"/>
        <v>16:00 - 18:00</v>
      </c>
      <c r="S900">
        <f t="shared" si="87"/>
        <v>2.718</v>
      </c>
      <c r="T900" t="b">
        <f>J900 &lt;&gt; S900</f>
        <v>0</v>
      </c>
      <c r="U900" t="str">
        <f t="shared" ref="U900:U963" si="92">IF(H900&lt; 20,"&lt; 20",IF(AND(H900&gt;=20,H900&lt;40),"20 - 40",IF(AND(H900&gt;=40,H900&lt;60),"40 - 60",IF(AND(H900&gt;=60,H900&lt;80),"60 - 80",IF(H900&gt;=80,"&gt; 80")))))</f>
        <v>20 - 40</v>
      </c>
    </row>
    <row r="901" spans="1:21" x14ac:dyDescent="0.25">
      <c r="A901" t="s">
        <v>894</v>
      </c>
      <c r="B901" t="s">
        <v>21</v>
      </c>
      <c r="C901" t="s">
        <v>22</v>
      </c>
      <c r="D901" t="s">
        <v>16</v>
      </c>
      <c r="E901" t="s">
        <v>17</v>
      </c>
      <c r="F901" t="s">
        <v>28</v>
      </c>
      <c r="G901">
        <v>5.5</v>
      </c>
      <c r="H901" s="17">
        <v>60.87</v>
      </c>
      <c r="I901" s="14">
        <v>1</v>
      </c>
      <c r="J901">
        <v>3.0434999999999999</v>
      </c>
      <c r="K901" s="1">
        <v>43489</v>
      </c>
      <c r="L901" s="2">
        <v>0.55833333333333335</v>
      </c>
      <c r="M901" t="s">
        <v>25</v>
      </c>
      <c r="N901">
        <v>5.5</v>
      </c>
      <c r="O901" s="17">
        <f t="shared" si="89"/>
        <v>60.87</v>
      </c>
      <c r="P901">
        <f t="shared" si="90"/>
        <v>24</v>
      </c>
      <c r="Q901">
        <f t="shared" si="91"/>
        <v>1</v>
      </c>
      <c r="R901" t="str">
        <f t="shared" si="88"/>
        <v>12:00 - 14:00</v>
      </c>
      <c r="S901">
        <f t="shared" si="87"/>
        <v>3.0434999999999999</v>
      </c>
      <c r="T901" t="b">
        <f>J901 &lt;&gt; S901</f>
        <v>0</v>
      </c>
      <c r="U901" t="str">
        <f t="shared" si="92"/>
        <v>60 - 80</v>
      </c>
    </row>
    <row r="902" spans="1:21" x14ac:dyDescent="0.25">
      <c r="A902" t="s">
        <v>895</v>
      </c>
      <c r="B902" t="s">
        <v>14</v>
      </c>
      <c r="C902" t="s">
        <v>15</v>
      </c>
      <c r="D902" t="s">
        <v>16</v>
      </c>
      <c r="E902" t="s">
        <v>17</v>
      </c>
      <c r="F902" t="s">
        <v>32</v>
      </c>
      <c r="G902">
        <v>8.1</v>
      </c>
      <c r="H902" s="17">
        <v>24.49</v>
      </c>
      <c r="I902" s="14">
        <v>10</v>
      </c>
      <c r="J902">
        <v>12.244999999999999</v>
      </c>
      <c r="K902" s="1">
        <v>43518</v>
      </c>
      <c r="L902" s="2">
        <v>0.63541666666666663</v>
      </c>
      <c r="M902" t="s">
        <v>25</v>
      </c>
      <c r="N902">
        <v>8.1</v>
      </c>
      <c r="O902" s="17">
        <f t="shared" si="89"/>
        <v>244.89999999999998</v>
      </c>
      <c r="P902">
        <f t="shared" si="90"/>
        <v>22</v>
      </c>
      <c r="Q902">
        <f t="shared" si="91"/>
        <v>2</v>
      </c>
      <c r="R902" t="str">
        <f t="shared" si="88"/>
        <v>14:00 - 16:00</v>
      </c>
      <c r="S902">
        <f t="shared" si="87"/>
        <v>12.244999999999999</v>
      </c>
      <c r="T902" t="b">
        <f>J902 &lt;&gt; S902</f>
        <v>0</v>
      </c>
      <c r="U902" t="str">
        <f t="shared" si="92"/>
        <v>20 - 40</v>
      </c>
    </row>
    <row r="903" spans="1:21" x14ac:dyDescent="0.25">
      <c r="A903" t="s">
        <v>896</v>
      </c>
      <c r="B903" t="s">
        <v>38</v>
      </c>
      <c r="C903" t="s">
        <v>39</v>
      </c>
      <c r="D903" t="s">
        <v>23</v>
      </c>
      <c r="E903" t="s">
        <v>27</v>
      </c>
      <c r="F903" t="s">
        <v>18</v>
      </c>
      <c r="G903">
        <v>9.8000000000000007</v>
      </c>
      <c r="H903" s="17">
        <v>92.78</v>
      </c>
      <c r="I903" s="14">
        <v>1</v>
      </c>
      <c r="J903">
        <v>4.6390000000000002</v>
      </c>
      <c r="K903" s="1">
        <v>43539</v>
      </c>
      <c r="L903" s="2">
        <v>0.4513888888888889</v>
      </c>
      <c r="M903" t="s">
        <v>29</v>
      </c>
      <c r="N903">
        <v>9.8000000000000007</v>
      </c>
      <c r="O903" s="17">
        <f t="shared" si="89"/>
        <v>92.78</v>
      </c>
      <c r="P903">
        <f t="shared" si="90"/>
        <v>15</v>
      </c>
      <c r="Q903">
        <f t="shared" si="91"/>
        <v>3</v>
      </c>
      <c r="R903" t="str">
        <f t="shared" si="88"/>
        <v>10:00 - 12:00</v>
      </c>
      <c r="S903">
        <f t="shared" si="87"/>
        <v>4.6390000000000002</v>
      </c>
      <c r="T903" t="b">
        <f>J903 &lt;&gt; S903</f>
        <v>0</v>
      </c>
      <c r="U903" t="str">
        <f t="shared" si="92"/>
        <v>&gt; 80</v>
      </c>
    </row>
    <row r="904" spans="1:21" x14ac:dyDescent="0.25">
      <c r="A904" t="s">
        <v>897</v>
      </c>
      <c r="B904" t="s">
        <v>21</v>
      </c>
      <c r="C904" t="s">
        <v>22</v>
      </c>
      <c r="D904" t="s">
        <v>16</v>
      </c>
      <c r="E904" t="s">
        <v>27</v>
      </c>
      <c r="F904" t="s">
        <v>28</v>
      </c>
      <c r="G904">
        <v>9.4</v>
      </c>
      <c r="H904" s="17">
        <v>86.69</v>
      </c>
      <c r="I904" s="14">
        <v>5</v>
      </c>
      <c r="J904">
        <v>21.672499999999999</v>
      </c>
      <c r="K904" s="1">
        <v>43507</v>
      </c>
      <c r="L904" s="2">
        <v>0.77638888888888891</v>
      </c>
      <c r="M904" t="s">
        <v>19</v>
      </c>
      <c r="N904">
        <v>9.4</v>
      </c>
      <c r="O904" s="17">
        <f t="shared" si="89"/>
        <v>433.45</v>
      </c>
      <c r="P904">
        <f t="shared" si="90"/>
        <v>11</v>
      </c>
      <c r="Q904">
        <f t="shared" si="91"/>
        <v>2</v>
      </c>
      <c r="R904" t="str">
        <f t="shared" si="88"/>
        <v>18:00 - 20:00</v>
      </c>
      <c r="S904">
        <f t="shared" si="87"/>
        <v>21.672499999999999</v>
      </c>
      <c r="T904" t="b">
        <f>J904 &lt;&gt; S904</f>
        <v>0</v>
      </c>
      <c r="U904" t="str">
        <f t="shared" si="92"/>
        <v>&gt; 80</v>
      </c>
    </row>
    <row r="905" spans="1:21" x14ac:dyDescent="0.25">
      <c r="A905" t="s">
        <v>898</v>
      </c>
      <c r="B905" t="s">
        <v>38</v>
      </c>
      <c r="C905" t="s">
        <v>39</v>
      </c>
      <c r="D905" t="s">
        <v>23</v>
      </c>
      <c r="E905" t="s">
        <v>27</v>
      </c>
      <c r="F905" t="s">
        <v>32</v>
      </c>
      <c r="G905">
        <v>7.9</v>
      </c>
      <c r="H905" s="17">
        <v>23.01</v>
      </c>
      <c r="I905" s="14">
        <v>6</v>
      </c>
      <c r="J905">
        <v>6.9029999999999996</v>
      </c>
      <c r="K905" s="1">
        <v>43477</v>
      </c>
      <c r="L905" s="2">
        <v>0.69791666666666663</v>
      </c>
      <c r="M905" t="s">
        <v>19</v>
      </c>
      <c r="N905">
        <v>7.9</v>
      </c>
      <c r="O905" s="17">
        <f t="shared" si="89"/>
        <v>138.06</v>
      </c>
      <c r="P905">
        <f t="shared" si="90"/>
        <v>12</v>
      </c>
      <c r="Q905">
        <f t="shared" si="91"/>
        <v>1</v>
      </c>
      <c r="R905" t="str">
        <f t="shared" si="88"/>
        <v>16:00 - 18:00</v>
      </c>
      <c r="S905">
        <f t="shared" si="87"/>
        <v>6.9030000000000005</v>
      </c>
      <c r="T905" t="b">
        <f>J905 &lt;&gt; S905</f>
        <v>0</v>
      </c>
      <c r="U905" t="str">
        <f t="shared" si="92"/>
        <v>20 - 40</v>
      </c>
    </row>
    <row r="906" spans="1:21" x14ac:dyDescent="0.25">
      <c r="A906" t="s">
        <v>899</v>
      </c>
      <c r="B906" t="s">
        <v>21</v>
      </c>
      <c r="C906" t="s">
        <v>22</v>
      </c>
      <c r="D906" t="s">
        <v>16</v>
      </c>
      <c r="E906" t="s">
        <v>17</v>
      </c>
      <c r="F906" t="s">
        <v>24</v>
      </c>
      <c r="G906">
        <v>5.0999999999999996</v>
      </c>
      <c r="H906" s="17">
        <v>30.2</v>
      </c>
      <c r="I906" s="14">
        <v>8</v>
      </c>
      <c r="J906">
        <v>12.08</v>
      </c>
      <c r="K906" s="1">
        <v>43527</v>
      </c>
      <c r="L906" s="2">
        <v>0.8125</v>
      </c>
      <c r="M906" t="s">
        <v>19</v>
      </c>
      <c r="N906">
        <v>5.0999999999999996</v>
      </c>
      <c r="O906" s="17">
        <f t="shared" si="89"/>
        <v>241.6</v>
      </c>
      <c r="P906">
        <f t="shared" si="90"/>
        <v>3</v>
      </c>
      <c r="Q906">
        <f t="shared" si="91"/>
        <v>3</v>
      </c>
      <c r="R906" t="str">
        <f t="shared" si="88"/>
        <v>18:00 - 20:00</v>
      </c>
      <c r="S906">
        <f t="shared" si="87"/>
        <v>12.08</v>
      </c>
      <c r="T906" t="b">
        <f>J906 &lt;&gt; S906</f>
        <v>0</v>
      </c>
      <c r="U906" t="str">
        <f t="shared" si="92"/>
        <v>20 - 40</v>
      </c>
    </row>
    <row r="907" spans="1:21" x14ac:dyDescent="0.25">
      <c r="A907" t="s">
        <v>900</v>
      </c>
      <c r="B907" t="s">
        <v>21</v>
      </c>
      <c r="C907" t="s">
        <v>22</v>
      </c>
      <c r="D907" t="s">
        <v>16</v>
      </c>
      <c r="E907" t="s">
        <v>27</v>
      </c>
      <c r="F907" t="s">
        <v>59</v>
      </c>
      <c r="G907">
        <v>6.9</v>
      </c>
      <c r="H907" s="17">
        <v>67.39</v>
      </c>
      <c r="I907" s="14">
        <v>7</v>
      </c>
      <c r="J907">
        <v>23.586500000000001</v>
      </c>
      <c r="K907" s="1">
        <v>43547</v>
      </c>
      <c r="L907" s="2">
        <v>0.55763888888888891</v>
      </c>
      <c r="M907" t="s">
        <v>19</v>
      </c>
      <c r="N907">
        <v>6.9</v>
      </c>
      <c r="O907" s="17">
        <f t="shared" si="89"/>
        <v>471.73</v>
      </c>
      <c r="P907">
        <f t="shared" si="90"/>
        <v>23</v>
      </c>
      <c r="Q907">
        <f t="shared" si="91"/>
        <v>3</v>
      </c>
      <c r="R907" t="str">
        <f t="shared" si="88"/>
        <v>12:00 - 14:00</v>
      </c>
      <c r="S907">
        <f t="shared" si="87"/>
        <v>23.586500000000001</v>
      </c>
      <c r="T907" t="b">
        <f>J907 &lt;&gt; S907</f>
        <v>0</v>
      </c>
      <c r="U907" t="str">
        <f t="shared" si="92"/>
        <v>60 - 80</v>
      </c>
    </row>
    <row r="908" spans="1:21" x14ac:dyDescent="0.25">
      <c r="A908" t="s">
        <v>901</v>
      </c>
      <c r="B908" t="s">
        <v>14</v>
      </c>
      <c r="C908" t="s">
        <v>15</v>
      </c>
      <c r="D908" t="s">
        <v>16</v>
      </c>
      <c r="E908" t="s">
        <v>17</v>
      </c>
      <c r="F908" t="s">
        <v>59</v>
      </c>
      <c r="G908">
        <v>8</v>
      </c>
      <c r="H908" s="17">
        <v>48.96</v>
      </c>
      <c r="I908" s="14">
        <v>9</v>
      </c>
      <c r="J908">
        <v>22.032</v>
      </c>
      <c r="K908" s="1">
        <v>43528</v>
      </c>
      <c r="L908" s="2">
        <v>0.47708333333333336</v>
      </c>
      <c r="M908" t="s">
        <v>25</v>
      </c>
      <c r="N908">
        <v>8</v>
      </c>
      <c r="O908" s="17">
        <f t="shared" si="89"/>
        <v>440.64</v>
      </c>
      <c r="P908">
        <f t="shared" si="90"/>
        <v>4</v>
      </c>
      <c r="Q908">
        <f t="shared" si="91"/>
        <v>3</v>
      </c>
      <c r="R908" t="str">
        <f t="shared" si="88"/>
        <v>10:00 - 12:00</v>
      </c>
      <c r="S908">
        <f t="shared" si="87"/>
        <v>22.032</v>
      </c>
      <c r="T908" t="b">
        <f>J908 &lt;&gt; S908</f>
        <v>0</v>
      </c>
      <c r="U908" t="str">
        <f t="shared" si="92"/>
        <v>40 - 60</v>
      </c>
    </row>
    <row r="909" spans="1:21" x14ac:dyDescent="0.25">
      <c r="A909" t="s">
        <v>902</v>
      </c>
      <c r="B909" t="s">
        <v>38</v>
      </c>
      <c r="C909" t="s">
        <v>39</v>
      </c>
      <c r="D909" t="s">
        <v>16</v>
      </c>
      <c r="E909" t="s">
        <v>17</v>
      </c>
      <c r="F909" t="s">
        <v>24</v>
      </c>
      <c r="G909">
        <v>8</v>
      </c>
      <c r="H909" s="17">
        <v>75.59</v>
      </c>
      <c r="I909" s="14">
        <v>9</v>
      </c>
      <c r="J909">
        <f>H909 * I909 / 20</f>
        <v>34.015500000000003</v>
      </c>
      <c r="K909" s="1">
        <v>43519</v>
      </c>
      <c r="L909" s="2">
        <v>0.46666666666666667</v>
      </c>
      <c r="M909" t="s">
        <v>25</v>
      </c>
      <c r="N909">
        <v>8</v>
      </c>
      <c r="O909" s="17">
        <f t="shared" si="89"/>
        <v>680.31000000000006</v>
      </c>
      <c r="P909">
        <f t="shared" si="90"/>
        <v>23</v>
      </c>
      <c r="Q909">
        <f t="shared" si="91"/>
        <v>2</v>
      </c>
      <c r="R909" t="str">
        <f t="shared" si="88"/>
        <v>10:00 - 12:00</v>
      </c>
      <c r="S909">
        <f t="shared" si="87"/>
        <v>34.015500000000003</v>
      </c>
      <c r="T909" t="b">
        <f>J909 &lt;&gt; S909</f>
        <v>0</v>
      </c>
      <c r="U909" t="str">
        <f t="shared" si="92"/>
        <v>60 - 80</v>
      </c>
    </row>
    <row r="910" spans="1:21" x14ac:dyDescent="0.25">
      <c r="A910" t="s">
        <v>903</v>
      </c>
      <c r="B910" t="s">
        <v>14</v>
      </c>
      <c r="C910" t="s">
        <v>15</v>
      </c>
      <c r="D910" t="s">
        <v>23</v>
      </c>
      <c r="E910" t="s">
        <v>17</v>
      </c>
      <c r="F910" t="s">
        <v>28</v>
      </c>
      <c r="G910">
        <v>4.2</v>
      </c>
      <c r="H910" s="17">
        <v>77.47</v>
      </c>
      <c r="I910" s="14">
        <v>4</v>
      </c>
      <c r="J910">
        <v>15.494</v>
      </c>
      <c r="K910" s="1">
        <v>43541</v>
      </c>
      <c r="L910" s="2">
        <v>0.69166666666666665</v>
      </c>
      <c r="M910" t="s">
        <v>25</v>
      </c>
      <c r="N910">
        <v>4.2</v>
      </c>
      <c r="O910" s="17">
        <f t="shared" si="89"/>
        <v>309.88</v>
      </c>
      <c r="P910">
        <f t="shared" si="90"/>
        <v>17</v>
      </c>
      <c r="Q910">
        <f t="shared" si="91"/>
        <v>3</v>
      </c>
      <c r="R910" t="str">
        <f t="shared" si="88"/>
        <v>16:00 - 18:00</v>
      </c>
      <c r="S910">
        <f t="shared" si="87"/>
        <v>15.494</v>
      </c>
      <c r="T910" t="b">
        <f>J910 &lt;&gt; S910</f>
        <v>0</v>
      </c>
      <c r="U910" t="str">
        <f t="shared" si="92"/>
        <v>60 - 80</v>
      </c>
    </row>
    <row r="911" spans="1:21" x14ac:dyDescent="0.25">
      <c r="A911" t="s">
        <v>904</v>
      </c>
      <c r="B911" t="s">
        <v>14</v>
      </c>
      <c r="C911" t="s">
        <v>15</v>
      </c>
      <c r="D911" t="s">
        <v>23</v>
      </c>
      <c r="E911" t="s">
        <v>17</v>
      </c>
      <c r="F911" t="s">
        <v>32</v>
      </c>
      <c r="G911">
        <v>8.5</v>
      </c>
      <c r="H911" s="17">
        <v>93.18</v>
      </c>
      <c r="I911" s="14">
        <v>2</v>
      </c>
      <c r="J911">
        <v>9.3179999999999996</v>
      </c>
      <c r="K911" s="1">
        <v>43481</v>
      </c>
      <c r="L911" s="2">
        <v>0.77847222222222223</v>
      </c>
      <c r="M911" t="s">
        <v>29</v>
      </c>
      <c r="N911">
        <v>8.5</v>
      </c>
      <c r="O911" s="17">
        <f t="shared" si="89"/>
        <v>186.36</v>
      </c>
      <c r="P911">
        <f t="shared" si="90"/>
        <v>16</v>
      </c>
      <c r="Q911">
        <f t="shared" si="91"/>
        <v>1</v>
      </c>
      <c r="R911" t="str">
        <f t="shared" si="88"/>
        <v>18:00 - 20:00</v>
      </c>
      <c r="S911">
        <f t="shared" si="87"/>
        <v>9.3180000000000014</v>
      </c>
      <c r="T911" t="b">
        <f>J911 &lt;&gt; S911</f>
        <v>0</v>
      </c>
      <c r="U911" t="str">
        <f t="shared" si="92"/>
        <v>&gt; 80</v>
      </c>
    </row>
    <row r="912" spans="1:21" x14ac:dyDescent="0.25">
      <c r="A912" t="s">
        <v>905</v>
      </c>
      <c r="B912" t="s">
        <v>14</v>
      </c>
      <c r="C912" t="s">
        <v>15</v>
      </c>
      <c r="D912" t="s">
        <v>23</v>
      </c>
      <c r="E912" t="s">
        <v>17</v>
      </c>
      <c r="F912" t="s">
        <v>24</v>
      </c>
      <c r="G912">
        <v>9</v>
      </c>
      <c r="H912" s="17">
        <v>50.23</v>
      </c>
      <c r="I912" s="14">
        <v>4</v>
      </c>
      <c r="J912">
        <v>10.045999999999999</v>
      </c>
      <c r="K912" s="1">
        <v>43473</v>
      </c>
      <c r="L912" s="2">
        <v>0.71666666666666667</v>
      </c>
      <c r="M912" t="s">
        <v>25</v>
      </c>
      <c r="N912">
        <v>9</v>
      </c>
      <c r="O912" s="17">
        <f t="shared" si="89"/>
        <v>200.92</v>
      </c>
      <c r="P912">
        <f t="shared" si="90"/>
        <v>8</v>
      </c>
      <c r="Q912">
        <f t="shared" si="91"/>
        <v>1</v>
      </c>
      <c r="R912" t="str">
        <f t="shared" si="88"/>
        <v>16:00 - 18:00</v>
      </c>
      <c r="S912">
        <f t="shared" si="87"/>
        <v>10.045999999999999</v>
      </c>
      <c r="T912" t="b">
        <f>J912 &lt;&gt; S912</f>
        <v>0</v>
      </c>
      <c r="U912" t="str">
        <f t="shared" si="92"/>
        <v>40 - 60</v>
      </c>
    </row>
    <row r="913" spans="1:21" x14ac:dyDescent="0.25">
      <c r="A913" t="s">
        <v>906</v>
      </c>
      <c r="B913" t="s">
        <v>38</v>
      </c>
      <c r="C913" t="s">
        <v>39</v>
      </c>
      <c r="D913" t="s">
        <v>23</v>
      </c>
      <c r="E913" t="s">
        <v>17</v>
      </c>
      <c r="F913" t="s">
        <v>18</v>
      </c>
      <c r="G913">
        <v>8.6</v>
      </c>
      <c r="H913" s="17">
        <v>17.75</v>
      </c>
      <c r="I913" s="14">
        <v>1</v>
      </c>
      <c r="J913">
        <v>0.88749999999999996</v>
      </c>
      <c r="K913" s="1">
        <v>43479</v>
      </c>
      <c r="L913" s="2">
        <v>0.44305555555555554</v>
      </c>
      <c r="M913" t="s">
        <v>25</v>
      </c>
      <c r="N913">
        <v>8.6</v>
      </c>
      <c r="O913" s="17">
        <f t="shared" si="89"/>
        <v>17.75</v>
      </c>
      <c r="P913">
        <f t="shared" si="90"/>
        <v>14</v>
      </c>
      <c r="Q913">
        <f t="shared" si="91"/>
        <v>1</v>
      </c>
      <c r="R913" t="str">
        <f t="shared" si="88"/>
        <v>10:00 - 12:00</v>
      </c>
      <c r="S913">
        <f t="shared" si="87"/>
        <v>0.88749999999999996</v>
      </c>
      <c r="T913" t="b">
        <f>J913 &lt;&gt; S913</f>
        <v>0</v>
      </c>
      <c r="U913" t="str">
        <f t="shared" si="92"/>
        <v>&lt; 20</v>
      </c>
    </row>
    <row r="914" spans="1:21" x14ac:dyDescent="0.25">
      <c r="A914" t="s">
        <v>907</v>
      </c>
      <c r="B914" t="s">
        <v>21</v>
      </c>
      <c r="C914" t="s">
        <v>22</v>
      </c>
      <c r="D914" t="s">
        <v>23</v>
      </c>
      <c r="E914" t="s">
        <v>17</v>
      </c>
      <c r="F914" t="s">
        <v>59</v>
      </c>
      <c r="G914">
        <v>6</v>
      </c>
      <c r="H914" s="17">
        <v>62.18</v>
      </c>
      <c r="I914" s="14">
        <v>10</v>
      </c>
      <c r="J914">
        <v>31.09</v>
      </c>
      <c r="K914" s="1">
        <v>43496</v>
      </c>
      <c r="L914" s="2">
        <v>0.43958333333333333</v>
      </c>
      <c r="M914" t="s">
        <v>19</v>
      </c>
      <c r="N914">
        <v>6</v>
      </c>
      <c r="O914" s="17">
        <f t="shared" si="89"/>
        <v>621.79999999999995</v>
      </c>
      <c r="P914">
        <f t="shared" si="90"/>
        <v>31</v>
      </c>
      <c r="Q914">
        <f t="shared" si="91"/>
        <v>1</v>
      </c>
      <c r="R914" t="str">
        <f t="shared" si="88"/>
        <v>10:00 - 12:00</v>
      </c>
      <c r="S914">
        <f t="shared" si="87"/>
        <v>31.089999999999996</v>
      </c>
      <c r="T914" t="b">
        <f>J914 &lt;&gt; S914</f>
        <v>0</v>
      </c>
      <c r="U914" t="str">
        <f t="shared" si="92"/>
        <v>60 - 80</v>
      </c>
    </row>
    <row r="915" spans="1:21" x14ac:dyDescent="0.25">
      <c r="A915" t="s">
        <v>908</v>
      </c>
      <c r="B915" t="s">
        <v>38</v>
      </c>
      <c r="C915" t="s">
        <v>39</v>
      </c>
      <c r="D915" t="s">
        <v>23</v>
      </c>
      <c r="E915" t="s">
        <v>27</v>
      </c>
      <c r="F915" t="s">
        <v>18</v>
      </c>
      <c r="G915">
        <v>6.2</v>
      </c>
      <c r="H915" s="17">
        <v>10.75</v>
      </c>
      <c r="I915" s="14">
        <v>8</v>
      </c>
      <c r="J915">
        <v>4.3</v>
      </c>
      <c r="K915" s="1">
        <v>43539</v>
      </c>
      <c r="L915" s="2">
        <v>0.60972222222222228</v>
      </c>
      <c r="M915" t="s">
        <v>19</v>
      </c>
      <c r="N915">
        <v>6.2</v>
      </c>
      <c r="O915" s="17">
        <f t="shared" si="89"/>
        <v>86</v>
      </c>
      <c r="P915">
        <f t="shared" si="90"/>
        <v>15</v>
      </c>
      <c r="Q915">
        <f t="shared" si="91"/>
        <v>3</v>
      </c>
      <c r="R915" t="str">
        <f t="shared" si="88"/>
        <v>14:00 - 16:00</v>
      </c>
      <c r="S915">
        <f t="shared" si="87"/>
        <v>4.3</v>
      </c>
      <c r="T915" t="b">
        <f>J915 &lt;&gt; S915</f>
        <v>0</v>
      </c>
      <c r="U915" t="str">
        <f t="shared" si="92"/>
        <v>&lt; 20</v>
      </c>
    </row>
    <row r="916" spans="1:21" x14ac:dyDescent="0.25">
      <c r="A916" t="s">
        <v>909</v>
      </c>
      <c r="B916" t="s">
        <v>14</v>
      </c>
      <c r="C916" t="s">
        <v>15</v>
      </c>
      <c r="D916" t="s">
        <v>23</v>
      </c>
      <c r="E916" t="s">
        <v>17</v>
      </c>
      <c r="F916" t="s">
        <v>24</v>
      </c>
      <c r="G916">
        <v>5</v>
      </c>
      <c r="H916" s="17">
        <v>40.26</v>
      </c>
      <c r="I916" s="14">
        <v>10</v>
      </c>
      <c r="J916">
        <v>20.13</v>
      </c>
      <c r="K916" s="1">
        <v>43520</v>
      </c>
      <c r="L916" s="2">
        <v>0.75416666666666665</v>
      </c>
      <c r="M916" t="s">
        <v>29</v>
      </c>
      <c r="N916">
        <v>5</v>
      </c>
      <c r="O916" s="17">
        <f t="shared" si="89"/>
        <v>402.59999999999997</v>
      </c>
      <c r="P916">
        <f t="shared" si="90"/>
        <v>24</v>
      </c>
      <c r="Q916">
        <f t="shared" si="91"/>
        <v>2</v>
      </c>
      <c r="R916" t="str">
        <f t="shared" si="88"/>
        <v>18:00 - 20:00</v>
      </c>
      <c r="S916">
        <f t="shared" si="87"/>
        <v>20.13</v>
      </c>
      <c r="T916" t="b">
        <f>J916 &lt;&gt; S916</f>
        <v>0</v>
      </c>
      <c r="U916" t="str">
        <f t="shared" si="92"/>
        <v>40 - 60</v>
      </c>
    </row>
    <row r="917" spans="1:21" x14ac:dyDescent="0.25">
      <c r="A917" t="s">
        <v>910</v>
      </c>
      <c r="B917" t="s">
        <v>21</v>
      </c>
      <c r="C917" t="s">
        <v>22</v>
      </c>
      <c r="D917" t="s">
        <v>16</v>
      </c>
      <c r="E917" t="s">
        <v>17</v>
      </c>
      <c r="F917" t="s">
        <v>32</v>
      </c>
      <c r="G917">
        <v>6.5</v>
      </c>
      <c r="H917" s="17">
        <v>64.97</v>
      </c>
      <c r="I917" s="14">
        <v>5</v>
      </c>
      <c r="J917">
        <v>16.2425</v>
      </c>
      <c r="K917" s="1">
        <v>43504</v>
      </c>
      <c r="L917" s="2">
        <v>0.53611111111111109</v>
      </c>
      <c r="M917" t="s">
        <v>29</v>
      </c>
      <c r="N917">
        <v>6.5</v>
      </c>
      <c r="O917" s="17">
        <f t="shared" si="89"/>
        <v>324.85000000000002</v>
      </c>
      <c r="P917">
        <f t="shared" si="90"/>
        <v>8</v>
      </c>
      <c r="Q917">
        <f t="shared" si="91"/>
        <v>2</v>
      </c>
      <c r="R917" t="str">
        <f t="shared" si="88"/>
        <v>12:00 - 14:00</v>
      </c>
      <c r="S917">
        <f t="shared" si="87"/>
        <v>16.2425</v>
      </c>
      <c r="T917" t="b">
        <f>J917 &lt;&gt; S917</f>
        <v>0</v>
      </c>
      <c r="U917" t="str">
        <f t="shared" si="92"/>
        <v>60 - 80</v>
      </c>
    </row>
    <row r="918" spans="1:21" x14ac:dyDescent="0.25">
      <c r="A918" t="s">
        <v>911</v>
      </c>
      <c r="B918" t="s">
        <v>14</v>
      </c>
      <c r="C918" t="s">
        <v>15</v>
      </c>
      <c r="D918" t="s">
        <v>23</v>
      </c>
      <c r="E918" t="s">
        <v>27</v>
      </c>
      <c r="F918" t="s">
        <v>24</v>
      </c>
      <c r="G918">
        <v>6</v>
      </c>
      <c r="H918" s="17">
        <v>95.15</v>
      </c>
      <c r="I918" s="14">
        <v>1</v>
      </c>
      <c r="J918">
        <v>4.7575000000000003</v>
      </c>
      <c r="K918" s="1">
        <v>43546</v>
      </c>
      <c r="L918" s="2">
        <v>0.58333333333333337</v>
      </c>
      <c r="M918" t="s">
        <v>25</v>
      </c>
      <c r="N918">
        <v>6</v>
      </c>
      <c r="O918" s="17">
        <f t="shared" si="89"/>
        <v>95.15</v>
      </c>
      <c r="P918">
        <f t="shared" si="90"/>
        <v>22</v>
      </c>
      <c r="Q918">
        <f t="shared" si="91"/>
        <v>3</v>
      </c>
      <c r="R918" t="str">
        <f t="shared" si="88"/>
        <v>14:00 - 16:00</v>
      </c>
      <c r="S918">
        <f t="shared" si="87"/>
        <v>4.7575000000000003</v>
      </c>
      <c r="T918" t="b">
        <f>J918 &lt;&gt; S918</f>
        <v>0</v>
      </c>
      <c r="U918" t="str">
        <f t="shared" si="92"/>
        <v>&gt; 80</v>
      </c>
    </row>
    <row r="919" spans="1:21" x14ac:dyDescent="0.25">
      <c r="A919" t="s">
        <v>912</v>
      </c>
      <c r="B919" t="s">
        <v>14</v>
      </c>
      <c r="C919" t="s">
        <v>15</v>
      </c>
      <c r="D919" t="s">
        <v>16</v>
      </c>
      <c r="E919" t="s">
        <v>17</v>
      </c>
      <c r="F919" t="s">
        <v>24</v>
      </c>
      <c r="G919">
        <v>5</v>
      </c>
      <c r="H919" s="17">
        <v>48.62</v>
      </c>
      <c r="I919" s="14">
        <v>8</v>
      </c>
      <c r="J919">
        <v>19.448</v>
      </c>
      <c r="K919" s="1">
        <v>43489</v>
      </c>
      <c r="L919" s="2">
        <v>0.45624999999999999</v>
      </c>
      <c r="M919" t="s">
        <v>25</v>
      </c>
      <c r="N919">
        <v>5</v>
      </c>
      <c r="O919" s="17">
        <f t="shared" si="89"/>
        <v>388.96</v>
      </c>
      <c r="P919">
        <f t="shared" si="90"/>
        <v>24</v>
      </c>
      <c r="Q919">
        <f t="shared" si="91"/>
        <v>1</v>
      </c>
      <c r="R919" t="str">
        <f t="shared" si="88"/>
        <v>10:00 - 12:00</v>
      </c>
      <c r="S919">
        <f t="shared" si="87"/>
        <v>19.448</v>
      </c>
      <c r="T919" t="b">
        <f>J919 &lt;&gt; S919</f>
        <v>0</v>
      </c>
      <c r="U919" t="str">
        <f t="shared" si="92"/>
        <v>40 - 60</v>
      </c>
    </row>
    <row r="920" spans="1:21" x14ac:dyDescent="0.25">
      <c r="A920" t="s">
        <v>913</v>
      </c>
      <c r="B920" t="s">
        <v>38</v>
      </c>
      <c r="C920" t="s">
        <v>39</v>
      </c>
      <c r="D920" t="s">
        <v>23</v>
      </c>
      <c r="E920" t="s">
        <v>17</v>
      </c>
      <c r="F920" t="s">
        <v>40</v>
      </c>
      <c r="G920">
        <v>5</v>
      </c>
      <c r="H920" s="17">
        <v>53.21</v>
      </c>
      <c r="I920" s="14">
        <v>8</v>
      </c>
      <c r="J920">
        <v>21.283999999999999</v>
      </c>
      <c r="K920" s="1">
        <v>43538</v>
      </c>
      <c r="L920" s="2">
        <v>0.69791666666666663</v>
      </c>
      <c r="M920" t="s">
        <v>19</v>
      </c>
      <c r="N920">
        <v>5</v>
      </c>
      <c r="O920" s="17">
        <f t="shared" si="89"/>
        <v>425.68</v>
      </c>
      <c r="P920">
        <f t="shared" si="90"/>
        <v>14</v>
      </c>
      <c r="Q920">
        <f t="shared" si="91"/>
        <v>3</v>
      </c>
      <c r="R920" t="str">
        <f t="shared" si="88"/>
        <v>16:00 - 18:00</v>
      </c>
      <c r="S920">
        <f t="shared" si="87"/>
        <v>21.283999999999999</v>
      </c>
      <c r="T920" t="b">
        <f>J920 &lt;&gt; S920</f>
        <v>0</v>
      </c>
      <c r="U920" t="str">
        <f t="shared" si="92"/>
        <v>40 - 60</v>
      </c>
    </row>
    <row r="921" spans="1:21" x14ac:dyDescent="0.25">
      <c r="A921" t="s">
        <v>914</v>
      </c>
      <c r="B921" t="s">
        <v>21</v>
      </c>
      <c r="C921" t="s">
        <v>22</v>
      </c>
      <c r="D921" t="s">
        <v>23</v>
      </c>
      <c r="E921" t="s">
        <v>17</v>
      </c>
      <c r="F921" t="s">
        <v>59</v>
      </c>
      <c r="G921">
        <v>9.1999999999999993</v>
      </c>
      <c r="H921" s="17">
        <v>45.44</v>
      </c>
      <c r="I921" s="14">
        <v>7</v>
      </c>
      <c r="J921">
        <v>15.904</v>
      </c>
      <c r="K921" s="1">
        <v>43488</v>
      </c>
      <c r="L921" s="2">
        <v>0.46875</v>
      </c>
      <c r="M921" t="s">
        <v>25</v>
      </c>
      <c r="N921">
        <v>9.1999999999999993</v>
      </c>
      <c r="O921" s="17">
        <f t="shared" si="89"/>
        <v>318.08</v>
      </c>
      <c r="P921">
        <f t="shared" si="90"/>
        <v>23</v>
      </c>
      <c r="Q921">
        <f t="shared" si="91"/>
        <v>1</v>
      </c>
      <c r="R921" t="str">
        <f t="shared" si="88"/>
        <v>10:00 - 12:00</v>
      </c>
      <c r="S921">
        <f t="shared" si="87"/>
        <v>15.904</v>
      </c>
      <c r="T921" t="b">
        <f>J921 &lt;&gt; S921</f>
        <v>0</v>
      </c>
      <c r="U921" t="str">
        <f t="shared" si="92"/>
        <v>40 - 60</v>
      </c>
    </row>
    <row r="922" spans="1:21" x14ac:dyDescent="0.25">
      <c r="A922" t="s">
        <v>915</v>
      </c>
      <c r="B922" t="s">
        <v>14</v>
      </c>
      <c r="C922" t="s">
        <v>15</v>
      </c>
      <c r="D922" t="s">
        <v>23</v>
      </c>
      <c r="E922" t="s">
        <v>27</v>
      </c>
      <c r="F922" t="s">
        <v>40</v>
      </c>
      <c r="G922">
        <v>9.6</v>
      </c>
      <c r="H922" s="17">
        <v>33.880000000000003</v>
      </c>
      <c r="I922" s="14">
        <v>8</v>
      </c>
      <c r="J922">
        <v>13.552</v>
      </c>
      <c r="K922" s="1">
        <v>43484</v>
      </c>
      <c r="L922" s="2">
        <v>0.85347222222222219</v>
      </c>
      <c r="M922" t="s">
        <v>19</v>
      </c>
      <c r="N922">
        <v>9.6</v>
      </c>
      <c r="O922" s="17">
        <f t="shared" si="89"/>
        <v>271.04000000000002</v>
      </c>
      <c r="P922">
        <f t="shared" si="90"/>
        <v>19</v>
      </c>
      <c r="Q922">
        <f t="shared" si="91"/>
        <v>1</v>
      </c>
      <c r="R922" t="str">
        <f t="shared" si="88"/>
        <v>20:00 - 20:59</v>
      </c>
      <c r="S922">
        <f t="shared" si="87"/>
        <v>13.552000000000001</v>
      </c>
      <c r="T922" t="b">
        <f>J922 &lt;&gt; S922</f>
        <v>0</v>
      </c>
      <c r="U922" t="str">
        <f t="shared" si="92"/>
        <v>20 - 40</v>
      </c>
    </row>
    <row r="923" spans="1:21" x14ac:dyDescent="0.25">
      <c r="A923" t="s">
        <v>916</v>
      </c>
      <c r="B923" t="s">
        <v>38</v>
      </c>
      <c r="C923" t="s">
        <v>39</v>
      </c>
      <c r="D923" t="s">
        <v>16</v>
      </c>
      <c r="E923" t="s">
        <v>27</v>
      </c>
      <c r="F923" t="s">
        <v>18</v>
      </c>
      <c r="G923">
        <v>8.4</v>
      </c>
      <c r="H923" s="17">
        <v>96.16</v>
      </c>
      <c r="I923" s="14">
        <v>4</v>
      </c>
      <c r="J923">
        <v>19.231999999999999</v>
      </c>
      <c r="K923" s="1">
        <v>43492</v>
      </c>
      <c r="L923" s="2">
        <v>0.8354166666666667</v>
      </c>
      <c r="M923" t="s">
        <v>29</v>
      </c>
      <c r="N923">
        <v>8.4</v>
      </c>
      <c r="O923" s="17">
        <f t="shared" si="89"/>
        <v>384.64</v>
      </c>
      <c r="P923">
        <f t="shared" si="90"/>
        <v>27</v>
      </c>
      <c r="Q923">
        <f t="shared" si="91"/>
        <v>1</v>
      </c>
      <c r="R923" t="str">
        <f t="shared" si="88"/>
        <v>20:00 - 20:59</v>
      </c>
      <c r="S923">
        <f t="shared" si="87"/>
        <v>19.231999999999999</v>
      </c>
      <c r="T923" t="b">
        <f>J923 &lt;&gt; S923</f>
        <v>0</v>
      </c>
      <c r="U923" t="str">
        <f t="shared" si="92"/>
        <v>&gt; 80</v>
      </c>
    </row>
    <row r="924" spans="1:21" x14ac:dyDescent="0.25">
      <c r="A924" t="s">
        <v>917</v>
      </c>
      <c r="B924" t="s">
        <v>38</v>
      </c>
      <c r="C924" t="s">
        <v>39</v>
      </c>
      <c r="D924" t="s">
        <v>16</v>
      </c>
      <c r="E924" t="s">
        <v>27</v>
      </c>
      <c r="F924" t="s">
        <v>40</v>
      </c>
      <c r="G924">
        <v>6</v>
      </c>
      <c r="H924" s="17">
        <v>47.16</v>
      </c>
      <c r="I924" s="14">
        <v>5</v>
      </c>
      <c r="J924">
        <v>11.79</v>
      </c>
      <c r="K924" s="1">
        <v>43499</v>
      </c>
      <c r="L924" s="2">
        <v>0.60763888888888884</v>
      </c>
      <c r="M924" t="s">
        <v>29</v>
      </c>
      <c r="N924">
        <v>6</v>
      </c>
      <c r="O924" s="17">
        <f t="shared" si="89"/>
        <v>235.79999999999998</v>
      </c>
      <c r="P924">
        <f t="shared" si="90"/>
        <v>3</v>
      </c>
      <c r="Q924">
        <f t="shared" si="91"/>
        <v>2</v>
      </c>
      <c r="R924" t="str">
        <f t="shared" si="88"/>
        <v>14:00 - 16:00</v>
      </c>
      <c r="S924">
        <f t="shared" si="87"/>
        <v>11.79</v>
      </c>
      <c r="T924" t="b">
        <f>J924 &lt;&gt; S924</f>
        <v>0</v>
      </c>
      <c r="U924" t="str">
        <f t="shared" si="92"/>
        <v>40 - 60</v>
      </c>
    </row>
    <row r="925" spans="1:21" x14ac:dyDescent="0.25">
      <c r="A925" t="s">
        <v>918</v>
      </c>
      <c r="B925" t="s">
        <v>38</v>
      </c>
      <c r="C925" t="s">
        <v>39</v>
      </c>
      <c r="D925" t="s">
        <v>23</v>
      </c>
      <c r="E925" t="s">
        <v>27</v>
      </c>
      <c r="F925" t="s">
        <v>24</v>
      </c>
      <c r="G925">
        <v>6.7</v>
      </c>
      <c r="H925" s="17">
        <v>52.89</v>
      </c>
      <c r="I925" s="14">
        <v>4</v>
      </c>
      <c r="J925">
        <v>10.577999999999999</v>
      </c>
      <c r="K925" s="1">
        <v>43549</v>
      </c>
      <c r="L925" s="2">
        <v>0.68888888888888888</v>
      </c>
      <c r="M925" t="s">
        <v>19</v>
      </c>
      <c r="N925">
        <v>6.7</v>
      </c>
      <c r="O925" s="17">
        <f t="shared" si="89"/>
        <v>211.56</v>
      </c>
      <c r="P925">
        <f t="shared" si="90"/>
        <v>25</v>
      </c>
      <c r="Q925">
        <f t="shared" si="91"/>
        <v>3</v>
      </c>
      <c r="R925" t="str">
        <f t="shared" si="88"/>
        <v>16:00 - 18:00</v>
      </c>
      <c r="S925">
        <f t="shared" si="87"/>
        <v>10.577999999999999</v>
      </c>
      <c r="T925" t="b">
        <f>J925 &lt;&gt; S925</f>
        <v>0</v>
      </c>
      <c r="U925" t="str">
        <f t="shared" si="92"/>
        <v>40 - 60</v>
      </c>
    </row>
    <row r="926" spans="1:21" x14ac:dyDescent="0.25">
      <c r="A926" t="s">
        <v>919</v>
      </c>
      <c r="B926" t="s">
        <v>14</v>
      </c>
      <c r="C926" t="s">
        <v>15</v>
      </c>
      <c r="D926" t="s">
        <v>16</v>
      </c>
      <c r="E926" t="s">
        <v>17</v>
      </c>
      <c r="F926" t="s">
        <v>28</v>
      </c>
      <c r="G926">
        <v>4.0999999999999996</v>
      </c>
      <c r="H926" s="17">
        <v>47.68</v>
      </c>
      <c r="I926" s="14">
        <v>2</v>
      </c>
      <c r="J926">
        <v>4.7679999999999998</v>
      </c>
      <c r="K926" s="1">
        <v>43520</v>
      </c>
      <c r="L926" s="2">
        <v>0.4236111111111111</v>
      </c>
      <c r="M926" t="s">
        <v>29</v>
      </c>
      <c r="N926">
        <v>4.0999999999999996</v>
      </c>
      <c r="O926" s="17">
        <f t="shared" si="89"/>
        <v>95.36</v>
      </c>
      <c r="P926">
        <f t="shared" si="90"/>
        <v>24</v>
      </c>
      <c r="Q926">
        <f t="shared" si="91"/>
        <v>2</v>
      </c>
      <c r="R926" t="str">
        <f t="shared" si="88"/>
        <v>10:00 - 12:00</v>
      </c>
      <c r="S926">
        <f t="shared" si="87"/>
        <v>4.7679999999999998</v>
      </c>
      <c r="T926" t="b">
        <f>J926 &lt;&gt; S926</f>
        <v>0</v>
      </c>
      <c r="U926" t="str">
        <f t="shared" si="92"/>
        <v>40 - 60</v>
      </c>
    </row>
    <row r="927" spans="1:21" x14ac:dyDescent="0.25">
      <c r="A927" t="s">
        <v>920</v>
      </c>
      <c r="B927" t="s">
        <v>21</v>
      </c>
      <c r="C927" t="s">
        <v>22</v>
      </c>
      <c r="D927" t="s">
        <v>16</v>
      </c>
      <c r="E927" t="s">
        <v>27</v>
      </c>
      <c r="F927" t="s">
        <v>32</v>
      </c>
      <c r="G927">
        <v>5.9</v>
      </c>
      <c r="H927" s="17">
        <v>10.17</v>
      </c>
      <c r="I927" s="14">
        <v>1</v>
      </c>
      <c r="J927">
        <v>0.50849999999999995</v>
      </c>
      <c r="K927" s="1">
        <v>43503</v>
      </c>
      <c r="L927" s="2">
        <v>0.59375</v>
      </c>
      <c r="M927" t="s">
        <v>25</v>
      </c>
      <c r="N927">
        <v>5.9</v>
      </c>
      <c r="O927" s="17">
        <f t="shared" si="89"/>
        <v>10.17</v>
      </c>
      <c r="P927">
        <f t="shared" si="90"/>
        <v>7</v>
      </c>
      <c r="Q927">
        <f t="shared" si="91"/>
        <v>2</v>
      </c>
      <c r="R927" t="str">
        <f t="shared" si="88"/>
        <v>14:00 - 16:00</v>
      </c>
      <c r="S927">
        <f t="shared" si="87"/>
        <v>0.50849999999999995</v>
      </c>
      <c r="T927" t="b">
        <f>J927 &lt;&gt; S927</f>
        <v>0</v>
      </c>
      <c r="U927" t="str">
        <f t="shared" si="92"/>
        <v>&lt; 20</v>
      </c>
    </row>
    <row r="928" spans="1:21" x14ac:dyDescent="0.25">
      <c r="A928" t="s">
        <v>921</v>
      </c>
      <c r="B928" t="s">
        <v>14</v>
      </c>
      <c r="C928" t="s">
        <v>15</v>
      </c>
      <c r="D928" t="s">
        <v>23</v>
      </c>
      <c r="E928" t="s">
        <v>17</v>
      </c>
      <c r="F928" t="s">
        <v>18</v>
      </c>
      <c r="G928">
        <v>8.6999999999999993</v>
      </c>
      <c r="H928" s="17">
        <v>68.709999999999994</v>
      </c>
      <c r="I928" s="14">
        <v>3</v>
      </c>
      <c r="J928">
        <v>10.3065</v>
      </c>
      <c r="K928" s="1">
        <v>43528</v>
      </c>
      <c r="L928" s="2">
        <v>0.4201388888888889</v>
      </c>
      <c r="M928" t="s">
        <v>25</v>
      </c>
      <c r="N928">
        <v>8.6999999999999993</v>
      </c>
      <c r="O928" s="17">
        <f t="shared" si="89"/>
        <v>206.13</v>
      </c>
      <c r="P928">
        <f t="shared" si="90"/>
        <v>4</v>
      </c>
      <c r="Q928">
        <f t="shared" si="91"/>
        <v>3</v>
      </c>
      <c r="R928" t="str">
        <f t="shared" si="88"/>
        <v>10:00 - 12:00</v>
      </c>
      <c r="S928">
        <f t="shared" si="87"/>
        <v>10.3065</v>
      </c>
      <c r="T928" t="b">
        <f>J928 &lt;&gt; S928</f>
        <v>0</v>
      </c>
      <c r="U928" t="str">
        <f t="shared" si="92"/>
        <v>60 - 80</v>
      </c>
    </row>
    <row r="929" spans="1:21" x14ac:dyDescent="0.25">
      <c r="A929" t="s">
        <v>922</v>
      </c>
      <c r="B929" t="s">
        <v>38</v>
      </c>
      <c r="C929" t="s">
        <v>39</v>
      </c>
      <c r="D929" t="s">
        <v>16</v>
      </c>
      <c r="E929" t="s">
        <v>17</v>
      </c>
      <c r="F929" t="s">
        <v>32</v>
      </c>
      <c r="G929">
        <v>4.5</v>
      </c>
      <c r="H929" s="17">
        <v>60.08</v>
      </c>
      <c r="I929" s="14">
        <v>7</v>
      </c>
      <c r="J929">
        <v>21.027999999999999</v>
      </c>
      <c r="K929" s="1">
        <v>43510</v>
      </c>
      <c r="L929" s="2">
        <v>0.48333333333333334</v>
      </c>
      <c r="M929" t="s">
        <v>29</v>
      </c>
      <c r="N929">
        <v>4.5</v>
      </c>
      <c r="O929" s="17">
        <f t="shared" si="89"/>
        <v>420.56</v>
      </c>
      <c r="P929">
        <f t="shared" si="90"/>
        <v>14</v>
      </c>
      <c r="Q929">
        <f t="shared" si="91"/>
        <v>2</v>
      </c>
      <c r="R929" t="str">
        <f t="shared" si="88"/>
        <v>10:00 - 12:00</v>
      </c>
      <c r="S929">
        <f t="shared" si="87"/>
        <v>21.027999999999999</v>
      </c>
      <c r="T929" t="b">
        <f>J929 &lt;&gt; S929</f>
        <v>0</v>
      </c>
      <c r="U929" t="str">
        <f t="shared" si="92"/>
        <v>60 - 80</v>
      </c>
    </row>
    <row r="930" spans="1:21" x14ac:dyDescent="0.25">
      <c r="A930" t="s">
        <v>923</v>
      </c>
      <c r="B930" t="s">
        <v>14</v>
      </c>
      <c r="C930" t="s">
        <v>15</v>
      </c>
      <c r="D930" t="s">
        <v>16</v>
      </c>
      <c r="E930" t="s">
        <v>17</v>
      </c>
      <c r="F930" t="s">
        <v>32</v>
      </c>
      <c r="G930">
        <v>6.6</v>
      </c>
      <c r="H930" s="17">
        <v>22.01</v>
      </c>
      <c r="I930" s="14">
        <v>4</v>
      </c>
      <c r="J930">
        <v>4.4020000000000001</v>
      </c>
      <c r="K930" s="1">
        <v>43494</v>
      </c>
      <c r="L930" s="2">
        <v>0.76041666666666663</v>
      </c>
      <c r="M930" t="s">
        <v>29</v>
      </c>
      <c r="N930">
        <v>6.6</v>
      </c>
      <c r="O930" s="17">
        <f t="shared" si="89"/>
        <v>88.04</v>
      </c>
      <c r="P930">
        <f t="shared" si="90"/>
        <v>29</v>
      </c>
      <c r="Q930">
        <f t="shared" si="91"/>
        <v>1</v>
      </c>
      <c r="R930" t="str">
        <f t="shared" si="88"/>
        <v>18:00 - 20:00</v>
      </c>
      <c r="S930">
        <f t="shared" si="87"/>
        <v>4.4020000000000001</v>
      </c>
      <c r="T930" t="b">
        <f>J930 &lt;&gt; S930</f>
        <v>0</v>
      </c>
      <c r="U930" t="str">
        <f t="shared" si="92"/>
        <v>20 - 40</v>
      </c>
    </row>
    <row r="931" spans="1:21" x14ac:dyDescent="0.25">
      <c r="A931" t="s">
        <v>924</v>
      </c>
      <c r="B931" t="s">
        <v>38</v>
      </c>
      <c r="C931" t="s">
        <v>39</v>
      </c>
      <c r="D931" t="s">
        <v>16</v>
      </c>
      <c r="E931" t="s">
        <v>17</v>
      </c>
      <c r="F931" t="s">
        <v>18</v>
      </c>
      <c r="G931">
        <v>7.7</v>
      </c>
      <c r="H931" s="17">
        <v>72.11</v>
      </c>
      <c r="I931" s="14">
        <v>9</v>
      </c>
      <c r="J931">
        <v>32.4495</v>
      </c>
      <c r="K931" s="1">
        <v>43493</v>
      </c>
      <c r="L931" s="2">
        <v>0.57847222222222228</v>
      </c>
      <c r="M931" t="s">
        <v>29</v>
      </c>
      <c r="N931">
        <v>7.7</v>
      </c>
      <c r="O931" s="17">
        <f t="shared" si="89"/>
        <v>648.99</v>
      </c>
      <c r="P931">
        <f t="shared" si="90"/>
        <v>28</v>
      </c>
      <c r="Q931">
        <f t="shared" si="91"/>
        <v>1</v>
      </c>
      <c r="R931" t="str">
        <f t="shared" si="88"/>
        <v>12:00 - 14:00</v>
      </c>
      <c r="S931">
        <f t="shared" si="87"/>
        <v>32.4495</v>
      </c>
      <c r="T931" t="b">
        <f>J931 &lt;&gt; S931</f>
        <v>0</v>
      </c>
      <c r="U931" t="str">
        <f t="shared" si="92"/>
        <v>60 - 80</v>
      </c>
    </row>
    <row r="932" spans="1:21" x14ac:dyDescent="0.25">
      <c r="A932" t="s">
        <v>925</v>
      </c>
      <c r="B932" t="s">
        <v>14</v>
      </c>
      <c r="C932" t="s">
        <v>15</v>
      </c>
      <c r="D932" t="s">
        <v>16</v>
      </c>
      <c r="E932" t="s">
        <v>27</v>
      </c>
      <c r="F932" t="s">
        <v>59</v>
      </c>
      <c r="G932">
        <v>8.5</v>
      </c>
      <c r="H932" s="17">
        <v>41.28</v>
      </c>
      <c r="I932" s="14">
        <v>3</v>
      </c>
      <c r="J932">
        <v>6.1920000000000002</v>
      </c>
      <c r="K932" s="1">
        <v>43550</v>
      </c>
      <c r="L932" s="2">
        <v>0.77569444444444446</v>
      </c>
      <c r="M932" t="s">
        <v>29</v>
      </c>
      <c r="N932">
        <v>8.5</v>
      </c>
      <c r="O932" s="17">
        <f t="shared" si="89"/>
        <v>123.84</v>
      </c>
      <c r="P932">
        <f t="shared" si="90"/>
        <v>26</v>
      </c>
      <c r="Q932">
        <f t="shared" si="91"/>
        <v>3</v>
      </c>
      <c r="R932" t="str">
        <f t="shared" si="88"/>
        <v>18:00 - 20:00</v>
      </c>
      <c r="S932">
        <f t="shared" si="87"/>
        <v>6.1920000000000002</v>
      </c>
      <c r="T932" t="b">
        <f>J932 &lt;&gt; S932</f>
        <v>0</v>
      </c>
      <c r="U932" t="str">
        <f t="shared" si="92"/>
        <v>40 - 60</v>
      </c>
    </row>
    <row r="933" spans="1:21" x14ac:dyDescent="0.25">
      <c r="A933" t="s">
        <v>926</v>
      </c>
      <c r="B933" t="s">
        <v>21</v>
      </c>
      <c r="C933" t="s">
        <v>22</v>
      </c>
      <c r="D933" t="s">
        <v>23</v>
      </c>
      <c r="E933" t="s">
        <v>27</v>
      </c>
      <c r="F933" t="s">
        <v>24</v>
      </c>
      <c r="G933">
        <v>5.2</v>
      </c>
      <c r="H933" s="17">
        <v>64.95</v>
      </c>
      <c r="I933" s="14">
        <v>10</v>
      </c>
      <c r="J933">
        <v>32.475000000000001</v>
      </c>
      <c r="K933" s="1">
        <v>43548</v>
      </c>
      <c r="L933" s="2">
        <v>0.76875000000000004</v>
      </c>
      <c r="M933" t="s">
        <v>25</v>
      </c>
      <c r="N933">
        <v>5.2</v>
      </c>
      <c r="O933" s="17">
        <f t="shared" si="89"/>
        <v>649.5</v>
      </c>
      <c r="P933">
        <f t="shared" si="90"/>
        <v>24</v>
      </c>
      <c r="Q933">
        <f t="shared" si="91"/>
        <v>3</v>
      </c>
      <c r="R933" t="str">
        <f t="shared" si="88"/>
        <v>18:00 - 20:00</v>
      </c>
      <c r="S933">
        <f t="shared" si="87"/>
        <v>32.475000000000001</v>
      </c>
      <c r="T933" t="b">
        <f>J933 &lt;&gt; S933</f>
        <v>0</v>
      </c>
      <c r="U933" t="str">
        <f t="shared" si="92"/>
        <v>60 - 80</v>
      </c>
    </row>
    <row r="934" spans="1:21" x14ac:dyDescent="0.25">
      <c r="A934" t="s">
        <v>927</v>
      </c>
      <c r="B934" t="s">
        <v>14</v>
      </c>
      <c r="C934" t="s">
        <v>15</v>
      </c>
      <c r="D934" t="s">
        <v>16</v>
      </c>
      <c r="E934" t="s">
        <v>17</v>
      </c>
      <c r="F934" t="s">
        <v>24</v>
      </c>
      <c r="G934">
        <v>4.3</v>
      </c>
      <c r="H934" s="17">
        <v>74.22</v>
      </c>
      <c r="I934" s="14">
        <v>10</v>
      </c>
      <c r="J934">
        <v>37.11</v>
      </c>
      <c r="K934" s="1">
        <v>43466</v>
      </c>
      <c r="L934" s="2">
        <v>0.61250000000000004</v>
      </c>
      <c r="M934" t="s">
        <v>29</v>
      </c>
      <c r="N934">
        <v>4.3</v>
      </c>
      <c r="O934" s="17">
        <f t="shared" si="89"/>
        <v>742.2</v>
      </c>
      <c r="P934">
        <f t="shared" si="90"/>
        <v>1</v>
      </c>
      <c r="Q934">
        <f t="shared" si="91"/>
        <v>1</v>
      </c>
      <c r="R934" t="str">
        <f t="shared" si="88"/>
        <v>14:00 - 16:00</v>
      </c>
      <c r="S934">
        <f t="shared" si="87"/>
        <v>37.11</v>
      </c>
      <c r="T934" t="b">
        <f>J934 &lt;&gt; S934</f>
        <v>0</v>
      </c>
      <c r="U934" t="str">
        <f t="shared" si="92"/>
        <v>60 - 80</v>
      </c>
    </row>
    <row r="935" spans="1:21" x14ac:dyDescent="0.25">
      <c r="A935" t="s">
        <v>928</v>
      </c>
      <c r="B935" t="s">
        <v>14</v>
      </c>
      <c r="C935" t="s">
        <v>15</v>
      </c>
      <c r="D935" t="s">
        <v>23</v>
      </c>
      <c r="E935" t="s">
        <v>27</v>
      </c>
      <c r="F935" t="s">
        <v>24</v>
      </c>
      <c r="G935">
        <v>7.6</v>
      </c>
      <c r="H935" s="17">
        <v>10.56</v>
      </c>
      <c r="I935" s="14">
        <v>8</v>
      </c>
      <c r="J935">
        <v>4.2240000000000002</v>
      </c>
      <c r="K935" s="1">
        <v>43489</v>
      </c>
      <c r="L935" s="2">
        <v>0.73819444444444449</v>
      </c>
      <c r="M935" t="s">
        <v>25</v>
      </c>
      <c r="N935">
        <v>7.6</v>
      </c>
      <c r="O935" s="17">
        <f t="shared" si="89"/>
        <v>84.48</v>
      </c>
      <c r="P935">
        <f t="shared" si="90"/>
        <v>24</v>
      </c>
      <c r="Q935">
        <f t="shared" si="91"/>
        <v>1</v>
      </c>
      <c r="R935" t="str">
        <f t="shared" si="88"/>
        <v>16:00 - 18:00</v>
      </c>
      <c r="S935">
        <f t="shared" si="87"/>
        <v>4.2240000000000002</v>
      </c>
      <c r="T935" t="b">
        <f>J935 &lt;&gt; S935</f>
        <v>0</v>
      </c>
      <c r="U935" t="str">
        <f t="shared" si="92"/>
        <v>&lt; 20</v>
      </c>
    </row>
    <row r="936" spans="1:21" x14ac:dyDescent="0.25">
      <c r="A936" t="s">
        <v>929</v>
      </c>
      <c r="B936" t="s">
        <v>38</v>
      </c>
      <c r="C936" t="s">
        <v>39</v>
      </c>
      <c r="D936" t="s">
        <v>23</v>
      </c>
      <c r="E936" t="s">
        <v>27</v>
      </c>
      <c r="F936" t="s">
        <v>18</v>
      </c>
      <c r="G936">
        <v>9.5</v>
      </c>
      <c r="H936" s="17">
        <v>62.57</v>
      </c>
      <c r="I936" s="14">
        <v>4</v>
      </c>
      <c r="J936">
        <v>12.513999999999999</v>
      </c>
      <c r="K936" s="1">
        <v>43521</v>
      </c>
      <c r="L936" s="2">
        <v>0.77569444444444446</v>
      </c>
      <c r="M936" t="s">
        <v>25</v>
      </c>
      <c r="N936">
        <v>9.5</v>
      </c>
      <c r="O936" s="17">
        <f t="shared" si="89"/>
        <v>250.28</v>
      </c>
      <c r="P936">
        <f t="shared" si="90"/>
        <v>25</v>
      </c>
      <c r="Q936">
        <f t="shared" si="91"/>
        <v>2</v>
      </c>
      <c r="R936" t="str">
        <f t="shared" si="88"/>
        <v>18:00 - 20:00</v>
      </c>
      <c r="S936">
        <f t="shared" si="87"/>
        <v>12.513999999999999</v>
      </c>
      <c r="T936" t="b">
        <f>J936 &lt;&gt; S936</f>
        <v>0</v>
      </c>
      <c r="U936" t="str">
        <f t="shared" si="92"/>
        <v>60 - 80</v>
      </c>
    </row>
    <row r="937" spans="1:21" x14ac:dyDescent="0.25">
      <c r="A937" t="s">
        <v>930</v>
      </c>
      <c r="B937" t="s">
        <v>38</v>
      </c>
      <c r="C937" t="s">
        <v>39</v>
      </c>
      <c r="D937" t="s">
        <v>16</v>
      </c>
      <c r="E937" t="s">
        <v>17</v>
      </c>
      <c r="F937" t="s">
        <v>32</v>
      </c>
      <c r="G937">
        <v>4.0999999999999996</v>
      </c>
      <c r="H937" s="17">
        <v>11.85</v>
      </c>
      <c r="I937" s="14">
        <v>8</v>
      </c>
      <c r="J937">
        <v>4.74</v>
      </c>
      <c r="K937" s="1">
        <v>43474</v>
      </c>
      <c r="L937" s="2">
        <v>0.69027777777777777</v>
      </c>
      <c r="M937" t="s">
        <v>25</v>
      </c>
      <c r="N937">
        <v>4.0999999999999996</v>
      </c>
      <c r="O937" s="17">
        <f t="shared" si="89"/>
        <v>94.8</v>
      </c>
      <c r="P937">
        <f t="shared" si="90"/>
        <v>9</v>
      </c>
      <c r="Q937">
        <f t="shared" si="91"/>
        <v>1</v>
      </c>
      <c r="R937" t="str">
        <f t="shared" si="88"/>
        <v>16:00 - 18:00</v>
      </c>
      <c r="S937">
        <f t="shared" si="87"/>
        <v>4.74</v>
      </c>
      <c r="T937" t="b">
        <f>J937 &lt;&gt; S937</f>
        <v>0</v>
      </c>
      <c r="U937" t="str">
        <f t="shared" si="92"/>
        <v>&lt; 20</v>
      </c>
    </row>
    <row r="938" spans="1:21" x14ac:dyDescent="0.25">
      <c r="A938" t="s">
        <v>931</v>
      </c>
      <c r="B938" t="s">
        <v>14</v>
      </c>
      <c r="C938" t="s">
        <v>15</v>
      </c>
      <c r="D938" t="s">
        <v>16</v>
      </c>
      <c r="E938" t="s">
        <v>27</v>
      </c>
      <c r="F938" t="s">
        <v>18</v>
      </c>
      <c r="G938">
        <v>9.1999999999999993</v>
      </c>
      <c r="H938" s="17">
        <v>91.3</v>
      </c>
      <c r="I938" s="14">
        <v>1</v>
      </c>
      <c r="J938">
        <f>H938 * I938 / 20</f>
        <v>4.5649999999999995</v>
      </c>
      <c r="K938" s="1">
        <v>43510</v>
      </c>
      <c r="L938" s="2">
        <v>0.61250000000000004</v>
      </c>
      <c r="M938" t="s">
        <v>19</v>
      </c>
      <c r="N938">
        <v>9.1999999999999993</v>
      </c>
      <c r="O938" s="17">
        <f t="shared" si="89"/>
        <v>91.3</v>
      </c>
      <c r="P938">
        <f t="shared" si="90"/>
        <v>14</v>
      </c>
      <c r="Q938">
        <f t="shared" si="91"/>
        <v>2</v>
      </c>
      <c r="R938" t="str">
        <f t="shared" si="88"/>
        <v>14:00 - 16:00</v>
      </c>
      <c r="S938">
        <f t="shared" si="87"/>
        <v>4.5649999999999995</v>
      </c>
      <c r="T938" t="b">
        <f>J938 &lt;&gt; S938</f>
        <v>0</v>
      </c>
      <c r="U938" t="str">
        <f t="shared" si="92"/>
        <v>&gt; 80</v>
      </c>
    </row>
    <row r="939" spans="1:21" x14ac:dyDescent="0.25">
      <c r="A939" t="s">
        <v>932</v>
      </c>
      <c r="B939" t="s">
        <v>38</v>
      </c>
      <c r="C939" t="s">
        <v>39</v>
      </c>
      <c r="D939" t="s">
        <v>16</v>
      </c>
      <c r="E939" t="s">
        <v>17</v>
      </c>
      <c r="F939" t="s">
        <v>28</v>
      </c>
      <c r="G939">
        <v>5.4</v>
      </c>
      <c r="H939" s="17">
        <v>40.729999999999997</v>
      </c>
      <c r="I939" s="14">
        <v>7</v>
      </c>
      <c r="J939">
        <f>H939 * I939 / 20</f>
        <v>14.255499999999998</v>
      </c>
      <c r="K939" s="1">
        <v>43536</v>
      </c>
      <c r="L939" s="2">
        <v>0.45902777777777776</v>
      </c>
      <c r="M939" t="s">
        <v>19</v>
      </c>
      <c r="N939">
        <v>5.4</v>
      </c>
      <c r="O939" s="17">
        <f t="shared" si="89"/>
        <v>285.10999999999996</v>
      </c>
      <c r="P939">
        <f t="shared" si="90"/>
        <v>12</v>
      </c>
      <c r="Q939">
        <f t="shared" si="91"/>
        <v>3</v>
      </c>
      <c r="R939" t="str">
        <f t="shared" si="88"/>
        <v>10:00 - 12:00</v>
      </c>
      <c r="S939">
        <f t="shared" si="87"/>
        <v>14.255499999999998</v>
      </c>
      <c r="T939" t="b">
        <f>J939 &lt;&gt; S939</f>
        <v>0</v>
      </c>
      <c r="U939" t="str">
        <f t="shared" si="92"/>
        <v>40 - 60</v>
      </c>
    </row>
    <row r="940" spans="1:21" x14ac:dyDescent="0.25">
      <c r="A940" t="s">
        <v>933</v>
      </c>
      <c r="B940" t="s">
        <v>14</v>
      </c>
      <c r="C940" t="s">
        <v>15</v>
      </c>
      <c r="D940" t="s">
        <v>23</v>
      </c>
      <c r="E940" t="s">
        <v>27</v>
      </c>
      <c r="F940" t="s">
        <v>59</v>
      </c>
      <c r="G940">
        <v>5.8</v>
      </c>
      <c r="H940" s="17">
        <v>52.38</v>
      </c>
      <c r="I940" s="14">
        <v>1</v>
      </c>
      <c r="J940">
        <v>2.6190000000000002</v>
      </c>
      <c r="K940" s="1">
        <v>43550</v>
      </c>
      <c r="L940" s="2">
        <v>0.82222222222222219</v>
      </c>
      <c r="M940" t="s">
        <v>25</v>
      </c>
      <c r="N940">
        <v>5.8</v>
      </c>
      <c r="O940" s="17">
        <f t="shared" si="89"/>
        <v>52.38</v>
      </c>
      <c r="P940">
        <f t="shared" si="90"/>
        <v>26</v>
      </c>
      <c r="Q940">
        <f t="shared" si="91"/>
        <v>3</v>
      </c>
      <c r="R940" t="str">
        <f t="shared" si="88"/>
        <v>18:00 - 20:00</v>
      </c>
      <c r="S940">
        <f t="shared" si="87"/>
        <v>2.6190000000000002</v>
      </c>
      <c r="T940" t="b">
        <f>J940 &lt;&gt; S940</f>
        <v>0</v>
      </c>
      <c r="U940" t="str">
        <f t="shared" si="92"/>
        <v>40 - 60</v>
      </c>
    </row>
    <row r="941" spans="1:21" x14ac:dyDescent="0.25">
      <c r="A941" t="s">
        <v>934</v>
      </c>
      <c r="B941" t="s">
        <v>14</v>
      </c>
      <c r="C941" t="s">
        <v>15</v>
      </c>
      <c r="D941" t="s">
        <v>16</v>
      </c>
      <c r="E941" t="s">
        <v>27</v>
      </c>
      <c r="F941" t="s">
        <v>59</v>
      </c>
      <c r="G941">
        <v>5.6</v>
      </c>
      <c r="H941" s="17">
        <v>38.54</v>
      </c>
      <c r="I941" s="14">
        <v>5</v>
      </c>
      <c r="J941">
        <v>9.6349999999999998</v>
      </c>
      <c r="K941" s="1">
        <v>43474</v>
      </c>
      <c r="L941" s="2">
        <v>0.56527777777777777</v>
      </c>
      <c r="M941" t="s">
        <v>19</v>
      </c>
      <c r="N941">
        <v>5.6</v>
      </c>
      <c r="O941" s="17">
        <f t="shared" si="89"/>
        <v>192.7</v>
      </c>
      <c r="P941">
        <f t="shared" si="90"/>
        <v>9</v>
      </c>
      <c r="Q941">
        <f t="shared" si="91"/>
        <v>1</v>
      </c>
      <c r="R941" t="str">
        <f t="shared" si="88"/>
        <v>12:00 - 14:00</v>
      </c>
      <c r="S941">
        <f t="shared" si="87"/>
        <v>9.6349999999999998</v>
      </c>
      <c r="T941" t="b">
        <f>J941 &lt;&gt; S941</f>
        <v>0</v>
      </c>
      <c r="U941" t="str">
        <f t="shared" si="92"/>
        <v>20 - 40</v>
      </c>
    </row>
    <row r="942" spans="1:21" x14ac:dyDescent="0.25">
      <c r="A942" t="s">
        <v>935</v>
      </c>
      <c r="B942" t="s">
        <v>38</v>
      </c>
      <c r="C942" t="s">
        <v>39</v>
      </c>
      <c r="D942" t="s">
        <v>23</v>
      </c>
      <c r="E942" t="s">
        <v>27</v>
      </c>
      <c r="F942" t="s">
        <v>32</v>
      </c>
      <c r="G942">
        <v>5.0999999999999996</v>
      </c>
      <c r="H942" s="17">
        <v>44.63</v>
      </c>
      <c r="I942" s="14">
        <v>6</v>
      </c>
      <c r="J942">
        <v>13.388999999999999</v>
      </c>
      <c r="K942" s="1">
        <v>43467</v>
      </c>
      <c r="L942" s="2">
        <v>0.83888888888888891</v>
      </c>
      <c r="M942" t="s">
        <v>29</v>
      </c>
      <c r="N942">
        <v>5.0999999999999996</v>
      </c>
      <c r="O942" s="17">
        <f t="shared" si="89"/>
        <v>267.78000000000003</v>
      </c>
      <c r="P942">
        <f t="shared" si="90"/>
        <v>2</v>
      </c>
      <c r="Q942">
        <f t="shared" si="91"/>
        <v>1</v>
      </c>
      <c r="R942" t="str">
        <f t="shared" si="88"/>
        <v>20:00 - 20:59</v>
      </c>
      <c r="S942">
        <f t="shared" si="87"/>
        <v>13.389000000000001</v>
      </c>
      <c r="T942" t="b">
        <f>J942 &lt;&gt; S942</f>
        <v>0</v>
      </c>
      <c r="U942" t="str">
        <f t="shared" si="92"/>
        <v>40 - 60</v>
      </c>
    </row>
    <row r="943" spans="1:21" x14ac:dyDescent="0.25">
      <c r="A943" t="s">
        <v>936</v>
      </c>
      <c r="B943" t="s">
        <v>21</v>
      </c>
      <c r="C943" t="s">
        <v>22</v>
      </c>
      <c r="D943" t="s">
        <v>23</v>
      </c>
      <c r="E943" t="s">
        <v>27</v>
      </c>
      <c r="F943" t="s">
        <v>24</v>
      </c>
      <c r="G943">
        <v>5.8</v>
      </c>
      <c r="H943" s="17">
        <v>55.87</v>
      </c>
      <c r="I943" s="14">
        <v>10</v>
      </c>
      <c r="J943">
        <v>27.934999999999999</v>
      </c>
      <c r="K943" s="1">
        <v>43480</v>
      </c>
      <c r="L943" s="2">
        <v>0.62569444444444444</v>
      </c>
      <c r="M943" t="s">
        <v>25</v>
      </c>
      <c r="N943">
        <v>5.8</v>
      </c>
      <c r="O943" s="17">
        <f t="shared" si="89"/>
        <v>558.69999999999993</v>
      </c>
      <c r="P943">
        <f t="shared" si="90"/>
        <v>15</v>
      </c>
      <c r="Q943">
        <f t="shared" si="91"/>
        <v>1</v>
      </c>
      <c r="R943" t="str">
        <f t="shared" si="88"/>
        <v>14:00 - 16:00</v>
      </c>
      <c r="S943">
        <f t="shared" si="87"/>
        <v>27.934999999999995</v>
      </c>
      <c r="T943" t="b">
        <f>J943 &lt;&gt; S943</f>
        <v>0</v>
      </c>
      <c r="U943" t="str">
        <f t="shared" si="92"/>
        <v>40 - 60</v>
      </c>
    </row>
    <row r="944" spans="1:21" x14ac:dyDescent="0.25">
      <c r="A944" t="s">
        <v>937</v>
      </c>
      <c r="B944" t="s">
        <v>21</v>
      </c>
      <c r="C944" t="s">
        <v>22</v>
      </c>
      <c r="D944" t="s">
        <v>16</v>
      </c>
      <c r="E944" t="s">
        <v>17</v>
      </c>
      <c r="F944" t="s">
        <v>32</v>
      </c>
      <c r="G944">
        <v>5</v>
      </c>
      <c r="H944" s="17">
        <v>29.22</v>
      </c>
      <c r="I944" s="14">
        <v>6</v>
      </c>
      <c r="J944">
        <v>8.766</v>
      </c>
      <c r="K944" s="1">
        <v>43466</v>
      </c>
      <c r="L944" s="2">
        <v>0.4861111111111111</v>
      </c>
      <c r="M944" t="s">
        <v>19</v>
      </c>
      <c r="N944">
        <v>5</v>
      </c>
      <c r="O944" s="17">
        <f t="shared" si="89"/>
        <v>175.32</v>
      </c>
      <c r="P944">
        <f t="shared" si="90"/>
        <v>1</v>
      </c>
      <c r="Q944">
        <f t="shared" si="91"/>
        <v>1</v>
      </c>
      <c r="R944" t="str">
        <f t="shared" si="88"/>
        <v>10:00 - 12:00</v>
      </c>
      <c r="S944">
        <f t="shared" si="87"/>
        <v>8.766</v>
      </c>
      <c r="T944" t="b">
        <f>J944 &lt;&gt; S944</f>
        <v>0</v>
      </c>
      <c r="U944" t="str">
        <f t="shared" si="92"/>
        <v>20 - 40</v>
      </c>
    </row>
    <row r="945" spans="1:21" x14ac:dyDescent="0.25">
      <c r="A945" t="s">
        <v>938</v>
      </c>
      <c r="B945" t="s">
        <v>14</v>
      </c>
      <c r="C945" t="s">
        <v>15</v>
      </c>
      <c r="D945" t="s">
        <v>23</v>
      </c>
      <c r="E945" t="s">
        <v>27</v>
      </c>
      <c r="F945" t="s">
        <v>59</v>
      </c>
      <c r="G945">
        <v>7.9</v>
      </c>
      <c r="H945" s="17">
        <v>51.94</v>
      </c>
      <c r="I945" s="14">
        <v>3</v>
      </c>
      <c r="J945">
        <v>7.7910000000000004</v>
      </c>
      <c r="K945" s="1">
        <v>43511</v>
      </c>
      <c r="L945" s="2">
        <v>0.63958333333333328</v>
      </c>
      <c r="M945" t="s">
        <v>25</v>
      </c>
      <c r="N945">
        <v>7.9</v>
      </c>
      <c r="O945" s="17">
        <f t="shared" si="89"/>
        <v>155.82</v>
      </c>
      <c r="P945">
        <f t="shared" si="90"/>
        <v>15</v>
      </c>
      <c r="Q945">
        <f t="shared" si="91"/>
        <v>2</v>
      </c>
      <c r="R945" t="str">
        <f t="shared" si="88"/>
        <v>14:00 - 16:00</v>
      </c>
      <c r="S945">
        <f t="shared" si="87"/>
        <v>7.7909999999999995</v>
      </c>
      <c r="T945" t="b">
        <f>J945 &lt;&gt; S945</f>
        <v>0</v>
      </c>
      <c r="U945" t="str">
        <f t="shared" si="92"/>
        <v>40 - 60</v>
      </c>
    </row>
    <row r="946" spans="1:21" x14ac:dyDescent="0.25">
      <c r="A946" t="s">
        <v>853</v>
      </c>
      <c r="B946" t="s">
        <v>21</v>
      </c>
      <c r="C946" t="s">
        <v>22</v>
      </c>
      <c r="D946" t="s">
        <v>16</v>
      </c>
      <c r="E946" t="s">
        <v>17</v>
      </c>
      <c r="F946" t="s">
        <v>59</v>
      </c>
      <c r="G946">
        <v>7.4</v>
      </c>
      <c r="H946" s="17">
        <v>84.87</v>
      </c>
      <c r="I946" s="14">
        <v>3</v>
      </c>
      <c r="J946">
        <f>H946 * I946 / 20</f>
        <v>12.730500000000001</v>
      </c>
      <c r="K946" s="1">
        <v>43490</v>
      </c>
      <c r="L946" s="2">
        <v>0.77083333333333337</v>
      </c>
      <c r="M946" t="s">
        <v>19</v>
      </c>
      <c r="N946">
        <v>7.4</v>
      </c>
      <c r="O946" s="17">
        <f t="shared" si="89"/>
        <v>254.61</v>
      </c>
      <c r="P946">
        <f t="shared" si="90"/>
        <v>25</v>
      </c>
      <c r="Q946">
        <f t="shared" si="91"/>
        <v>1</v>
      </c>
      <c r="R946" t="str">
        <f t="shared" si="88"/>
        <v>18:00 - 20:00</v>
      </c>
      <c r="S946">
        <f t="shared" si="87"/>
        <v>12.730500000000001</v>
      </c>
      <c r="T946" t="b">
        <f>J946 &lt;&gt; S946</f>
        <v>0</v>
      </c>
      <c r="U946" t="str">
        <f t="shared" si="92"/>
        <v>&gt; 80</v>
      </c>
    </row>
    <row r="947" spans="1:21" x14ac:dyDescent="0.25">
      <c r="A947" t="s">
        <v>939</v>
      </c>
      <c r="B947" t="s">
        <v>14</v>
      </c>
      <c r="C947" t="s">
        <v>15</v>
      </c>
      <c r="D947" t="s">
        <v>16</v>
      </c>
      <c r="E947" t="s">
        <v>17</v>
      </c>
      <c r="F947" t="s">
        <v>32</v>
      </c>
      <c r="G947">
        <v>5</v>
      </c>
      <c r="H947" s="17">
        <v>39.47</v>
      </c>
      <c r="I947" s="14">
        <v>2</v>
      </c>
      <c r="J947">
        <v>3.9470000000000001</v>
      </c>
      <c r="K947" s="1">
        <v>43526</v>
      </c>
      <c r="L947" s="2">
        <v>0.67777777777777781</v>
      </c>
      <c r="M947" t="s">
        <v>29</v>
      </c>
      <c r="N947">
        <v>5</v>
      </c>
      <c r="O947" s="17">
        <f t="shared" si="89"/>
        <v>78.94</v>
      </c>
      <c r="P947">
        <f t="shared" si="90"/>
        <v>2</v>
      </c>
      <c r="Q947">
        <f t="shared" si="91"/>
        <v>3</v>
      </c>
      <c r="R947" t="str">
        <f t="shared" si="88"/>
        <v>16:00 - 18:00</v>
      </c>
      <c r="S947">
        <f t="shared" si="87"/>
        <v>3.9470000000000001</v>
      </c>
      <c r="T947" t="b">
        <f>J947 &lt;&gt; S947</f>
        <v>0</v>
      </c>
      <c r="U947" t="str">
        <f t="shared" si="92"/>
        <v>20 - 40</v>
      </c>
    </row>
    <row r="948" spans="1:21" x14ac:dyDescent="0.25">
      <c r="A948" t="s">
        <v>940</v>
      </c>
      <c r="B948" t="s">
        <v>21</v>
      </c>
      <c r="C948" t="s">
        <v>22</v>
      </c>
      <c r="D948" t="s">
        <v>16</v>
      </c>
      <c r="E948" t="s">
        <v>17</v>
      </c>
      <c r="F948" t="s">
        <v>40</v>
      </c>
      <c r="G948">
        <v>8.9</v>
      </c>
      <c r="H948" s="17">
        <v>14.87</v>
      </c>
      <c r="I948" s="14">
        <v>2</v>
      </c>
      <c r="J948">
        <v>1.4870000000000001</v>
      </c>
      <c r="K948" s="1">
        <v>43509</v>
      </c>
      <c r="L948" s="2">
        <v>0.76041666666666663</v>
      </c>
      <c r="M948" t="s">
        <v>29</v>
      </c>
      <c r="N948">
        <v>8.9</v>
      </c>
      <c r="O948" s="17">
        <f t="shared" si="89"/>
        <v>29.74</v>
      </c>
      <c r="P948">
        <f t="shared" si="90"/>
        <v>13</v>
      </c>
      <c r="Q948">
        <f t="shared" si="91"/>
        <v>2</v>
      </c>
      <c r="R948" t="str">
        <f t="shared" si="88"/>
        <v>18:00 - 20:00</v>
      </c>
      <c r="S948">
        <f t="shared" si="87"/>
        <v>1.4869999999999999</v>
      </c>
      <c r="T948" t="b">
        <f>J948 &lt;&gt; S948</f>
        <v>0</v>
      </c>
      <c r="U948" t="str">
        <f t="shared" si="92"/>
        <v>&lt; 20</v>
      </c>
    </row>
    <row r="949" spans="1:21" x14ac:dyDescent="0.25">
      <c r="A949" t="s">
        <v>941</v>
      </c>
      <c r="B949" t="s">
        <v>14</v>
      </c>
      <c r="C949" t="s">
        <v>15</v>
      </c>
      <c r="D949" t="s">
        <v>23</v>
      </c>
      <c r="E949" t="s">
        <v>27</v>
      </c>
      <c r="F949" t="s">
        <v>59</v>
      </c>
      <c r="G949">
        <v>5.9</v>
      </c>
      <c r="H949" s="17">
        <v>21.32</v>
      </c>
      <c r="I949" s="14">
        <v>1</v>
      </c>
      <c r="J949">
        <v>1.0660000000000001</v>
      </c>
      <c r="K949" s="1">
        <v>43491</v>
      </c>
      <c r="L949" s="2">
        <v>0.52986111111111112</v>
      </c>
      <c r="M949" t="s">
        <v>25</v>
      </c>
      <c r="N949">
        <v>5.9</v>
      </c>
      <c r="O949" s="17">
        <f t="shared" si="89"/>
        <v>21.32</v>
      </c>
      <c r="P949">
        <f t="shared" si="90"/>
        <v>26</v>
      </c>
      <c r="Q949">
        <f t="shared" si="91"/>
        <v>1</v>
      </c>
      <c r="R949" t="str">
        <f t="shared" si="88"/>
        <v>12:00 - 14:00</v>
      </c>
      <c r="S949">
        <f t="shared" si="87"/>
        <v>1.0660000000000001</v>
      </c>
      <c r="T949" t="b">
        <f>J949 &lt;&gt; S949</f>
        <v>0</v>
      </c>
      <c r="U949" t="str">
        <f t="shared" si="92"/>
        <v>20 - 40</v>
      </c>
    </row>
    <row r="950" spans="1:21" x14ac:dyDescent="0.25">
      <c r="A950" t="s">
        <v>942</v>
      </c>
      <c r="B950" t="s">
        <v>14</v>
      </c>
      <c r="C950" t="s">
        <v>15</v>
      </c>
      <c r="D950" t="s">
        <v>16</v>
      </c>
      <c r="E950" t="s">
        <v>27</v>
      </c>
      <c r="F950" t="s">
        <v>24</v>
      </c>
      <c r="G950">
        <v>5.9</v>
      </c>
      <c r="H950" s="17">
        <v>93.78</v>
      </c>
      <c r="I950" s="14">
        <v>3</v>
      </c>
      <c r="J950">
        <v>14.067</v>
      </c>
      <c r="K950" s="1">
        <v>43495</v>
      </c>
      <c r="L950" s="2">
        <v>0.48055555555555557</v>
      </c>
      <c r="M950" t="s">
        <v>29</v>
      </c>
      <c r="N950">
        <v>5.9</v>
      </c>
      <c r="O950" s="17">
        <f t="shared" si="89"/>
        <v>281.34000000000003</v>
      </c>
      <c r="P950">
        <f t="shared" si="90"/>
        <v>30</v>
      </c>
      <c r="Q950">
        <f t="shared" si="91"/>
        <v>1</v>
      </c>
      <c r="R950" t="str">
        <f t="shared" si="88"/>
        <v>10:00 - 12:00</v>
      </c>
      <c r="S950">
        <f t="shared" si="87"/>
        <v>14.067000000000002</v>
      </c>
      <c r="T950" t="b">
        <f>J950 &lt;&gt; S950</f>
        <v>0</v>
      </c>
      <c r="U950" t="str">
        <f t="shared" si="92"/>
        <v>&gt; 80</v>
      </c>
    </row>
    <row r="951" spans="1:21" x14ac:dyDescent="0.25">
      <c r="A951" t="s">
        <v>943</v>
      </c>
      <c r="B951" t="s">
        <v>14</v>
      </c>
      <c r="C951" t="s">
        <v>15</v>
      </c>
      <c r="D951" t="s">
        <v>16</v>
      </c>
      <c r="E951" t="s">
        <v>27</v>
      </c>
      <c r="F951" t="s">
        <v>24</v>
      </c>
      <c r="G951">
        <v>9.6999999999999993</v>
      </c>
      <c r="H951" s="17">
        <v>73.260000000000005</v>
      </c>
      <c r="I951" s="14">
        <v>1</v>
      </c>
      <c r="J951">
        <v>3.6629999999999998</v>
      </c>
      <c r="K951" s="1">
        <v>43492</v>
      </c>
      <c r="L951" s="2">
        <v>0.75555555555555554</v>
      </c>
      <c r="M951" t="s">
        <v>19</v>
      </c>
      <c r="N951">
        <v>9.6999999999999993</v>
      </c>
      <c r="O951" s="17">
        <f t="shared" si="89"/>
        <v>73.260000000000005</v>
      </c>
      <c r="P951">
        <f t="shared" si="90"/>
        <v>27</v>
      </c>
      <c r="Q951">
        <f t="shared" si="91"/>
        <v>1</v>
      </c>
      <c r="R951" t="str">
        <f t="shared" si="88"/>
        <v>18:00 - 20:00</v>
      </c>
      <c r="S951">
        <f t="shared" si="87"/>
        <v>3.6630000000000003</v>
      </c>
      <c r="T951" t="b">
        <f>J951 &lt;&gt; S951</f>
        <v>0</v>
      </c>
      <c r="U951" t="str">
        <f t="shared" si="92"/>
        <v>60 - 80</v>
      </c>
    </row>
    <row r="952" spans="1:21" x14ac:dyDescent="0.25">
      <c r="A952" t="s">
        <v>944</v>
      </c>
      <c r="B952" t="s">
        <v>21</v>
      </c>
      <c r="C952" t="s">
        <v>22</v>
      </c>
      <c r="D952" t="s">
        <v>23</v>
      </c>
      <c r="E952" t="s">
        <v>17</v>
      </c>
      <c r="F952" t="s">
        <v>32</v>
      </c>
      <c r="G952">
        <v>8.6</v>
      </c>
      <c r="H952" s="17">
        <v>22.38</v>
      </c>
      <c r="I952" s="14">
        <v>1</v>
      </c>
      <c r="J952">
        <v>1.119</v>
      </c>
      <c r="K952" s="1">
        <v>43495</v>
      </c>
      <c r="L952" s="2">
        <v>0.71388888888888891</v>
      </c>
      <c r="M952" t="s">
        <v>29</v>
      </c>
      <c r="N952">
        <v>8.6</v>
      </c>
      <c r="O952" s="17">
        <f t="shared" si="89"/>
        <v>22.38</v>
      </c>
      <c r="P952">
        <f t="shared" si="90"/>
        <v>30</v>
      </c>
      <c r="Q952">
        <f t="shared" si="91"/>
        <v>1</v>
      </c>
      <c r="R952" t="str">
        <f t="shared" si="88"/>
        <v>16:00 - 18:00</v>
      </c>
      <c r="S952">
        <f t="shared" si="87"/>
        <v>1.119</v>
      </c>
      <c r="T952" t="b">
        <f>J952 &lt;&gt; S952</f>
        <v>0</v>
      </c>
      <c r="U952" t="str">
        <f t="shared" si="92"/>
        <v>20 - 40</v>
      </c>
    </row>
    <row r="953" spans="1:21" x14ac:dyDescent="0.25">
      <c r="A953" t="s">
        <v>945</v>
      </c>
      <c r="B953" t="s">
        <v>21</v>
      </c>
      <c r="C953" t="s">
        <v>22</v>
      </c>
      <c r="D953" t="s">
        <v>16</v>
      </c>
      <c r="E953" t="s">
        <v>17</v>
      </c>
      <c r="F953" t="s">
        <v>40</v>
      </c>
      <c r="G953">
        <v>4</v>
      </c>
      <c r="H953" s="17">
        <v>72.88</v>
      </c>
      <c r="I953" s="14">
        <v>9</v>
      </c>
      <c r="J953">
        <v>32.795999999999999</v>
      </c>
      <c r="K953" s="1">
        <v>43473</v>
      </c>
      <c r="L953" s="2">
        <v>0.81805555555555554</v>
      </c>
      <c r="M953" t="s">
        <v>25</v>
      </c>
      <c r="N953">
        <v>4</v>
      </c>
      <c r="O953" s="17">
        <f t="shared" si="89"/>
        <v>655.92</v>
      </c>
      <c r="P953">
        <f t="shared" si="90"/>
        <v>8</v>
      </c>
      <c r="Q953">
        <f t="shared" si="91"/>
        <v>1</v>
      </c>
      <c r="R953" t="str">
        <f t="shared" si="88"/>
        <v>18:00 - 20:00</v>
      </c>
      <c r="S953">
        <f t="shared" si="87"/>
        <v>32.795999999999999</v>
      </c>
      <c r="T953" t="b">
        <f>J953 &lt;&gt; S953</f>
        <v>0</v>
      </c>
      <c r="U953" t="str">
        <f t="shared" si="92"/>
        <v>60 - 80</v>
      </c>
    </row>
    <row r="954" spans="1:21" x14ac:dyDescent="0.25">
      <c r="A954" t="s">
        <v>946</v>
      </c>
      <c r="B954" t="s">
        <v>14</v>
      </c>
      <c r="C954" t="s">
        <v>15</v>
      </c>
      <c r="D954" t="s">
        <v>23</v>
      </c>
      <c r="E954" t="s">
        <v>17</v>
      </c>
      <c r="F954" t="s">
        <v>59</v>
      </c>
      <c r="G954">
        <v>4.2</v>
      </c>
      <c r="H954" s="17">
        <v>99.1</v>
      </c>
      <c r="I954" s="14">
        <v>6</v>
      </c>
      <c r="J954">
        <v>29.73</v>
      </c>
      <c r="K954" s="1">
        <v>43484</v>
      </c>
      <c r="L954" s="2">
        <v>0.5493055555555556</v>
      </c>
      <c r="M954" t="s">
        <v>25</v>
      </c>
      <c r="N954">
        <v>4.2</v>
      </c>
      <c r="O954" s="17">
        <f t="shared" si="89"/>
        <v>594.59999999999991</v>
      </c>
      <c r="P954">
        <f t="shared" si="90"/>
        <v>19</v>
      </c>
      <c r="Q954">
        <f t="shared" si="91"/>
        <v>1</v>
      </c>
      <c r="R954" t="str">
        <f t="shared" si="88"/>
        <v>12:00 - 14:00</v>
      </c>
      <c r="S954">
        <f t="shared" si="87"/>
        <v>29.729999999999997</v>
      </c>
      <c r="T954" t="b">
        <f>J954 &lt;&gt; S954</f>
        <v>0</v>
      </c>
      <c r="U954" t="str">
        <f t="shared" si="92"/>
        <v>&gt; 80</v>
      </c>
    </row>
    <row r="955" spans="1:21" x14ac:dyDescent="0.25">
      <c r="A955" t="s">
        <v>947</v>
      </c>
      <c r="B955" t="s">
        <v>14</v>
      </c>
      <c r="C955" t="s">
        <v>15</v>
      </c>
      <c r="D955" t="s">
        <v>23</v>
      </c>
      <c r="E955" t="s">
        <v>27</v>
      </c>
      <c r="F955" t="s">
        <v>59</v>
      </c>
      <c r="G955">
        <v>9.1999999999999993</v>
      </c>
      <c r="H955" s="17">
        <v>74.099999999999994</v>
      </c>
      <c r="I955" s="14">
        <v>1</v>
      </c>
      <c r="J955">
        <v>3.7050000000000001</v>
      </c>
      <c r="K955" s="1">
        <v>43490</v>
      </c>
      <c r="L955" s="2">
        <v>0.46180555555555558</v>
      </c>
      <c r="M955" t="s">
        <v>25</v>
      </c>
      <c r="N955">
        <v>9.1999999999999993</v>
      </c>
      <c r="O955" s="17">
        <f t="shared" si="89"/>
        <v>74.099999999999994</v>
      </c>
      <c r="P955">
        <f t="shared" si="90"/>
        <v>25</v>
      </c>
      <c r="Q955">
        <f t="shared" si="91"/>
        <v>1</v>
      </c>
      <c r="R955" t="str">
        <f t="shared" si="88"/>
        <v>10:00 - 12:00</v>
      </c>
      <c r="S955">
        <f t="shared" si="87"/>
        <v>3.7049999999999996</v>
      </c>
      <c r="T955" t="b">
        <f>J955 &lt;&gt; S955</f>
        <v>0</v>
      </c>
      <c r="U955" t="str">
        <f t="shared" si="92"/>
        <v>60 - 80</v>
      </c>
    </row>
    <row r="956" spans="1:21" x14ac:dyDescent="0.25">
      <c r="A956" t="s">
        <v>948</v>
      </c>
      <c r="B956" t="s">
        <v>14</v>
      </c>
      <c r="C956" t="s">
        <v>15</v>
      </c>
      <c r="D956" t="s">
        <v>23</v>
      </c>
      <c r="E956" t="s">
        <v>17</v>
      </c>
      <c r="F956" t="s">
        <v>59</v>
      </c>
      <c r="G956">
        <v>9.1999999999999993</v>
      </c>
      <c r="H956" s="17">
        <v>98.48</v>
      </c>
      <c r="I956" s="14">
        <v>2</v>
      </c>
      <c r="J956">
        <v>9.8480000000000008</v>
      </c>
      <c r="K956" s="1">
        <v>43515</v>
      </c>
      <c r="L956" s="2">
        <v>0.42499999999999999</v>
      </c>
      <c r="M956" t="s">
        <v>19</v>
      </c>
      <c r="N956">
        <v>9.1999999999999993</v>
      </c>
      <c r="O956" s="17">
        <f t="shared" si="89"/>
        <v>196.96</v>
      </c>
      <c r="P956">
        <f t="shared" si="90"/>
        <v>19</v>
      </c>
      <c r="Q956">
        <f t="shared" si="91"/>
        <v>2</v>
      </c>
      <c r="R956" t="str">
        <f t="shared" si="88"/>
        <v>10:00 - 12:00</v>
      </c>
      <c r="S956">
        <f t="shared" si="87"/>
        <v>9.8480000000000008</v>
      </c>
      <c r="T956" t="b">
        <f>J956 &lt;&gt; S956</f>
        <v>0</v>
      </c>
      <c r="U956" t="str">
        <f t="shared" si="92"/>
        <v>&gt; 80</v>
      </c>
    </row>
    <row r="957" spans="1:21" x14ac:dyDescent="0.25">
      <c r="A957" t="s">
        <v>949</v>
      </c>
      <c r="B957" t="s">
        <v>21</v>
      </c>
      <c r="C957" t="s">
        <v>22</v>
      </c>
      <c r="D957" t="s">
        <v>23</v>
      </c>
      <c r="E957" t="s">
        <v>27</v>
      </c>
      <c r="F957" t="s">
        <v>18</v>
      </c>
      <c r="G957">
        <v>5</v>
      </c>
      <c r="H957" s="17">
        <v>53.19</v>
      </c>
      <c r="I957" s="14">
        <v>7</v>
      </c>
      <c r="J957">
        <v>18.616499999999998</v>
      </c>
      <c r="K957" s="1">
        <v>43479</v>
      </c>
      <c r="L957" s="2">
        <v>0.65416666666666667</v>
      </c>
      <c r="M957" t="s">
        <v>19</v>
      </c>
      <c r="N957">
        <v>5</v>
      </c>
      <c r="O957" s="17">
        <f t="shared" si="89"/>
        <v>372.33</v>
      </c>
      <c r="P957">
        <f t="shared" si="90"/>
        <v>14</v>
      </c>
      <c r="Q957">
        <f t="shared" si="91"/>
        <v>1</v>
      </c>
      <c r="R957" t="str">
        <f t="shared" si="88"/>
        <v>14:00 - 16:00</v>
      </c>
      <c r="S957">
        <f t="shared" si="87"/>
        <v>18.616499999999998</v>
      </c>
      <c r="T957" t="b">
        <f>J957 &lt;&gt; S957</f>
        <v>0</v>
      </c>
      <c r="U957" t="str">
        <f t="shared" si="92"/>
        <v>40 - 60</v>
      </c>
    </row>
    <row r="958" spans="1:21" x14ac:dyDescent="0.25">
      <c r="A958" t="s">
        <v>950</v>
      </c>
      <c r="B958" t="s">
        <v>38</v>
      </c>
      <c r="C958" t="s">
        <v>39</v>
      </c>
      <c r="D958" t="s">
        <v>23</v>
      </c>
      <c r="E958" t="s">
        <v>17</v>
      </c>
      <c r="F958" t="s">
        <v>24</v>
      </c>
      <c r="G958">
        <v>10</v>
      </c>
      <c r="H958" s="17">
        <v>52.79</v>
      </c>
      <c r="I958" s="14">
        <v>10</v>
      </c>
      <c r="J958">
        <v>26.395</v>
      </c>
      <c r="K958" s="1">
        <v>43521</v>
      </c>
      <c r="L958" s="2">
        <v>0.49861111111111112</v>
      </c>
      <c r="M958" t="s">
        <v>19</v>
      </c>
      <c r="N958">
        <v>10</v>
      </c>
      <c r="O958" s="17">
        <f t="shared" si="89"/>
        <v>527.9</v>
      </c>
      <c r="P958">
        <f t="shared" si="90"/>
        <v>25</v>
      </c>
      <c r="Q958">
        <f t="shared" si="91"/>
        <v>2</v>
      </c>
      <c r="R958" t="str">
        <f t="shared" si="88"/>
        <v>10:00 - 12:00</v>
      </c>
      <c r="S958">
        <f t="shared" si="87"/>
        <v>26.395</v>
      </c>
      <c r="T958" t="b">
        <f>J958 &lt;&gt; S958</f>
        <v>0</v>
      </c>
      <c r="U958" t="str">
        <f t="shared" si="92"/>
        <v>40 - 60</v>
      </c>
    </row>
    <row r="959" spans="1:21" x14ac:dyDescent="0.25">
      <c r="A959" t="s">
        <v>951</v>
      </c>
      <c r="B959" t="s">
        <v>38</v>
      </c>
      <c r="C959" t="s">
        <v>39</v>
      </c>
      <c r="D959" t="s">
        <v>23</v>
      </c>
      <c r="E959" t="s">
        <v>17</v>
      </c>
      <c r="F959" t="s">
        <v>59</v>
      </c>
      <c r="G959">
        <v>4.2</v>
      </c>
      <c r="H959" s="17">
        <v>36.51</v>
      </c>
      <c r="I959" s="14">
        <v>9</v>
      </c>
      <c r="J959">
        <v>16.429500000000001</v>
      </c>
      <c r="K959" s="1">
        <v>43512</v>
      </c>
      <c r="L959" s="2">
        <v>0.45277777777777778</v>
      </c>
      <c r="M959" t="s">
        <v>25</v>
      </c>
      <c r="N959">
        <v>4.2</v>
      </c>
      <c r="O959" s="17">
        <f t="shared" si="89"/>
        <v>328.59</v>
      </c>
      <c r="P959">
        <f t="shared" si="90"/>
        <v>16</v>
      </c>
      <c r="Q959">
        <f t="shared" si="91"/>
        <v>2</v>
      </c>
      <c r="R959" t="str">
        <f t="shared" si="88"/>
        <v>10:00 - 12:00</v>
      </c>
      <c r="S959">
        <f t="shared" si="87"/>
        <v>16.429499999999997</v>
      </c>
      <c r="T959" t="b">
        <f>J959 &lt;&gt; S959</f>
        <v>0</v>
      </c>
      <c r="U959" t="str">
        <f t="shared" si="92"/>
        <v>20 - 40</v>
      </c>
    </row>
    <row r="960" spans="1:21" x14ac:dyDescent="0.25">
      <c r="A960" t="s">
        <v>952</v>
      </c>
      <c r="B960" t="s">
        <v>38</v>
      </c>
      <c r="C960" t="s">
        <v>39</v>
      </c>
      <c r="D960" t="s">
        <v>23</v>
      </c>
      <c r="E960" t="s">
        <v>27</v>
      </c>
      <c r="F960" t="s">
        <v>40</v>
      </c>
      <c r="G960">
        <v>6.3</v>
      </c>
      <c r="H960" s="17">
        <v>21.12</v>
      </c>
      <c r="I960" s="14">
        <v>8</v>
      </c>
      <c r="J960">
        <v>8.4480000000000004</v>
      </c>
      <c r="K960" s="1">
        <v>43466</v>
      </c>
      <c r="L960" s="2">
        <v>0.81319444444444444</v>
      </c>
      <c r="M960" t="s">
        <v>25</v>
      </c>
      <c r="N960">
        <v>6.3</v>
      </c>
      <c r="O960" s="17">
        <f t="shared" si="89"/>
        <v>168.96</v>
      </c>
      <c r="P960">
        <f t="shared" si="90"/>
        <v>1</v>
      </c>
      <c r="Q960">
        <f t="shared" si="91"/>
        <v>1</v>
      </c>
      <c r="R960" t="str">
        <f t="shared" si="88"/>
        <v>18:00 - 20:00</v>
      </c>
      <c r="S960">
        <f t="shared" si="87"/>
        <v>8.4480000000000004</v>
      </c>
      <c r="T960" t="b">
        <f>J960 &lt;&gt; S960</f>
        <v>0</v>
      </c>
      <c r="U960" t="str">
        <f t="shared" si="92"/>
        <v>20 - 40</v>
      </c>
    </row>
    <row r="961" spans="1:21" x14ac:dyDescent="0.25">
      <c r="A961" t="s">
        <v>953</v>
      </c>
      <c r="B961" t="s">
        <v>14</v>
      </c>
      <c r="C961" t="s">
        <v>15</v>
      </c>
      <c r="D961" t="s">
        <v>16</v>
      </c>
      <c r="E961" t="s">
        <v>17</v>
      </c>
      <c r="F961" t="s">
        <v>28</v>
      </c>
      <c r="G961">
        <v>8.1999999999999993</v>
      </c>
      <c r="H961" s="17">
        <v>28.31</v>
      </c>
      <c r="I961" s="14">
        <v>4</v>
      </c>
      <c r="J961">
        <v>5.6619999999999999</v>
      </c>
      <c r="K961" s="1">
        <v>43531</v>
      </c>
      <c r="L961" s="2">
        <v>0.77430555555555558</v>
      </c>
      <c r="M961" t="s">
        <v>25</v>
      </c>
      <c r="N961">
        <v>8.1999999999999993</v>
      </c>
      <c r="O961" s="17">
        <f t="shared" si="89"/>
        <v>113.24</v>
      </c>
      <c r="P961">
        <f t="shared" si="90"/>
        <v>7</v>
      </c>
      <c r="Q961">
        <f t="shared" si="91"/>
        <v>3</v>
      </c>
      <c r="R961" t="str">
        <f t="shared" si="88"/>
        <v>18:00 - 20:00</v>
      </c>
      <c r="S961">
        <f t="shared" ref="S961:S1024" si="93">H961 * I961 / 20</f>
        <v>5.6619999999999999</v>
      </c>
      <c r="T961" t="b">
        <f>J961 &lt;&gt; S961</f>
        <v>0</v>
      </c>
      <c r="U961" t="str">
        <f t="shared" si="92"/>
        <v>20 - 40</v>
      </c>
    </row>
    <row r="962" spans="1:21" x14ac:dyDescent="0.25">
      <c r="A962" t="s">
        <v>954</v>
      </c>
      <c r="B962" t="s">
        <v>38</v>
      </c>
      <c r="C962" t="s">
        <v>39</v>
      </c>
      <c r="D962" t="s">
        <v>23</v>
      </c>
      <c r="E962" t="s">
        <v>27</v>
      </c>
      <c r="F962" t="s">
        <v>18</v>
      </c>
      <c r="G962">
        <v>5.0999999999999996</v>
      </c>
      <c r="H962" s="17">
        <v>57.59</v>
      </c>
      <c r="I962" s="14">
        <v>6</v>
      </c>
      <c r="J962">
        <v>17.277000000000001</v>
      </c>
      <c r="K962" s="1">
        <v>43511</v>
      </c>
      <c r="L962" s="2">
        <v>0.57708333333333328</v>
      </c>
      <c r="M962" t="s">
        <v>25</v>
      </c>
      <c r="N962">
        <v>5.0999999999999996</v>
      </c>
      <c r="O962" s="17">
        <f t="shared" si="89"/>
        <v>345.54</v>
      </c>
      <c r="P962">
        <f t="shared" si="90"/>
        <v>15</v>
      </c>
      <c r="Q962">
        <f t="shared" si="91"/>
        <v>2</v>
      </c>
      <c r="R962" t="str">
        <f t="shared" ref="R962:R1025" si="94">IF(AND(L962&gt;=TIME(10,0,0),L962&lt;TIME(12,0,0)),"10:00 - 12:00",
IF(AND(L962&gt;=TIME(12,0,0),L962&lt;TIME(14,0,0)),"12:00 - 14:00",
IF(AND(L962&gt;=TIME(14,0,0),L962&lt;TIME(16,0,0)),"14:00 - 16:00",
IF(AND(L962&gt;=TIME(16,0,0),L962&lt;TIME(18,0,0)),"16:00 - 18:00",
IF(AND(L962&gt;=TIME(18,0,0),L962&lt;TIME(20,0,0)),"18:00 - 20:00",
IF(AND(L962&gt;=TIME(20,0,0),L962&lt;=TIME(20,59,59)),"20:00 - 20:59","Outside Range"))))))</f>
        <v>12:00 - 14:00</v>
      </c>
      <c r="S962">
        <f t="shared" si="93"/>
        <v>17.277000000000001</v>
      </c>
      <c r="T962" t="b">
        <f>J962 &lt;&gt; S962</f>
        <v>0</v>
      </c>
      <c r="U962" t="str">
        <f t="shared" si="92"/>
        <v>40 - 60</v>
      </c>
    </row>
    <row r="963" spans="1:21" x14ac:dyDescent="0.25">
      <c r="A963" t="s">
        <v>955</v>
      </c>
      <c r="B963" t="s">
        <v>14</v>
      </c>
      <c r="C963" t="s">
        <v>15</v>
      </c>
      <c r="D963" t="s">
        <v>16</v>
      </c>
      <c r="E963" t="s">
        <v>17</v>
      </c>
      <c r="F963" t="s">
        <v>40</v>
      </c>
      <c r="G963">
        <v>5</v>
      </c>
      <c r="H963" s="17">
        <v>47.63</v>
      </c>
      <c r="I963" s="14">
        <v>9</v>
      </c>
      <c r="J963">
        <v>21.433499999999999</v>
      </c>
      <c r="K963" s="1">
        <v>43488</v>
      </c>
      <c r="L963" s="2">
        <v>0.52430555555555558</v>
      </c>
      <c r="M963" t="s">
        <v>25</v>
      </c>
      <c r="N963">
        <v>5</v>
      </c>
      <c r="O963" s="17">
        <f t="shared" ref="O963:O1026" si="95">H963 * I963</f>
        <v>428.67</v>
      </c>
      <c r="P963">
        <f t="shared" ref="P963:P1026" si="96">DAY(K963)</f>
        <v>23</v>
      </c>
      <c r="Q963">
        <f t="shared" ref="Q963:Q1026" si="97">MONTH(K963)</f>
        <v>1</v>
      </c>
      <c r="R963" t="str">
        <f t="shared" si="94"/>
        <v>12:00 - 14:00</v>
      </c>
      <c r="S963">
        <f t="shared" si="93"/>
        <v>21.433500000000002</v>
      </c>
      <c r="T963" t="b">
        <f>J963 &lt;&gt; S963</f>
        <v>0</v>
      </c>
      <c r="U963" t="str">
        <f t="shared" si="92"/>
        <v>40 - 60</v>
      </c>
    </row>
    <row r="964" spans="1:21" x14ac:dyDescent="0.25">
      <c r="A964" t="s">
        <v>956</v>
      </c>
      <c r="B964" t="s">
        <v>21</v>
      </c>
      <c r="C964" t="s">
        <v>22</v>
      </c>
      <c r="D964" t="s">
        <v>16</v>
      </c>
      <c r="E964" t="s">
        <v>17</v>
      </c>
      <c r="F964" t="s">
        <v>28</v>
      </c>
      <c r="G964">
        <v>7</v>
      </c>
      <c r="H964" s="17">
        <v>86.27</v>
      </c>
      <c r="I964" s="14">
        <v>1</v>
      </c>
      <c r="J964">
        <v>4.3135000000000003</v>
      </c>
      <c r="K964" s="1">
        <v>43516</v>
      </c>
      <c r="L964" s="2">
        <v>0.55833333333333335</v>
      </c>
      <c r="M964" t="s">
        <v>19</v>
      </c>
      <c r="N964">
        <v>7</v>
      </c>
      <c r="O964" s="17">
        <f t="shared" si="95"/>
        <v>86.27</v>
      </c>
      <c r="P964">
        <f t="shared" si="96"/>
        <v>20</v>
      </c>
      <c r="Q964">
        <f t="shared" si="97"/>
        <v>2</v>
      </c>
      <c r="R964" t="str">
        <f t="shared" si="94"/>
        <v>12:00 - 14:00</v>
      </c>
      <c r="S964">
        <f t="shared" si="93"/>
        <v>4.3134999999999994</v>
      </c>
      <c r="T964" t="b">
        <f>J964 &lt;&gt; S964</f>
        <v>0</v>
      </c>
      <c r="U964" t="str">
        <f t="shared" ref="U964:U1027" si="98">IF(H964&lt; 20,"&lt; 20",IF(AND(H964&gt;=20,H964&lt;40),"20 - 40",IF(AND(H964&gt;=40,H964&lt;60),"40 - 60",IF(AND(H964&gt;=60,H964&lt;80),"60 - 80",IF(H964&gt;=80,"&gt; 80")))))</f>
        <v>&gt; 80</v>
      </c>
    </row>
    <row r="965" spans="1:21" x14ac:dyDescent="0.25">
      <c r="A965" t="s">
        <v>957</v>
      </c>
      <c r="B965" t="s">
        <v>14</v>
      </c>
      <c r="C965" t="s">
        <v>15</v>
      </c>
      <c r="D965" t="s">
        <v>16</v>
      </c>
      <c r="E965" t="s">
        <v>27</v>
      </c>
      <c r="F965" t="s">
        <v>32</v>
      </c>
      <c r="G965">
        <v>7.8</v>
      </c>
      <c r="H965" s="17">
        <v>12.76</v>
      </c>
      <c r="I965" s="14">
        <v>2</v>
      </c>
      <c r="J965">
        <v>1.276</v>
      </c>
      <c r="K965" s="1">
        <v>43473</v>
      </c>
      <c r="L965" s="2">
        <v>0.75416666666666665</v>
      </c>
      <c r="M965" t="s">
        <v>19</v>
      </c>
      <c r="N965">
        <v>7.8</v>
      </c>
      <c r="O965" s="17">
        <f t="shared" si="95"/>
        <v>25.52</v>
      </c>
      <c r="P965">
        <f t="shared" si="96"/>
        <v>8</v>
      </c>
      <c r="Q965">
        <f t="shared" si="97"/>
        <v>1</v>
      </c>
      <c r="R965" t="str">
        <f t="shared" si="94"/>
        <v>18:00 - 20:00</v>
      </c>
      <c r="S965">
        <f t="shared" si="93"/>
        <v>1.276</v>
      </c>
      <c r="T965" t="b">
        <f>J965 &lt;&gt; S965</f>
        <v>0</v>
      </c>
      <c r="U965" t="str">
        <f t="shared" si="98"/>
        <v>&lt; 20</v>
      </c>
    </row>
    <row r="966" spans="1:21" x14ac:dyDescent="0.25">
      <c r="A966" t="s">
        <v>958</v>
      </c>
      <c r="B966" t="s">
        <v>38</v>
      </c>
      <c r="C966" t="s">
        <v>39</v>
      </c>
      <c r="D966" t="s">
        <v>23</v>
      </c>
      <c r="E966" t="s">
        <v>17</v>
      </c>
      <c r="F966" t="s">
        <v>28</v>
      </c>
      <c r="G966">
        <v>4.3</v>
      </c>
      <c r="H966" s="17">
        <v>11.28</v>
      </c>
      <c r="I966" s="14">
        <v>9</v>
      </c>
      <c r="J966">
        <v>5.0759999999999996</v>
      </c>
      <c r="K966" s="1">
        <v>43541</v>
      </c>
      <c r="L966" s="2">
        <v>0.49652777777777779</v>
      </c>
      <c r="M966" t="s">
        <v>29</v>
      </c>
      <c r="N966">
        <v>4.3</v>
      </c>
      <c r="O966" s="17">
        <f t="shared" si="95"/>
        <v>101.52</v>
      </c>
      <c r="P966">
        <f t="shared" si="96"/>
        <v>17</v>
      </c>
      <c r="Q966">
        <f t="shared" si="97"/>
        <v>3</v>
      </c>
      <c r="R966" t="str">
        <f t="shared" si="94"/>
        <v>10:00 - 12:00</v>
      </c>
      <c r="S966">
        <f t="shared" si="93"/>
        <v>5.0759999999999996</v>
      </c>
      <c r="T966" t="b">
        <f>J966 &lt;&gt; S966</f>
        <v>0</v>
      </c>
      <c r="U966" t="str">
        <f t="shared" si="98"/>
        <v>&lt; 20</v>
      </c>
    </row>
    <row r="967" spans="1:21" x14ac:dyDescent="0.25">
      <c r="A967" t="s">
        <v>959</v>
      </c>
      <c r="B967" t="s">
        <v>38</v>
      </c>
      <c r="C967" t="s">
        <v>39</v>
      </c>
      <c r="D967" t="s">
        <v>23</v>
      </c>
      <c r="E967" t="s">
        <v>17</v>
      </c>
      <c r="F967" t="s">
        <v>28</v>
      </c>
      <c r="G967">
        <v>7</v>
      </c>
      <c r="H967" s="17">
        <v>51.07</v>
      </c>
      <c r="I967" s="14">
        <v>7</v>
      </c>
      <c r="J967">
        <v>17.874500000000001</v>
      </c>
      <c r="K967" s="1">
        <v>43477</v>
      </c>
      <c r="L967" s="2">
        <v>0.48749999999999999</v>
      </c>
      <c r="M967" t="s">
        <v>25</v>
      </c>
      <c r="N967">
        <v>7</v>
      </c>
      <c r="O967" s="17">
        <f t="shared" si="95"/>
        <v>357.49</v>
      </c>
      <c r="P967">
        <f t="shared" si="96"/>
        <v>12</v>
      </c>
      <c r="Q967">
        <f t="shared" si="97"/>
        <v>1</v>
      </c>
      <c r="R967" t="str">
        <f t="shared" si="94"/>
        <v>10:00 - 12:00</v>
      </c>
      <c r="S967">
        <f t="shared" si="93"/>
        <v>17.874500000000001</v>
      </c>
      <c r="T967" t="b">
        <f>J967 &lt;&gt; S967</f>
        <v>0</v>
      </c>
      <c r="U967" t="str">
        <f t="shared" si="98"/>
        <v>40 - 60</v>
      </c>
    </row>
    <row r="968" spans="1:21" x14ac:dyDescent="0.25">
      <c r="A968" t="s">
        <v>960</v>
      </c>
      <c r="B968" t="s">
        <v>14</v>
      </c>
      <c r="C968" t="s">
        <v>15</v>
      </c>
      <c r="D968" t="s">
        <v>16</v>
      </c>
      <c r="E968" t="s">
        <v>17</v>
      </c>
      <c r="F968" t="s">
        <v>24</v>
      </c>
      <c r="G968">
        <v>6.6</v>
      </c>
      <c r="H968" s="17">
        <v>79.59</v>
      </c>
      <c r="I968" s="14">
        <v>3</v>
      </c>
      <c r="J968">
        <v>11.938499999999999</v>
      </c>
      <c r="K968" s="1">
        <v>43473</v>
      </c>
      <c r="L968" s="2">
        <v>0.60416666666666663</v>
      </c>
      <c r="M968" t="s">
        <v>25</v>
      </c>
      <c r="N968">
        <v>6.6</v>
      </c>
      <c r="O968" s="17">
        <f t="shared" si="95"/>
        <v>238.77</v>
      </c>
      <c r="P968">
        <f t="shared" si="96"/>
        <v>8</v>
      </c>
      <c r="Q968">
        <f t="shared" si="97"/>
        <v>1</v>
      </c>
      <c r="R968" t="str">
        <f t="shared" si="94"/>
        <v>14:00 - 16:00</v>
      </c>
      <c r="S968">
        <f t="shared" si="93"/>
        <v>11.938500000000001</v>
      </c>
      <c r="T968" t="b">
        <f>J968 &lt;&gt; S968</f>
        <v>0</v>
      </c>
      <c r="U968" t="str">
        <f t="shared" si="98"/>
        <v>60 - 80</v>
      </c>
    </row>
    <row r="969" spans="1:21" x14ac:dyDescent="0.25">
      <c r="A969" t="s">
        <v>961</v>
      </c>
      <c r="B969" t="s">
        <v>21</v>
      </c>
      <c r="C969" t="s">
        <v>22</v>
      </c>
      <c r="D969" t="s">
        <v>16</v>
      </c>
      <c r="E969" t="s">
        <v>27</v>
      </c>
      <c r="F969" t="s">
        <v>18</v>
      </c>
      <c r="G969">
        <v>7.3</v>
      </c>
      <c r="H969" s="17">
        <v>33.81</v>
      </c>
      <c r="I969" s="14">
        <v>3</v>
      </c>
      <c r="J969">
        <v>5.0715000000000003</v>
      </c>
      <c r="K969" s="1">
        <v>43491</v>
      </c>
      <c r="L969" s="2">
        <v>0.63263888888888886</v>
      </c>
      <c r="M969" t="s">
        <v>19</v>
      </c>
      <c r="N969">
        <v>7.3</v>
      </c>
      <c r="O969" s="17">
        <f t="shared" si="95"/>
        <v>101.43</v>
      </c>
      <c r="P969">
        <f t="shared" si="96"/>
        <v>26</v>
      </c>
      <c r="Q969">
        <f t="shared" si="97"/>
        <v>1</v>
      </c>
      <c r="R969" t="str">
        <f t="shared" si="94"/>
        <v>14:00 - 16:00</v>
      </c>
      <c r="S969">
        <f t="shared" si="93"/>
        <v>5.0715000000000003</v>
      </c>
      <c r="T969" t="b">
        <f>J969 &lt;&gt; S969</f>
        <v>0</v>
      </c>
      <c r="U969" t="str">
        <f t="shared" si="98"/>
        <v>20 - 40</v>
      </c>
    </row>
    <row r="970" spans="1:21" x14ac:dyDescent="0.25">
      <c r="A970" t="s">
        <v>962</v>
      </c>
      <c r="B970" t="s">
        <v>38</v>
      </c>
      <c r="C970" t="s">
        <v>39</v>
      </c>
      <c r="D970" t="s">
        <v>16</v>
      </c>
      <c r="E970" t="s">
        <v>27</v>
      </c>
      <c r="F970" t="s">
        <v>32</v>
      </c>
      <c r="G970">
        <v>6.5</v>
      </c>
      <c r="H970" s="17">
        <v>90.53</v>
      </c>
      <c r="I970" s="14">
        <v>8</v>
      </c>
      <c r="J970">
        <v>36.212000000000003</v>
      </c>
      <c r="K970" s="1">
        <v>43539</v>
      </c>
      <c r="L970" s="2">
        <v>0.6166666666666667</v>
      </c>
      <c r="M970" t="s">
        <v>29</v>
      </c>
      <c r="N970">
        <v>6.5</v>
      </c>
      <c r="O970" s="17">
        <f t="shared" si="95"/>
        <v>724.24</v>
      </c>
      <c r="P970">
        <f t="shared" si="96"/>
        <v>15</v>
      </c>
      <c r="Q970">
        <f t="shared" si="97"/>
        <v>3</v>
      </c>
      <c r="R970" t="str">
        <f t="shared" si="94"/>
        <v>14:00 - 16:00</v>
      </c>
      <c r="S970">
        <f t="shared" si="93"/>
        <v>36.212000000000003</v>
      </c>
      <c r="T970" t="b">
        <f>J970 &lt;&gt; S970</f>
        <v>0</v>
      </c>
      <c r="U970" t="str">
        <f t="shared" si="98"/>
        <v>&gt; 80</v>
      </c>
    </row>
    <row r="971" spans="1:21" x14ac:dyDescent="0.25">
      <c r="A971" t="s">
        <v>963</v>
      </c>
      <c r="B971" t="s">
        <v>21</v>
      </c>
      <c r="C971" t="s">
        <v>22</v>
      </c>
      <c r="D971" t="s">
        <v>16</v>
      </c>
      <c r="E971" t="s">
        <v>17</v>
      </c>
      <c r="F971" t="s">
        <v>18</v>
      </c>
      <c r="G971">
        <v>4.9000000000000004</v>
      </c>
      <c r="H971" s="17">
        <v>62.82</v>
      </c>
      <c r="I971" s="14">
        <v>2</v>
      </c>
      <c r="J971">
        <v>6.282</v>
      </c>
      <c r="K971" s="1">
        <v>43482</v>
      </c>
      <c r="L971" s="2">
        <v>0.52500000000000002</v>
      </c>
      <c r="M971" t="s">
        <v>19</v>
      </c>
      <c r="N971">
        <v>4.9000000000000004</v>
      </c>
      <c r="O971" s="17">
        <f t="shared" si="95"/>
        <v>125.64</v>
      </c>
      <c r="P971">
        <f t="shared" si="96"/>
        <v>17</v>
      </c>
      <c r="Q971">
        <f t="shared" si="97"/>
        <v>1</v>
      </c>
      <c r="R971" t="str">
        <f t="shared" si="94"/>
        <v>12:00 - 14:00</v>
      </c>
      <c r="S971">
        <f t="shared" si="93"/>
        <v>6.282</v>
      </c>
      <c r="T971" t="b">
        <f>J971 &lt;&gt; S971</f>
        <v>0</v>
      </c>
      <c r="U971" t="str">
        <f t="shared" si="98"/>
        <v>60 - 80</v>
      </c>
    </row>
    <row r="972" spans="1:21" x14ac:dyDescent="0.25">
      <c r="A972" t="s">
        <v>964</v>
      </c>
      <c r="B972" t="s">
        <v>21</v>
      </c>
      <c r="C972" t="s">
        <v>22</v>
      </c>
      <c r="D972" t="s">
        <v>16</v>
      </c>
      <c r="E972" t="s">
        <v>27</v>
      </c>
      <c r="F972" t="s">
        <v>40</v>
      </c>
      <c r="G972">
        <v>4.3</v>
      </c>
      <c r="H972" s="17">
        <v>24.31</v>
      </c>
      <c r="I972" s="14">
        <v>3</v>
      </c>
      <c r="J972">
        <f>H972 * I972 / 20</f>
        <v>3.6464999999999996</v>
      </c>
      <c r="K972" s="1">
        <v>43473</v>
      </c>
      <c r="L972" s="2">
        <v>0.79791666666666672</v>
      </c>
      <c r="M972" t="s">
        <v>29</v>
      </c>
      <c r="N972">
        <v>4.3</v>
      </c>
      <c r="O972" s="17">
        <f t="shared" si="95"/>
        <v>72.929999999999993</v>
      </c>
      <c r="P972">
        <f t="shared" si="96"/>
        <v>8</v>
      </c>
      <c r="Q972">
        <f t="shared" si="97"/>
        <v>1</v>
      </c>
      <c r="R972" t="str">
        <f t="shared" si="94"/>
        <v>18:00 - 20:00</v>
      </c>
      <c r="S972">
        <f t="shared" si="93"/>
        <v>3.6464999999999996</v>
      </c>
      <c r="T972" t="b">
        <f>J972 &lt;&gt; S972</f>
        <v>0</v>
      </c>
      <c r="U972" t="str">
        <f t="shared" si="98"/>
        <v>20 - 40</v>
      </c>
    </row>
    <row r="973" spans="1:21" x14ac:dyDescent="0.25">
      <c r="A973" t="s">
        <v>221</v>
      </c>
      <c r="B973" t="s">
        <v>38</v>
      </c>
      <c r="C973" t="s">
        <v>39</v>
      </c>
      <c r="D973" t="s">
        <v>16</v>
      </c>
      <c r="E973" t="s">
        <v>27</v>
      </c>
      <c r="F973" t="s">
        <v>32</v>
      </c>
      <c r="G973">
        <v>9.9</v>
      </c>
      <c r="H973" s="17">
        <v>31.99</v>
      </c>
      <c r="I973" s="14">
        <v>10</v>
      </c>
      <c r="J973">
        <v>15.994999999999999</v>
      </c>
      <c r="K973" s="1">
        <v>43516</v>
      </c>
      <c r="L973" s="2">
        <v>0.63749999999999996</v>
      </c>
      <c r="M973" t="s">
        <v>29</v>
      </c>
      <c r="N973">
        <v>9.9</v>
      </c>
      <c r="O973" s="17">
        <f t="shared" si="95"/>
        <v>319.89999999999998</v>
      </c>
      <c r="P973">
        <f t="shared" si="96"/>
        <v>20</v>
      </c>
      <c r="Q973">
        <f t="shared" si="97"/>
        <v>2</v>
      </c>
      <c r="R973" t="str">
        <f t="shared" si="94"/>
        <v>14:00 - 16:00</v>
      </c>
      <c r="S973">
        <f t="shared" si="93"/>
        <v>15.994999999999999</v>
      </c>
      <c r="T973" t="b">
        <f>J973 &lt;&gt; S973</f>
        <v>0</v>
      </c>
      <c r="U973" t="str">
        <f t="shared" si="98"/>
        <v>20 - 40</v>
      </c>
    </row>
    <row r="974" spans="1:21" x14ac:dyDescent="0.25">
      <c r="A974" t="s">
        <v>203</v>
      </c>
      <c r="B974" t="s">
        <v>21</v>
      </c>
      <c r="C974" t="s">
        <v>22</v>
      </c>
      <c r="D974" t="s">
        <v>23</v>
      </c>
      <c r="E974" t="s">
        <v>27</v>
      </c>
      <c r="F974" t="s">
        <v>18</v>
      </c>
      <c r="G974">
        <v>7.6</v>
      </c>
      <c r="H974" s="17">
        <v>56.07</v>
      </c>
      <c r="I974" s="14">
        <v>8</v>
      </c>
      <c r="J974">
        <v>22.428000000000001</v>
      </c>
      <c r="K974" s="1">
        <v>43485</v>
      </c>
      <c r="L974" s="2">
        <v>0.51875000000000004</v>
      </c>
      <c r="M974" t="s">
        <v>19</v>
      </c>
      <c r="N974">
        <v>7.6</v>
      </c>
      <c r="O974" s="17">
        <f t="shared" si="95"/>
        <v>448.56</v>
      </c>
      <c r="P974">
        <f t="shared" si="96"/>
        <v>20</v>
      </c>
      <c r="Q974">
        <f t="shared" si="97"/>
        <v>1</v>
      </c>
      <c r="R974" t="str">
        <f t="shared" si="94"/>
        <v>12:00 - 14:00</v>
      </c>
      <c r="S974">
        <f t="shared" si="93"/>
        <v>22.428000000000001</v>
      </c>
      <c r="T974" t="b">
        <f>J974 &lt;&gt; S974</f>
        <v>0</v>
      </c>
      <c r="U974" t="str">
        <f t="shared" si="98"/>
        <v>40 - 60</v>
      </c>
    </row>
    <row r="975" spans="1:21" x14ac:dyDescent="0.25">
      <c r="A975" t="s">
        <v>204</v>
      </c>
      <c r="B975" t="s">
        <v>38</v>
      </c>
      <c r="C975" t="s">
        <v>39</v>
      </c>
      <c r="D975" t="s">
        <v>23</v>
      </c>
      <c r="E975" t="s">
        <v>17</v>
      </c>
      <c r="F975" t="s">
        <v>28</v>
      </c>
      <c r="G975">
        <v>9.8000000000000007</v>
      </c>
      <c r="H975" s="17">
        <v>63.15</v>
      </c>
      <c r="I975" s="14">
        <v>6</v>
      </c>
      <c r="J975">
        <f>H975 * I975 / 20</f>
        <v>18.945</v>
      </c>
      <c r="K975" s="1">
        <v>43468</v>
      </c>
      <c r="L975" s="2">
        <v>0.85</v>
      </c>
      <c r="M975" t="s">
        <v>19</v>
      </c>
      <c r="N975">
        <v>9.8000000000000007</v>
      </c>
      <c r="O975" s="17">
        <f t="shared" si="95"/>
        <v>378.9</v>
      </c>
      <c r="P975">
        <f t="shared" si="96"/>
        <v>3</v>
      </c>
      <c r="Q975">
        <f t="shared" si="97"/>
        <v>1</v>
      </c>
      <c r="R975" t="str">
        <f t="shared" si="94"/>
        <v>20:00 - 20:59</v>
      </c>
      <c r="S975">
        <f t="shared" si="93"/>
        <v>18.945</v>
      </c>
      <c r="T975" t="b">
        <f>J975 &lt;&gt; S975</f>
        <v>0</v>
      </c>
      <c r="U975" t="str">
        <f t="shared" si="98"/>
        <v>60 - 80</v>
      </c>
    </row>
    <row r="976" spans="1:21" x14ac:dyDescent="0.25">
      <c r="A976" t="s">
        <v>965</v>
      </c>
      <c r="B976" t="s">
        <v>14</v>
      </c>
      <c r="C976" t="s">
        <v>15</v>
      </c>
      <c r="D976" t="s">
        <v>23</v>
      </c>
      <c r="E976" t="s">
        <v>27</v>
      </c>
      <c r="F976" t="s">
        <v>40</v>
      </c>
      <c r="G976">
        <v>6.9</v>
      </c>
      <c r="H976" s="17">
        <v>66.52</v>
      </c>
      <c r="I976" s="14">
        <v>4</v>
      </c>
      <c r="J976">
        <v>13.304</v>
      </c>
      <c r="K976" s="1">
        <v>43526</v>
      </c>
      <c r="L976" s="2">
        <v>0.75972222222222219</v>
      </c>
      <c r="M976" t="s">
        <v>19</v>
      </c>
      <c r="N976">
        <v>6.9</v>
      </c>
      <c r="O976" s="17">
        <f t="shared" si="95"/>
        <v>266.08</v>
      </c>
      <c r="P976">
        <f t="shared" si="96"/>
        <v>2</v>
      </c>
      <c r="Q976">
        <f t="shared" si="97"/>
        <v>3</v>
      </c>
      <c r="R976" t="str">
        <f t="shared" si="94"/>
        <v>18:00 - 20:00</v>
      </c>
      <c r="S976">
        <f t="shared" si="93"/>
        <v>13.303999999999998</v>
      </c>
      <c r="T976" t="b">
        <f>J976 &lt;&gt; S976</f>
        <v>0</v>
      </c>
      <c r="U976" t="str">
        <f t="shared" si="98"/>
        <v>60 - 80</v>
      </c>
    </row>
    <row r="977" spans="1:21" x14ac:dyDescent="0.25">
      <c r="A977" t="s">
        <v>966</v>
      </c>
      <c r="B977" t="s">
        <v>21</v>
      </c>
      <c r="C977" t="s">
        <v>22</v>
      </c>
      <c r="D977" t="s">
        <v>16</v>
      </c>
      <c r="E977" t="s">
        <v>27</v>
      </c>
      <c r="F977" t="s">
        <v>59</v>
      </c>
      <c r="G977">
        <v>6.6</v>
      </c>
      <c r="H977" s="17">
        <v>99.82</v>
      </c>
      <c r="I977" s="14">
        <v>9</v>
      </c>
      <c r="J977">
        <v>44.918999999999997</v>
      </c>
      <c r="K977" s="1">
        <v>43551</v>
      </c>
      <c r="L977" s="2">
        <v>0.4465277777777778</v>
      </c>
      <c r="M977" t="s">
        <v>25</v>
      </c>
      <c r="N977">
        <v>6.6</v>
      </c>
      <c r="O977" s="17">
        <f t="shared" si="95"/>
        <v>898.37999999999988</v>
      </c>
      <c r="P977">
        <f t="shared" si="96"/>
        <v>27</v>
      </c>
      <c r="Q977">
        <f t="shared" si="97"/>
        <v>3</v>
      </c>
      <c r="R977" t="str">
        <f t="shared" si="94"/>
        <v>10:00 - 12:00</v>
      </c>
      <c r="S977">
        <f t="shared" si="93"/>
        <v>44.918999999999997</v>
      </c>
      <c r="T977" t="b">
        <f>J977 &lt;&gt; S977</f>
        <v>0</v>
      </c>
      <c r="U977" t="str">
        <f t="shared" si="98"/>
        <v>&gt; 80</v>
      </c>
    </row>
    <row r="978" spans="1:21" x14ac:dyDescent="0.25">
      <c r="A978" t="s">
        <v>967</v>
      </c>
      <c r="B978" t="s">
        <v>14</v>
      </c>
      <c r="C978" t="s">
        <v>15</v>
      </c>
      <c r="D978" t="s">
        <v>23</v>
      </c>
      <c r="E978" t="s">
        <v>17</v>
      </c>
      <c r="F978" t="s">
        <v>28</v>
      </c>
      <c r="G978">
        <v>5.7</v>
      </c>
      <c r="H978" s="17">
        <v>45.68</v>
      </c>
      <c r="I978" s="14">
        <v>10</v>
      </c>
      <c r="J978">
        <v>22.84</v>
      </c>
      <c r="K978" s="1">
        <v>43484</v>
      </c>
      <c r="L978" s="2">
        <v>0.8125</v>
      </c>
      <c r="M978" t="s">
        <v>19</v>
      </c>
      <c r="N978">
        <v>5.7</v>
      </c>
      <c r="O978" s="17">
        <f t="shared" si="95"/>
        <v>456.8</v>
      </c>
      <c r="P978">
        <f t="shared" si="96"/>
        <v>19</v>
      </c>
      <c r="Q978">
        <f t="shared" si="97"/>
        <v>1</v>
      </c>
      <c r="R978" t="str">
        <f t="shared" si="94"/>
        <v>18:00 - 20:00</v>
      </c>
      <c r="S978">
        <f t="shared" si="93"/>
        <v>22.84</v>
      </c>
      <c r="T978" t="b">
        <f>J978 &lt;&gt; S978</f>
        <v>0</v>
      </c>
      <c r="U978" t="str">
        <f t="shared" si="98"/>
        <v>40 - 60</v>
      </c>
    </row>
    <row r="979" spans="1:21" x14ac:dyDescent="0.25">
      <c r="A979" t="s">
        <v>968</v>
      </c>
      <c r="B979" t="s">
        <v>14</v>
      </c>
      <c r="C979" t="s">
        <v>15</v>
      </c>
      <c r="D979" t="s">
        <v>23</v>
      </c>
      <c r="E979" t="s">
        <v>27</v>
      </c>
      <c r="F979" t="s">
        <v>18</v>
      </c>
      <c r="G979">
        <v>5.3</v>
      </c>
      <c r="H979" s="17">
        <v>50.79</v>
      </c>
      <c r="I979" s="14">
        <v>5</v>
      </c>
      <c r="J979">
        <v>12.6975</v>
      </c>
      <c r="K979" s="1">
        <v>43515</v>
      </c>
      <c r="L979" s="2">
        <v>0.62013888888888891</v>
      </c>
      <c r="M979" t="s">
        <v>29</v>
      </c>
      <c r="N979">
        <v>5.3</v>
      </c>
      <c r="O979" s="17">
        <f t="shared" si="95"/>
        <v>253.95</v>
      </c>
      <c r="P979">
        <f t="shared" si="96"/>
        <v>19</v>
      </c>
      <c r="Q979">
        <f t="shared" si="97"/>
        <v>2</v>
      </c>
      <c r="R979" t="str">
        <f t="shared" si="94"/>
        <v>14:00 - 16:00</v>
      </c>
      <c r="S979">
        <f t="shared" si="93"/>
        <v>12.6975</v>
      </c>
      <c r="T979" t="b">
        <f>J979 &lt;&gt; S979</f>
        <v>0</v>
      </c>
      <c r="U979" t="str">
        <f t="shared" si="98"/>
        <v>40 - 60</v>
      </c>
    </row>
    <row r="980" spans="1:21" x14ac:dyDescent="0.25">
      <c r="A980" t="s">
        <v>969</v>
      </c>
      <c r="B980" t="s">
        <v>14</v>
      </c>
      <c r="C980" t="s">
        <v>15</v>
      </c>
      <c r="D980" t="s">
        <v>16</v>
      </c>
      <c r="E980" t="s">
        <v>27</v>
      </c>
      <c r="F980" t="s">
        <v>18</v>
      </c>
      <c r="G980">
        <v>4.2</v>
      </c>
      <c r="H980" s="17">
        <v>10.08</v>
      </c>
      <c r="I980" s="14">
        <v>7</v>
      </c>
      <c r="J980">
        <v>3.528</v>
      </c>
      <c r="K980" s="1">
        <v>43552</v>
      </c>
      <c r="L980" s="2">
        <v>0.84305555555555556</v>
      </c>
      <c r="M980" t="s">
        <v>25</v>
      </c>
      <c r="N980">
        <v>4.2</v>
      </c>
      <c r="O980" s="17">
        <f t="shared" si="95"/>
        <v>70.56</v>
      </c>
      <c r="P980">
        <f t="shared" si="96"/>
        <v>28</v>
      </c>
      <c r="Q980">
        <f t="shared" si="97"/>
        <v>3</v>
      </c>
      <c r="R980" t="str">
        <f t="shared" si="94"/>
        <v>20:00 - 20:59</v>
      </c>
      <c r="S980">
        <f t="shared" si="93"/>
        <v>3.528</v>
      </c>
      <c r="T980" t="b">
        <f>J980 &lt;&gt; S980</f>
        <v>0</v>
      </c>
      <c r="U980" t="str">
        <f t="shared" si="98"/>
        <v>&lt; 20</v>
      </c>
    </row>
    <row r="981" spans="1:21" x14ac:dyDescent="0.25">
      <c r="A981" t="s">
        <v>970</v>
      </c>
      <c r="B981" t="s">
        <v>14</v>
      </c>
      <c r="C981" t="s">
        <v>15</v>
      </c>
      <c r="D981" t="s">
        <v>23</v>
      </c>
      <c r="E981" t="s">
        <v>17</v>
      </c>
      <c r="F981" t="s">
        <v>24</v>
      </c>
      <c r="G981">
        <v>7.3</v>
      </c>
      <c r="H981" s="17">
        <v>93.88</v>
      </c>
      <c r="I981" s="14">
        <v>7</v>
      </c>
      <c r="J981">
        <v>32.857999999999997</v>
      </c>
      <c r="K981" s="1">
        <v>43470</v>
      </c>
      <c r="L981" s="2">
        <v>0.49375000000000002</v>
      </c>
      <c r="M981" t="s">
        <v>29</v>
      </c>
      <c r="N981">
        <v>7.3</v>
      </c>
      <c r="O981" s="17">
        <f t="shared" si="95"/>
        <v>657.16</v>
      </c>
      <c r="P981">
        <f t="shared" si="96"/>
        <v>5</v>
      </c>
      <c r="Q981">
        <f t="shared" si="97"/>
        <v>1</v>
      </c>
      <c r="R981" t="str">
        <f t="shared" si="94"/>
        <v>10:00 - 12:00</v>
      </c>
      <c r="S981">
        <f t="shared" si="93"/>
        <v>32.857999999999997</v>
      </c>
      <c r="T981" t="b">
        <f>J981 &lt;&gt; S981</f>
        <v>0</v>
      </c>
      <c r="U981" t="str">
        <f t="shared" si="98"/>
        <v>&gt; 80</v>
      </c>
    </row>
    <row r="982" spans="1:21" x14ac:dyDescent="0.25">
      <c r="A982" t="s">
        <v>971</v>
      </c>
      <c r="B982" t="s">
        <v>21</v>
      </c>
      <c r="C982" t="s">
        <v>22</v>
      </c>
      <c r="D982" t="s">
        <v>16</v>
      </c>
      <c r="E982" t="s">
        <v>27</v>
      </c>
      <c r="F982" t="s">
        <v>24</v>
      </c>
      <c r="G982">
        <v>5.3</v>
      </c>
      <c r="H982" s="17">
        <v>84.25</v>
      </c>
      <c r="I982" s="14">
        <v>2</v>
      </c>
      <c r="J982">
        <v>8.4250000000000007</v>
      </c>
      <c r="K982" s="1">
        <v>43550</v>
      </c>
      <c r="L982" s="2">
        <v>0.59236111111111112</v>
      </c>
      <c r="M982" t="s">
        <v>29</v>
      </c>
      <c r="N982">
        <v>5.3</v>
      </c>
      <c r="O982" s="17">
        <f t="shared" si="95"/>
        <v>168.5</v>
      </c>
      <c r="P982">
        <f t="shared" si="96"/>
        <v>26</v>
      </c>
      <c r="Q982">
        <f t="shared" si="97"/>
        <v>3</v>
      </c>
      <c r="R982" t="str">
        <f t="shared" si="94"/>
        <v>14:00 - 16:00</v>
      </c>
      <c r="S982">
        <f t="shared" si="93"/>
        <v>8.4250000000000007</v>
      </c>
      <c r="T982" t="b">
        <f>J982 &lt;&gt; S982</f>
        <v>0</v>
      </c>
      <c r="U982" t="str">
        <f t="shared" si="98"/>
        <v>&gt; 80</v>
      </c>
    </row>
    <row r="983" spans="1:21" x14ac:dyDescent="0.25">
      <c r="A983" t="s">
        <v>972</v>
      </c>
      <c r="B983" t="s">
        <v>38</v>
      </c>
      <c r="C983" t="s">
        <v>39</v>
      </c>
      <c r="D983" t="s">
        <v>16</v>
      </c>
      <c r="E983" t="s">
        <v>27</v>
      </c>
      <c r="F983" t="s">
        <v>59</v>
      </c>
      <c r="G983">
        <v>4.7</v>
      </c>
      <c r="H983" s="17">
        <v>53.78</v>
      </c>
      <c r="I983" s="14">
        <v>1</v>
      </c>
      <c r="J983">
        <v>2.6890000000000001</v>
      </c>
      <c r="K983" s="1">
        <v>43499</v>
      </c>
      <c r="L983" s="2">
        <v>0.84236111111111112</v>
      </c>
      <c r="M983" t="s">
        <v>19</v>
      </c>
      <c r="N983">
        <v>4.7</v>
      </c>
      <c r="O983" s="17">
        <f t="shared" si="95"/>
        <v>53.78</v>
      </c>
      <c r="P983">
        <f t="shared" si="96"/>
        <v>3</v>
      </c>
      <c r="Q983">
        <f t="shared" si="97"/>
        <v>2</v>
      </c>
      <c r="R983" t="str">
        <f t="shared" si="94"/>
        <v>20:00 - 20:59</v>
      </c>
      <c r="S983">
        <f t="shared" si="93"/>
        <v>2.6890000000000001</v>
      </c>
      <c r="T983" t="b">
        <f>J983 &lt;&gt; S983</f>
        <v>0</v>
      </c>
      <c r="U983" t="str">
        <f t="shared" si="98"/>
        <v>40 - 60</v>
      </c>
    </row>
    <row r="984" spans="1:21" x14ac:dyDescent="0.25">
      <c r="A984" t="s">
        <v>973</v>
      </c>
      <c r="B984" t="s">
        <v>21</v>
      </c>
      <c r="C984" t="s">
        <v>22</v>
      </c>
      <c r="D984" t="s">
        <v>16</v>
      </c>
      <c r="E984" t="s">
        <v>27</v>
      </c>
      <c r="F984" t="s">
        <v>28</v>
      </c>
      <c r="G984">
        <v>7.9</v>
      </c>
      <c r="H984" s="17">
        <v>35.81</v>
      </c>
      <c r="I984" s="14">
        <v>5</v>
      </c>
      <c r="J984">
        <v>8.9525000000000006</v>
      </c>
      <c r="K984" s="1">
        <v>43502</v>
      </c>
      <c r="L984" s="2">
        <v>0.78055555555555556</v>
      </c>
      <c r="M984" t="s">
        <v>19</v>
      </c>
      <c r="N984">
        <v>7.9</v>
      </c>
      <c r="O984" s="17">
        <f t="shared" si="95"/>
        <v>179.05</v>
      </c>
      <c r="P984">
        <f t="shared" si="96"/>
        <v>6</v>
      </c>
      <c r="Q984">
        <f t="shared" si="97"/>
        <v>2</v>
      </c>
      <c r="R984" t="str">
        <f t="shared" si="94"/>
        <v>18:00 - 20:00</v>
      </c>
      <c r="S984">
        <f t="shared" si="93"/>
        <v>8.9525000000000006</v>
      </c>
      <c r="T984" t="b">
        <f>J984 &lt;&gt; S984</f>
        <v>0</v>
      </c>
      <c r="U984" t="str">
        <f t="shared" si="98"/>
        <v>20 - 40</v>
      </c>
    </row>
    <row r="985" spans="1:21" x14ac:dyDescent="0.25">
      <c r="A985" t="s">
        <v>974</v>
      </c>
      <c r="B985" t="s">
        <v>38</v>
      </c>
      <c r="C985" t="s">
        <v>39</v>
      </c>
      <c r="D985" t="s">
        <v>23</v>
      </c>
      <c r="E985" t="s">
        <v>17</v>
      </c>
      <c r="F985" t="s">
        <v>40</v>
      </c>
      <c r="G985">
        <v>8.9</v>
      </c>
      <c r="H985" s="17">
        <v>26.43</v>
      </c>
      <c r="I985" s="14">
        <v>8</v>
      </c>
      <c r="J985">
        <v>10.571999999999999</v>
      </c>
      <c r="K985" s="1">
        <v>43520</v>
      </c>
      <c r="L985" s="2">
        <v>0.60138888888888886</v>
      </c>
      <c r="M985" t="s">
        <v>19</v>
      </c>
      <c r="N985">
        <v>8.9</v>
      </c>
      <c r="O985" s="17">
        <f t="shared" si="95"/>
        <v>211.44</v>
      </c>
      <c r="P985">
        <f t="shared" si="96"/>
        <v>24</v>
      </c>
      <c r="Q985">
        <f t="shared" si="97"/>
        <v>2</v>
      </c>
      <c r="R985" t="str">
        <f t="shared" si="94"/>
        <v>14:00 - 16:00</v>
      </c>
      <c r="S985">
        <f t="shared" si="93"/>
        <v>10.571999999999999</v>
      </c>
      <c r="T985" t="b">
        <f>J985 &lt;&gt; S985</f>
        <v>0</v>
      </c>
      <c r="U985" t="str">
        <f t="shared" si="98"/>
        <v>20 - 40</v>
      </c>
    </row>
    <row r="986" spans="1:21" x14ac:dyDescent="0.25">
      <c r="A986" t="s">
        <v>975</v>
      </c>
      <c r="B986" t="s">
        <v>38</v>
      </c>
      <c r="C986" t="s">
        <v>39</v>
      </c>
      <c r="D986" t="s">
        <v>16</v>
      </c>
      <c r="E986" t="s">
        <v>27</v>
      </c>
      <c r="F986" t="s">
        <v>18</v>
      </c>
      <c r="G986">
        <v>9.3000000000000007</v>
      </c>
      <c r="H986" s="17">
        <v>39.909999999999997</v>
      </c>
      <c r="I986" s="14">
        <v>3</v>
      </c>
      <c r="J986">
        <v>5.9865000000000004</v>
      </c>
      <c r="K986" s="1">
        <v>43517</v>
      </c>
      <c r="L986" s="2">
        <v>0.52777777777777779</v>
      </c>
      <c r="M986" t="s">
        <v>19</v>
      </c>
      <c r="N986">
        <v>9.3000000000000007</v>
      </c>
      <c r="O986" s="17">
        <f t="shared" si="95"/>
        <v>119.72999999999999</v>
      </c>
      <c r="P986">
        <f t="shared" si="96"/>
        <v>21</v>
      </c>
      <c r="Q986">
        <f t="shared" si="97"/>
        <v>2</v>
      </c>
      <c r="R986" t="str">
        <f t="shared" si="94"/>
        <v>12:00 - 14:00</v>
      </c>
      <c r="S986">
        <f t="shared" si="93"/>
        <v>5.9864999999999995</v>
      </c>
      <c r="T986" t="b">
        <f>J986 &lt;&gt; S986</f>
        <v>0</v>
      </c>
      <c r="U986" t="str">
        <f t="shared" si="98"/>
        <v>20 - 40</v>
      </c>
    </row>
    <row r="987" spans="1:21" x14ac:dyDescent="0.25">
      <c r="A987" t="s">
        <v>976</v>
      </c>
      <c r="B987" t="s">
        <v>38</v>
      </c>
      <c r="C987" t="s">
        <v>39</v>
      </c>
      <c r="D987" t="s">
        <v>16</v>
      </c>
      <c r="E987" t="s">
        <v>17</v>
      </c>
      <c r="F987" t="s">
        <v>28</v>
      </c>
      <c r="G987">
        <v>4.7</v>
      </c>
      <c r="H987" s="17">
        <v>21.9</v>
      </c>
      <c r="I987" s="14">
        <v>3</v>
      </c>
      <c r="J987">
        <v>3.2850000000000001</v>
      </c>
      <c r="K987" s="1">
        <v>43474</v>
      </c>
      <c r="L987" s="2">
        <v>0.77986111111111112</v>
      </c>
      <c r="M987" t="s">
        <v>19</v>
      </c>
      <c r="N987">
        <v>4.7</v>
      </c>
      <c r="O987" s="17">
        <f t="shared" si="95"/>
        <v>65.699999999999989</v>
      </c>
      <c r="P987">
        <f t="shared" si="96"/>
        <v>9</v>
      </c>
      <c r="Q987">
        <f t="shared" si="97"/>
        <v>1</v>
      </c>
      <c r="R987" t="str">
        <f t="shared" si="94"/>
        <v>18:00 - 20:00</v>
      </c>
      <c r="S987">
        <f t="shared" si="93"/>
        <v>3.2849999999999993</v>
      </c>
      <c r="T987" t="b">
        <f>J987 &lt;&gt; S987</f>
        <v>0</v>
      </c>
      <c r="U987" t="str">
        <f t="shared" si="98"/>
        <v>20 - 40</v>
      </c>
    </row>
    <row r="988" spans="1:21" x14ac:dyDescent="0.25">
      <c r="A988" t="s">
        <v>977</v>
      </c>
      <c r="B988" t="s">
        <v>38</v>
      </c>
      <c r="C988" t="s">
        <v>39</v>
      </c>
      <c r="D988" t="s">
        <v>16</v>
      </c>
      <c r="E988" t="s">
        <v>17</v>
      </c>
      <c r="F988" t="s">
        <v>40</v>
      </c>
      <c r="G988">
        <v>8.6999999999999993</v>
      </c>
      <c r="H988" s="17">
        <v>62.85</v>
      </c>
      <c r="I988" s="14">
        <v>4</v>
      </c>
      <c r="J988">
        <v>12.57</v>
      </c>
      <c r="K988" s="1">
        <v>43521</v>
      </c>
      <c r="L988" s="2">
        <v>0.55694444444444446</v>
      </c>
      <c r="M988" t="s">
        <v>19</v>
      </c>
      <c r="N988">
        <v>8.6999999999999993</v>
      </c>
      <c r="O988" s="17">
        <f t="shared" si="95"/>
        <v>251.4</v>
      </c>
      <c r="P988">
        <f t="shared" si="96"/>
        <v>25</v>
      </c>
      <c r="Q988">
        <f t="shared" si="97"/>
        <v>2</v>
      </c>
      <c r="R988" t="str">
        <f t="shared" si="94"/>
        <v>12:00 - 14:00</v>
      </c>
      <c r="S988">
        <f t="shared" si="93"/>
        <v>12.57</v>
      </c>
      <c r="T988" t="b">
        <f>J988 &lt;&gt; S988</f>
        <v>0</v>
      </c>
      <c r="U988" t="str">
        <f t="shared" si="98"/>
        <v>60 - 80</v>
      </c>
    </row>
    <row r="989" spans="1:21" x14ac:dyDescent="0.25">
      <c r="A989" t="s">
        <v>978</v>
      </c>
      <c r="B989" t="s">
        <v>21</v>
      </c>
      <c r="C989" t="s">
        <v>22</v>
      </c>
      <c r="D989" t="s">
        <v>16</v>
      </c>
      <c r="E989" t="s">
        <v>17</v>
      </c>
      <c r="F989" t="s">
        <v>40</v>
      </c>
      <c r="G989">
        <v>7.6</v>
      </c>
      <c r="H989" s="17">
        <v>21.04</v>
      </c>
      <c r="I989" s="14">
        <v>4</v>
      </c>
      <c r="J989">
        <v>4.2080000000000002</v>
      </c>
      <c r="K989" s="1">
        <v>43478</v>
      </c>
      <c r="L989" s="2">
        <v>0.58194444444444449</v>
      </c>
      <c r="M989" t="s">
        <v>25</v>
      </c>
      <c r="N989">
        <v>7.6</v>
      </c>
      <c r="O989" s="17">
        <f t="shared" si="95"/>
        <v>84.16</v>
      </c>
      <c r="P989">
        <f t="shared" si="96"/>
        <v>13</v>
      </c>
      <c r="Q989">
        <f t="shared" si="97"/>
        <v>1</v>
      </c>
      <c r="R989" t="str">
        <f t="shared" si="94"/>
        <v>12:00 - 14:00</v>
      </c>
      <c r="S989">
        <f t="shared" si="93"/>
        <v>4.2080000000000002</v>
      </c>
      <c r="T989" t="b">
        <f>J989 &lt;&gt; S989</f>
        <v>0</v>
      </c>
      <c r="U989" t="str">
        <f t="shared" si="98"/>
        <v>20 - 40</v>
      </c>
    </row>
    <row r="990" spans="1:21" x14ac:dyDescent="0.25">
      <c r="A990" t="s">
        <v>979</v>
      </c>
      <c r="B990" t="s">
        <v>38</v>
      </c>
      <c r="C990" t="s">
        <v>39</v>
      </c>
      <c r="D990" t="s">
        <v>16</v>
      </c>
      <c r="E990" t="s">
        <v>27</v>
      </c>
      <c r="F990" t="s">
        <v>28</v>
      </c>
      <c r="G990">
        <v>5.7</v>
      </c>
      <c r="H990" s="17">
        <v>65.91</v>
      </c>
      <c r="I990" s="14">
        <v>6</v>
      </c>
      <c r="J990">
        <v>19.773</v>
      </c>
      <c r="K990" s="1">
        <v>43505</v>
      </c>
      <c r="L990" s="2">
        <v>0.48958333333333331</v>
      </c>
      <c r="M990" t="s">
        <v>25</v>
      </c>
      <c r="N990">
        <v>5.7</v>
      </c>
      <c r="O990" s="17">
        <f t="shared" si="95"/>
        <v>395.46</v>
      </c>
      <c r="P990">
        <f t="shared" si="96"/>
        <v>9</v>
      </c>
      <c r="Q990">
        <f t="shared" si="97"/>
        <v>2</v>
      </c>
      <c r="R990" t="str">
        <f t="shared" si="94"/>
        <v>10:00 - 12:00</v>
      </c>
      <c r="S990">
        <f t="shared" si="93"/>
        <v>19.773</v>
      </c>
      <c r="T990" t="b">
        <f>J990 &lt;&gt; S990</f>
        <v>0</v>
      </c>
      <c r="U990" t="str">
        <f t="shared" si="98"/>
        <v>60 - 80</v>
      </c>
    </row>
    <row r="991" spans="1:21" x14ac:dyDescent="0.25">
      <c r="A991" t="s">
        <v>980</v>
      </c>
      <c r="B991" t="s">
        <v>14</v>
      </c>
      <c r="C991" t="s">
        <v>15</v>
      </c>
      <c r="D991" t="s">
        <v>23</v>
      </c>
      <c r="E991" t="s">
        <v>17</v>
      </c>
      <c r="F991" t="s">
        <v>59</v>
      </c>
      <c r="G991">
        <v>6.8</v>
      </c>
      <c r="H991" s="17">
        <v>42.57</v>
      </c>
      <c r="I991" s="14">
        <v>7</v>
      </c>
      <c r="J991">
        <v>14.8995</v>
      </c>
      <c r="K991" s="1">
        <v>43471</v>
      </c>
      <c r="L991" s="2">
        <v>0.49375000000000002</v>
      </c>
      <c r="M991" t="s">
        <v>25</v>
      </c>
      <c r="N991">
        <v>6.8</v>
      </c>
      <c r="O991" s="17">
        <f t="shared" si="95"/>
        <v>297.99</v>
      </c>
      <c r="P991">
        <f t="shared" si="96"/>
        <v>6</v>
      </c>
      <c r="Q991">
        <f t="shared" si="97"/>
        <v>1</v>
      </c>
      <c r="R991" t="str">
        <f t="shared" si="94"/>
        <v>10:00 - 12:00</v>
      </c>
      <c r="S991">
        <f t="shared" si="93"/>
        <v>14.8995</v>
      </c>
      <c r="T991" t="b">
        <f>J991 &lt;&gt; S991</f>
        <v>0</v>
      </c>
      <c r="U991" t="str">
        <f t="shared" si="98"/>
        <v>40 - 60</v>
      </c>
    </row>
    <row r="992" spans="1:21" x14ac:dyDescent="0.25">
      <c r="A992" t="s">
        <v>981</v>
      </c>
      <c r="B992" t="s">
        <v>38</v>
      </c>
      <c r="C992" t="s">
        <v>39</v>
      </c>
      <c r="D992" t="s">
        <v>23</v>
      </c>
      <c r="E992" t="s">
        <v>27</v>
      </c>
      <c r="F992" t="s">
        <v>24</v>
      </c>
      <c r="G992">
        <v>7.1</v>
      </c>
      <c r="H992" s="17">
        <v>46.02</v>
      </c>
      <c r="I992" s="14">
        <v>6</v>
      </c>
      <c r="J992">
        <v>13.805999999999999</v>
      </c>
      <c r="K992" s="1">
        <v>43503</v>
      </c>
      <c r="L992" s="2">
        <v>0.66319444444444442</v>
      </c>
      <c r="M992" t="s">
        <v>25</v>
      </c>
      <c r="N992">
        <v>7.1</v>
      </c>
      <c r="O992" s="17">
        <f t="shared" si="95"/>
        <v>276.12</v>
      </c>
      <c r="P992">
        <f t="shared" si="96"/>
        <v>7</v>
      </c>
      <c r="Q992">
        <f t="shared" si="97"/>
        <v>2</v>
      </c>
      <c r="R992" t="str">
        <f t="shared" si="94"/>
        <v>14:00 - 16:00</v>
      </c>
      <c r="S992">
        <f t="shared" si="93"/>
        <v>13.806000000000001</v>
      </c>
      <c r="T992" t="b">
        <f>J992 &lt;&gt; S992</f>
        <v>0</v>
      </c>
      <c r="U992" t="str">
        <f t="shared" si="98"/>
        <v>40 - 60</v>
      </c>
    </row>
    <row r="993" spans="1:21" x14ac:dyDescent="0.25">
      <c r="A993" t="s">
        <v>982</v>
      </c>
      <c r="B993" t="s">
        <v>21</v>
      </c>
      <c r="C993" t="s">
        <v>22</v>
      </c>
      <c r="D993" t="s">
        <v>23</v>
      </c>
      <c r="E993" t="s">
        <v>17</v>
      </c>
      <c r="F993" t="s">
        <v>28</v>
      </c>
      <c r="G993">
        <v>7.8</v>
      </c>
      <c r="H993" s="17">
        <v>15.8</v>
      </c>
      <c r="I993" s="14">
        <v>10</v>
      </c>
      <c r="J993">
        <v>7.9</v>
      </c>
      <c r="K993" s="1">
        <v>43474</v>
      </c>
      <c r="L993" s="2">
        <v>0.50486111111111109</v>
      </c>
      <c r="M993" t="s">
        <v>25</v>
      </c>
      <c r="N993">
        <v>7.8</v>
      </c>
      <c r="O993" s="17">
        <f t="shared" si="95"/>
        <v>158</v>
      </c>
      <c r="P993">
        <f t="shared" si="96"/>
        <v>9</v>
      </c>
      <c r="Q993">
        <f t="shared" si="97"/>
        <v>1</v>
      </c>
      <c r="R993" t="str">
        <f t="shared" si="94"/>
        <v>12:00 - 14:00</v>
      </c>
      <c r="S993">
        <f t="shared" si="93"/>
        <v>7.9</v>
      </c>
      <c r="T993" t="b">
        <f>J993 &lt;&gt; S993</f>
        <v>0</v>
      </c>
      <c r="U993" t="str">
        <f t="shared" si="98"/>
        <v>&lt; 20</v>
      </c>
    </row>
    <row r="994" spans="1:21" x14ac:dyDescent="0.25">
      <c r="A994" t="s">
        <v>983</v>
      </c>
      <c r="B994" t="s">
        <v>14</v>
      </c>
      <c r="C994" t="s">
        <v>15</v>
      </c>
      <c r="D994" t="s">
        <v>16</v>
      </c>
      <c r="E994" t="s">
        <v>17</v>
      </c>
      <c r="F994" t="s">
        <v>40</v>
      </c>
      <c r="G994">
        <v>8.4</v>
      </c>
      <c r="H994" s="17">
        <v>98.66</v>
      </c>
      <c r="I994" s="14">
        <v>9</v>
      </c>
      <c r="J994">
        <v>44.396999999999998</v>
      </c>
      <c r="K994" s="1">
        <v>43515</v>
      </c>
      <c r="L994" s="2">
        <v>0.62986111111111109</v>
      </c>
      <c r="M994" t="s">
        <v>25</v>
      </c>
      <c r="N994">
        <v>8.4</v>
      </c>
      <c r="O994" s="17">
        <f t="shared" si="95"/>
        <v>887.93999999999994</v>
      </c>
      <c r="P994">
        <f t="shared" si="96"/>
        <v>19</v>
      </c>
      <c r="Q994">
        <f t="shared" si="97"/>
        <v>2</v>
      </c>
      <c r="R994" t="str">
        <f t="shared" si="94"/>
        <v>14:00 - 16:00</v>
      </c>
      <c r="S994">
        <f t="shared" si="93"/>
        <v>44.396999999999998</v>
      </c>
      <c r="T994" t="b">
        <f>J994 &lt;&gt; S994</f>
        <v>0</v>
      </c>
      <c r="U994" t="str">
        <f t="shared" si="98"/>
        <v>&gt; 80</v>
      </c>
    </row>
    <row r="995" spans="1:21" x14ac:dyDescent="0.25">
      <c r="A995" t="s">
        <v>984</v>
      </c>
      <c r="B995" t="s">
        <v>21</v>
      </c>
      <c r="C995" t="s">
        <v>22</v>
      </c>
      <c r="D995" t="s">
        <v>16</v>
      </c>
      <c r="E995" t="s">
        <v>27</v>
      </c>
      <c r="F995" t="s">
        <v>59</v>
      </c>
      <c r="G995">
        <v>9.8000000000000007</v>
      </c>
      <c r="H995" s="17">
        <v>91.98</v>
      </c>
      <c r="I995" s="14">
        <v>1</v>
      </c>
      <c r="J995">
        <v>4.5990000000000002</v>
      </c>
      <c r="K995" s="1">
        <v>43542</v>
      </c>
      <c r="L995" s="2">
        <v>0.64513888888888893</v>
      </c>
      <c r="M995" t="s">
        <v>25</v>
      </c>
      <c r="N995">
        <v>9.8000000000000007</v>
      </c>
      <c r="O995" s="17">
        <f t="shared" si="95"/>
        <v>91.98</v>
      </c>
      <c r="P995">
        <f t="shared" si="96"/>
        <v>18</v>
      </c>
      <c r="Q995">
        <f t="shared" si="97"/>
        <v>3</v>
      </c>
      <c r="R995" t="str">
        <f t="shared" si="94"/>
        <v>14:00 - 16:00</v>
      </c>
      <c r="S995">
        <f t="shared" si="93"/>
        <v>4.5990000000000002</v>
      </c>
      <c r="T995" t="b">
        <f>J995 &lt;&gt; S995</f>
        <v>0</v>
      </c>
      <c r="U995" t="str">
        <f t="shared" si="98"/>
        <v>&gt; 80</v>
      </c>
    </row>
    <row r="996" spans="1:21" x14ac:dyDescent="0.25">
      <c r="A996" t="s">
        <v>985</v>
      </c>
      <c r="B996" t="s">
        <v>14</v>
      </c>
      <c r="C996" t="s">
        <v>15</v>
      </c>
      <c r="D996" t="s">
        <v>16</v>
      </c>
      <c r="E996" t="s">
        <v>27</v>
      </c>
      <c r="F996" t="s">
        <v>24</v>
      </c>
      <c r="G996">
        <v>9.8000000000000007</v>
      </c>
      <c r="H996" s="17">
        <v>20.89</v>
      </c>
      <c r="I996" s="14">
        <v>2</v>
      </c>
      <c r="J996">
        <v>2.089</v>
      </c>
      <c r="K996" s="1">
        <v>43501</v>
      </c>
      <c r="L996" s="2">
        <v>0.78125</v>
      </c>
      <c r="M996" t="s">
        <v>25</v>
      </c>
      <c r="N996">
        <v>9.8000000000000007</v>
      </c>
      <c r="O996" s="17">
        <f t="shared" si="95"/>
        <v>41.78</v>
      </c>
      <c r="P996">
        <f t="shared" si="96"/>
        <v>5</v>
      </c>
      <c r="Q996">
        <f t="shared" si="97"/>
        <v>2</v>
      </c>
      <c r="R996" t="str">
        <f t="shared" si="94"/>
        <v>18:00 - 20:00</v>
      </c>
      <c r="S996">
        <f t="shared" si="93"/>
        <v>2.089</v>
      </c>
      <c r="T996" t="b">
        <f>J996 &lt;&gt; S996</f>
        <v>0</v>
      </c>
      <c r="U996" t="str">
        <f t="shared" si="98"/>
        <v>20 - 40</v>
      </c>
    </row>
    <row r="997" spans="1:21" x14ac:dyDescent="0.25">
      <c r="A997" t="s">
        <v>986</v>
      </c>
      <c r="B997" t="s">
        <v>14</v>
      </c>
      <c r="C997" t="s">
        <v>15</v>
      </c>
      <c r="D997" t="s">
        <v>23</v>
      </c>
      <c r="E997" t="s">
        <v>17</v>
      </c>
      <c r="F997" t="s">
        <v>59</v>
      </c>
      <c r="G997">
        <v>7.4</v>
      </c>
      <c r="H997" s="17">
        <v>15.5</v>
      </c>
      <c r="I997" s="14">
        <v>1</v>
      </c>
      <c r="J997">
        <v>0.77500000000000002</v>
      </c>
      <c r="K997" s="1">
        <v>43543</v>
      </c>
      <c r="L997" s="2">
        <v>0.64097222222222228</v>
      </c>
      <c r="M997" t="s">
        <v>29</v>
      </c>
      <c r="N997">
        <v>7.4</v>
      </c>
      <c r="O997" s="17">
        <f t="shared" si="95"/>
        <v>15.5</v>
      </c>
      <c r="P997">
        <f t="shared" si="96"/>
        <v>19</v>
      </c>
      <c r="Q997">
        <f t="shared" si="97"/>
        <v>3</v>
      </c>
      <c r="R997" t="str">
        <f t="shared" si="94"/>
        <v>14:00 - 16:00</v>
      </c>
      <c r="S997">
        <f t="shared" si="93"/>
        <v>0.77500000000000002</v>
      </c>
      <c r="T997" t="b">
        <f>J997 &lt;&gt; S997</f>
        <v>0</v>
      </c>
      <c r="U997" t="str">
        <f t="shared" si="98"/>
        <v>&lt; 20</v>
      </c>
    </row>
    <row r="998" spans="1:21" x14ac:dyDescent="0.25">
      <c r="A998" t="s">
        <v>987</v>
      </c>
      <c r="B998" t="s">
        <v>21</v>
      </c>
      <c r="C998" t="s">
        <v>22</v>
      </c>
      <c r="D998" t="s">
        <v>16</v>
      </c>
      <c r="E998" t="s">
        <v>27</v>
      </c>
      <c r="F998" t="s">
        <v>24</v>
      </c>
      <c r="G998">
        <v>6.7</v>
      </c>
      <c r="H998" s="17">
        <v>96.82</v>
      </c>
      <c r="I998" s="14">
        <v>3</v>
      </c>
      <c r="J998">
        <v>14.523</v>
      </c>
      <c r="K998" s="1">
        <v>43554</v>
      </c>
      <c r="L998" s="2">
        <v>0.85902777777777772</v>
      </c>
      <c r="M998" t="s">
        <v>25</v>
      </c>
      <c r="N998">
        <v>6.7</v>
      </c>
      <c r="O998" s="17">
        <f t="shared" si="95"/>
        <v>290.45999999999998</v>
      </c>
      <c r="P998">
        <f t="shared" si="96"/>
        <v>30</v>
      </c>
      <c r="Q998">
        <f t="shared" si="97"/>
        <v>3</v>
      </c>
      <c r="R998" t="str">
        <f t="shared" si="94"/>
        <v>20:00 - 20:59</v>
      </c>
      <c r="S998">
        <f t="shared" si="93"/>
        <v>14.523</v>
      </c>
      <c r="T998" t="b">
        <f>J998 &lt;&gt; S998</f>
        <v>0</v>
      </c>
      <c r="U998" t="str">
        <f t="shared" si="98"/>
        <v>&gt; 80</v>
      </c>
    </row>
    <row r="999" spans="1:21" x14ac:dyDescent="0.25">
      <c r="A999" t="s">
        <v>988</v>
      </c>
      <c r="B999" t="s">
        <v>38</v>
      </c>
      <c r="C999" t="s">
        <v>39</v>
      </c>
      <c r="D999" t="s">
        <v>23</v>
      </c>
      <c r="E999" t="s">
        <v>27</v>
      </c>
      <c r="F999" t="s">
        <v>40</v>
      </c>
      <c r="G999">
        <v>6.4</v>
      </c>
      <c r="H999" s="17">
        <v>33.33</v>
      </c>
      <c r="I999" s="14">
        <v>2</v>
      </c>
      <c r="J999">
        <v>3.3330000000000002</v>
      </c>
      <c r="K999" s="1">
        <v>43491</v>
      </c>
      <c r="L999" s="2">
        <v>0.6118055555555556</v>
      </c>
      <c r="M999" t="s">
        <v>29</v>
      </c>
      <c r="N999">
        <v>6.4</v>
      </c>
      <c r="O999" s="17">
        <f t="shared" si="95"/>
        <v>66.66</v>
      </c>
      <c r="P999">
        <f t="shared" si="96"/>
        <v>26</v>
      </c>
      <c r="Q999">
        <f t="shared" si="97"/>
        <v>1</v>
      </c>
      <c r="R999" t="str">
        <f t="shared" si="94"/>
        <v>14:00 - 16:00</v>
      </c>
      <c r="S999">
        <f t="shared" si="93"/>
        <v>3.3329999999999997</v>
      </c>
      <c r="T999" t="b">
        <f>J999 &lt;&gt; S999</f>
        <v>0</v>
      </c>
      <c r="U999" t="str">
        <f t="shared" si="98"/>
        <v>20 - 40</v>
      </c>
    </row>
    <row r="1000" spans="1:21" x14ac:dyDescent="0.25">
      <c r="A1000" t="s">
        <v>989</v>
      </c>
      <c r="B1000" t="s">
        <v>38</v>
      </c>
      <c r="C1000" t="s">
        <v>39</v>
      </c>
      <c r="D1000" t="s">
        <v>23</v>
      </c>
      <c r="E1000" t="s">
        <v>17</v>
      </c>
      <c r="F1000" t="s">
        <v>24</v>
      </c>
      <c r="G1000">
        <v>5.8</v>
      </c>
      <c r="H1000" s="17">
        <v>38.270000000000003</v>
      </c>
      <c r="I1000" s="14">
        <v>2</v>
      </c>
      <c r="J1000">
        <v>3.827</v>
      </c>
      <c r="K1000" s="1">
        <v>43526</v>
      </c>
      <c r="L1000" s="2">
        <v>0.76249999999999996</v>
      </c>
      <c r="M1000" t="s">
        <v>29</v>
      </c>
      <c r="N1000">
        <v>5.8</v>
      </c>
      <c r="O1000" s="17">
        <f t="shared" si="95"/>
        <v>76.540000000000006</v>
      </c>
      <c r="P1000">
        <f t="shared" si="96"/>
        <v>2</v>
      </c>
      <c r="Q1000">
        <f t="shared" si="97"/>
        <v>3</v>
      </c>
      <c r="R1000" t="str">
        <f t="shared" si="94"/>
        <v>18:00 - 20:00</v>
      </c>
      <c r="S1000">
        <f t="shared" si="93"/>
        <v>3.8270000000000004</v>
      </c>
      <c r="T1000" t="b">
        <f>J1000 &lt;&gt; S1000</f>
        <v>0</v>
      </c>
      <c r="U1000" t="str">
        <f t="shared" si="98"/>
        <v>20 - 40</v>
      </c>
    </row>
    <row r="1001" spans="1:21" x14ac:dyDescent="0.25">
      <c r="A1001" t="s">
        <v>990</v>
      </c>
      <c r="B1001" t="s">
        <v>14</v>
      </c>
      <c r="C1001" t="s">
        <v>15</v>
      </c>
      <c r="D1001" t="s">
        <v>23</v>
      </c>
      <c r="E1001" t="s">
        <v>17</v>
      </c>
      <c r="F1001" t="s">
        <v>28</v>
      </c>
      <c r="G1001">
        <v>7.2</v>
      </c>
      <c r="H1001" s="17">
        <v>33.299999999999997</v>
      </c>
      <c r="I1001" s="14">
        <v>9</v>
      </c>
      <c r="J1001">
        <v>14.984999999999999</v>
      </c>
      <c r="K1001" s="1">
        <v>43528</v>
      </c>
      <c r="L1001" s="2">
        <v>0.64375000000000004</v>
      </c>
      <c r="M1001" t="s">
        <v>19</v>
      </c>
      <c r="N1001">
        <v>7.2</v>
      </c>
      <c r="O1001" s="17">
        <f t="shared" si="95"/>
        <v>299.7</v>
      </c>
      <c r="P1001">
        <f t="shared" si="96"/>
        <v>4</v>
      </c>
      <c r="Q1001">
        <f t="shared" si="97"/>
        <v>3</v>
      </c>
      <c r="R1001" t="str">
        <f t="shared" si="94"/>
        <v>14:00 - 16:00</v>
      </c>
      <c r="S1001">
        <f t="shared" si="93"/>
        <v>14.984999999999999</v>
      </c>
      <c r="T1001" t="b">
        <f>J1001 &lt;&gt; S1001</f>
        <v>0</v>
      </c>
      <c r="U1001" t="str">
        <f t="shared" si="98"/>
        <v>20 - 40</v>
      </c>
    </row>
    <row r="1002" spans="1:21" x14ac:dyDescent="0.25">
      <c r="A1002" t="s">
        <v>991</v>
      </c>
      <c r="B1002" t="s">
        <v>14</v>
      </c>
      <c r="C1002" t="s">
        <v>15</v>
      </c>
      <c r="D1002" t="s">
        <v>16</v>
      </c>
      <c r="E1002" t="s">
        <v>27</v>
      </c>
      <c r="F1002" t="s">
        <v>28</v>
      </c>
      <c r="G1002">
        <v>9.3000000000000007</v>
      </c>
      <c r="H1002" s="17">
        <v>81.010000000000005</v>
      </c>
      <c r="I1002" s="14">
        <v>3</v>
      </c>
      <c r="J1002">
        <v>12.1515</v>
      </c>
      <c r="K1002" s="1">
        <v>43478</v>
      </c>
      <c r="L1002" s="2">
        <v>0.53819444444444442</v>
      </c>
      <c r="M1002" t="s">
        <v>29</v>
      </c>
      <c r="N1002">
        <v>9.3000000000000007</v>
      </c>
      <c r="O1002" s="17">
        <f t="shared" si="95"/>
        <v>243.03000000000003</v>
      </c>
      <c r="P1002">
        <f t="shared" si="96"/>
        <v>13</v>
      </c>
      <c r="Q1002">
        <f t="shared" si="97"/>
        <v>1</v>
      </c>
      <c r="R1002" t="str">
        <f t="shared" si="94"/>
        <v>12:00 - 14:00</v>
      </c>
      <c r="S1002">
        <f t="shared" si="93"/>
        <v>12.151500000000002</v>
      </c>
      <c r="T1002" t="b">
        <f>J1002 &lt;&gt; S1002</f>
        <v>0</v>
      </c>
      <c r="U1002" t="str">
        <f t="shared" si="98"/>
        <v>&gt; 80</v>
      </c>
    </row>
    <row r="1003" spans="1:21" x14ac:dyDescent="0.25">
      <c r="A1003" t="s">
        <v>992</v>
      </c>
      <c r="B1003" t="s">
        <v>14</v>
      </c>
      <c r="C1003" t="s">
        <v>15</v>
      </c>
      <c r="D1003" t="s">
        <v>23</v>
      </c>
      <c r="E1003" t="s">
        <v>17</v>
      </c>
      <c r="F1003" t="s">
        <v>18</v>
      </c>
      <c r="G1003">
        <v>9.5</v>
      </c>
      <c r="H1003" s="17">
        <v>15.8</v>
      </c>
      <c r="I1003" s="14">
        <v>3</v>
      </c>
      <c r="J1003">
        <v>2.37</v>
      </c>
      <c r="K1003" s="1">
        <v>43549</v>
      </c>
      <c r="L1003" s="2">
        <v>0.75138888888888888</v>
      </c>
      <c r="M1003" t="s">
        <v>25</v>
      </c>
      <c r="N1003">
        <v>9.5</v>
      </c>
      <c r="O1003" s="17">
        <f t="shared" si="95"/>
        <v>47.400000000000006</v>
      </c>
      <c r="P1003">
        <f t="shared" si="96"/>
        <v>25</v>
      </c>
      <c r="Q1003">
        <f t="shared" si="97"/>
        <v>3</v>
      </c>
      <c r="R1003" t="str">
        <f t="shared" si="94"/>
        <v>18:00 - 20:00</v>
      </c>
      <c r="S1003">
        <f t="shared" si="93"/>
        <v>2.37</v>
      </c>
      <c r="T1003" t="b">
        <f>J1003 &lt;&gt; S1003</f>
        <v>0</v>
      </c>
      <c r="U1003" t="str">
        <f t="shared" si="98"/>
        <v>&lt; 20</v>
      </c>
    </row>
    <row r="1004" spans="1:21" x14ac:dyDescent="0.25">
      <c r="A1004" t="s">
        <v>993</v>
      </c>
      <c r="B1004" t="s">
        <v>38</v>
      </c>
      <c r="C1004" t="s">
        <v>39</v>
      </c>
      <c r="D1004" t="s">
        <v>16</v>
      </c>
      <c r="E1004" t="s">
        <v>17</v>
      </c>
      <c r="F1004" t="s">
        <v>24</v>
      </c>
      <c r="G1004">
        <v>9</v>
      </c>
      <c r="H1004" s="17">
        <v>34.49</v>
      </c>
      <c r="I1004" s="14">
        <v>5</v>
      </c>
      <c r="J1004">
        <v>8.6225000000000005</v>
      </c>
      <c r="K1004" s="1">
        <v>43535</v>
      </c>
      <c r="L1004" s="2">
        <v>0.82222222222222219</v>
      </c>
      <c r="M1004" t="s">
        <v>29</v>
      </c>
      <c r="N1004">
        <v>9</v>
      </c>
      <c r="O1004" s="17">
        <f t="shared" si="95"/>
        <v>172.45000000000002</v>
      </c>
      <c r="P1004">
        <f t="shared" si="96"/>
        <v>11</v>
      </c>
      <c r="Q1004">
        <f t="shared" si="97"/>
        <v>3</v>
      </c>
      <c r="R1004" t="str">
        <f t="shared" si="94"/>
        <v>18:00 - 20:00</v>
      </c>
      <c r="S1004">
        <f t="shared" si="93"/>
        <v>8.6225000000000005</v>
      </c>
      <c r="T1004" t="b">
        <f>J1004 &lt;&gt; S1004</f>
        <v>0</v>
      </c>
      <c r="U1004" t="str">
        <f t="shared" si="98"/>
        <v>20 - 40</v>
      </c>
    </row>
    <row r="1005" spans="1:21" x14ac:dyDescent="0.25">
      <c r="A1005" t="s">
        <v>994</v>
      </c>
      <c r="B1005" t="s">
        <v>38</v>
      </c>
      <c r="C1005" t="s">
        <v>39</v>
      </c>
      <c r="D1005" t="s">
        <v>16</v>
      </c>
      <c r="E1005" t="s">
        <v>17</v>
      </c>
      <c r="F1005" t="s">
        <v>40</v>
      </c>
      <c r="G1005">
        <v>9</v>
      </c>
      <c r="H1005" s="17">
        <v>84.63</v>
      </c>
      <c r="I1005" s="14">
        <v>10</v>
      </c>
      <c r="J1005">
        <v>42.314999999999998</v>
      </c>
      <c r="K1005" s="1">
        <v>43466</v>
      </c>
      <c r="L1005" s="2">
        <v>0.48333333333333334</v>
      </c>
      <c r="M1005" t="s">
        <v>29</v>
      </c>
      <c r="N1005">
        <v>9</v>
      </c>
      <c r="O1005" s="17">
        <f t="shared" si="95"/>
        <v>846.3</v>
      </c>
      <c r="P1005">
        <f t="shared" si="96"/>
        <v>1</v>
      </c>
      <c r="Q1005">
        <f t="shared" si="97"/>
        <v>1</v>
      </c>
      <c r="R1005" t="str">
        <f t="shared" si="94"/>
        <v>10:00 - 12:00</v>
      </c>
      <c r="S1005">
        <f t="shared" si="93"/>
        <v>42.314999999999998</v>
      </c>
      <c r="T1005" t="b">
        <f>J1005 &lt;&gt; S1005</f>
        <v>0</v>
      </c>
      <c r="U1005" t="str">
        <f t="shared" si="98"/>
        <v>&gt; 80</v>
      </c>
    </row>
    <row r="1006" spans="1:21" x14ac:dyDescent="0.25">
      <c r="A1006" t="s">
        <v>995</v>
      </c>
      <c r="B1006" t="s">
        <v>38</v>
      </c>
      <c r="C1006" t="s">
        <v>39</v>
      </c>
      <c r="D1006" t="s">
        <v>16</v>
      </c>
      <c r="E1006" t="s">
        <v>27</v>
      </c>
      <c r="F1006" t="s">
        <v>28</v>
      </c>
      <c r="G1006">
        <v>6.7</v>
      </c>
      <c r="H1006" s="17">
        <v>36.909999999999997</v>
      </c>
      <c r="I1006" s="14">
        <v>7</v>
      </c>
      <c r="J1006">
        <v>12.9185</v>
      </c>
      <c r="K1006" s="1">
        <v>43506</v>
      </c>
      <c r="L1006" s="2">
        <v>0.57708333333333328</v>
      </c>
      <c r="M1006" t="s">
        <v>19</v>
      </c>
      <c r="N1006">
        <v>6.7</v>
      </c>
      <c r="O1006" s="17">
        <f t="shared" si="95"/>
        <v>258.37</v>
      </c>
      <c r="P1006">
        <f t="shared" si="96"/>
        <v>10</v>
      </c>
      <c r="Q1006">
        <f t="shared" si="97"/>
        <v>2</v>
      </c>
      <c r="R1006" t="str">
        <f t="shared" si="94"/>
        <v>12:00 - 14:00</v>
      </c>
      <c r="S1006">
        <f t="shared" si="93"/>
        <v>12.9185</v>
      </c>
      <c r="T1006" t="b">
        <f>J1006 &lt;&gt; S1006</f>
        <v>0</v>
      </c>
      <c r="U1006" t="str">
        <f t="shared" si="98"/>
        <v>20 - 40</v>
      </c>
    </row>
    <row r="1007" spans="1:21" x14ac:dyDescent="0.25">
      <c r="A1007" t="s">
        <v>996</v>
      </c>
      <c r="B1007" t="s">
        <v>38</v>
      </c>
      <c r="C1007" t="s">
        <v>39</v>
      </c>
      <c r="D1007" t="s">
        <v>23</v>
      </c>
      <c r="E1007" t="s">
        <v>27</v>
      </c>
      <c r="F1007" t="s">
        <v>24</v>
      </c>
      <c r="G1007">
        <v>5.5</v>
      </c>
      <c r="H1007" s="17">
        <v>87.08</v>
      </c>
      <c r="I1007" s="14">
        <v>7</v>
      </c>
      <c r="J1007">
        <v>30.478000000000002</v>
      </c>
      <c r="K1007" s="1">
        <v>43491</v>
      </c>
      <c r="L1007" s="2">
        <v>0.63680555555555551</v>
      </c>
      <c r="M1007" t="s">
        <v>25</v>
      </c>
      <c r="N1007">
        <v>5.5</v>
      </c>
      <c r="O1007" s="17">
        <f t="shared" si="95"/>
        <v>609.55999999999995</v>
      </c>
      <c r="P1007">
        <f t="shared" si="96"/>
        <v>26</v>
      </c>
      <c r="Q1007">
        <f t="shared" si="97"/>
        <v>1</v>
      </c>
      <c r="R1007" t="str">
        <f t="shared" si="94"/>
        <v>14:00 - 16:00</v>
      </c>
      <c r="S1007">
        <f t="shared" si="93"/>
        <v>30.477999999999998</v>
      </c>
      <c r="T1007" t="b">
        <f>J1007 &lt;&gt; S1007</f>
        <v>0</v>
      </c>
      <c r="U1007" t="str">
        <f t="shared" si="98"/>
        <v>&gt; 80</v>
      </c>
    </row>
    <row r="1008" spans="1:21" x14ac:dyDescent="0.25">
      <c r="A1008" t="s">
        <v>997</v>
      </c>
      <c r="B1008" t="s">
        <v>14</v>
      </c>
      <c r="C1008" t="s">
        <v>15</v>
      </c>
      <c r="D1008" t="s">
        <v>23</v>
      </c>
      <c r="E1008" t="s">
        <v>27</v>
      </c>
      <c r="F1008" t="s">
        <v>28</v>
      </c>
      <c r="G1008">
        <v>5.4</v>
      </c>
      <c r="H1008" s="17">
        <v>80.08</v>
      </c>
      <c r="I1008" s="14">
        <v>3</v>
      </c>
      <c r="J1008">
        <v>12.012</v>
      </c>
      <c r="K1008" s="1">
        <v>43507</v>
      </c>
      <c r="L1008" s="2">
        <v>0.64513888888888893</v>
      </c>
      <c r="M1008" t="s">
        <v>25</v>
      </c>
      <c r="N1008">
        <v>5.4</v>
      </c>
      <c r="O1008" s="17">
        <f t="shared" si="95"/>
        <v>240.24</v>
      </c>
      <c r="P1008">
        <f t="shared" si="96"/>
        <v>11</v>
      </c>
      <c r="Q1008">
        <f t="shared" si="97"/>
        <v>2</v>
      </c>
      <c r="R1008" t="str">
        <f t="shared" si="94"/>
        <v>14:00 - 16:00</v>
      </c>
      <c r="S1008">
        <f t="shared" si="93"/>
        <v>12.012</v>
      </c>
      <c r="T1008" t="b">
        <f>J1008 &lt;&gt; S1008</f>
        <v>0</v>
      </c>
      <c r="U1008" t="str">
        <f t="shared" si="98"/>
        <v>&gt; 80</v>
      </c>
    </row>
    <row r="1009" spans="1:21" x14ac:dyDescent="0.25">
      <c r="A1009" t="s">
        <v>998</v>
      </c>
      <c r="B1009" t="s">
        <v>21</v>
      </c>
      <c r="C1009" t="s">
        <v>22</v>
      </c>
      <c r="D1009" t="s">
        <v>23</v>
      </c>
      <c r="E1009" t="s">
        <v>27</v>
      </c>
      <c r="F1009" t="s">
        <v>59</v>
      </c>
      <c r="G1009">
        <v>8.1999999999999993</v>
      </c>
      <c r="H1009" s="17">
        <v>86.13</v>
      </c>
      <c r="I1009" s="14">
        <v>2</v>
      </c>
      <c r="J1009">
        <v>8.6129999999999995</v>
      </c>
      <c r="K1009" s="1">
        <v>43503</v>
      </c>
      <c r="L1009" s="2">
        <v>0.74930555555555556</v>
      </c>
      <c r="M1009" t="s">
        <v>25</v>
      </c>
      <c r="N1009">
        <v>8.1999999999999993</v>
      </c>
      <c r="O1009" s="17">
        <f t="shared" si="95"/>
        <v>172.26</v>
      </c>
      <c r="P1009">
        <f t="shared" si="96"/>
        <v>7</v>
      </c>
      <c r="Q1009">
        <f t="shared" si="97"/>
        <v>2</v>
      </c>
      <c r="R1009" t="str">
        <f t="shared" si="94"/>
        <v>16:00 - 18:00</v>
      </c>
      <c r="S1009">
        <f t="shared" si="93"/>
        <v>8.6129999999999995</v>
      </c>
      <c r="T1009" t="b">
        <f>J1009 &lt;&gt; S1009</f>
        <v>0</v>
      </c>
      <c r="U1009" t="str">
        <f t="shared" si="98"/>
        <v>&gt; 80</v>
      </c>
    </row>
    <row r="1010" spans="1:21" x14ac:dyDescent="0.25">
      <c r="A1010" t="s">
        <v>999</v>
      </c>
      <c r="B1010" t="s">
        <v>38</v>
      </c>
      <c r="C1010" t="s">
        <v>39</v>
      </c>
      <c r="D1010" t="s">
        <v>16</v>
      </c>
      <c r="E1010" t="s">
        <v>27</v>
      </c>
      <c r="F1010" t="s">
        <v>59</v>
      </c>
      <c r="G1010">
        <v>7</v>
      </c>
      <c r="H1010" s="17">
        <v>49.92</v>
      </c>
      <c r="I1010" s="14">
        <v>2</v>
      </c>
      <c r="J1010">
        <v>4.992</v>
      </c>
      <c r="K1010" s="1">
        <v>43530</v>
      </c>
      <c r="L1010" s="2">
        <v>0.49652777777777779</v>
      </c>
      <c r="M1010" t="s">
        <v>29</v>
      </c>
      <c r="N1010">
        <v>7</v>
      </c>
      <c r="O1010" s="17">
        <f t="shared" si="95"/>
        <v>99.84</v>
      </c>
      <c r="P1010">
        <f t="shared" si="96"/>
        <v>6</v>
      </c>
      <c r="Q1010">
        <f t="shared" si="97"/>
        <v>3</v>
      </c>
      <c r="R1010" t="str">
        <f t="shared" si="94"/>
        <v>10:00 - 12:00</v>
      </c>
      <c r="S1010">
        <f t="shared" si="93"/>
        <v>4.992</v>
      </c>
      <c r="T1010" t="b">
        <f>J1010 &lt;&gt; S1010</f>
        <v>0</v>
      </c>
      <c r="U1010" t="str">
        <f t="shared" si="98"/>
        <v>40 - 60</v>
      </c>
    </row>
    <row r="1011" spans="1:21" x14ac:dyDescent="0.25">
      <c r="A1011" t="s">
        <v>1000</v>
      </c>
      <c r="B1011" t="s">
        <v>14</v>
      </c>
      <c r="C1011" t="s">
        <v>15</v>
      </c>
      <c r="D1011" t="s">
        <v>23</v>
      </c>
      <c r="E1011" t="s">
        <v>17</v>
      </c>
      <c r="F1011" t="s">
        <v>40</v>
      </c>
      <c r="G1011">
        <v>8.5</v>
      </c>
      <c r="H1011" s="17">
        <v>74.66</v>
      </c>
      <c r="I1011" s="14">
        <v>4</v>
      </c>
      <c r="J1011">
        <v>14.932</v>
      </c>
      <c r="K1011" s="1">
        <v>43528</v>
      </c>
      <c r="L1011" s="2">
        <v>0.44374999999999998</v>
      </c>
      <c r="M1011" t="s">
        <v>25</v>
      </c>
      <c r="N1011">
        <v>8.5</v>
      </c>
      <c r="O1011" s="17">
        <f t="shared" si="95"/>
        <v>298.64</v>
      </c>
      <c r="P1011">
        <f t="shared" si="96"/>
        <v>4</v>
      </c>
      <c r="Q1011">
        <f t="shared" si="97"/>
        <v>3</v>
      </c>
      <c r="R1011" t="str">
        <f t="shared" si="94"/>
        <v>10:00 - 12:00</v>
      </c>
      <c r="S1011">
        <f t="shared" si="93"/>
        <v>14.931999999999999</v>
      </c>
      <c r="T1011" t="b">
        <f>J1011 &lt;&gt; S1011</f>
        <v>0</v>
      </c>
      <c r="U1011" t="str">
        <f t="shared" si="98"/>
        <v>60 - 80</v>
      </c>
    </row>
    <row r="1012" spans="1:21" x14ac:dyDescent="0.25">
      <c r="A1012" t="s">
        <v>1001</v>
      </c>
      <c r="B1012" t="s">
        <v>38</v>
      </c>
      <c r="C1012" t="s">
        <v>39</v>
      </c>
      <c r="D1012" t="s">
        <v>23</v>
      </c>
      <c r="E1012" t="s">
        <v>17</v>
      </c>
      <c r="F1012" t="s">
        <v>24</v>
      </c>
      <c r="G1012">
        <v>5.0999999999999996</v>
      </c>
      <c r="H1012" s="17">
        <v>25.45</v>
      </c>
      <c r="I1012" s="14">
        <v>1</v>
      </c>
      <c r="J1012">
        <v>1.2725</v>
      </c>
      <c r="K1012" s="1">
        <v>43534</v>
      </c>
      <c r="L1012" s="2">
        <v>0.75694444444444442</v>
      </c>
      <c r="M1012" t="s">
        <v>29</v>
      </c>
      <c r="N1012">
        <v>5.0999999999999996</v>
      </c>
      <c r="O1012" s="17">
        <f t="shared" si="95"/>
        <v>25.45</v>
      </c>
      <c r="P1012">
        <f t="shared" si="96"/>
        <v>10</v>
      </c>
      <c r="Q1012">
        <f t="shared" si="97"/>
        <v>3</v>
      </c>
      <c r="R1012" t="str">
        <f t="shared" si="94"/>
        <v>18:00 - 20:00</v>
      </c>
      <c r="S1012">
        <f t="shared" si="93"/>
        <v>1.2725</v>
      </c>
      <c r="T1012" t="b">
        <f>J1012 &lt;&gt; S1012</f>
        <v>0</v>
      </c>
      <c r="U1012" t="str">
        <f t="shared" si="98"/>
        <v>20 - 40</v>
      </c>
    </row>
    <row r="1013" spans="1:21" x14ac:dyDescent="0.25">
      <c r="A1013" t="s">
        <v>1002</v>
      </c>
      <c r="B1013" t="s">
        <v>38</v>
      </c>
      <c r="C1013" t="s">
        <v>39</v>
      </c>
      <c r="D1013" t="s">
        <v>23</v>
      </c>
      <c r="E1013" t="s">
        <v>17</v>
      </c>
      <c r="F1013" t="s">
        <v>40</v>
      </c>
      <c r="G1013">
        <v>6.5</v>
      </c>
      <c r="H1013" s="17">
        <v>67.77</v>
      </c>
      <c r="I1013" s="14">
        <v>1</v>
      </c>
      <c r="J1013">
        <v>3.3885000000000001</v>
      </c>
      <c r="K1013" s="1">
        <v>43500</v>
      </c>
      <c r="L1013" s="2">
        <v>0.86319444444444449</v>
      </c>
      <c r="M1013" t="s">
        <v>29</v>
      </c>
      <c r="N1013">
        <v>6.5</v>
      </c>
      <c r="O1013" s="17">
        <f t="shared" si="95"/>
        <v>67.77</v>
      </c>
      <c r="P1013">
        <f t="shared" si="96"/>
        <v>4</v>
      </c>
      <c r="Q1013">
        <f t="shared" si="97"/>
        <v>2</v>
      </c>
      <c r="R1013" t="str">
        <f t="shared" si="94"/>
        <v>20:00 - 20:59</v>
      </c>
      <c r="S1013">
        <f t="shared" si="93"/>
        <v>3.3884999999999996</v>
      </c>
      <c r="T1013" t="b">
        <f>J1013 &lt;&gt; S1013</f>
        <v>0</v>
      </c>
      <c r="U1013" t="str">
        <f t="shared" si="98"/>
        <v>60 - 80</v>
      </c>
    </row>
    <row r="1014" spans="1:21" x14ac:dyDescent="0.25">
      <c r="A1014" t="s">
        <v>1003</v>
      </c>
      <c r="B1014" t="s">
        <v>21</v>
      </c>
      <c r="C1014" t="s">
        <v>22</v>
      </c>
      <c r="D1014" t="s">
        <v>16</v>
      </c>
      <c r="E1014" t="s">
        <v>27</v>
      </c>
      <c r="F1014" t="s">
        <v>40</v>
      </c>
      <c r="G1014">
        <v>9.8000000000000007</v>
      </c>
      <c r="H1014" s="17">
        <v>59.59</v>
      </c>
      <c r="I1014" s="14">
        <v>4</v>
      </c>
      <c r="J1014">
        <v>11.917999999999999</v>
      </c>
      <c r="K1014" s="1">
        <v>43484</v>
      </c>
      <c r="L1014" s="2">
        <v>0.53194444444444444</v>
      </c>
      <c r="M1014" t="s">
        <v>25</v>
      </c>
      <c r="N1014">
        <v>9.8000000000000007</v>
      </c>
      <c r="O1014" s="17">
        <f t="shared" si="95"/>
        <v>238.36</v>
      </c>
      <c r="P1014">
        <f t="shared" si="96"/>
        <v>19</v>
      </c>
      <c r="Q1014">
        <f t="shared" si="97"/>
        <v>1</v>
      </c>
      <c r="R1014" t="str">
        <f t="shared" si="94"/>
        <v>12:00 - 14:00</v>
      </c>
      <c r="S1014">
        <f t="shared" si="93"/>
        <v>11.918000000000001</v>
      </c>
      <c r="T1014" t="b">
        <f>J1014 &lt;&gt; S1014</f>
        <v>0</v>
      </c>
      <c r="U1014" t="str">
        <f t="shared" si="98"/>
        <v>40 - 60</v>
      </c>
    </row>
    <row r="1015" spans="1:21" x14ac:dyDescent="0.25">
      <c r="A1015" t="s">
        <v>1004</v>
      </c>
      <c r="B1015" t="s">
        <v>14</v>
      </c>
      <c r="C1015" t="s">
        <v>15</v>
      </c>
      <c r="D1015" t="s">
        <v>23</v>
      </c>
      <c r="E1015" t="s">
        <v>27</v>
      </c>
      <c r="F1015" t="s">
        <v>18</v>
      </c>
      <c r="G1015">
        <v>8.4</v>
      </c>
      <c r="H1015" s="17">
        <v>58.15</v>
      </c>
      <c r="I1015" s="14">
        <v>4</v>
      </c>
      <c r="J1015">
        <v>11.63</v>
      </c>
      <c r="K1015" s="1">
        <v>43488</v>
      </c>
      <c r="L1015" s="2">
        <v>0.73888888888888893</v>
      </c>
      <c r="M1015" t="s">
        <v>25</v>
      </c>
      <c r="N1015">
        <v>8.4</v>
      </c>
      <c r="O1015" s="17">
        <f t="shared" si="95"/>
        <v>232.6</v>
      </c>
      <c r="P1015">
        <f t="shared" si="96"/>
        <v>23</v>
      </c>
      <c r="Q1015">
        <f t="shared" si="97"/>
        <v>1</v>
      </c>
      <c r="R1015" t="str">
        <f t="shared" si="94"/>
        <v>16:00 - 18:00</v>
      </c>
      <c r="S1015">
        <f t="shared" si="93"/>
        <v>11.629999999999999</v>
      </c>
      <c r="T1015" t="b">
        <f>J1015 &lt;&gt; S1015</f>
        <v>0</v>
      </c>
      <c r="U1015" t="str">
        <f t="shared" si="98"/>
        <v>40 - 60</v>
      </c>
    </row>
    <row r="1016" spans="1:21" x14ac:dyDescent="0.25">
      <c r="A1016" t="s">
        <v>1005</v>
      </c>
      <c r="B1016" t="s">
        <v>14</v>
      </c>
      <c r="C1016" t="s">
        <v>15</v>
      </c>
      <c r="D1016" t="s">
        <v>16</v>
      </c>
      <c r="E1016" t="s">
        <v>17</v>
      </c>
      <c r="F1016" t="s">
        <v>32</v>
      </c>
      <c r="G1016">
        <v>7.4</v>
      </c>
      <c r="H1016" s="17">
        <v>97.48</v>
      </c>
      <c r="I1016" s="14">
        <v>9</v>
      </c>
      <c r="J1016">
        <v>43.866</v>
      </c>
      <c r="K1016" s="1">
        <v>43538</v>
      </c>
      <c r="L1016" s="2">
        <v>0.59652777777777777</v>
      </c>
      <c r="M1016" t="s">
        <v>19</v>
      </c>
      <c r="N1016">
        <v>7.4</v>
      </c>
      <c r="O1016" s="17">
        <f t="shared" si="95"/>
        <v>877.32</v>
      </c>
      <c r="P1016">
        <f t="shared" si="96"/>
        <v>14</v>
      </c>
      <c r="Q1016">
        <f t="shared" si="97"/>
        <v>3</v>
      </c>
      <c r="R1016" t="str">
        <f t="shared" si="94"/>
        <v>14:00 - 16:00</v>
      </c>
      <c r="S1016">
        <f t="shared" si="93"/>
        <v>43.866</v>
      </c>
      <c r="T1016" t="b">
        <f>J1016 &lt;&gt; S1016</f>
        <v>0</v>
      </c>
      <c r="U1016" t="str">
        <f t="shared" si="98"/>
        <v>&gt; 80</v>
      </c>
    </row>
    <row r="1017" spans="1:21" x14ac:dyDescent="0.25">
      <c r="A1017" t="s">
        <v>1006</v>
      </c>
      <c r="B1017" t="s">
        <v>21</v>
      </c>
      <c r="C1017" t="s">
        <v>22</v>
      </c>
      <c r="D1017" t="s">
        <v>23</v>
      </c>
      <c r="E1017" t="s">
        <v>27</v>
      </c>
      <c r="F1017" t="s">
        <v>18</v>
      </c>
      <c r="G1017">
        <v>6.1</v>
      </c>
      <c r="H1017" s="17">
        <v>99.96</v>
      </c>
      <c r="I1017" s="14">
        <v>7</v>
      </c>
      <c r="J1017">
        <v>34.985999999999997</v>
      </c>
      <c r="K1017" s="1">
        <v>43488</v>
      </c>
      <c r="L1017" s="2">
        <v>0.43958333333333333</v>
      </c>
      <c r="M1017" t="s">
        <v>25</v>
      </c>
      <c r="N1017">
        <v>6.1</v>
      </c>
      <c r="O1017" s="17">
        <f t="shared" si="95"/>
        <v>699.71999999999991</v>
      </c>
      <c r="P1017">
        <f t="shared" si="96"/>
        <v>23</v>
      </c>
      <c r="Q1017">
        <f t="shared" si="97"/>
        <v>1</v>
      </c>
      <c r="R1017" t="str">
        <f t="shared" si="94"/>
        <v>10:00 - 12:00</v>
      </c>
      <c r="S1017">
        <f t="shared" si="93"/>
        <v>34.985999999999997</v>
      </c>
      <c r="T1017" t="b">
        <f>J1017 &lt;&gt; S1017</f>
        <v>0</v>
      </c>
      <c r="U1017" t="str">
        <f t="shared" si="98"/>
        <v>&gt; 80</v>
      </c>
    </row>
    <row r="1018" spans="1:21" x14ac:dyDescent="0.25">
      <c r="A1018" t="s">
        <v>1007</v>
      </c>
      <c r="B1018" t="s">
        <v>21</v>
      </c>
      <c r="C1018" t="s">
        <v>22</v>
      </c>
      <c r="D1018" t="s">
        <v>23</v>
      </c>
      <c r="E1018" t="s">
        <v>27</v>
      </c>
      <c r="F1018" t="s">
        <v>24</v>
      </c>
      <c r="G1018">
        <v>6</v>
      </c>
      <c r="H1018" s="17">
        <v>96.37</v>
      </c>
      <c r="I1018" s="14">
        <v>7</v>
      </c>
      <c r="J1018">
        <v>33.729500000000002</v>
      </c>
      <c r="K1018" s="1">
        <v>43474</v>
      </c>
      <c r="L1018" s="2">
        <v>0.4861111111111111</v>
      </c>
      <c r="M1018" t="s">
        <v>25</v>
      </c>
      <c r="N1018">
        <v>6</v>
      </c>
      <c r="O1018" s="17">
        <f t="shared" si="95"/>
        <v>674.59</v>
      </c>
      <c r="P1018">
        <f t="shared" si="96"/>
        <v>9</v>
      </c>
      <c r="Q1018">
        <f t="shared" si="97"/>
        <v>1</v>
      </c>
      <c r="R1018" t="str">
        <f t="shared" si="94"/>
        <v>10:00 - 12:00</v>
      </c>
      <c r="S1018">
        <f t="shared" si="93"/>
        <v>33.729500000000002</v>
      </c>
      <c r="T1018" t="b">
        <f>J1018 &lt;&gt; S1018</f>
        <v>0</v>
      </c>
      <c r="U1018" t="str">
        <f t="shared" si="98"/>
        <v>&gt; 80</v>
      </c>
    </row>
    <row r="1019" spans="1:21" x14ac:dyDescent="0.25">
      <c r="A1019" t="s">
        <v>1008</v>
      </c>
      <c r="B1019" t="s">
        <v>38</v>
      </c>
      <c r="C1019" t="s">
        <v>39</v>
      </c>
      <c r="D1019" t="s">
        <v>23</v>
      </c>
      <c r="E1019" t="s">
        <v>17</v>
      </c>
      <c r="F1019" t="s">
        <v>59</v>
      </c>
      <c r="G1019">
        <v>8.5</v>
      </c>
      <c r="H1019" s="17">
        <v>63.71</v>
      </c>
      <c r="I1019" s="14">
        <v>5</v>
      </c>
      <c r="J1019">
        <v>15.9275</v>
      </c>
      <c r="K1019" s="1">
        <v>43503</v>
      </c>
      <c r="L1019" s="2">
        <v>0.8125</v>
      </c>
      <c r="M1019" t="s">
        <v>19</v>
      </c>
      <c r="N1019">
        <v>8.5</v>
      </c>
      <c r="O1019" s="17">
        <f t="shared" si="95"/>
        <v>318.55</v>
      </c>
      <c r="P1019">
        <f t="shared" si="96"/>
        <v>7</v>
      </c>
      <c r="Q1019">
        <f t="shared" si="97"/>
        <v>2</v>
      </c>
      <c r="R1019" t="str">
        <f t="shared" si="94"/>
        <v>18:00 - 20:00</v>
      </c>
      <c r="S1019">
        <f t="shared" si="93"/>
        <v>15.9275</v>
      </c>
      <c r="T1019" t="b">
        <f>J1019 &lt;&gt; S1019</f>
        <v>0</v>
      </c>
      <c r="U1019" t="str">
        <f t="shared" si="98"/>
        <v>60 - 80</v>
      </c>
    </row>
    <row r="1020" spans="1:21" x14ac:dyDescent="0.25">
      <c r="A1020" t="s">
        <v>1009</v>
      </c>
      <c r="B1020" t="s">
        <v>38</v>
      </c>
      <c r="C1020" t="s">
        <v>39</v>
      </c>
      <c r="D1020" t="s">
        <v>23</v>
      </c>
      <c r="E1020" t="s">
        <v>17</v>
      </c>
      <c r="F1020" t="s">
        <v>18</v>
      </c>
      <c r="G1020">
        <v>4.3</v>
      </c>
      <c r="H1020" s="17">
        <v>14.76</v>
      </c>
      <c r="I1020" s="14">
        <v>2</v>
      </c>
      <c r="J1020">
        <v>1.476</v>
      </c>
      <c r="K1020" s="1">
        <v>43514</v>
      </c>
      <c r="L1020" s="2">
        <v>0.61250000000000004</v>
      </c>
      <c r="M1020" t="s">
        <v>19</v>
      </c>
      <c r="N1020">
        <v>4.3</v>
      </c>
      <c r="O1020" s="17">
        <f t="shared" si="95"/>
        <v>29.52</v>
      </c>
      <c r="P1020">
        <f t="shared" si="96"/>
        <v>18</v>
      </c>
      <c r="Q1020">
        <f t="shared" si="97"/>
        <v>2</v>
      </c>
      <c r="R1020" t="str">
        <f t="shared" si="94"/>
        <v>14:00 - 16:00</v>
      </c>
      <c r="S1020">
        <f t="shared" si="93"/>
        <v>1.476</v>
      </c>
      <c r="T1020" t="b">
        <f>J1020 &lt;&gt; S1020</f>
        <v>0</v>
      </c>
      <c r="U1020" t="str">
        <f t="shared" si="98"/>
        <v>&lt; 20</v>
      </c>
    </row>
    <row r="1021" spans="1:21" x14ac:dyDescent="0.25">
      <c r="A1021" t="s">
        <v>1010</v>
      </c>
      <c r="B1021" t="s">
        <v>38</v>
      </c>
      <c r="C1021" t="s">
        <v>39</v>
      </c>
      <c r="D1021" t="s">
        <v>16</v>
      </c>
      <c r="E1021" t="s">
        <v>27</v>
      </c>
      <c r="F1021" t="s">
        <v>18</v>
      </c>
      <c r="G1021">
        <v>6.2</v>
      </c>
      <c r="H1021" s="17">
        <v>62</v>
      </c>
      <c r="I1021" s="14">
        <v>8</v>
      </c>
      <c r="J1021">
        <v>24.8</v>
      </c>
      <c r="K1021" s="1">
        <v>43468</v>
      </c>
      <c r="L1021" s="2">
        <v>0.79722222222222228</v>
      </c>
      <c r="M1021" t="s">
        <v>29</v>
      </c>
      <c r="N1021">
        <v>6.2</v>
      </c>
      <c r="O1021" s="17">
        <f t="shared" si="95"/>
        <v>496</v>
      </c>
      <c r="P1021">
        <f t="shared" si="96"/>
        <v>3</v>
      </c>
      <c r="Q1021">
        <f t="shared" si="97"/>
        <v>1</v>
      </c>
      <c r="R1021" t="str">
        <f t="shared" si="94"/>
        <v>18:00 - 20:00</v>
      </c>
      <c r="S1021">
        <f t="shared" si="93"/>
        <v>24.8</v>
      </c>
      <c r="T1021" t="b">
        <f>J1021 &lt;&gt; S1021</f>
        <v>0</v>
      </c>
      <c r="U1021" t="str">
        <f t="shared" si="98"/>
        <v>60 - 80</v>
      </c>
    </row>
    <row r="1022" spans="1:21" x14ac:dyDescent="0.25">
      <c r="A1022" t="s">
        <v>1011</v>
      </c>
      <c r="B1022" t="s">
        <v>38</v>
      </c>
      <c r="C1022" t="s">
        <v>39</v>
      </c>
      <c r="D1022" t="s">
        <v>16</v>
      </c>
      <c r="E1022" t="s">
        <v>27</v>
      </c>
      <c r="F1022" t="s">
        <v>18</v>
      </c>
      <c r="G1022">
        <v>8.4</v>
      </c>
      <c r="H1022" s="17">
        <v>75.37</v>
      </c>
      <c r="I1022" s="14">
        <v>8</v>
      </c>
      <c r="J1022">
        <f>H1022 * I1022 / 20</f>
        <v>30.148000000000003</v>
      </c>
      <c r="K1022" s="1">
        <v>43493</v>
      </c>
      <c r="L1022" s="2">
        <v>0.65694444444444444</v>
      </c>
      <c r="M1022" t="s">
        <v>29</v>
      </c>
      <c r="N1022">
        <v>8.4</v>
      </c>
      <c r="O1022" s="17">
        <f t="shared" si="95"/>
        <v>602.96</v>
      </c>
      <c r="P1022">
        <f t="shared" si="96"/>
        <v>28</v>
      </c>
      <c r="Q1022">
        <f t="shared" si="97"/>
        <v>1</v>
      </c>
      <c r="R1022" t="str">
        <f t="shared" si="94"/>
        <v>14:00 - 16:00</v>
      </c>
      <c r="S1022">
        <f t="shared" si="93"/>
        <v>30.148000000000003</v>
      </c>
      <c r="T1022" t="b">
        <f>J1022 &lt;&gt; S1022</f>
        <v>0</v>
      </c>
      <c r="U1022" t="str">
        <f t="shared" si="98"/>
        <v>60 - 80</v>
      </c>
    </row>
    <row r="1023" spans="1:21" x14ac:dyDescent="0.25">
      <c r="A1023" t="s">
        <v>1012</v>
      </c>
      <c r="B1023" t="s">
        <v>38</v>
      </c>
      <c r="C1023" t="s">
        <v>39</v>
      </c>
      <c r="D1023" t="s">
        <v>23</v>
      </c>
      <c r="E1023" t="s">
        <v>17</v>
      </c>
      <c r="F1023" t="s">
        <v>32</v>
      </c>
      <c r="G1023">
        <v>6</v>
      </c>
      <c r="H1023" s="17">
        <v>76.599999999999994</v>
      </c>
      <c r="I1023" s="14">
        <v>10</v>
      </c>
      <c r="J1023">
        <v>38.299999999999997</v>
      </c>
      <c r="K1023" s="1">
        <v>43489</v>
      </c>
      <c r="L1023" s="2">
        <v>0.75694444444444442</v>
      </c>
      <c r="M1023" t="s">
        <v>19</v>
      </c>
      <c r="N1023">
        <v>6</v>
      </c>
      <c r="O1023" s="17">
        <f t="shared" si="95"/>
        <v>766</v>
      </c>
      <c r="P1023">
        <f t="shared" si="96"/>
        <v>24</v>
      </c>
      <c r="Q1023">
        <f t="shared" si="97"/>
        <v>1</v>
      </c>
      <c r="R1023" t="str">
        <f t="shared" si="94"/>
        <v>18:00 - 20:00</v>
      </c>
      <c r="S1023">
        <f t="shared" si="93"/>
        <v>38.299999999999997</v>
      </c>
      <c r="T1023" t="b">
        <f>J1023 &lt;&gt; S1023</f>
        <v>0</v>
      </c>
      <c r="U1023" t="str">
        <f t="shared" si="98"/>
        <v>60 - 80</v>
      </c>
    </row>
    <row r="1024" spans="1:21" x14ac:dyDescent="0.25">
      <c r="A1024" t="s">
        <v>1013</v>
      </c>
      <c r="B1024" t="s">
        <v>38</v>
      </c>
      <c r="C1024" t="s">
        <v>39</v>
      </c>
      <c r="D1024" t="s">
        <v>23</v>
      </c>
      <c r="E1024" t="s">
        <v>27</v>
      </c>
      <c r="F1024" t="s">
        <v>59</v>
      </c>
      <c r="G1024">
        <v>6.6</v>
      </c>
      <c r="H1024" s="17">
        <v>17.489999999999998</v>
      </c>
      <c r="I1024" s="14">
        <v>10</v>
      </c>
      <c r="J1024">
        <v>8.7449999999999992</v>
      </c>
      <c r="K1024" s="1">
        <v>43518</v>
      </c>
      <c r="L1024" s="2">
        <v>0.77430555555555558</v>
      </c>
      <c r="M1024" t="s">
        <v>19</v>
      </c>
      <c r="N1024">
        <v>6.6</v>
      </c>
      <c r="O1024" s="17">
        <f t="shared" si="95"/>
        <v>174.89999999999998</v>
      </c>
      <c r="P1024">
        <f t="shared" si="96"/>
        <v>22</v>
      </c>
      <c r="Q1024">
        <f t="shared" si="97"/>
        <v>2</v>
      </c>
      <c r="R1024" t="str">
        <f t="shared" si="94"/>
        <v>18:00 - 20:00</v>
      </c>
      <c r="S1024">
        <f t="shared" si="93"/>
        <v>8.7449999999999992</v>
      </c>
      <c r="T1024" t="b">
        <f>J1024 &lt;&gt; S1024</f>
        <v>0</v>
      </c>
      <c r="U1024" t="str">
        <f t="shared" si="98"/>
        <v>&lt; 20</v>
      </c>
    </row>
    <row r="1025" spans="1:21" x14ac:dyDescent="0.25">
      <c r="A1025" t="s">
        <v>1014</v>
      </c>
      <c r="B1025" t="s">
        <v>21</v>
      </c>
      <c r="C1025" t="s">
        <v>22</v>
      </c>
      <c r="D1025" t="s">
        <v>16</v>
      </c>
      <c r="E1025" t="s">
        <v>17</v>
      </c>
      <c r="F1025" t="s">
        <v>24</v>
      </c>
      <c r="G1025">
        <v>5.9</v>
      </c>
      <c r="H1025" s="17">
        <v>60.95</v>
      </c>
      <c r="I1025" s="14">
        <v>1</v>
      </c>
      <c r="J1025">
        <v>3.0474999999999999</v>
      </c>
      <c r="K1025" s="1">
        <v>43514</v>
      </c>
      <c r="L1025" s="2">
        <v>0.4861111111111111</v>
      </c>
      <c r="M1025" t="s">
        <v>19</v>
      </c>
      <c r="N1025">
        <v>5.9</v>
      </c>
      <c r="O1025" s="17">
        <f t="shared" si="95"/>
        <v>60.95</v>
      </c>
      <c r="P1025">
        <f t="shared" si="96"/>
        <v>18</v>
      </c>
      <c r="Q1025">
        <f t="shared" si="97"/>
        <v>2</v>
      </c>
      <c r="R1025" t="str">
        <f t="shared" si="94"/>
        <v>10:00 - 12:00</v>
      </c>
      <c r="S1025">
        <f t="shared" ref="S1025:S1030" si="99">H1025 * I1025 / 20</f>
        <v>3.0475000000000003</v>
      </c>
      <c r="T1025" t="b">
        <f>J1025 &lt;&gt; S1025</f>
        <v>0</v>
      </c>
      <c r="U1025" t="str">
        <f t="shared" si="98"/>
        <v>60 - 80</v>
      </c>
    </row>
    <row r="1026" spans="1:21" x14ac:dyDescent="0.25">
      <c r="A1026" t="s">
        <v>1015</v>
      </c>
      <c r="B1026" t="s">
        <v>21</v>
      </c>
      <c r="C1026" t="s">
        <v>22</v>
      </c>
      <c r="D1026" t="s">
        <v>23</v>
      </c>
      <c r="E1026" t="s">
        <v>27</v>
      </c>
      <c r="F1026" t="s">
        <v>18</v>
      </c>
      <c r="G1026">
        <v>6.2</v>
      </c>
      <c r="H1026" s="17">
        <v>40.35</v>
      </c>
      <c r="I1026" s="14">
        <v>1</v>
      </c>
      <c r="J1026">
        <v>2.0175000000000001</v>
      </c>
      <c r="K1026" s="1">
        <v>43494</v>
      </c>
      <c r="L1026" s="2">
        <v>0.57361111111111107</v>
      </c>
      <c r="M1026" t="s">
        <v>19</v>
      </c>
      <c r="N1026">
        <v>6.2</v>
      </c>
      <c r="O1026" s="17">
        <f t="shared" si="95"/>
        <v>40.35</v>
      </c>
      <c r="P1026">
        <f t="shared" si="96"/>
        <v>29</v>
      </c>
      <c r="Q1026">
        <f t="shared" si="97"/>
        <v>1</v>
      </c>
      <c r="R1026" t="str">
        <f>IF(AND(L1026&gt;=TIME(10,0,0),L1026&lt;TIME(12,0,0)),"10:00 - 12:00",
IF(AND(L1026&gt;=TIME(12,0,0),L1026&lt;TIME(14,0,0)),"12:00 - 14:00",
IF(AND(L1026&gt;=TIME(14,0,0),L1026&lt;TIME(16,0,0)),"14:00 - 16:00",
IF(AND(L1026&gt;=TIME(16,0,0),L1026&lt;TIME(18,0,0)),"16:00 - 18:00",
IF(AND(L1026&gt;=TIME(18,0,0),L1026&lt;TIME(20,0,0)),"18:00 - 20:00",
IF(AND(L1026&gt;=TIME(20,0,0),L1026&lt;=TIME(20,59,59)),"20:00 - 20:59","Outside Range"))))))</f>
        <v>12:00 - 14:00</v>
      </c>
      <c r="S1026">
        <f t="shared" si="99"/>
        <v>2.0175000000000001</v>
      </c>
      <c r="T1026" t="b">
        <f>J1026 &lt;&gt; S1026</f>
        <v>0</v>
      </c>
      <c r="U1026" t="str">
        <f t="shared" si="98"/>
        <v>40 - 60</v>
      </c>
    </row>
    <row r="1027" spans="1:21" x14ac:dyDescent="0.25">
      <c r="A1027" t="s">
        <v>1016</v>
      </c>
      <c r="B1027" t="s">
        <v>38</v>
      </c>
      <c r="C1027" t="s">
        <v>39</v>
      </c>
      <c r="D1027" t="s">
        <v>23</v>
      </c>
      <c r="E1027" t="s">
        <v>17</v>
      </c>
      <c r="F1027" t="s">
        <v>28</v>
      </c>
      <c r="G1027">
        <v>4.4000000000000004</v>
      </c>
      <c r="H1027" s="17">
        <v>97.38</v>
      </c>
      <c r="I1027" s="14">
        <v>10</v>
      </c>
      <c r="J1027">
        <v>48.69</v>
      </c>
      <c r="K1027" s="1">
        <v>43526</v>
      </c>
      <c r="L1027" s="2">
        <v>0.71944444444444444</v>
      </c>
      <c r="M1027" t="s">
        <v>19</v>
      </c>
      <c r="N1027">
        <v>4.4000000000000004</v>
      </c>
      <c r="O1027" s="17">
        <f>H1027 * I1027</f>
        <v>973.8</v>
      </c>
      <c r="P1027">
        <f t="shared" ref="P1027:P1030" si="100">DAY(K1027)</f>
        <v>2</v>
      </c>
      <c r="Q1027">
        <f t="shared" ref="Q1027:Q1030" si="101">MONTH(K1027)</f>
        <v>3</v>
      </c>
      <c r="R1027" t="str">
        <f>IF(AND(L1027&gt;=TIME(10,0,0),L1027&lt;TIME(12,0,0)),"10:00 - 12:00",
IF(AND(L1027&gt;=TIME(12,0,0),L1027&lt;TIME(14,0,0)),"12:00 - 14:00",
IF(AND(L1027&gt;=TIME(14,0,0),L1027&lt;TIME(16,0,0)),"14:00 - 16:00",
IF(AND(L1027&gt;=TIME(16,0,0),L1027&lt;TIME(18,0,0)),"16:00 - 18:00",
IF(AND(L1027&gt;=TIME(18,0,0),L1027&lt;TIME(20,0,0)),"18:00 - 20:00",
IF(AND(L1027&gt;=TIME(20,0,0),L1027&lt;=TIME(20,59,59)),"20:00 - 20:59","Outside Range"))))))</f>
        <v>16:00 - 18:00</v>
      </c>
      <c r="S1027">
        <f t="shared" si="99"/>
        <v>48.69</v>
      </c>
      <c r="T1027" t="b">
        <f>J1027 &lt;&gt; S1027</f>
        <v>0</v>
      </c>
      <c r="U1027" t="str">
        <f t="shared" si="98"/>
        <v>&gt; 80</v>
      </c>
    </row>
    <row r="1028" spans="1:21" x14ac:dyDescent="0.25">
      <c r="A1028" t="s">
        <v>1017</v>
      </c>
      <c r="B1028" t="s">
        <v>14</v>
      </c>
      <c r="C1028" t="s">
        <v>15</v>
      </c>
      <c r="D1028" t="s">
        <v>16</v>
      </c>
      <c r="E1028" t="s">
        <v>27</v>
      </c>
      <c r="F1028" t="s">
        <v>40</v>
      </c>
      <c r="G1028">
        <v>7.7</v>
      </c>
      <c r="H1028" s="17">
        <v>31.84</v>
      </c>
      <c r="I1028" s="14">
        <v>1</v>
      </c>
      <c r="J1028">
        <v>1.5920000000000001</v>
      </c>
      <c r="K1028" s="1">
        <v>43505</v>
      </c>
      <c r="L1028" s="2">
        <v>0.55694444444444446</v>
      </c>
      <c r="M1028" t="s">
        <v>25</v>
      </c>
      <c r="N1028">
        <v>7.7</v>
      </c>
      <c r="O1028" s="17">
        <f>H1028 * I1028</f>
        <v>31.84</v>
      </c>
      <c r="P1028">
        <f t="shared" si="100"/>
        <v>9</v>
      </c>
      <c r="Q1028">
        <f t="shared" si="101"/>
        <v>2</v>
      </c>
      <c r="R1028" t="str">
        <f>IF(AND(L1028&gt;=TIME(10,0,0),L1028&lt;TIME(12,0,0)),"10:00 - 12:00",
IF(AND(L1028&gt;=TIME(12,0,0),L1028&lt;TIME(14,0,0)),"12:00 - 14:00",
IF(AND(L1028&gt;=TIME(14,0,0),L1028&lt;TIME(16,0,0)),"14:00 - 16:00",
IF(AND(L1028&gt;=TIME(16,0,0),L1028&lt;TIME(18,0,0)),"16:00 - 18:00",
IF(AND(L1028&gt;=TIME(18,0,0),L1028&lt;TIME(20,0,0)),"18:00 - 20:00",
IF(AND(L1028&gt;=TIME(20,0,0),L1028&lt;=TIME(20,59,59)),"20:00 - 20:59","Outside Range"))))))</f>
        <v>12:00 - 14:00</v>
      </c>
      <c r="S1028">
        <f t="shared" si="99"/>
        <v>1.5920000000000001</v>
      </c>
      <c r="T1028" t="b">
        <f>J1028 &lt;&gt; S1028</f>
        <v>0</v>
      </c>
      <c r="U1028" t="str">
        <f t="shared" ref="U1028:U1030" si="102">IF(H1028&lt; 20,"&lt; 20",IF(AND(H1028&gt;=20,H1028&lt;40),"20 - 40",IF(AND(H1028&gt;=40,H1028&lt;60),"40 - 60",IF(AND(H1028&gt;=60,H1028&lt;80),"60 - 80",IF(H1028&gt;=80,"&gt; 80")))))</f>
        <v>20 - 40</v>
      </c>
    </row>
    <row r="1029" spans="1:21" x14ac:dyDescent="0.25">
      <c r="A1029" t="s">
        <v>1018</v>
      </c>
      <c r="B1029" t="s">
        <v>14</v>
      </c>
      <c r="C1029" t="s">
        <v>15</v>
      </c>
      <c r="D1029" t="s">
        <v>23</v>
      </c>
      <c r="E1029" t="s">
        <v>27</v>
      </c>
      <c r="F1029" t="s">
        <v>28</v>
      </c>
      <c r="G1029">
        <v>4.0999999999999996</v>
      </c>
      <c r="H1029" s="17">
        <v>65.819999999999993</v>
      </c>
      <c r="I1029" s="14">
        <v>1</v>
      </c>
      <c r="J1029">
        <v>3.2909999999999999</v>
      </c>
      <c r="K1029" s="1">
        <v>43518</v>
      </c>
      <c r="L1029" s="2">
        <v>0.6479166666666667</v>
      </c>
      <c r="M1029" t="s">
        <v>25</v>
      </c>
      <c r="N1029">
        <v>4.0999999999999996</v>
      </c>
      <c r="O1029" s="17">
        <f>H1029 * I1029</f>
        <v>65.819999999999993</v>
      </c>
      <c r="P1029">
        <f t="shared" si="100"/>
        <v>22</v>
      </c>
      <c r="Q1029">
        <f t="shared" si="101"/>
        <v>2</v>
      </c>
      <c r="R1029" t="str">
        <f>IF(AND(L1029&gt;=TIME(10,0,0),L1029&lt;TIME(12,0,0)),"10:00 - 12:00",
IF(AND(L1029&gt;=TIME(12,0,0),L1029&lt;TIME(14,0,0)),"12:00 - 14:00",
IF(AND(L1029&gt;=TIME(14,0,0),L1029&lt;TIME(16,0,0)),"14:00 - 16:00",
IF(AND(L1029&gt;=TIME(16,0,0),L1029&lt;TIME(18,0,0)),"16:00 - 18:00",
IF(AND(L1029&gt;=TIME(18,0,0),L1029&lt;TIME(20,0,0)),"18:00 - 20:00",
IF(AND(L1029&gt;=TIME(20,0,0),L1029&lt;=TIME(20,59,59)),"20:00 - 20:59","Outside Range"))))))</f>
        <v>14:00 - 16:00</v>
      </c>
      <c r="S1029">
        <f t="shared" si="99"/>
        <v>3.2909999999999995</v>
      </c>
      <c r="T1029" t="b">
        <f>J1029 &lt;&gt; S1029</f>
        <v>0</v>
      </c>
      <c r="U1029" t="str">
        <f t="shared" si="102"/>
        <v>60 - 80</v>
      </c>
    </row>
    <row r="1030" spans="1:21" x14ac:dyDescent="0.25">
      <c r="A1030" t="s">
        <v>1019</v>
      </c>
      <c r="B1030" t="s">
        <v>14</v>
      </c>
      <c r="C1030" t="s">
        <v>15</v>
      </c>
      <c r="D1030" t="s">
        <v>16</v>
      </c>
      <c r="E1030" t="s">
        <v>17</v>
      </c>
      <c r="F1030" t="s">
        <v>59</v>
      </c>
      <c r="G1030">
        <v>6.6</v>
      </c>
      <c r="H1030" s="17">
        <v>88.34</v>
      </c>
      <c r="I1030" s="14">
        <v>7</v>
      </c>
      <c r="J1030">
        <v>30.919</v>
      </c>
      <c r="K1030" s="1">
        <v>43514</v>
      </c>
      <c r="L1030" s="2">
        <v>0.56111111111111112</v>
      </c>
      <c r="M1030" t="s">
        <v>25</v>
      </c>
      <c r="N1030">
        <v>6.6</v>
      </c>
      <c r="O1030" s="17">
        <f>H1030 * I1030</f>
        <v>618.38</v>
      </c>
      <c r="P1030">
        <f t="shared" si="100"/>
        <v>18</v>
      </c>
      <c r="Q1030">
        <f t="shared" si="101"/>
        <v>2</v>
      </c>
      <c r="R1030" t="str">
        <f>IF(AND(L1030&gt;=TIME(10,0,0),L1030&lt;TIME(12,0,0)),"10:00 - 12:00",
IF(AND(L1030&gt;=TIME(12,0,0),L1030&lt;TIME(14,0,0)),"12:00 - 14:00",
IF(AND(L1030&gt;=TIME(14,0,0),L1030&lt;TIME(16,0,0)),"14:00 - 16:00",
IF(AND(L1030&gt;=TIME(16,0,0),L1030&lt;TIME(18,0,0)),"16:00 - 18:00",
IF(AND(L1030&gt;=TIME(18,0,0),L1030&lt;TIME(20,0,0)),"18:00 - 20:00",
IF(AND(L1030&gt;=TIME(20,0,0),L1030&lt;=TIME(20,59,59)),"20:00 - 20:59","Outside Range"))))))</f>
        <v>12:00 - 14:00</v>
      </c>
      <c r="S1030">
        <f t="shared" si="99"/>
        <v>30.919</v>
      </c>
      <c r="T1030" t="b">
        <f>J1030 &lt;&gt; S1030</f>
        <v>0</v>
      </c>
      <c r="U1030" t="str">
        <f t="shared" si="102"/>
        <v>&gt; 80</v>
      </c>
    </row>
  </sheetData>
  <autoFilter ref="A1:T1030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3015-FC9E-4718-A8A7-F62F1C639D27}">
  <dimension ref="A1"/>
  <sheetViews>
    <sheetView tabSelected="1" topLeftCell="A16" zoomScaleNormal="85" workbookViewId="0">
      <selection activeCell="AI9" sqref="AI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A53B-0EE5-4359-A129-2ACEA95A0EE3}">
  <dimension ref="A1:H78"/>
  <sheetViews>
    <sheetView zoomScale="73" workbookViewId="0">
      <selection activeCell="F20" sqref="F20"/>
    </sheetView>
  </sheetViews>
  <sheetFormatPr defaultRowHeight="15" x14ac:dyDescent="0.25"/>
  <cols>
    <col min="1" max="1" width="22.28515625" bestFit="1" customWidth="1"/>
    <col min="2" max="2" width="20.85546875" bestFit="1" customWidth="1"/>
    <col min="3" max="3" width="17.42578125" bestFit="1" customWidth="1"/>
    <col min="4" max="4" width="16" bestFit="1" customWidth="1"/>
    <col min="6" max="6" width="25.5703125" bestFit="1" customWidth="1"/>
    <col min="7" max="7" width="17.42578125" bestFit="1" customWidth="1"/>
    <col min="8" max="8" width="16" bestFit="1" customWidth="1"/>
    <col min="9" max="27" width="7.140625" bestFit="1" customWidth="1"/>
    <col min="28" max="28" width="6" bestFit="1" customWidth="1"/>
    <col min="29" max="38" width="7.140625" bestFit="1" customWidth="1"/>
    <col min="39" max="39" width="6" bestFit="1" customWidth="1"/>
    <col min="40" max="50" width="7.140625" bestFit="1" customWidth="1"/>
    <col min="51" max="51" width="6" bestFit="1" customWidth="1"/>
    <col min="52" max="61" width="7.140625" bestFit="1" customWidth="1"/>
    <col min="62" max="62" width="6" bestFit="1" customWidth="1"/>
    <col min="63" max="65" width="7.140625" bestFit="1" customWidth="1"/>
    <col min="66" max="66" width="6" bestFit="1" customWidth="1"/>
    <col min="67" max="98" width="7.140625" bestFit="1" customWidth="1"/>
    <col min="99" max="99" width="6" bestFit="1" customWidth="1"/>
    <col min="100" max="105" width="7.140625" bestFit="1" customWidth="1"/>
    <col min="106" max="106" width="6" bestFit="1" customWidth="1"/>
    <col min="107" max="122" width="7.140625" bestFit="1" customWidth="1"/>
    <col min="123" max="123" width="6" bestFit="1" customWidth="1"/>
    <col min="124" max="126" width="7.140625" bestFit="1" customWidth="1"/>
    <col min="127" max="127" width="6" bestFit="1" customWidth="1"/>
    <col min="128" max="129" width="7.140625" bestFit="1" customWidth="1"/>
    <col min="130" max="130" width="6" bestFit="1" customWidth="1"/>
    <col min="131" max="164" width="7.140625" bestFit="1" customWidth="1"/>
    <col min="165" max="165" width="3.7109375" bestFit="1" customWidth="1"/>
    <col min="166" max="176" width="7.140625" bestFit="1" customWidth="1"/>
    <col min="177" max="177" width="6" bestFit="1" customWidth="1"/>
    <col min="178" max="178" width="7.140625" bestFit="1" customWidth="1"/>
    <col min="179" max="179" width="6" bestFit="1" customWidth="1"/>
    <col min="180" max="188" width="7.140625" bestFit="1" customWidth="1"/>
    <col min="189" max="189" width="3.7109375" bestFit="1" customWidth="1"/>
    <col min="190" max="196" width="7.140625" bestFit="1" customWidth="1"/>
    <col min="197" max="197" width="6" bestFit="1" customWidth="1"/>
    <col min="198" max="205" width="7.140625" bestFit="1" customWidth="1"/>
    <col min="206" max="206" width="6" bestFit="1" customWidth="1"/>
    <col min="207" max="219" width="7.140625" bestFit="1" customWidth="1"/>
    <col min="220" max="220" width="6" bestFit="1" customWidth="1"/>
    <col min="221" max="232" width="7.140625" bestFit="1" customWidth="1"/>
    <col min="233" max="233" width="6" bestFit="1" customWidth="1"/>
    <col min="234" max="239" width="7.140625" bestFit="1" customWidth="1"/>
    <col min="240" max="242" width="6" bestFit="1" customWidth="1"/>
    <col min="243" max="244" width="7.140625" bestFit="1" customWidth="1"/>
    <col min="245" max="245" width="6" bestFit="1" customWidth="1"/>
    <col min="246" max="260" width="7.140625" bestFit="1" customWidth="1"/>
    <col min="261" max="261" width="6" bestFit="1" customWidth="1"/>
    <col min="262" max="283" width="7.140625" bestFit="1" customWidth="1"/>
    <col min="284" max="284" width="3.7109375" bestFit="1" customWidth="1"/>
    <col min="285" max="294" width="7.140625" bestFit="1" customWidth="1"/>
    <col min="295" max="295" width="6" bestFit="1" customWidth="1"/>
    <col min="296" max="298" width="7.140625" bestFit="1" customWidth="1"/>
    <col min="299" max="299" width="6" bestFit="1" customWidth="1"/>
    <col min="300" max="311" width="7.140625" bestFit="1" customWidth="1"/>
    <col min="312" max="312" width="6" bestFit="1" customWidth="1"/>
    <col min="313" max="316" width="7.140625" bestFit="1" customWidth="1"/>
    <col min="317" max="317" width="6" bestFit="1" customWidth="1"/>
    <col min="318" max="328" width="7.140625" bestFit="1" customWidth="1"/>
    <col min="329" max="329" width="6" bestFit="1" customWidth="1"/>
    <col min="330" max="339" width="7.140625" bestFit="1" customWidth="1"/>
    <col min="340" max="340" width="3.7109375" bestFit="1" customWidth="1"/>
    <col min="341" max="347" width="7.140625" bestFit="1" customWidth="1"/>
    <col min="348" max="348" width="6" bestFit="1" customWidth="1"/>
    <col min="349" max="370" width="7.140625" bestFit="1" customWidth="1"/>
    <col min="371" max="371" width="6" bestFit="1" customWidth="1"/>
    <col min="372" max="396" width="7.140625" bestFit="1" customWidth="1"/>
    <col min="397" max="397" width="6" bestFit="1" customWidth="1"/>
    <col min="398" max="407" width="7.140625" bestFit="1" customWidth="1"/>
    <col min="408" max="408" width="6" bestFit="1" customWidth="1"/>
    <col min="409" max="436" width="7.140625" bestFit="1" customWidth="1"/>
    <col min="437" max="437" width="6" bestFit="1" customWidth="1"/>
    <col min="438" max="443" width="7.140625" bestFit="1" customWidth="1"/>
    <col min="444" max="444" width="6" bestFit="1" customWidth="1"/>
    <col min="445" max="450" width="7.140625" bestFit="1" customWidth="1"/>
    <col min="451" max="451" width="6" bestFit="1" customWidth="1"/>
    <col min="452" max="472" width="7.140625" bestFit="1" customWidth="1"/>
    <col min="473" max="473" width="6" bestFit="1" customWidth="1"/>
    <col min="474" max="480" width="7.140625" bestFit="1" customWidth="1"/>
    <col min="481" max="481" width="3.7109375" bestFit="1" customWidth="1"/>
    <col min="482" max="485" width="7.140625" bestFit="1" customWidth="1"/>
    <col min="486" max="486" width="6" bestFit="1" customWidth="1"/>
    <col min="487" max="508" width="7.140625" bestFit="1" customWidth="1"/>
    <col min="509" max="509" width="6" bestFit="1" customWidth="1"/>
    <col min="510" max="518" width="7.140625" bestFit="1" customWidth="1"/>
    <col min="519" max="519" width="6" bestFit="1" customWidth="1"/>
    <col min="520" max="530" width="7.140625" bestFit="1" customWidth="1"/>
    <col min="531" max="531" width="3.7109375" bestFit="1" customWidth="1"/>
    <col min="532" max="582" width="7.140625" bestFit="1" customWidth="1"/>
    <col min="583" max="583" width="6" bestFit="1" customWidth="1"/>
    <col min="584" max="593" width="7.140625" bestFit="1" customWidth="1"/>
    <col min="594" max="594" width="6" bestFit="1" customWidth="1"/>
    <col min="595" max="603" width="7.140625" bestFit="1" customWidth="1"/>
    <col min="604" max="604" width="6" bestFit="1" customWidth="1"/>
    <col min="605" max="617" width="7.140625" bestFit="1" customWidth="1"/>
    <col min="618" max="618" width="6" bestFit="1" customWidth="1"/>
    <col min="619" max="631" width="7.140625" bestFit="1" customWidth="1"/>
    <col min="632" max="632" width="6" bestFit="1" customWidth="1"/>
    <col min="633" max="635" width="7.140625" bestFit="1" customWidth="1"/>
    <col min="636" max="636" width="6" bestFit="1" customWidth="1"/>
    <col min="637" max="638" width="7.140625" bestFit="1" customWidth="1"/>
    <col min="639" max="639" width="6" bestFit="1" customWidth="1"/>
    <col min="640" max="660" width="7.140625" bestFit="1" customWidth="1"/>
    <col min="661" max="661" width="6" bestFit="1" customWidth="1"/>
    <col min="662" max="666" width="7.140625" bestFit="1" customWidth="1"/>
    <col min="667" max="667" width="6" bestFit="1" customWidth="1"/>
    <col min="668" max="676" width="7.140625" bestFit="1" customWidth="1"/>
    <col min="677" max="677" width="6" bestFit="1" customWidth="1"/>
    <col min="678" max="687" width="7.140625" bestFit="1" customWidth="1"/>
    <col min="688" max="688" width="6" bestFit="1" customWidth="1"/>
    <col min="689" max="689" width="7.140625" bestFit="1" customWidth="1"/>
    <col min="690" max="690" width="6" bestFit="1" customWidth="1"/>
    <col min="691" max="691" width="7.140625" bestFit="1" customWidth="1"/>
    <col min="692" max="692" width="6" bestFit="1" customWidth="1"/>
    <col min="693" max="696" width="7.140625" bestFit="1" customWidth="1"/>
    <col min="697" max="698" width="6" bestFit="1" customWidth="1"/>
    <col min="699" max="699" width="7.140625" bestFit="1" customWidth="1"/>
    <col min="700" max="700" width="6" bestFit="1" customWidth="1"/>
    <col min="701" max="731" width="7.140625" bestFit="1" customWidth="1"/>
    <col min="732" max="732" width="6" bestFit="1" customWidth="1"/>
    <col min="733" max="736" width="7.140625" bestFit="1" customWidth="1"/>
    <col min="737" max="737" width="6" bestFit="1" customWidth="1"/>
    <col min="738" max="747" width="7.140625" bestFit="1" customWidth="1"/>
    <col min="748" max="748" width="6" bestFit="1" customWidth="1"/>
    <col min="749" max="770" width="7.140625" bestFit="1" customWidth="1"/>
    <col min="771" max="771" width="6" bestFit="1" customWidth="1"/>
    <col min="772" max="782" width="7.140625" bestFit="1" customWidth="1"/>
    <col min="783" max="783" width="6" bestFit="1" customWidth="1"/>
    <col min="784" max="784" width="7.140625" bestFit="1" customWidth="1"/>
    <col min="785" max="785" width="6" bestFit="1" customWidth="1"/>
    <col min="786" max="790" width="7.140625" bestFit="1" customWidth="1"/>
    <col min="791" max="791" width="6" bestFit="1" customWidth="1"/>
    <col min="792" max="792" width="7.140625" bestFit="1" customWidth="1"/>
    <col min="793" max="793" width="6" bestFit="1" customWidth="1"/>
    <col min="794" max="810" width="7.140625" bestFit="1" customWidth="1"/>
    <col min="811" max="811" width="6" bestFit="1" customWidth="1"/>
    <col min="812" max="814" width="7.140625" bestFit="1" customWidth="1"/>
    <col min="815" max="815" width="6" bestFit="1" customWidth="1"/>
    <col min="816" max="817" width="7.140625" bestFit="1" customWidth="1"/>
    <col min="818" max="818" width="6" bestFit="1" customWidth="1"/>
    <col min="819" max="822" width="7.140625" bestFit="1" customWidth="1"/>
    <col min="823" max="823" width="6" bestFit="1" customWidth="1"/>
    <col min="824" max="826" width="7.140625" bestFit="1" customWidth="1"/>
    <col min="827" max="827" width="6" bestFit="1" customWidth="1"/>
    <col min="828" max="828" width="7.140625" bestFit="1" customWidth="1"/>
    <col min="829" max="829" width="6" bestFit="1" customWidth="1"/>
    <col min="830" max="830" width="7.140625" bestFit="1" customWidth="1"/>
    <col min="831" max="831" width="6" bestFit="1" customWidth="1"/>
    <col min="832" max="841" width="7.140625" bestFit="1" customWidth="1"/>
    <col min="842" max="842" width="6" bestFit="1" customWidth="1"/>
    <col min="843" max="847" width="7.140625" bestFit="1" customWidth="1"/>
    <col min="848" max="848" width="6" bestFit="1" customWidth="1"/>
    <col min="849" max="853" width="7.140625" bestFit="1" customWidth="1"/>
    <col min="854" max="854" width="6" bestFit="1" customWidth="1"/>
    <col min="855" max="884" width="7.140625" bestFit="1" customWidth="1"/>
    <col min="885" max="886" width="6" bestFit="1" customWidth="1"/>
    <col min="887" max="897" width="7.140625" bestFit="1" customWidth="1"/>
    <col min="898" max="898" width="6" bestFit="1" customWidth="1"/>
    <col min="899" max="905" width="7.140625" bestFit="1" customWidth="1"/>
    <col min="906" max="906" width="6" bestFit="1" customWidth="1"/>
    <col min="907" max="910" width="7.140625" bestFit="1" customWidth="1"/>
    <col min="911" max="911" width="6" bestFit="1" customWidth="1"/>
    <col min="912" max="912" width="7.140625" bestFit="1" customWidth="1"/>
    <col min="913" max="913" width="6" bestFit="1" customWidth="1"/>
    <col min="914" max="916" width="7.140625" bestFit="1" customWidth="1"/>
    <col min="917" max="917" width="6" bestFit="1" customWidth="1"/>
    <col min="918" max="921" width="7.140625" bestFit="1" customWidth="1"/>
    <col min="922" max="922" width="6" bestFit="1" customWidth="1"/>
    <col min="923" max="926" width="7.140625" bestFit="1" customWidth="1"/>
    <col min="927" max="927" width="6" bestFit="1" customWidth="1"/>
    <col min="928" max="928" width="7.140625" bestFit="1" customWidth="1"/>
    <col min="929" max="929" width="6" bestFit="1" customWidth="1"/>
    <col min="930" max="939" width="7.140625" bestFit="1" customWidth="1"/>
    <col min="940" max="940" width="11.7109375" bestFit="1" customWidth="1"/>
    <col min="941" max="960" width="7.140625" bestFit="1" customWidth="1"/>
    <col min="961" max="961" width="6" bestFit="1" customWidth="1"/>
    <col min="962" max="971" width="7.140625" bestFit="1" customWidth="1"/>
    <col min="972" max="972" width="6" bestFit="1" customWidth="1"/>
    <col min="973" max="983" width="7.140625" bestFit="1" customWidth="1"/>
    <col min="984" max="984" width="6" bestFit="1" customWidth="1"/>
    <col min="985" max="994" width="7.140625" bestFit="1" customWidth="1"/>
    <col min="995" max="995" width="6" bestFit="1" customWidth="1"/>
    <col min="996" max="998" width="7.140625" bestFit="1" customWidth="1"/>
    <col min="999" max="999" width="6" bestFit="1" customWidth="1"/>
    <col min="1000" max="1031" width="7.140625" bestFit="1" customWidth="1"/>
    <col min="1032" max="1032" width="6" bestFit="1" customWidth="1"/>
    <col min="1033" max="1038" width="7.140625" bestFit="1" customWidth="1"/>
    <col min="1039" max="1039" width="6" bestFit="1" customWidth="1"/>
    <col min="1040" max="1055" width="7.140625" bestFit="1" customWidth="1"/>
    <col min="1056" max="1056" width="6" bestFit="1" customWidth="1"/>
    <col min="1057" max="1059" width="7.140625" bestFit="1" customWidth="1"/>
    <col min="1060" max="1060" width="6" bestFit="1" customWidth="1"/>
    <col min="1061" max="1062" width="7.140625" bestFit="1" customWidth="1"/>
    <col min="1063" max="1063" width="6" bestFit="1" customWidth="1"/>
    <col min="1064" max="1097" width="7.140625" bestFit="1" customWidth="1"/>
    <col min="1098" max="1098" width="3.7109375" bestFit="1" customWidth="1"/>
    <col min="1099" max="1109" width="7.140625" bestFit="1" customWidth="1"/>
    <col min="1110" max="1110" width="6" bestFit="1" customWidth="1"/>
    <col min="1111" max="1111" width="7.140625" bestFit="1" customWidth="1"/>
    <col min="1112" max="1112" width="6" bestFit="1" customWidth="1"/>
    <col min="1113" max="1121" width="7.140625" bestFit="1" customWidth="1"/>
    <col min="1122" max="1122" width="3.7109375" bestFit="1" customWidth="1"/>
    <col min="1123" max="1129" width="7.140625" bestFit="1" customWidth="1"/>
    <col min="1130" max="1130" width="6" bestFit="1" customWidth="1"/>
    <col min="1131" max="1138" width="7.140625" bestFit="1" customWidth="1"/>
    <col min="1139" max="1139" width="6" bestFit="1" customWidth="1"/>
    <col min="1140" max="1152" width="7.140625" bestFit="1" customWidth="1"/>
    <col min="1153" max="1153" width="6" bestFit="1" customWidth="1"/>
    <col min="1154" max="1165" width="7.140625" bestFit="1" customWidth="1"/>
    <col min="1166" max="1166" width="6" bestFit="1" customWidth="1"/>
    <col min="1167" max="1172" width="7.140625" bestFit="1" customWidth="1"/>
    <col min="1173" max="1175" width="6" bestFit="1" customWidth="1"/>
    <col min="1176" max="1177" width="7.140625" bestFit="1" customWidth="1"/>
    <col min="1178" max="1178" width="6" bestFit="1" customWidth="1"/>
    <col min="1179" max="1193" width="7.140625" bestFit="1" customWidth="1"/>
    <col min="1194" max="1194" width="6" bestFit="1" customWidth="1"/>
    <col min="1195" max="1216" width="7.140625" bestFit="1" customWidth="1"/>
    <col min="1217" max="1217" width="3.7109375" bestFit="1" customWidth="1"/>
    <col min="1218" max="1227" width="7.140625" bestFit="1" customWidth="1"/>
    <col min="1228" max="1228" width="6" bestFit="1" customWidth="1"/>
    <col min="1229" max="1231" width="7.140625" bestFit="1" customWidth="1"/>
    <col min="1232" max="1232" width="6" bestFit="1" customWidth="1"/>
    <col min="1233" max="1244" width="7.140625" bestFit="1" customWidth="1"/>
    <col min="1245" max="1245" width="6" bestFit="1" customWidth="1"/>
    <col min="1246" max="1249" width="7.140625" bestFit="1" customWidth="1"/>
    <col min="1250" max="1250" width="6" bestFit="1" customWidth="1"/>
    <col min="1251" max="1261" width="7.140625" bestFit="1" customWidth="1"/>
    <col min="1262" max="1262" width="6" bestFit="1" customWidth="1"/>
    <col min="1263" max="1272" width="7.140625" bestFit="1" customWidth="1"/>
    <col min="1273" max="1273" width="3.7109375" bestFit="1" customWidth="1"/>
    <col min="1274" max="1280" width="7.140625" bestFit="1" customWidth="1"/>
    <col min="1281" max="1281" width="6" bestFit="1" customWidth="1"/>
    <col min="1282" max="1303" width="7.140625" bestFit="1" customWidth="1"/>
    <col min="1304" max="1304" width="6" bestFit="1" customWidth="1"/>
    <col min="1305" max="1329" width="7.140625" bestFit="1" customWidth="1"/>
    <col min="1330" max="1330" width="6" bestFit="1" customWidth="1"/>
    <col min="1331" max="1340" width="7.140625" bestFit="1" customWidth="1"/>
    <col min="1341" max="1341" width="6" bestFit="1" customWidth="1"/>
    <col min="1342" max="1369" width="7.140625" bestFit="1" customWidth="1"/>
    <col min="1370" max="1370" width="6" bestFit="1" customWidth="1"/>
    <col min="1371" max="1376" width="7.140625" bestFit="1" customWidth="1"/>
    <col min="1377" max="1377" width="6" bestFit="1" customWidth="1"/>
    <col min="1378" max="1383" width="7.140625" bestFit="1" customWidth="1"/>
    <col min="1384" max="1384" width="6" bestFit="1" customWidth="1"/>
    <col min="1385" max="1405" width="7.140625" bestFit="1" customWidth="1"/>
    <col min="1406" max="1406" width="6" bestFit="1" customWidth="1"/>
    <col min="1407" max="1413" width="7.140625" bestFit="1" customWidth="1"/>
    <col min="1414" max="1414" width="3.7109375" bestFit="1" customWidth="1"/>
    <col min="1415" max="1418" width="7.140625" bestFit="1" customWidth="1"/>
    <col min="1419" max="1419" width="6" bestFit="1" customWidth="1"/>
    <col min="1420" max="1441" width="7.140625" bestFit="1" customWidth="1"/>
    <col min="1442" max="1442" width="6" bestFit="1" customWidth="1"/>
    <col min="1443" max="1451" width="7.140625" bestFit="1" customWidth="1"/>
    <col min="1452" max="1452" width="6" bestFit="1" customWidth="1"/>
    <col min="1453" max="1463" width="7.140625" bestFit="1" customWidth="1"/>
    <col min="1464" max="1464" width="3.7109375" bestFit="1" customWidth="1"/>
    <col min="1465" max="1515" width="7.140625" bestFit="1" customWidth="1"/>
    <col min="1516" max="1516" width="6" bestFit="1" customWidth="1"/>
    <col min="1517" max="1526" width="7.140625" bestFit="1" customWidth="1"/>
    <col min="1527" max="1527" width="6" bestFit="1" customWidth="1"/>
    <col min="1528" max="1536" width="7.140625" bestFit="1" customWidth="1"/>
    <col min="1537" max="1537" width="6" bestFit="1" customWidth="1"/>
    <col min="1538" max="1550" width="7.140625" bestFit="1" customWidth="1"/>
    <col min="1551" max="1551" width="6" bestFit="1" customWidth="1"/>
    <col min="1552" max="1564" width="7.140625" bestFit="1" customWidth="1"/>
    <col min="1565" max="1565" width="6" bestFit="1" customWidth="1"/>
    <col min="1566" max="1568" width="7.140625" bestFit="1" customWidth="1"/>
    <col min="1569" max="1569" width="6" bestFit="1" customWidth="1"/>
    <col min="1570" max="1571" width="7.140625" bestFit="1" customWidth="1"/>
    <col min="1572" max="1572" width="6" bestFit="1" customWidth="1"/>
    <col min="1573" max="1593" width="7.140625" bestFit="1" customWidth="1"/>
    <col min="1594" max="1594" width="6" bestFit="1" customWidth="1"/>
    <col min="1595" max="1599" width="7.140625" bestFit="1" customWidth="1"/>
    <col min="1600" max="1600" width="6" bestFit="1" customWidth="1"/>
    <col min="1601" max="1609" width="7.140625" bestFit="1" customWidth="1"/>
    <col min="1610" max="1610" width="6" bestFit="1" customWidth="1"/>
    <col min="1611" max="1620" width="7.140625" bestFit="1" customWidth="1"/>
    <col min="1621" max="1621" width="6" bestFit="1" customWidth="1"/>
    <col min="1622" max="1622" width="7.140625" bestFit="1" customWidth="1"/>
    <col min="1623" max="1623" width="6" bestFit="1" customWidth="1"/>
    <col min="1624" max="1624" width="7.140625" bestFit="1" customWidth="1"/>
    <col min="1625" max="1625" width="6" bestFit="1" customWidth="1"/>
    <col min="1626" max="1629" width="7.140625" bestFit="1" customWidth="1"/>
    <col min="1630" max="1631" width="6" bestFit="1" customWidth="1"/>
    <col min="1632" max="1632" width="7.140625" bestFit="1" customWidth="1"/>
    <col min="1633" max="1633" width="6" bestFit="1" customWidth="1"/>
    <col min="1634" max="1664" width="7.140625" bestFit="1" customWidth="1"/>
    <col min="1665" max="1665" width="6" bestFit="1" customWidth="1"/>
    <col min="1666" max="1669" width="7.140625" bestFit="1" customWidth="1"/>
    <col min="1670" max="1670" width="6" bestFit="1" customWidth="1"/>
    <col min="1671" max="1680" width="7.140625" bestFit="1" customWidth="1"/>
    <col min="1681" max="1681" width="6" bestFit="1" customWidth="1"/>
    <col min="1682" max="1703" width="7.140625" bestFit="1" customWidth="1"/>
    <col min="1704" max="1704" width="6" bestFit="1" customWidth="1"/>
    <col min="1705" max="1715" width="7.140625" bestFit="1" customWidth="1"/>
    <col min="1716" max="1716" width="6" bestFit="1" customWidth="1"/>
    <col min="1717" max="1717" width="7.140625" bestFit="1" customWidth="1"/>
    <col min="1718" max="1718" width="6" bestFit="1" customWidth="1"/>
    <col min="1719" max="1723" width="7.140625" bestFit="1" customWidth="1"/>
    <col min="1724" max="1724" width="6" bestFit="1" customWidth="1"/>
    <col min="1725" max="1725" width="7.140625" bestFit="1" customWidth="1"/>
    <col min="1726" max="1726" width="6" bestFit="1" customWidth="1"/>
    <col min="1727" max="1743" width="7.140625" bestFit="1" customWidth="1"/>
    <col min="1744" max="1744" width="6" bestFit="1" customWidth="1"/>
    <col min="1745" max="1747" width="7.140625" bestFit="1" customWidth="1"/>
    <col min="1748" max="1748" width="6" bestFit="1" customWidth="1"/>
    <col min="1749" max="1750" width="7.140625" bestFit="1" customWidth="1"/>
    <col min="1751" max="1751" width="6" bestFit="1" customWidth="1"/>
    <col min="1752" max="1755" width="7.140625" bestFit="1" customWidth="1"/>
    <col min="1756" max="1756" width="6" bestFit="1" customWidth="1"/>
    <col min="1757" max="1759" width="7.140625" bestFit="1" customWidth="1"/>
    <col min="1760" max="1760" width="6" bestFit="1" customWidth="1"/>
    <col min="1761" max="1761" width="7.140625" bestFit="1" customWidth="1"/>
    <col min="1762" max="1762" width="6" bestFit="1" customWidth="1"/>
    <col min="1763" max="1763" width="7.140625" bestFit="1" customWidth="1"/>
    <col min="1764" max="1764" width="6" bestFit="1" customWidth="1"/>
    <col min="1765" max="1774" width="7.140625" bestFit="1" customWidth="1"/>
    <col min="1775" max="1775" width="6" bestFit="1" customWidth="1"/>
    <col min="1776" max="1780" width="7.140625" bestFit="1" customWidth="1"/>
    <col min="1781" max="1781" width="6" bestFit="1" customWidth="1"/>
    <col min="1782" max="1786" width="7.140625" bestFit="1" customWidth="1"/>
    <col min="1787" max="1787" width="6" bestFit="1" customWidth="1"/>
    <col min="1788" max="1817" width="7.140625" bestFit="1" customWidth="1"/>
    <col min="1818" max="1819" width="6" bestFit="1" customWidth="1"/>
    <col min="1820" max="1830" width="7.140625" bestFit="1" customWidth="1"/>
    <col min="1831" max="1831" width="6" bestFit="1" customWidth="1"/>
    <col min="1832" max="1838" width="7.140625" bestFit="1" customWidth="1"/>
    <col min="1839" max="1839" width="6" bestFit="1" customWidth="1"/>
    <col min="1840" max="1843" width="7.140625" bestFit="1" customWidth="1"/>
    <col min="1844" max="1844" width="6" bestFit="1" customWidth="1"/>
    <col min="1845" max="1845" width="7.140625" bestFit="1" customWidth="1"/>
    <col min="1846" max="1846" width="6" bestFit="1" customWidth="1"/>
    <col min="1847" max="1849" width="7.140625" bestFit="1" customWidth="1"/>
    <col min="1850" max="1850" width="6" bestFit="1" customWidth="1"/>
    <col min="1851" max="1854" width="7.140625" bestFit="1" customWidth="1"/>
    <col min="1855" max="1855" width="6" bestFit="1" customWidth="1"/>
    <col min="1856" max="1859" width="7.140625" bestFit="1" customWidth="1"/>
    <col min="1860" max="1860" width="6" bestFit="1" customWidth="1"/>
    <col min="1861" max="1861" width="7.140625" bestFit="1" customWidth="1"/>
    <col min="1862" max="1862" width="6" bestFit="1" customWidth="1"/>
    <col min="1863" max="1872" width="7.140625" bestFit="1" customWidth="1"/>
    <col min="1873" max="1873" width="22" bestFit="1" customWidth="1"/>
    <col min="1874" max="1874" width="21.140625" bestFit="1" customWidth="1"/>
  </cols>
  <sheetData>
    <row r="1" spans="1:8" x14ac:dyDescent="0.25">
      <c r="A1" s="12" t="s">
        <v>1031</v>
      </c>
      <c r="B1" t="s">
        <v>1039</v>
      </c>
      <c r="C1" t="s">
        <v>1041</v>
      </c>
      <c r="D1" t="s">
        <v>1042</v>
      </c>
      <c r="F1" s="12" t="s">
        <v>1031</v>
      </c>
      <c r="G1" t="s">
        <v>1041</v>
      </c>
    </row>
    <row r="2" spans="1:8" x14ac:dyDescent="0.25">
      <c r="A2" s="13" t="s">
        <v>24</v>
      </c>
      <c r="B2" s="14">
        <v>169</v>
      </c>
      <c r="C2" s="14">
        <v>51859.369999999981</v>
      </c>
      <c r="D2" s="14">
        <v>975</v>
      </c>
      <c r="F2" s="13" t="s">
        <v>1043</v>
      </c>
      <c r="G2" s="14">
        <v>114645.19999999997</v>
      </c>
    </row>
    <row r="3" spans="1:8" x14ac:dyDescent="0.25">
      <c r="A3" s="13" t="s">
        <v>59</v>
      </c>
      <c r="B3" s="14">
        <v>185</v>
      </c>
      <c r="C3" s="14">
        <v>53012.189999999981</v>
      </c>
      <c r="D3" s="14">
        <v>924</v>
      </c>
      <c r="F3" s="13" t="s">
        <v>1044</v>
      </c>
      <c r="G3" s="14">
        <v>97169.059999999983</v>
      </c>
    </row>
    <row r="4" spans="1:8" x14ac:dyDescent="0.25">
      <c r="A4" s="13" t="s">
        <v>40</v>
      </c>
      <c r="B4" s="14">
        <v>174</v>
      </c>
      <c r="C4" s="14">
        <v>53851.990000000049</v>
      </c>
      <c r="D4" s="14">
        <v>945</v>
      </c>
      <c r="F4" s="13" t="s">
        <v>1045</v>
      </c>
      <c r="G4" s="14">
        <v>106234.40000000004</v>
      </c>
    </row>
    <row r="5" spans="1:8" x14ac:dyDescent="0.25">
      <c r="A5" s="13" t="s">
        <v>18</v>
      </c>
      <c r="B5" s="14">
        <v>155</v>
      </c>
      <c r="C5" s="14">
        <v>47905.520000000011</v>
      </c>
      <c r="D5" s="14">
        <v>878</v>
      </c>
      <c r="F5" s="13" t="s">
        <v>1032</v>
      </c>
      <c r="G5" s="14">
        <v>318048.65999999997</v>
      </c>
    </row>
    <row r="6" spans="1:8" x14ac:dyDescent="0.25">
      <c r="A6" s="13" t="s">
        <v>28</v>
      </c>
      <c r="B6" s="14">
        <v>173</v>
      </c>
      <c r="C6" s="14">
        <v>56182.999999999978</v>
      </c>
      <c r="D6" s="14">
        <v>992</v>
      </c>
    </row>
    <row r="7" spans="1:8" x14ac:dyDescent="0.25">
      <c r="A7" s="13" t="s">
        <v>32</v>
      </c>
      <c r="B7" s="14">
        <v>173</v>
      </c>
      <c r="C7" s="14">
        <v>55236.590000000018</v>
      </c>
      <c r="D7" s="14">
        <v>961</v>
      </c>
    </row>
    <row r="8" spans="1:8" x14ac:dyDescent="0.25">
      <c r="A8" s="13" t="s">
        <v>1032</v>
      </c>
      <c r="B8" s="14">
        <v>1029</v>
      </c>
      <c r="C8" s="14">
        <v>318048.65999999922</v>
      </c>
      <c r="D8" s="14">
        <v>5675</v>
      </c>
    </row>
    <row r="9" spans="1:8" x14ac:dyDescent="0.25">
      <c r="F9" s="12" t="s">
        <v>1031</v>
      </c>
      <c r="G9" t="s">
        <v>1041</v>
      </c>
      <c r="H9" t="s">
        <v>1042</v>
      </c>
    </row>
    <row r="10" spans="1:8" x14ac:dyDescent="0.25">
      <c r="F10" s="13" t="s">
        <v>1033</v>
      </c>
      <c r="G10" s="14">
        <v>61993.539999999979</v>
      </c>
      <c r="H10" s="14">
        <v>1076</v>
      </c>
    </row>
    <row r="11" spans="1:8" x14ac:dyDescent="0.25">
      <c r="A11" s="12" t="s">
        <v>1031</v>
      </c>
      <c r="B11" t="s">
        <v>1041</v>
      </c>
      <c r="C11" t="s">
        <v>1042</v>
      </c>
      <c r="F11" s="13" t="s">
        <v>1034</v>
      </c>
      <c r="G11" s="14">
        <v>61182.44999999999</v>
      </c>
      <c r="H11" s="14">
        <v>1143</v>
      </c>
    </row>
    <row r="12" spans="1:8" x14ac:dyDescent="0.25">
      <c r="A12" s="13" t="s">
        <v>39</v>
      </c>
      <c r="B12" s="14">
        <v>104234.97</v>
      </c>
      <c r="C12" s="14">
        <v>1870</v>
      </c>
      <c r="F12" s="13" t="s">
        <v>1035</v>
      </c>
      <c r="G12" s="14">
        <v>60789.970000000008</v>
      </c>
      <c r="H12" s="14">
        <v>1058</v>
      </c>
    </row>
    <row r="13" spans="1:8" x14ac:dyDescent="0.25">
      <c r="A13" s="15" t="s">
        <v>1043</v>
      </c>
      <c r="B13" s="14"/>
      <c r="C13" s="14"/>
      <c r="F13" s="13" t="s">
        <v>1036</v>
      </c>
      <c r="G13" s="14">
        <v>46777.620000000017</v>
      </c>
      <c r="H13" s="14">
        <v>827</v>
      </c>
    </row>
    <row r="14" spans="1:8" x14ac:dyDescent="0.25">
      <c r="A14" s="16" t="s">
        <v>24</v>
      </c>
      <c r="B14" s="14">
        <v>6380.74</v>
      </c>
      <c r="C14" s="14">
        <v>119</v>
      </c>
      <c r="F14" s="13" t="s">
        <v>1037</v>
      </c>
      <c r="G14" s="14">
        <v>63844.010000000017</v>
      </c>
      <c r="H14" s="14">
        <v>1142</v>
      </c>
    </row>
    <row r="15" spans="1:8" x14ac:dyDescent="0.25">
      <c r="A15" s="16" t="s">
        <v>59</v>
      </c>
      <c r="B15" s="14">
        <v>5821.52</v>
      </c>
      <c r="C15" s="14">
        <v>103</v>
      </c>
      <c r="F15" s="13" t="s">
        <v>1038</v>
      </c>
      <c r="G15" s="14">
        <v>23461.069999999996</v>
      </c>
      <c r="H15" s="14">
        <v>429</v>
      </c>
    </row>
    <row r="16" spans="1:8" x14ac:dyDescent="0.25">
      <c r="A16" s="16" t="s">
        <v>40</v>
      </c>
      <c r="B16" s="14">
        <v>6336.1</v>
      </c>
      <c r="C16" s="14">
        <v>102</v>
      </c>
      <c r="F16" s="13" t="s">
        <v>1032</v>
      </c>
      <c r="G16" s="14">
        <v>318048.66000000003</v>
      </c>
      <c r="H16" s="14">
        <v>5675</v>
      </c>
    </row>
    <row r="17" spans="1:7" x14ac:dyDescent="0.25">
      <c r="A17" s="16" t="s">
        <v>18</v>
      </c>
      <c r="B17" s="14">
        <v>6095.130000000001</v>
      </c>
      <c r="C17" s="14">
        <v>91</v>
      </c>
    </row>
    <row r="18" spans="1:7" x14ac:dyDescent="0.25">
      <c r="A18" s="16" t="s">
        <v>28</v>
      </c>
      <c r="B18" s="14">
        <v>4833.6599999999989</v>
      </c>
      <c r="C18" s="14">
        <v>80</v>
      </c>
      <c r="F18" s="12" t="s">
        <v>1031</v>
      </c>
      <c r="G18" t="s">
        <v>1041</v>
      </c>
    </row>
    <row r="19" spans="1:7" x14ac:dyDescent="0.25">
      <c r="A19" s="16" t="s">
        <v>32</v>
      </c>
      <c r="B19" s="14">
        <v>7818.66</v>
      </c>
      <c r="C19" s="14">
        <v>129</v>
      </c>
      <c r="F19" s="13" t="s">
        <v>39</v>
      </c>
      <c r="G19" s="17">
        <v>104234.97</v>
      </c>
    </row>
    <row r="20" spans="1:7" x14ac:dyDescent="0.25">
      <c r="A20" s="15" t="s">
        <v>1044</v>
      </c>
      <c r="B20" s="14"/>
      <c r="C20" s="14"/>
      <c r="F20" s="15" t="s">
        <v>24</v>
      </c>
      <c r="G20" s="17">
        <v>16179.17</v>
      </c>
    </row>
    <row r="21" spans="1:7" x14ac:dyDescent="0.25">
      <c r="A21" s="16" t="s">
        <v>24</v>
      </c>
      <c r="B21" s="14">
        <v>6307.5599999999995</v>
      </c>
      <c r="C21" s="14">
        <v>117</v>
      </c>
      <c r="F21" s="15" t="s">
        <v>59</v>
      </c>
      <c r="G21" s="17">
        <v>15736.729999999996</v>
      </c>
    </row>
    <row r="22" spans="1:7" x14ac:dyDescent="0.25">
      <c r="A22" s="16" t="s">
        <v>59</v>
      </c>
      <c r="B22" s="14">
        <v>5878.39</v>
      </c>
      <c r="C22" s="14">
        <v>119</v>
      </c>
      <c r="F22" s="15" t="s">
        <v>40</v>
      </c>
      <c r="G22" s="17">
        <v>14517.879999999997</v>
      </c>
    </row>
    <row r="23" spans="1:7" x14ac:dyDescent="0.25">
      <c r="A23" s="16" t="s">
        <v>40</v>
      </c>
      <c r="B23" s="14">
        <v>5130.6999999999989</v>
      </c>
      <c r="C23" s="14">
        <v>101</v>
      </c>
      <c r="F23" s="15" t="s">
        <v>18</v>
      </c>
      <c r="G23" s="17">
        <v>19029.2</v>
      </c>
    </row>
    <row r="24" spans="1:7" x14ac:dyDescent="0.25">
      <c r="A24" s="16" t="s">
        <v>18</v>
      </c>
      <c r="B24" s="14">
        <v>5577.5499999999993</v>
      </c>
      <c r="C24" s="14">
        <v>102</v>
      </c>
      <c r="F24" s="15" t="s">
        <v>28</v>
      </c>
      <c r="G24" s="17">
        <v>17452.390000000003</v>
      </c>
    </row>
    <row r="25" spans="1:7" x14ac:dyDescent="0.25">
      <c r="A25" s="16" t="s">
        <v>28</v>
      </c>
      <c r="B25" s="14">
        <v>4437.95</v>
      </c>
      <c r="C25" s="14">
        <v>83</v>
      </c>
      <c r="F25" s="15" t="s">
        <v>32</v>
      </c>
      <c r="G25" s="17">
        <v>21319.600000000009</v>
      </c>
    </row>
    <row r="26" spans="1:7" x14ac:dyDescent="0.25">
      <c r="A26" s="16" t="s">
        <v>32</v>
      </c>
      <c r="B26" s="14">
        <v>6176.8399999999992</v>
      </c>
      <c r="C26" s="14">
        <v>111</v>
      </c>
      <c r="F26" s="13" t="s">
        <v>22</v>
      </c>
      <c r="G26" s="17">
        <v>108134.85</v>
      </c>
    </row>
    <row r="27" spans="1:7" x14ac:dyDescent="0.25">
      <c r="A27" s="15" t="s">
        <v>1045</v>
      </c>
      <c r="B27" s="14"/>
      <c r="C27" s="14"/>
      <c r="F27" s="15" t="s">
        <v>24</v>
      </c>
      <c r="G27" s="17">
        <v>17390.430000000004</v>
      </c>
    </row>
    <row r="28" spans="1:7" x14ac:dyDescent="0.25">
      <c r="A28" s="16" t="s">
        <v>24</v>
      </c>
      <c r="B28" s="14">
        <v>3490.8699999999994</v>
      </c>
      <c r="C28" s="14">
        <v>79</v>
      </c>
      <c r="F28" s="15" t="s">
        <v>59</v>
      </c>
      <c r="G28" s="17">
        <v>21166.67</v>
      </c>
    </row>
    <row r="29" spans="1:7" x14ac:dyDescent="0.25">
      <c r="A29" s="16" t="s">
        <v>59</v>
      </c>
      <c r="B29" s="14">
        <v>4036.8200000000011</v>
      </c>
      <c r="C29" s="14">
        <v>80</v>
      </c>
      <c r="F29" s="15" t="s">
        <v>40</v>
      </c>
      <c r="G29" s="17">
        <v>23048.149999999998</v>
      </c>
    </row>
    <row r="30" spans="1:7" x14ac:dyDescent="0.25">
      <c r="A30" s="16" t="s">
        <v>40</v>
      </c>
      <c r="B30" s="14">
        <v>3051.0799999999995</v>
      </c>
      <c r="C30" s="14">
        <v>64</v>
      </c>
      <c r="F30" s="15" t="s">
        <v>18</v>
      </c>
      <c r="G30" s="17">
        <v>16224.240000000002</v>
      </c>
    </row>
    <row r="31" spans="1:7" x14ac:dyDescent="0.25">
      <c r="A31" s="16" t="s">
        <v>18</v>
      </c>
      <c r="B31" s="14">
        <v>7356.5200000000013</v>
      </c>
      <c r="C31" s="14">
        <v>127</v>
      </c>
      <c r="F31" s="15" t="s">
        <v>28</v>
      </c>
      <c r="G31" s="17">
        <v>15151.660000000003</v>
      </c>
    </row>
    <row r="32" spans="1:7" x14ac:dyDescent="0.25">
      <c r="A32" s="16" t="s">
        <v>28</v>
      </c>
      <c r="B32" s="14">
        <v>8180.7800000000007</v>
      </c>
      <c r="C32" s="14">
        <v>149</v>
      </c>
      <c r="F32" s="15" t="s">
        <v>32</v>
      </c>
      <c r="G32" s="17">
        <v>15153.7</v>
      </c>
    </row>
    <row r="33" spans="1:7" x14ac:dyDescent="0.25">
      <c r="A33" s="16" t="s">
        <v>32</v>
      </c>
      <c r="B33" s="14">
        <v>7324.0999999999985</v>
      </c>
      <c r="C33" s="14">
        <v>114</v>
      </c>
      <c r="F33" s="13" t="s">
        <v>15</v>
      </c>
      <c r="G33" s="17">
        <v>105678.84</v>
      </c>
    </row>
    <row r="34" spans="1:7" x14ac:dyDescent="0.25">
      <c r="A34" s="13" t="s">
        <v>22</v>
      </c>
      <c r="B34" s="14">
        <v>108134.85</v>
      </c>
      <c r="C34" s="14">
        <v>1872</v>
      </c>
      <c r="F34" s="15" t="s">
        <v>24</v>
      </c>
      <c r="G34" s="17">
        <v>18289.769999999997</v>
      </c>
    </row>
    <row r="35" spans="1:7" x14ac:dyDescent="0.25">
      <c r="A35" s="15" t="s">
        <v>1043</v>
      </c>
      <c r="B35" s="14"/>
      <c r="C35" s="14"/>
      <c r="F35" s="15" t="s">
        <v>59</v>
      </c>
      <c r="G35" s="17">
        <v>16108.790000000003</v>
      </c>
    </row>
    <row r="36" spans="1:7" x14ac:dyDescent="0.25">
      <c r="A36" s="16" t="s">
        <v>24</v>
      </c>
      <c r="B36" s="14">
        <v>5309.13</v>
      </c>
      <c r="C36" s="14">
        <v>93</v>
      </c>
      <c r="F36" s="15" t="s">
        <v>40</v>
      </c>
      <c r="G36" s="17">
        <v>16285.960000000001</v>
      </c>
    </row>
    <row r="37" spans="1:7" x14ac:dyDescent="0.25">
      <c r="A37" s="16" t="s">
        <v>59</v>
      </c>
      <c r="B37" s="14">
        <v>6714.25</v>
      </c>
      <c r="C37" s="14">
        <v>130</v>
      </c>
      <c r="F37" s="15" t="s">
        <v>18</v>
      </c>
      <c r="G37" s="17">
        <v>12652.079999999998</v>
      </c>
    </row>
    <row r="38" spans="1:7" x14ac:dyDescent="0.25">
      <c r="A38" s="16" t="s">
        <v>40</v>
      </c>
      <c r="B38" s="14">
        <v>7464.66</v>
      </c>
      <c r="C38" s="14">
        <v>124</v>
      </c>
      <c r="F38" s="15" t="s">
        <v>28</v>
      </c>
      <c r="G38" s="17">
        <v>23578.950000000004</v>
      </c>
    </row>
    <row r="39" spans="1:7" x14ac:dyDescent="0.25">
      <c r="A39" s="16" t="s">
        <v>18</v>
      </c>
      <c r="B39" s="14">
        <v>6182.5500000000011</v>
      </c>
      <c r="C39" s="14">
        <v>101</v>
      </c>
      <c r="F39" s="15" t="s">
        <v>32</v>
      </c>
      <c r="G39" s="17">
        <v>18763.29</v>
      </c>
    </row>
    <row r="40" spans="1:7" x14ac:dyDescent="0.25">
      <c r="A40" s="16" t="s">
        <v>28</v>
      </c>
      <c r="B40" s="14">
        <v>5328.2899999999991</v>
      </c>
      <c r="C40" s="14">
        <v>94</v>
      </c>
      <c r="F40" s="13" t="s">
        <v>1032</v>
      </c>
      <c r="G40" s="17">
        <v>318048.66000000003</v>
      </c>
    </row>
    <row r="41" spans="1:7" x14ac:dyDescent="0.25">
      <c r="A41" s="16" t="s">
        <v>32</v>
      </c>
      <c r="B41" s="14">
        <v>8057.64</v>
      </c>
      <c r="C41" s="14">
        <v>145</v>
      </c>
    </row>
    <row r="42" spans="1:7" x14ac:dyDescent="0.25">
      <c r="A42" s="15" t="s">
        <v>1044</v>
      </c>
      <c r="B42" s="14"/>
      <c r="C42" s="14"/>
    </row>
    <row r="43" spans="1:7" x14ac:dyDescent="0.25">
      <c r="A43" s="16" t="s">
        <v>24</v>
      </c>
      <c r="B43" s="14">
        <v>5325.9400000000005</v>
      </c>
      <c r="C43" s="14">
        <v>106</v>
      </c>
    </row>
    <row r="44" spans="1:7" x14ac:dyDescent="0.25">
      <c r="A44" s="16" t="s">
        <v>59</v>
      </c>
      <c r="B44" s="14">
        <v>7332.49</v>
      </c>
      <c r="C44" s="14">
        <v>98</v>
      </c>
    </row>
    <row r="45" spans="1:7" x14ac:dyDescent="0.25">
      <c r="A45" s="16" t="s">
        <v>40</v>
      </c>
      <c r="B45" s="14">
        <v>7437.0300000000007</v>
      </c>
      <c r="C45" s="14">
        <v>119</v>
      </c>
    </row>
    <row r="46" spans="1:7" x14ac:dyDescent="0.25">
      <c r="A46" s="16" t="s">
        <v>18</v>
      </c>
      <c r="B46" s="14">
        <v>5552.71</v>
      </c>
      <c r="C46" s="14">
        <v>109</v>
      </c>
    </row>
    <row r="47" spans="1:7" x14ac:dyDescent="0.25">
      <c r="A47" s="16" t="s">
        <v>28</v>
      </c>
      <c r="B47" s="14">
        <v>4777.7100000000009</v>
      </c>
      <c r="C47" s="14">
        <v>82</v>
      </c>
    </row>
    <row r="48" spans="1:7" x14ac:dyDescent="0.25">
      <c r="A48" s="16" t="s">
        <v>32</v>
      </c>
      <c r="B48" s="14">
        <v>3443.1899999999996</v>
      </c>
      <c r="C48" s="14">
        <v>58</v>
      </c>
    </row>
    <row r="49" spans="1:3" x14ac:dyDescent="0.25">
      <c r="A49" s="15" t="s">
        <v>1045</v>
      </c>
      <c r="B49" s="14"/>
      <c r="C49" s="14"/>
    </row>
    <row r="50" spans="1:3" x14ac:dyDescent="0.25">
      <c r="A50" s="16" t="s">
        <v>24</v>
      </c>
      <c r="B50" s="14">
        <v>6755.36</v>
      </c>
      <c r="C50" s="14">
        <v>126</v>
      </c>
    </row>
    <row r="51" spans="1:3" x14ac:dyDescent="0.25">
      <c r="A51" s="16" t="s">
        <v>59</v>
      </c>
      <c r="B51" s="14">
        <v>7119.9299999999994</v>
      </c>
      <c r="C51" s="14">
        <v>125</v>
      </c>
    </row>
    <row r="52" spans="1:3" x14ac:dyDescent="0.25">
      <c r="A52" s="16" t="s">
        <v>40</v>
      </c>
      <c r="B52" s="14">
        <v>8146.46</v>
      </c>
      <c r="C52" s="14">
        <v>122</v>
      </c>
    </row>
    <row r="53" spans="1:3" x14ac:dyDescent="0.25">
      <c r="A53" s="16" t="s">
        <v>18</v>
      </c>
      <c r="B53" s="14">
        <v>4488.9799999999996</v>
      </c>
      <c r="C53" s="14">
        <v>77</v>
      </c>
    </row>
    <row r="54" spans="1:3" x14ac:dyDescent="0.25">
      <c r="A54" s="16" t="s">
        <v>28</v>
      </c>
      <c r="B54" s="14">
        <v>5045.66</v>
      </c>
      <c r="C54" s="14">
        <v>97</v>
      </c>
    </row>
    <row r="55" spans="1:3" x14ac:dyDescent="0.25">
      <c r="A55" s="16" t="s">
        <v>32</v>
      </c>
      <c r="B55" s="14">
        <v>3652.87</v>
      </c>
      <c r="C55" s="14">
        <v>66</v>
      </c>
    </row>
    <row r="56" spans="1:3" x14ac:dyDescent="0.25">
      <c r="A56" s="13" t="s">
        <v>15</v>
      </c>
      <c r="B56" s="14">
        <v>105678.84</v>
      </c>
      <c r="C56" s="14">
        <v>1933</v>
      </c>
    </row>
    <row r="57" spans="1:3" x14ac:dyDescent="0.25">
      <c r="A57" s="15" t="s">
        <v>1043</v>
      </c>
      <c r="B57" s="14"/>
      <c r="C57" s="14"/>
    </row>
    <row r="58" spans="1:3" x14ac:dyDescent="0.25">
      <c r="A58" s="16" t="s">
        <v>24</v>
      </c>
      <c r="B58" s="14">
        <v>6644.37</v>
      </c>
      <c r="C58" s="14">
        <v>126</v>
      </c>
    </row>
    <row r="59" spans="1:3" x14ac:dyDescent="0.25">
      <c r="A59" s="16" t="s">
        <v>59</v>
      </c>
      <c r="B59" s="14">
        <v>6521.42</v>
      </c>
      <c r="C59" s="14">
        <v>114</v>
      </c>
    </row>
    <row r="60" spans="1:3" x14ac:dyDescent="0.25">
      <c r="A60" s="16" t="s">
        <v>40</v>
      </c>
      <c r="B60" s="14">
        <v>4424.9800000000005</v>
      </c>
      <c r="C60" s="14">
        <v>90</v>
      </c>
    </row>
    <row r="61" spans="1:3" x14ac:dyDescent="0.25">
      <c r="A61" s="16" t="s">
        <v>18</v>
      </c>
      <c r="B61" s="14">
        <v>3294.1499999999992</v>
      </c>
      <c r="C61" s="14">
        <v>65</v>
      </c>
    </row>
    <row r="62" spans="1:3" x14ac:dyDescent="0.25">
      <c r="A62" s="16" t="s">
        <v>28</v>
      </c>
      <c r="B62" s="14">
        <v>11218</v>
      </c>
      <c r="C62" s="14">
        <v>194</v>
      </c>
    </row>
    <row r="63" spans="1:3" x14ac:dyDescent="0.25">
      <c r="A63" s="16" t="s">
        <v>32</v>
      </c>
      <c r="B63" s="14">
        <v>6199.95</v>
      </c>
      <c r="C63" s="14">
        <v>119</v>
      </c>
    </row>
    <row r="64" spans="1:3" x14ac:dyDescent="0.25">
      <c r="A64" s="15" t="s">
        <v>1044</v>
      </c>
      <c r="B64" s="14"/>
      <c r="C64" s="14"/>
    </row>
    <row r="65" spans="1:3" x14ac:dyDescent="0.25">
      <c r="A65" s="16" t="s">
        <v>24</v>
      </c>
      <c r="B65" s="14">
        <v>5368.06</v>
      </c>
      <c r="C65" s="14">
        <v>95</v>
      </c>
    </row>
    <row r="66" spans="1:3" x14ac:dyDescent="0.25">
      <c r="A66" s="16" t="s">
        <v>59</v>
      </c>
      <c r="B66" s="14">
        <v>4927.2699999999995</v>
      </c>
      <c r="C66" s="14">
        <v>79</v>
      </c>
    </row>
    <row r="67" spans="1:3" x14ac:dyDescent="0.25">
      <c r="A67" s="16" t="s">
        <v>40</v>
      </c>
      <c r="B67" s="14">
        <v>6941.2599999999993</v>
      </c>
      <c r="C67" s="14">
        <v>132</v>
      </c>
    </row>
    <row r="68" spans="1:3" x14ac:dyDescent="0.25">
      <c r="A68" s="16" t="s">
        <v>18</v>
      </c>
      <c r="B68" s="14">
        <v>3493.45</v>
      </c>
      <c r="C68" s="14">
        <v>63</v>
      </c>
    </row>
    <row r="69" spans="1:3" x14ac:dyDescent="0.25">
      <c r="A69" s="16" t="s">
        <v>28</v>
      </c>
      <c r="B69" s="14">
        <v>4544.4099999999989</v>
      </c>
      <c r="C69" s="14">
        <v>68</v>
      </c>
    </row>
    <row r="70" spans="1:3" x14ac:dyDescent="0.25">
      <c r="A70" s="16" t="s">
        <v>32</v>
      </c>
      <c r="B70" s="14">
        <v>4516.55</v>
      </c>
      <c r="C70" s="14">
        <v>75</v>
      </c>
    </row>
    <row r="71" spans="1:3" x14ac:dyDescent="0.25">
      <c r="A71" s="15" t="s">
        <v>1045</v>
      </c>
      <c r="B71" s="14"/>
      <c r="C71" s="14"/>
    </row>
    <row r="72" spans="1:3" x14ac:dyDescent="0.25">
      <c r="A72" s="16" t="s">
        <v>24</v>
      </c>
      <c r="B72" s="14">
        <v>6277.34</v>
      </c>
      <c r="C72" s="14">
        <v>114</v>
      </c>
    </row>
    <row r="73" spans="1:3" x14ac:dyDescent="0.25">
      <c r="A73" s="16" t="s">
        <v>59</v>
      </c>
      <c r="B73" s="14">
        <v>4660.1000000000004</v>
      </c>
      <c r="C73" s="14">
        <v>76</v>
      </c>
    </row>
    <row r="74" spans="1:3" x14ac:dyDescent="0.25">
      <c r="A74" s="16" t="s">
        <v>40</v>
      </c>
      <c r="B74" s="14">
        <v>4919.72</v>
      </c>
      <c r="C74" s="14">
        <v>91</v>
      </c>
    </row>
    <row r="75" spans="1:3" x14ac:dyDescent="0.25">
      <c r="A75" s="16" t="s">
        <v>18</v>
      </c>
      <c r="B75" s="14">
        <v>5864.4800000000005</v>
      </c>
      <c r="C75" s="14">
        <v>143</v>
      </c>
    </row>
    <row r="76" spans="1:3" x14ac:dyDescent="0.25">
      <c r="A76" s="16" t="s">
        <v>28</v>
      </c>
      <c r="B76" s="14">
        <v>7816.5400000000018</v>
      </c>
      <c r="C76" s="14">
        <v>145</v>
      </c>
    </row>
    <row r="77" spans="1:3" x14ac:dyDescent="0.25">
      <c r="A77" s="16" t="s">
        <v>32</v>
      </c>
      <c r="B77" s="14">
        <v>8046.7900000000009</v>
      </c>
      <c r="C77" s="14">
        <v>144</v>
      </c>
    </row>
    <row r="78" spans="1:3" x14ac:dyDescent="0.25">
      <c r="A78" s="13" t="s">
        <v>1032</v>
      </c>
      <c r="B78" s="14">
        <v>318048.65999999986</v>
      </c>
      <c r="C78" s="14">
        <v>5675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AB4E-02F5-4F99-9186-BB4B0C5A3E98}">
  <dimension ref="A1:F5"/>
  <sheetViews>
    <sheetView workbookViewId="0">
      <selection activeCell="E3" sqref="E3"/>
    </sheetView>
  </sheetViews>
  <sheetFormatPr defaultRowHeight="15" x14ac:dyDescent="0.25"/>
  <cols>
    <col min="1" max="1" width="18.5703125" customWidth="1"/>
    <col min="2" max="2" width="16" bestFit="1" customWidth="1"/>
    <col min="3" max="3" width="11.85546875" bestFit="1" customWidth="1"/>
    <col min="4" max="4" width="14" bestFit="1" customWidth="1"/>
    <col min="5" max="5" width="9.85546875" bestFit="1" customWidth="1"/>
    <col min="6" max="6" width="16" bestFit="1" customWidth="1"/>
  </cols>
  <sheetData>
    <row r="1" spans="1:6" ht="24.95" customHeight="1" x14ac:dyDescent="0.25">
      <c r="A1" s="10"/>
      <c r="B1" s="8" t="s">
        <v>1028</v>
      </c>
      <c r="C1" s="8" t="s">
        <v>1027</v>
      </c>
      <c r="D1" s="8" t="s">
        <v>1026</v>
      </c>
      <c r="E1" s="8" t="s">
        <v>1024</v>
      </c>
      <c r="F1" s="8" t="s">
        <v>1025</v>
      </c>
    </row>
    <row r="2" spans="1:6" ht="24.95" customHeight="1" x14ac:dyDescent="0.25">
      <c r="A2" s="7" t="s">
        <v>1022</v>
      </c>
      <c r="B2" s="9">
        <f>AVERAGE(Data!O2:'Data'!O1030)</f>
        <v>309.08518950437337</v>
      </c>
      <c r="C2" s="9">
        <f>MEDIAN(Data!O2:'Data'!O1030)</f>
        <v>243.03000000000003</v>
      </c>
      <c r="D2" s="9">
        <f>MAX(Data!O2:'Data'!O1030) - MIN(Data!O2:'Data'!O1030)</f>
        <v>982.83</v>
      </c>
      <c r="E2" s="9">
        <f>_xlfn.MODE.SNGL(Data!O2:'Data'!O1030)</f>
        <v>735.6</v>
      </c>
      <c r="F2" s="9">
        <f>STDEV(Data!O2:'Data'!O1030)</f>
        <v>234.51062605554714</v>
      </c>
    </row>
    <row r="3" spans="1:6" ht="24.95" customHeight="1" x14ac:dyDescent="0.25">
      <c r="A3" s="7" t="s">
        <v>1029</v>
      </c>
      <c r="B3" s="9">
        <f>AVERAGE(Data!H2:'Data'!H1030)</f>
        <v>55.818493683187519</v>
      </c>
      <c r="C3" s="9">
        <f>MEDIAN(Data!H2:'Data'!H1030)</f>
        <v>55.5</v>
      </c>
      <c r="D3" s="9">
        <f>MAX(Data!H2:'Data'!H1030) - MIN(Data!H2:'Data'!H1030)</f>
        <v>89.88</v>
      </c>
      <c r="E3" s="9">
        <f>_xlfn.MODE.SNGL(Data!H2:'Data'!H1030)</f>
        <v>73.56</v>
      </c>
      <c r="F3" s="9">
        <f>STDEV(Data!H2:'Data'!H1030)</f>
        <v>26.449320877271752</v>
      </c>
    </row>
    <row r="4" spans="1:6" ht="24.95" customHeight="1" x14ac:dyDescent="0.25">
      <c r="A4" s="7" t="s">
        <v>12</v>
      </c>
      <c r="B4" s="9">
        <f>AVERAGE(Data!N2:'Data'!N1030)</f>
        <v>6.9845481049562643</v>
      </c>
      <c r="C4" s="9">
        <f>MEDIAN(Data!N2:'Data'!N1030)</f>
        <v>7</v>
      </c>
      <c r="D4" s="9">
        <f>MAX(Data!N2:'Data'!N1030) - MIN(Data!N2:'Data'!N1030)</f>
        <v>6</v>
      </c>
      <c r="E4" s="9">
        <f>_xlfn.MODE.SNGL(Data!N2:'Data'!N1030)</f>
        <v>6.6</v>
      </c>
      <c r="F4" s="9">
        <f>STDEV(Data!N2:'Data'!N1030)</f>
        <v>1.7069964505435176</v>
      </c>
    </row>
    <row r="5" spans="1:6" ht="24.95" customHeight="1" x14ac:dyDescent="0.25">
      <c r="A5" s="7" t="s">
        <v>7</v>
      </c>
      <c r="B5" s="9">
        <f>AVERAGE(Data!I2:'Data'!I1030)</f>
        <v>5.5150631681243922</v>
      </c>
      <c r="C5" s="9">
        <f>MEDIAN(Data!I2:'Data'!I1030)</f>
        <v>5</v>
      </c>
      <c r="D5" s="9">
        <f>MAX(Data!I2:'Data'!I1030) - MIN(Data!I2:'Data'!I1030)</f>
        <v>9</v>
      </c>
      <c r="E5" s="9">
        <f>_xlfn.MODE.SNGL(Data!I2:'Data'!I1030)</f>
        <v>10</v>
      </c>
      <c r="F5" s="9">
        <f>STDEV(Data!I2:'Data'!I1030)</f>
        <v>2.9276317637401701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3FB1-8CAA-4878-846D-6970A0FF3EA4}">
  <dimension ref="A1:I1053"/>
  <sheetViews>
    <sheetView workbookViewId="0">
      <selection activeCell="I11" sqref="I11"/>
    </sheetView>
  </sheetViews>
  <sheetFormatPr defaultRowHeight="15" x14ac:dyDescent="0.25"/>
  <cols>
    <col min="1" max="1" width="18.42578125" customWidth="1"/>
    <col min="2" max="2" width="18.28515625" customWidth="1"/>
    <col min="3" max="3" width="17.5703125" customWidth="1"/>
    <col min="4" max="4" width="17" customWidth="1"/>
    <col min="5" max="5" width="15.140625" customWidth="1"/>
    <col min="7" max="7" width="15" customWidth="1"/>
    <col min="8" max="8" width="14" customWidth="1"/>
    <col min="9" max="9" width="12.85546875" customWidth="1"/>
  </cols>
  <sheetData>
    <row r="1" spans="1:9" x14ac:dyDescent="0.25">
      <c r="A1" t="s">
        <v>1046</v>
      </c>
    </row>
    <row r="2" spans="1:9" ht="15.75" thickBot="1" x14ac:dyDescent="0.3"/>
    <row r="3" spans="1:9" x14ac:dyDescent="0.25">
      <c r="A3" s="21" t="s">
        <v>1047</v>
      </c>
      <c r="B3" s="21"/>
    </row>
    <row r="4" spans="1:9" x14ac:dyDescent="0.25">
      <c r="A4" s="18" t="s">
        <v>1048</v>
      </c>
      <c r="B4" s="18">
        <v>0.63164128737397962</v>
      </c>
    </row>
    <row r="5" spans="1:9" x14ac:dyDescent="0.25">
      <c r="A5" s="18" t="s">
        <v>1049</v>
      </c>
      <c r="B5" s="18">
        <v>0.3989707159154583</v>
      </c>
    </row>
    <row r="6" spans="1:9" x14ac:dyDescent="0.25">
      <c r="A6" s="18" t="s">
        <v>1050</v>
      </c>
      <c r="B6" s="18">
        <v>0.39838548779074112</v>
      </c>
    </row>
    <row r="7" spans="1:9" x14ac:dyDescent="0.25">
      <c r="A7" s="18" t="s">
        <v>1051</v>
      </c>
      <c r="B7" s="18">
        <v>181.89538398786252</v>
      </c>
    </row>
    <row r="8" spans="1:9" ht="15.75" thickBot="1" x14ac:dyDescent="0.3">
      <c r="A8" s="19" t="s">
        <v>1052</v>
      </c>
      <c r="B8" s="19">
        <v>1029</v>
      </c>
    </row>
    <row r="10" spans="1:9" ht="15.75" thickBot="1" x14ac:dyDescent="0.3">
      <c r="A10" t="s">
        <v>1053</v>
      </c>
    </row>
    <row r="11" spans="1:9" x14ac:dyDescent="0.25">
      <c r="A11" s="20"/>
      <c r="B11" s="20" t="s">
        <v>1058</v>
      </c>
      <c r="C11" s="20" t="s">
        <v>1059</v>
      </c>
      <c r="D11" s="20" t="s">
        <v>1060</v>
      </c>
      <c r="E11" s="20" t="s">
        <v>1061</v>
      </c>
      <c r="F11" s="20" t="s">
        <v>1062</v>
      </c>
    </row>
    <row r="12" spans="1:9" x14ac:dyDescent="0.25">
      <c r="A12" s="18" t="s">
        <v>1054</v>
      </c>
      <c r="B12" s="18">
        <v>1</v>
      </c>
      <c r="C12" s="18">
        <v>22555849.432061642</v>
      </c>
      <c r="D12" s="18">
        <v>22555849.432061642</v>
      </c>
      <c r="E12" s="18">
        <v>681.73537645387114</v>
      </c>
      <c r="F12" s="18">
        <v>1.1424903119350378E-115</v>
      </c>
    </row>
    <row r="13" spans="1:9" x14ac:dyDescent="0.25">
      <c r="A13" s="18" t="s">
        <v>1055</v>
      </c>
      <c r="B13" s="18">
        <v>1027</v>
      </c>
      <c r="C13" s="18">
        <v>33979250.845426433</v>
      </c>
      <c r="D13" s="18">
        <v>33085.930716091949</v>
      </c>
      <c r="E13" s="18"/>
      <c r="F13" s="18"/>
    </row>
    <row r="14" spans="1:9" ht="15.75" thickBot="1" x14ac:dyDescent="0.3">
      <c r="A14" s="19" t="s">
        <v>1056</v>
      </c>
      <c r="B14" s="19">
        <v>1028</v>
      </c>
      <c r="C14" s="19">
        <v>56535100.277488075</v>
      </c>
      <c r="D14" s="19"/>
      <c r="E14" s="19"/>
      <c r="F14" s="19"/>
    </row>
    <row r="15" spans="1:9" ht="15.75" thickBot="1" x14ac:dyDescent="0.3"/>
    <row r="16" spans="1:9" x14ac:dyDescent="0.25">
      <c r="A16" s="20"/>
      <c r="B16" s="20" t="s">
        <v>1063</v>
      </c>
      <c r="C16" s="20" t="s">
        <v>1051</v>
      </c>
      <c r="D16" s="20" t="s">
        <v>1064</v>
      </c>
      <c r="E16" s="20" t="s">
        <v>1065</v>
      </c>
      <c r="F16" s="20" t="s">
        <v>1066</v>
      </c>
      <c r="G16" s="20" t="s">
        <v>1067</v>
      </c>
      <c r="H16" s="20" t="s">
        <v>1068</v>
      </c>
      <c r="I16" s="20" t="s">
        <v>1069</v>
      </c>
    </row>
    <row r="17" spans="1:9" x14ac:dyDescent="0.25">
      <c r="A17" s="18" t="s">
        <v>1057</v>
      </c>
      <c r="B17" s="18">
        <v>-3.520316535302527</v>
      </c>
      <c r="C17" s="18">
        <v>13.247519971800465</v>
      </c>
      <c r="D17" s="18">
        <v>-0.2657340047643712</v>
      </c>
      <c r="E17" s="18">
        <v>0.79049740615809017</v>
      </c>
      <c r="F17" s="18">
        <v>-29.515614543777598</v>
      </c>
      <c r="G17" s="18">
        <v>22.474981473172544</v>
      </c>
      <c r="H17" s="18">
        <v>-29.515614543777598</v>
      </c>
      <c r="I17" s="18">
        <v>22.474981473172544</v>
      </c>
    </row>
    <row r="18" spans="1:9" ht="15.75" thickBot="1" x14ac:dyDescent="0.3">
      <c r="A18" s="19" t="s">
        <v>1070</v>
      </c>
      <c r="B18" s="19">
        <v>5.6003930850221497</v>
      </c>
      <c r="C18" s="19">
        <v>0.21449175132605025</v>
      </c>
      <c r="D18" s="19">
        <v>26.110062743200587</v>
      </c>
      <c r="E18" s="19">
        <v>1.1424903119349075E-115</v>
      </c>
      <c r="F18" s="19">
        <v>5.1795009476296894</v>
      </c>
      <c r="G18" s="19">
        <v>6.0212852224146101</v>
      </c>
      <c r="H18" s="19">
        <v>5.1795009476296894</v>
      </c>
      <c r="I18" s="19">
        <v>6.0212852224146101</v>
      </c>
    </row>
    <row r="22" spans="1:9" x14ac:dyDescent="0.25">
      <c r="A22" t="s">
        <v>1071</v>
      </c>
    </row>
    <row r="23" spans="1:9" ht="15.75" thickBot="1" x14ac:dyDescent="0.3"/>
    <row r="24" spans="1:9" x14ac:dyDescent="0.25">
      <c r="A24" s="20" t="s">
        <v>1072</v>
      </c>
      <c r="B24" s="20" t="s">
        <v>1073</v>
      </c>
    </row>
    <row r="25" spans="1:9" x14ac:dyDescent="0.25">
      <c r="A25" s="18">
        <v>4.8590864917395532E-2</v>
      </c>
      <c r="B25" s="18">
        <v>10.17</v>
      </c>
    </row>
    <row r="26" spans="1:9" x14ac:dyDescent="0.25">
      <c r="A26" s="18">
        <v>0.1457725947521866</v>
      </c>
      <c r="B26" s="18">
        <v>12.09</v>
      </c>
    </row>
    <row r="27" spans="1:9" x14ac:dyDescent="0.25">
      <c r="A27" s="18">
        <v>0.24295432458697766</v>
      </c>
      <c r="B27" s="18">
        <v>12.54</v>
      </c>
    </row>
    <row r="28" spans="1:9" x14ac:dyDescent="0.25">
      <c r="A28" s="18">
        <v>0.34013605442176875</v>
      </c>
      <c r="B28" s="18">
        <v>12.78</v>
      </c>
    </row>
    <row r="29" spans="1:9" x14ac:dyDescent="0.25">
      <c r="A29" s="18">
        <v>0.43731778425655976</v>
      </c>
      <c r="B29" s="18">
        <v>13.98</v>
      </c>
    </row>
    <row r="30" spans="1:9" x14ac:dyDescent="0.25">
      <c r="A30" s="18">
        <v>0.53449951409135088</v>
      </c>
      <c r="B30" s="18">
        <v>15.34</v>
      </c>
    </row>
    <row r="31" spans="1:9" x14ac:dyDescent="0.25">
      <c r="A31" s="18">
        <v>0.63168124392614189</v>
      </c>
      <c r="B31" s="18">
        <v>15.43</v>
      </c>
    </row>
    <row r="32" spans="1:9" x14ac:dyDescent="0.25">
      <c r="A32" s="18">
        <v>0.72886297376093301</v>
      </c>
      <c r="B32" s="18">
        <v>15.43</v>
      </c>
    </row>
    <row r="33" spans="1:2" x14ac:dyDescent="0.25">
      <c r="A33" s="18">
        <v>0.82604470359572402</v>
      </c>
      <c r="B33" s="18">
        <v>15.5</v>
      </c>
    </row>
    <row r="34" spans="1:2" x14ac:dyDescent="0.25">
      <c r="A34" s="18">
        <v>0.92322643343051503</v>
      </c>
      <c r="B34" s="18">
        <v>16.28</v>
      </c>
    </row>
    <row r="35" spans="1:2" x14ac:dyDescent="0.25">
      <c r="A35" s="18">
        <v>1.0204081632653061</v>
      </c>
      <c r="B35" s="18">
        <v>17.75</v>
      </c>
    </row>
    <row r="36" spans="1:2" x14ac:dyDescent="0.25">
      <c r="A36" s="18">
        <v>1.1175898931000974</v>
      </c>
      <c r="B36" s="18">
        <v>18.28</v>
      </c>
    </row>
    <row r="37" spans="1:2" x14ac:dyDescent="0.25">
      <c r="A37" s="18">
        <v>1.2147716229348884</v>
      </c>
      <c r="B37" s="18">
        <v>18.329999999999998</v>
      </c>
    </row>
    <row r="38" spans="1:2" x14ac:dyDescent="0.25">
      <c r="A38" s="18">
        <v>1.3119533527696794</v>
      </c>
      <c r="B38" s="18">
        <v>19.149999999999999</v>
      </c>
    </row>
    <row r="39" spans="1:2" x14ac:dyDescent="0.25">
      <c r="A39" s="18">
        <v>1.4091350826044706</v>
      </c>
      <c r="B39" s="18">
        <v>19.7</v>
      </c>
    </row>
    <row r="40" spans="1:2" x14ac:dyDescent="0.25">
      <c r="A40" s="18">
        <v>1.5063168124392616</v>
      </c>
      <c r="B40" s="18">
        <v>21.32</v>
      </c>
    </row>
    <row r="41" spans="1:2" x14ac:dyDescent="0.25">
      <c r="A41" s="18">
        <v>1.6034985422740526</v>
      </c>
      <c r="B41" s="18">
        <v>21.58</v>
      </c>
    </row>
    <row r="42" spans="1:2" x14ac:dyDescent="0.25">
      <c r="A42" s="18">
        <v>1.7006802721088436</v>
      </c>
      <c r="B42" s="18">
        <v>22.38</v>
      </c>
    </row>
    <row r="43" spans="1:2" x14ac:dyDescent="0.25">
      <c r="A43" s="18">
        <v>1.7978620019436347</v>
      </c>
      <c r="B43" s="18">
        <v>22.62</v>
      </c>
    </row>
    <row r="44" spans="1:2" x14ac:dyDescent="0.25">
      <c r="A44" s="18">
        <v>1.8950437317784259</v>
      </c>
      <c r="B44" s="18">
        <v>22.96</v>
      </c>
    </row>
    <row r="45" spans="1:2" x14ac:dyDescent="0.25">
      <c r="A45" s="18">
        <v>1.9922254616132169</v>
      </c>
      <c r="B45" s="18">
        <v>24.06</v>
      </c>
    </row>
    <row r="46" spans="1:2" x14ac:dyDescent="0.25">
      <c r="A46" s="18">
        <v>2.0894071914480077</v>
      </c>
      <c r="B46" s="18">
        <v>25</v>
      </c>
    </row>
    <row r="47" spans="1:2" x14ac:dyDescent="0.25">
      <c r="A47" s="18">
        <v>2.1865889212827989</v>
      </c>
      <c r="B47" s="18">
        <v>25.29</v>
      </c>
    </row>
    <row r="48" spans="1:2" x14ac:dyDescent="0.25">
      <c r="A48" s="18">
        <v>2.2837706511175897</v>
      </c>
      <c r="B48" s="18">
        <v>25.45</v>
      </c>
    </row>
    <row r="49" spans="1:2" x14ac:dyDescent="0.25">
      <c r="A49" s="18">
        <v>2.3809523809523809</v>
      </c>
      <c r="B49" s="18">
        <v>25.46</v>
      </c>
    </row>
    <row r="50" spans="1:2" x14ac:dyDescent="0.25">
      <c r="A50" s="18">
        <v>2.4781341107871722</v>
      </c>
      <c r="B50" s="18">
        <v>25.52</v>
      </c>
    </row>
    <row r="51" spans="1:2" x14ac:dyDescent="0.25">
      <c r="A51" s="18">
        <v>2.5753158406219629</v>
      </c>
      <c r="B51" s="18">
        <v>27.07</v>
      </c>
    </row>
    <row r="52" spans="1:2" x14ac:dyDescent="0.25">
      <c r="A52" s="18">
        <v>2.6724975704567542</v>
      </c>
      <c r="B52" s="18">
        <v>28.78</v>
      </c>
    </row>
    <row r="53" spans="1:2" x14ac:dyDescent="0.25">
      <c r="A53" s="18">
        <v>2.7696793002915454</v>
      </c>
      <c r="B53" s="18">
        <v>28.96</v>
      </c>
    </row>
    <row r="54" spans="1:2" x14ac:dyDescent="0.25">
      <c r="A54" s="18">
        <v>2.8668610301263362</v>
      </c>
      <c r="B54" s="18">
        <v>29.52</v>
      </c>
    </row>
    <row r="55" spans="1:2" x14ac:dyDescent="0.25">
      <c r="A55" s="18">
        <v>2.9640427599611274</v>
      </c>
      <c r="B55" s="18">
        <v>29.74</v>
      </c>
    </row>
    <row r="56" spans="1:2" x14ac:dyDescent="0.25">
      <c r="A56" s="18">
        <v>3.0612244897959182</v>
      </c>
      <c r="B56" s="18">
        <v>30.24</v>
      </c>
    </row>
    <row r="57" spans="1:2" x14ac:dyDescent="0.25">
      <c r="A57" s="18">
        <v>3.1584062196307094</v>
      </c>
      <c r="B57" s="18">
        <v>30.41</v>
      </c>
    </row>
    <row r="58" spans="1:2" x14ac:dyDescent="0.25">
      <c r="A58" s="18">
        <v>3.2555879494655007</v>
      </c>
      <c r="B58" s="18">
        <v>30.61</v>
      </c>
    </row>
    <row r="59" spans="1:2" x14ac:dyDescent="0.25">
      <c r="A59" s="18">
        <v>3.3527696793002915</v>
      </c>
      <c r="B59" s="18">
        <v>30.62</v>
      </c>
    </row>
    <row r="60" spans="1:2" x14ac:dyDescent="0.25">
      <c r="A60" s="18">
        <v>3.4499514091350827</v>
      </c>
      <c r="B60" s="18">
        <v>30.74</v>
      </c>
    </row>
    <row r="61" spans="1:2" x14ac:dyDescent="0.25">
      <c r="A61" s="18">
        <v>3.5471331389698735</v>
      </c>
      <c r="B61" s="18">
        <v>30.98</v>
      </c>
    </row>
    <row r="62" spans="1:2" x14ac:dyDescent="0.25">
      <c r="A62" s="18">
        <v>3.6443148688046647</v>
      </c>
      <c r="B62" s="18">
        <v>31.77</v>
      </c>
    </row>
    <row r="63" spans="1:2" x14ac:dyDescent="0.25">
      <c r="A63" s="18">
        <v>3.7414965986394559</v>
      </c>
      <c r="B63" s="18">
        <v>31.84</v>
      </c>
    </row>
    <row r="64" spans="1:2" x14ac:dyDescent="0.25">
      <c r="A64" s="18">
        <v>3.8386783284742467</v>
      </c>
      <c r="B64" s="18">
        <v>31.9</v>
      </c>
    </row>
    <row r="65" spans="1:2" x14ac:dyDescent="0.25">
      <c r="A65" s="18">
        <v>3.935860058309038</v>
      </c>
      <c r="B65" s="18">
        <v>32.32</v>
      </c>
    </row>
    <row r="66" spans="1:2" x14ac:dyDescent="0.25">
      <c r="A66" s="18">
        <v>4.0330417881438292</v>
      </c>
      <c r="B66" s="18">
        <v>32.32</v>
      </c>
    </row>
    <row r="67" spans="1:2" x14ac:dyDescent="0.25">
      <c r="A67" s="18">
        <v>4.13022351797862</v>
      </c>
      <c r="B67" s="18">
        <v>32.979999999999997</v>
      </c>
    </row>
    <row r="68" spans="1:2" x14ac:dyDescent="0.25">
      <c r="A68" s="18">
        <v>4.2274052478134108</v>
      </c>
      <c r="B68" s="18">
        <v>33.520000000000003</v>
      </c>
    </row>
    <row r="69" spans="1:2" x14ac:dyDescent="0.25">
      <c r="A69" s="18">
        <v>4.3245869776482024</v>
      </c>
      <c r="B69" s="18">
        <v>33.520000000000003</v>
      </c>
    </row>
    <row r="70" spans="1:2" x14ac:dyDescent="0.25">
      <c r="A70" s="18">
        <v>4.4217687074829932</v>
      </c>
      <c r="B70" s="18">
        <v>33.630000000000003</v>
      </c>
    </row>
    <row r="71" spans="1:2" x14ac:dyDescent="0.25">
      <c r="A71" s="18">
        <v>4.518950437317784</v>
      </c>
      <c r="B71" s="18">
        <v>34.81</v>
      </c>
    </row>
    <row r="72" spans="1:2" x14ac:dyDescent="0.25">
      <c r="A72" s="18">
        <v>4.6161321671525757</v>
      </c>
      <c r="B72" s="18">
        <v>35.82</v>
      </c>
    </row>
    <row r="73" spans="1:2" x14ac:dyDescent="0.25">
      <c r="A73" s="18">
        <v>4.7133138969873665</v>
      </c>
      <c r="B73" s="18">
        <v>35.89</v>
      </c>
    </row>
    <row r="74" spans="1:2" x14ac:dyDescent="0.25">
      <c r="A74" s="18">
        <v>4.8104956268221573</v>
      </c>
      <c r="B74" s="18">
        <v>37</v>
      </c>
    </row>
    <row r="75" spans="1:2" x14ac:dyDescent="0.25">
      <c r="A75" s="18">
        <v>4.9076773566569489</v>
      </c>
      <c r="B75" s="18">
        <v>38.42</v>
      </c>
    </row>
    <row r="76" spans="1:2" x14ac:dyDescent="0.25">
      <c r="A76" s="18">
        <v>5.0048590864917397</v>
      </c>
      <c r="B76" s="18">
        <v>38.6</v>
      </c>
    </row>
    <row r="77" spans="1:2" x14ac:dyDescent="0.25">
      <c r="A77" s="18">
        <v>5.1020408163265305</v>
      </c>
      <c r="B77" s="18">
        <v>39.01</v>
      </c>
    </row>
    <row r="78" spans="1:2" x14ac:dyDescent="0.25">
      <c r="A78" s="18">
        <v>5.1992225461613222</v>
      </c>
      <c r="B78" s="18">
        <v>39.119999999999997</v>
      </c>
    </row>
    <row r="79" spans="1:2" x14ac:dyDescent="0.25">
      <c r="A79" s="18">
        <v>5.296404275996113</v>
      </c>
      <c r="B79" s="18">
        <v>39.42</v>
      </c>
    </row>
    <row r="80" spans="1:2" x14ac:dyDescent="0.25">
      <c r="A80" s="18">
        <v>5.3935860058309038</v>
      </c>
      <c r="B80" s="18">
        <v>39.479999999999997</v>
      </c>
    </row>
    <row r="81" spans="1:2" x14ac:dyDescent="0.25">
      <c r="A81" s="18">
        <v>5.4907677356656954</v>
      </c>
      <c r="B81" s="18">
        <v>39.75</v>
      </c>
    </row>
    <row r="82" spans="1:2" x14ac:dyDescent="0.25">
      <c r="A82" s="18">
        <v>5.5879494655004862</v>
      </c>
      <c r="B82" s="18">
        <v>40.35</v>
      </c>
    </row>
    <row r="83" spans="1:2" x14ac:dyDescent="0.25">
      <c r="A83" s="18">
        <v>5.685131195335277</v>
      </c>
      <c r="B83" s="18">
        <v>41.78</v>
      </c>
    </row>
    <row r="84" spans="1:2" x14ac:dyDescent="0.25">
      <c r="A84" s="18">
        <v>5.7823129251700678</v>
      </c>
      <c r="B84" s="18">
        <v>42.24</v>
      </c>
    </row>
    <row r="85" spans="1:2" x14ac:dyDescent="0.25">
      <c r="A85" s="18">
        <v>5.8794946550048595</v>
      </c>
      <c r="B85" s="18">
        <v>42.47</v>
      </c>
    </row>
    <row r="86" spans="1:2" x14ac:dyDescent="0.25">
      <c r="A86" s="18">
        <v>5.9766763848396502</v>
      </c>
      <c r="B86" s="18">
        <v>42.85</v>
      </c>
    </row>
    <row r="87" spans="1:2" x14ac:dyDescent="0.25">
      <c r="A87" s="18">
        <v>6.073858114674441</v>
      </c>
      <c r="B87" s="18">
        <v>42.96</v>
      </c>
    </row>
    <row r="88" spans="1:2" x14ac:dyDescent="0.25">
      <c r="A88" s="18">
        <v>6.1710398445092327</v>
      </c>
      <c r="B88" s="18">
        <v>43.74</v>
      </c>
    </row>
    <row r="89" spans="1:2" x14ac:dyDescent="0.25">
      <c r="A89" s="18">
        <v>6.2682215743440235</v>
      </c>
      <c r="B89" s="18">
        <v>44.46</v>
      </c>
    </row>
    <row r="90" spans="1:2" x14ac:dyDescent="0.25">
      <c r="A90" s="18">
        <v>6.3654033041788143</v>
      </c>
      <c r="B90" s="18">
        <v>45.58</v>
      </c>
    </row>
    <row r="91" spans="1:2" x14ac:dyDescent="0.25">
      <c r="A91" s="18">
        <v>6.462585034013606</v>
      </c>
      <c r="B91" s="18">
        <v>46.2</v>
      </c>
    </row>
    <row r="92" spans="1:2" x14ac:dyDescent="0.25">
      <c r="A92" s="18">
        <v>6.5597667638483967</v>
      </c>
      <c r="B92" s="18">
        <v>46.41</v>
      </c>
    </row>
    <row r="93" spans="1:2" x14ac:dyDescent="0.25">
      <c r="A93" s="18">
        <v>6.6569484936831875</v>
      </c>
      <c r="B93" s="18">
        <v>46.96</v>
      </c>
    </row>
    <row r="94" spans="1:2" x14ac:dyDescent="0.25">
      <c r="A94" s="18">
        <v>6.7541302235179792</v>
      </c>
      <c r="B94" s="18">
        <v>47.07</v>
      </c>
    </row>
    <row r="95" spans="1:2" x14ac:dyDescent="0.25">
      <c r="A95" s="18">
        <v>6.85131195335277</v>
      </c>
      <c r="B95" s="18">
        <v>47.400000000000006</v>
      </c>
    </row>
    <row r="96" spans="1:2" x14ac:dyDescent="0.25">
      <c r="A96" s="18">
        <v>6.9484936831875608</v>
      </c>
      <c r="B96" s="18">
        <v>47.44</v>
      </c>
    </row>
    <row r="97" spans="1:2" x14ac:dyDescent="0.25">
      <c r="A97" s="18">
        <v>7.0456754130223516</v>
      </c>
      <c r="B97" s="18">
        <v>48.61</v>
      </c>
    </row>
    <row r="98" spans="1:2" x14ac:dyDescent="0.25">
      <c r="A98" s="18">
        <v>7.1428571428571432</v>
      </c>
      <c r="B98" s="18">
        <v>48.71</v>
      </c>
    </row>
    <row r="99" spans="1:2" x14ac:dyDescent="0.25">
      <c r="A99" s="18">
        <v>7.240038872691934</v>
      </c>
      <c r="B99" s="18">
        <v>50.62</v>
      </c>
    </row>
    <row r="100" spans="1:2" x14ac:dyDescent="0.25">
      <c r="A100" s="18">
        <v>7.3372206025267248</v>
      </c>
      <c r="B100" s="18">
        <v>50.8</v>
      </c>
    </row>
    <row r="101" spans="1:2" x14ac:dyDescent="0.25">
      <c r="A101" s="18">
        <v>7.4344023323615165</v>
      </c>
      <c r="B101" s="18">
        <v>51.36</v>
      </c>
    </row>
    <row r="102" spans="1:2" x14ac:dyDescent="0.25">
      <c r="A102" s="18">
        <v>7.5315840621963073</v>
      </c>
      <c r="B102" s="18">
        <v>51.47</v>
      </c>
    </row>
    <row r="103" spans="1:2" x14ac:dyDescent="0.25">
      <c r="A103" s="18">
        <v>7.6287657920310981</v>
      </c>
      <c r="B103" s="18">
        <v>52.35</v>
      </c>
    </row>
    <row r="104" spans="1:2" x14ac:dyDescent="0.25">
      <c r="A104" s="18">
        <v>7.7259475218658897</v>
      </c>
      <c r="B104" s="18">
        <v>52.38</v>
      </c>
    </row>
    <row r="105" spans="1:2" x14ac:dyDescent="0.25">
      <c r="A105" s="18">
        <v>7.8231292517006805</v>
      </c>
      <c r="B105" s="18">
        <v>52.42</v>
      </c>
    </row>
    <row r="106" spans="1:2" x14ac:dyDescent="0.25">
      <c r="A106" s="18">
        <v>7.9203109815354713</v>
      </c>
      <c r="B106" s="18">
        <v>52.65</v>
      </c>
    </row>
    <row r="107" spans="1:2" x14ac:dyDescent="0.25">
      <c r="A107" s="18">
        <v>8.017492711370263</v>
      </c>
      <c r="B107" s="18">
        <v>53.22</v>
      </c>
    </row>
    <row r="108" spans="1:2" x14ac:dyDescent="0.25">
      <c r="A108" s="18">
        <v>8.1146744412050538</v>
      </c>
      <c r="B108" s="18">
        <v>53.449999999999996</v>
      </c>
    </row>
    <row r="109" spans="1:2" x14ac:dyDescent="0.25">
      <c r="A109" s="18">
        <v>8.2118561710398446</v>
      </c>
      <c r="B109" s="18">
        <v>53.72</v>
      </c>
    </row>
    <row r="110" spans="1:2" x14ac:dyDescent="0.25">
      <c r="A110" s="18">
        <v>8.3090379008746353</v>
      </c>
      <c r="B110" s="18">
        <v>53.78</v>
      </c>
    </row>
    <row r="111" spans="1:2" x14ac:dyDescent="0.25">
      <c r="A111" s="18">
        <v>8.4062196307094261</v>
      </c>
      <c r="B111" s="18">
        <v>54.239999999999995</v>
      </c>
    </row>
    <row r="112" spans="1:2" x14ac:dyDescent="0.25">
      <c r="A112" s="18">
        <v>8.5034013605442187</v>
      </c>
      <c r="B112" s="18">
        <v>54.36</v>
      </c>
    </row>
    <row r="113" spans="1:2" x14ac:dyDescent="0.25">
      <c r="A113" s="18">
        <v>8.6005830903790095</v>
      </c>
      <c r="B113" s="18">
        <v>54.45</v>
      </c>
    </row>
    <row r="114" spans="1:2" x14ac:dyDescent="0.25">
      <c r="A114" s="18">
        <v>8.6977648202138003</v>
      </c>
      <c r="B114" s="18">
        <v>54.95</v>
      </c>
    </row>
    <row r="115" spans="1:2" x14ac:dyDescent="0.25">
      <c r="A115" s="18">
        <v>8.794946550048591</v>
      </c>
      <c r="B115" s="18">
        <v>55.12</v>
      </c>
    </row>
    <row r="116" spans="1:2" x14ac:dyDescent="0.25">
      <c r="A116" s="18">
        <v>8.8921282798833818</v>
      </c>
      <c r="B116" s="18">
        <v>55.45</v>
      </c>
    </row>
    <row r="117" spans="1:2" x14ac:dyDescent="0.25">
      <c r="A117" s="18">
        <v>8.9893100097181726</v>
      </c>
      <c r="B117" s="18">
        <v>56.5</v>
      </c>
    </row>
    <row r="118" spans="1:2" x14ac:dyDescent="0.25">
      <c r="A118" s="18">
        <v>9.0864917395529652</v>
      </c>
      <c r="B118" s="18">
        <v>57.92</v>
      </c>
    </row>
    <row r="119" spans="1:2" x14ac:dyDescent="0.25">
      <c r="A119" s="18">
        <v>9.183673469387756</v>
      </c>
      <c r="B119" s="18">
        <v>59.050000000000004</v>
      </c>
    </row>
    <row r="120" spans="1:2" x14ac:dyDescent="0.25">
      <c r="A120" s="18">
        <v>9.2808551992225468</v>
      </c>
      <c r="B120" s="18">
        <v>60.25</v>
      </c>
    </row>
    <row r="121" spans="1:2" x14ac:dyDescent="0.25">
      <c r="A121" s="18">
        <v>9.3780369290573375</v>
      </c>
      <c r="B121" s="18">
        <v>60.87</v>
      </c>
    </row>
    <row r="122" spans="1:2" x14ac:dyDescent="0.25">
      <c r="A122" s="18">
        <v>9.4752186588921283</v>
      </c>
      <c r="B122" s="18">
        <v>60.95</v>
      </c>
    </row>
    <row r="123" spans="1:2" x14ac:dyDescent="0.25">
      <c r="A123" s="18">
        <v>9.5724003887269191</v>
      </c>
      <c r="B123" s="18">
        <v>62.48</v>
      </c>
    </row>
    <row r="124" spans="1:2" x14ac:dyDescent="0.25">
      <c r="A124" s="18">
        <v>9.6695821185617099</v>
      </c>
      <c r="B124" s="18">
        <v>62.61</v>
      </c>
    </row>
    <row r="125" spans="1:2" x14ac:dyDescent="0.25">
      <c r="A125" s="18">
        <v>9.7667638483965025</v>
      </c>
      <c r="B125" s="18">
        <v>63.239999999999995</v>
      </c>
    </row>
    <row r="126" spans="1:2" x14ac:dyDescent="0.25">
      <c r="A126" s="18">
        <v>9.8639455782312933</v>
      </c>
      <c r="B126" s="18">
        <v>63.69</v>
      </c>
    </row>
    <row r="127" spans="1:2" x14ac:dyDescent="0.25">
      <c r="A127" s="18">
        <v>9.961127308066084</v>
      </c>
      <c r="B127" s="18">
        <v>64.989999999999995</v>
      </c>
    </row>
    <row r="128" spans="1:2" x14ac:dyDescent="0.25">
      <c r="A128" s="18">
        <v>10.058309037900875</v>
      </c>
      <c r="B128" s="18">
        <v>65.699999999999989</v>
      </c>
    </row>
    <row r="129" spans="1:2" x14ac:dyDescent="0.25">
      <c r="A129" s="18">
        <v>10.155490767735666</v>
      </c>
      <c r="B129" s="18">
        <v>65.8</v>
      </c>
    </row>
    <row r="130" spans="1:2" x14ac:dyDescent="0.25">
      <c r="A130" s="18">
        <v>10.252672497570456</v>
      </c>
      <c r="B130" s="18">
        <v>65.819999999999993</v>
      </c>
    </row>
    <row r="131" spans="1:2" x14ac:dyDescent="0.25">
      <c r="A131" s="18">
        <v>10.349854227405249</v>
      </c>
      <c r="B131" s="18">
        <v>66.100000000000009</v>
      </c>
    </row>
    <row r="132" spans="1:2" x14ac:dyDescent="0.25">
      <c r="A132" s="18">
        <v>10.44703595724004</v>
      </c>
      <c r="B132" s="18">
        <v>66.349999999999994</v>
      </c>
    </row>
    <row r="133" spans="1:2" x14ac:dyDescent="0.25">
      <c r="A133" s="18">
        <v>10.544217687074831</v>
      </c>
      <c r="B133" s="18">
        <v>66.400000000000006</v>
      </c>
    </row>
    <row r="134" spans="1:2" x14ac:dyDescent="0.25">
      <c r="A134" s="18">
        <v>10.641399416909621</v>
      </c>
      <c r="B134" s="18">
        <v>66.66</v>
      </c>
    </row>
    <row r="135" spans="1:2" x14ac:dyDescent="0.25">
      <c r="A135" s="18">
        <v>10.738581146744412</v>
      </c>
      <c r="B135" s="18">
        <v>66.94</v>
      </c>
    </row>
    <row r="136" spans="1:2" x14ac:dyDescent="0.25">
      <c r="A136" s="18">
        <v>10.835762876579203</v>
      </c>
      <c r="B136" s="18">
        <v>67.77</v>
      </c>
    </row>
    <row r="137" spans="1:2" x14ac:dyDescent="0.25">
      <c r="A137" s="18">
        <v>10.932944606413995</v>
      </c>
      <c r="B137" s="18">
        <v>68.12</v>
      </c>
    </row>
    <row r="138" spans="1:2" x14ac:dyDescent="0.25">
      <c r="A138" s="18">
        <v>11.030126336248786</v>
      </c>
      <c r="B138" s="18">
        <v>68.12</v>
      </c>
    </row>
    <row r="139" spans="1:2" x14ac:dyDescent="0.25">
      <c r="A139" s="18">
        <v>11.127308066083577</v>
      </c>
      <c r="B139" s="18">
        <v>68.16</v>
      </c>
    </row>
    <row r="140" spans="1:2" x14ac:dyDescent="0.25">
      <c r="A140" s="18">
        <v>11.224489795918368</v>
      </c>
      <c r="B140" s="18">
        <v>68.58</v>
      </c>
    </row>
    <row r="141" spans="1:2" x14ac:dyDescent="0.25">
      <c r="A141" s="18">
        <v>11.321671525753159</v>
      </c>
      <c r="B141" s="18">
        <v>68.949999999999989</v>
      </c>
    </row>
    <row r="142" spans="1:2" x14ac:dyDescent="0.25">
      <c r="A142" s="18">
        <v>11.418853255587949</v>
      </c>
      <c r="B142" s="18">
        <v>68.98</v>
      </c>
    </row>
    <row r="143" spans="1:2" x14ac:dyDescent="0.25">
      <c r="A143" s="18">
        <v>11.51603498542274</v>
      </c>
      <c r="B143" s="18">
        <v>69.400000000000006</v>
      </c>
    </row>
    <row r="144" spans="1:2" x14ac:dyDescent="0.25">
      <c r="A144" s="18">
        <v>11.613216715257533</v>
      </c>
      <c r="B144" s="18">
        <v>69.459999999999994</v>
      </c>
    </row>
    <row r="145" spans="1:2" x14ac:dyDescent="0.25">
      <c r="A145" s="18">
        <v>11.710398445092324</v>
      </c>
      <c r="B145" s="18">
        <v>70.56</v>
      </c>
    </row>
    <row r="146" spans="1:2" x14ac:dyDescent="0.25">
      <c r="A146" s="18">
        <v>11.807580174927114</v>
      </c>
      <c r="B146" s="18">
        <v>70.910000000000011</v>
      </c>
    </row>
    <row r="147" spans="1:2" x14ac:dyDescent="0.25">
      <c r="A147" s="18">
        <v>11.904761904761905</v>
      </c>
      <c r="B147" s="18">
        <v>71.150000000000006</v>
      </c>
    </row>
    <row r="148" spans="1:2" x14ac:dyDescent="0.25">
      <c r="A148" s="18">
        <v>12.001943634596696</v>
      </c>
      <c r="B148" s="18">
        <v>71.2</v>
      </c>
    </row>
    <row r="149" spans="1:2" x14ac:dyDescent="0.25">
      <c r="A149" s="18">
        <v>12.099125364431487</v>
      </c>
      <c r="B149" s="18">
        <v>71.48</v>
      </c>
    </row>
    <row r="150" spans="1:2" x14ac:dyDescent="0.25">
      <c r="A150" s="18">
        <v>12.196307094266279</v>
      </c>
      <c r="B150" s="18">
        <v>71.48</v>
      </c>
    </row>
    <row r="151" spans="1:2" x14ac:dyDescent="0.25">
      <c r="A151" s="18">
        <v>12.29348882410107</v>
      </c>
      <c r="B151" s="18">
        <v>71.88</v>
      </c>
    </row>
    <row r="152" spans="1:2" x14ac:dyDescent="0.25">
      <c r="A152" s="18">
        <v>12.390670553935861</v>
      </c>
      <c r="B152" s="18">
        <v>71.95</v>
      </c>
    </row>
    <row r="153" spans="1:2" x14ac:dyDescent="0.25">
      <c r="A153" s="18">
        <v>12.487852283770652</v>
      </c>
      <c r="B153" s="18">
        <v>72.17</v>
      </c>
    </row>
    <row r="154" spans="1:2" x14ac:dyDescent="0.25">
      <c r="A154" s="18">
        <v>12.585034013605442</v>
      </c>
      <c r="B154" s="18">
        <v>72.319999999999993</v>
      </c>
    </row>
    <row r="155" spans="1:2" x14ac:dyDescent="0.25">
      <c r="A155" s="18">
        <v>12.682215743440233</v>
      </c>
      <c r="B155" s="18">
        <v>72.52</v>
      </c>
    </row>
    <row r="156" spans="1:2" x14ac:dyDescent="0.25">
      <c r="A156" s="18">
        <v>12.779397473275024</v>
      </c>
      <c r="B156" s="18">
        <v>72.72</v>
      </c>
    </row>
    <row r="157" spans="1:2" x14ac:dyDescent="0.25">
      <c r="A157" s="18">
        <v>12.876579203109817</v>
      </c>
      <c r="B157" s="18">
        <v>72.929999999999993</v>
      </c>
    </row>
    <row r="158" spans="1:2" x14ac:dyDescent="0.25">
      <c r="A158" s="18">
        <v>12.973760932944607</v>
      </c>
      <c r="B158" s="18">
        <v>73.099999999999994</v>
      </c>
    </row>
    <row r="159" spans="1:2" x14ac:dyDescent="0.25">
      <c r="A159" s="18">
        <v>13.070942662779398</v>
      </c>
      <c r="B159" s="18">
        <v>73.260000000000005</v>
      </c>
    </row>
    <row r="160" spans="1:2" x14ac:dyDescent="0.25">
      <c r="A160" s="18">
        <v>13.168124392614189</v>
      </c>
      <c r="B160" s="18">
        <v>73.5</v>
      </c>
    </row>
    <row r="161" spans="1:2" x14ac:dyDescent="0.25">
      <c r="A161" s="18">
        <v>13.26530612244898</v>
      </c>
      <c r="B161" s="18">
        <v>73.959999999999994</v>
      </c>
    </row>
    <row r="162" spans="1:2" x14ac:dyDescent="0.25">
      <c r="A162" s="18">
        <v>13.36248785228377</v>
      </c>
      <c r="B162" s="18">
        <v>73.97</v>
      </c>
    </row>
    <row r="163" spans="1:2" x14ac:dyDescent="0.25">
      <c r="A163" s="18">
        <v>13.459669582118563</v>
      </c>
      <c r="B163" s="18">
        <v>74.069999999999993</v>
      </c>
    </row>
    <row r="164" spans="1:2" x14ac:dyDescent="0.25">
      <c r="A164" s="18">
        <v>13.556851311953354</v>
      </c>
      <c r="B164" s="18">
        <v>74.099999999999994</v>
      </c>
    </row>
    <row r="165" spans="1:2" x14ac:dyDescent="0.25">
      <c r="A165" s="18">
        <v>13.654033041788145</v>
      </c>
      <c r="B165" s="18">
        <v>74.22</v>
      </c>
    </row>
    <row r="166" spans="1:2" x14ac:dyDescent="0.25">
      <c r="A166" s="18">
        <v>13.751214771622935</v>
      </c>
      <c r="B166" s="18">
        <v>74.22</v>
      </c>
    </row>
    <row r="167" spans="1:2" x14ac:dyDescent="0.25">
      <c r="A167" s="18">
        <v>13.848396501457726</v>
      </c>
      <c r="B167" s="18">
        <v>74.290000000000006</v>
      </c>
    </row>
    <row r="168" spans="1:2" x14ac:dyDescent="0.25">
      <c r="A168" s="18">
        <v>13.945578231292517</v>
      </c>
      <c r="B168" s="18">
        <v>74.699999999999989</v>
      </c>
    </row>
    <row r="169" spans="1:2" x14ac:dyDescent="0.25">
      <c r="A169" s="18">
        <v>14.042759961127308</v>
      </c>
      <c r="B169" s="18">
        <v>74.86</v>
      </c>
    </row>
    <row r="170" spans="1:2" x14ac:dyDescent="0.25">
      <c r="A170" s="18">
        <v>14.1399416909621</v>
      </c>
      <c r="B170" s="18">
        <v>74.97</v>
      </c>
    </row>
    <row r="171" spans="1:2" x14ac:dyDescent="0.25">
      <c r="A171" s="18">
        <v>14.237123420796891</v>
      </c>
      <c r="B171" s="18">
        <v>75.38</v>
      </c>
    </row>
    <row r="172" spans="1:2" x14ac:dyDescent="0.25">
      <c r="A172" s="18">
        <v>14.334305150631682</v>
      </c>
      <c r="B172" s="18">
        <v>75.819999999999993</v>
      </c>
    </row>
    <row r="173" spans="1:2" x14ac:dyDescent="0.25">
      <c r="A173" s="18">
        <v>14.431486880466473</v>
      </c>
      <c r="B173" s="18">
        <v>75.88</v>
      </c>
    </row>
    <row r="174" spans="1:2" x14ac:dyDescent="0.25">
      <c r="A174" s="18">
        <v>14.528668610301263</v>
      </c>
      <c r="B174" s="18">
        <v>76.399999999999991</v>
      </c>
    </row>
    <row r="175" spans="1:2" x14ac:dyDescent="0.25">
      <c r="A175" s="18">
        <v>14.625850340136054</v>
      </c>
      <c r="B175" s="18">
        <v>76.540000000000006</v>
      </c>
    </row>
    <row r="176" spans="1:2" x14ac:dyDescent="0.25">
      <c r="A176" s="18">
        <v>14.723032069970847</v>
      </c>
      <c r="B176" s="18">
        <v>76.819999999999993</v>
      </c>
    </row>
    <row r="177" spans="1:2" x14ac:dyDescent="0.25">
      <c r="A177" s="18">
        <v>14.820213799805638</v>
      </c>
      <c r="B177" s="18">
        <v>77.099999999999994</v>
      </c>
    </row>
    <row r="178" spans="1:2" x14ac:dyDescent="0.25">
      <c r="A178" s="18">
        <v>14.917395529640428</v>
      </c>
      <c r="B178" s="18">
        <v>77.52</v>
      </c>
    </row>
    <row r="179" spans="1:2" x14ac:dyDescent="0.25">
      <c r="A179" s="18">
        <v>15.014577259475219</v>
      </c>
      <c r="B179" s="18">
        <v>78.78</v>
      </c>
    </row>
    <row r="180" spans="1:2" x14ac:dyDescent="0.25">
      <c r="A180" s="18">
        <v>15.11175898931001</v>
      </c>
      <c r="B180" s="18">
        <v>78.94</v>
      </c>
    </row>
    <row r="181" spans="1:2" x14ac:dyDescent="0.25">
      <c r="A181" s="18">
        <v>15.208940719144801</v>
      </c>
      <c r="B181" s="18">
        <v>79.44</v>
      </c>
    </row>
    <row r="182" spans="1:2" x14ac:dyDescent="0.25">
      <c r="A182" s="18">
        <v>15.306122448979593</v>
      </c>
      <c r="B182" s="18">
        <v>79.739999999999995</v>
      </c>
    </row>
    <row r="183" spans="1:2" x14ac:dyDescent="0.25">
      <c r="A183" s="18">
        <v>15.403304178814384</v>
      </c>
      <c r="B183" s="18">
        <v>80.599999999999994</v>
      </c>
    </row>
    <row r="184" spans="1:2" x14ac:dyDescent="0.25">
      <c r="A184" s="18">
        <v>15.500485908649175</v>
      </c>
      <c r="B184" s="18">
        <v>80.709999999999994</v>
      </c>
    </row>
    <row r="185" spans="1:2" x14ac:dyDescent="0.25">
      <c r="A185" s="18">
        <v>15.597667638483966</v>
      </c>
      <c r="B185" s="18">
        <v>80.72</v>
      </c>
    </row>
    <row r="186" spans="1:2" x14ac:dyDescent="0.25">
      <c r="A186" s="18">
        <v>15.694849368318756</v>
      </c>
      <c r="B186" s="18">
        <v>80.930000000000007</v>
      </c>
    </row>
    <row r="187" spans="1:2" x14ac:dyDescent="0.25">
      <c r="A187" s="18">
        <v>15.792031098153547</v>
      </c>
      <c r="B187" s="18">
        <v>81.06</v>
      </c>
    </row>
    <row r="188" spans="1:2" x14ac:dyDescent="0.25">
      <c r="A188" s="18">
        <v>15.889212827988338</v>
      </c>
      <c r="B188" s="18">
        <v>81.239999999999995</v>
      </c>
    </row>
    <row r="189" spans="1:2" x14ac:dyDescent="0.25">
      <c r="A189" s="18">
        <v>15.986394557823131</v>
      </c>
      <c r="B189" s="18">
        <v>81.44</v>
      </c>
    </row>
    <row r="190" spans="1:2" x14ac:dyDescent="0.25">
      <c r="A190" s="18">
        <v>16.083576287657923</v>
      </c>
      <c r="B190" s="18">
        <v>81.510000000000005</v>
      </c>
    </row>
    <row r="191" spans="1:2" x14ac:dyDescent="0.25">
      <c r="A191" s="18">
        <v>16.180758017492714</v>
      </c>
      <c r="B191" s="18">
        <v>81.66</v>
      </c>
    </row>
    <row r="192" spans="1:2" x14ac:dyDescent="0.25">
      <c r="A192" s="18">
        <v>16.277939747327505</v>
      </c>
      <c r="B192" s="18">
        <v>82.14</v>
      </c>
    </row>
    <row r="193" spans="1:2" x14ac:dyDescent="0.25">
      <c r="A193" s="18">
        <v>16.375121477162295</v>
      </c>
      <c r="B193" s="18">
        <v>82.5</v>
      </c>
    </row>
    <row r="194" spans="1:2" x14ac:dyDescent="0.25">
      <c r="A194" s="18">
        <v>16.472303206997086</v>
      </c>
      <c r="B194" s="18">
        <v>83.08</v>
      </c>
    </row>
    <row r="195" spans="1:2" x14ac:dyDescent="0.25">
      <c r="A195" s="18">
        <v>16.569484936831877</v>
      </c>
      <c r="B195" s="18">
        <v>83.08</v>
      </c>
    </row>
    <row r="196" spans="1:2" x14ac:dyDescent="0.25">
      <c r="A196" s="18">
        <v>16.666666666666668</v>
      </c>
      <c r="B196" s="18">
        <v>84.16</v>
      </c>
    </row>
    <row r="197" spans="1:2" x14ac:dyDescent="0.25">
      <c r="A197" s="18">
        <v>16.763848396501459</v>
      </c>
      <c r="B197" s="18">
        <v>84.48</v>
      </c>
    </row>
    <row r="198" spans="1:2" x14ac:dyDescent="0.25">
      <c r="A198" s="18">
        <v>16.861030126336253</v>
      </c>
      <c r="B198" s="18">
        <v>84.83</v>
      </c>
    </row>
    <row r="199" spans="1:2" x14ac:dyDescent="0.25">
      <c r="A199" s="18">
        <v>16.958211856171044</v>
      </c>
      <c r="B199" s="18">
        <v>86</v>
      </c>
    </row>
    <row r="200" spans="1:2" x14ac:dyDescent="0.25">
      <c r="A200" s="18">
        <v>17.055393586005835</v>
      </c>
      <c r="B200" s="18">
        <v>86.27</v>
      </c>
    </row>
    <row r="201" spans="1:2" x14ac:dyDescent="0.25">
      <c r="A201" s="18">
        <v>17.152575315840625</v>
      </c>
      <c r="B201" s="18">
        <v>86.38</v>
      </c>
    </row>
    <row r="202" spans="1:2" x14ac:dyDescent="0.25">
      <c r="A202" s="18">
        <v>17.249757045675416</v>
      </c>
      <c r="B202" s="18">
        <v>86.5</v>
      </c>
    </row>
    <row r="203" spans="1:2" x14ac:dyDescent="0.25">
      <c r="A203" s="18">
        <v>17.346938775510207</v>
      </c>
      <c r="B203" s="18">
        <v>86.54</v>
      </c>
    </row>
    <row r="204" spans="1:2" x14ac:dyDescent="0.25">
      <c r="A204" s="18">
        <v>17.444120505344998</v>
      </c>
      <c r="B204" s="18">
        <v>86.72</v>
      </c>
    </row>
    <row r="205" spans="1:2" x14ac:dyDescent="0.25">
      <c r="A205" s="18">
        <v>17.541302235179788</v>
      </c>
      <c r="B205" s="18">
        <v>86.72</v>
      </c>
    </row>
    <row r="206" spans="1:2" x14ac:dyDescent="0.25">
      <c r="A206" s="18">
        <v>17.638483965014579</v>
      </c>
      <c r="B206" s="18">
        <v>87.05</v>
      </c>
    </row>
    <row r="207" spans="1:2" x14ac:dyDescent="0.25">
      <c r="A207" s="18">
        <v>17.73566569484937</v>
      </c>
      <c r="B207" s="18">
        <v>87.2</v>
      </c>
    </row>
    <row r="208" spans="1:2" x14ac:dyDescent="0.25">
      <c r="A208" s="18">
        <v>17.832847424684161</v>
      </c>
      <c r="B208" s="18">
        <v>87.4</v>
      </c>
    </row>
    <row r="209" spans="1:2" x14ac:dyDescent="0.25">
      <c r="A209" s="18">
        <v>17.930029154518952</v>
      </c>
      <c r="B209" s="18">
        <v>87.449999999999989</v>
      </c>
    </row>
    <row r="210" spans="1:2" x14ac:dyDescent="0.25">
      <c r="A210" s="18">
        <v>18.027210884353742</v>
      </c>
      <c r="B210" s="18">
        <v>87.9</v>
      </c>
    </row>
    <row r="211" spans="1:2" x14ac:dyDescent="0.25">
      <c r="A211" s="18">
        <v>18.124392614188537</v>
      </c>
      <c r="B211" s="18">
        <v>88.04</v>
      </c>
    </row>
    <row r="212" spans="1:2" x14ac:dyDescent="0.25">
      <c r="A212" s="18">
        <v>18.221574344023328</v>
      </c>
      <c r="B212" s="18">
        <v>88.149999999999991</v>
      </c>
    </row>
    <row r="213" spans="1:2" x14ac:dyDescent="0.25">
      <c r="A213" s="18">
        <v>18.318756073858118</v>
      </c>
      <c r="B213" s="18">
        <v>88.31</v>
      </c>
    </row>
    <row r="214" spans="1:2" x14ac:dyDescent="0.25">
      <c r="A214" s="18">
        <v>18.415937803692909</v>
      </c>
      <c r="B214" s="18">
        <v>88.45</v>
      </c>
    </row>
    <row r="215" spans="1:2" x14ac:dyDescent="0.25">
      <c r="A215" s="18">
        <v>18.5131195335277</v>
      </c>
      <c r="B215" s="18">
        <v>88.61</v>
      </c>
    </row>
    <row r="216" spans="1:2" x14ac:dyDescent="0.25">
      <c r="A216" s="18">
        <v>18.610301263362491</v>
      </c>
      <c r="B216" s="18">
        <v>88.68</v>
      </c>
    </row>
    <row r="217" spans="1:2" x14ac:dyDescent="0.25">
      <c r="A217" s="18">
        <v>18.707482993197281</v>
      </c>
      <c r="B217" s="18">
        <v>88.68</v>
      </c>
    </row>
    <row r="218" spans="1:2" x14ac:dyDescent="0.25">
      <c r="A218" s="18">
        <v>18.804664723032072</v>
      </c>
      <c r="B218" s="18">
        <v>88.85</v>
      </c>
    </row>
    <row r="219" spans="1:2" x14ac:dyDescent="0.25">
      <c r="A219" s="18">
        <v>18.901846452866863</v>
      </c>
      <c r="B219" s="18">
        <v>89.28</v>
      </c>
    </row>
    <row r="220" spans="1:2" x14ac:dyDescent="0.25">
      <c r="A220" s="18">
        <v>18.999028182701654</v>
      </c>
      <c r="B220" s="18">
        <v>89.28</v>
      </c>
    </row>
    <row r="221" spans="1:2" x14ac:dyDescent="0.25">
      <c r="A221" s="18">
        <v>19.096209912536445</v>
      </c>
      <c r="B221" s="18">
        <v>89.69</v>
      </c>
    </row>
    <row r="222" spans="1:2" x14ac:dyDescent="0.25">
      <c r="A222" s="18">
        <v>19.193391642371235</v>
      </c>
      <c r="B222" s="18">
        <v>89.7</v>
      </c>
    </row>
    <row r="223" spans="1:2" x14ac:dyDescent="0.25">
      <c r="A223" s="18">
        <v>19.290573372206026</v>
      </c>
      <c r="B223" s="18">
        <v>89.75</v>
      </c>
    </row>
    <row r="224" spans="1:2" x14ac:dyDescent="0.25">
      <c r="A224" s="18">
        <v>19.387755102040821</v>
      </c>
      <c r="B224" s="18">
        <v>91.11</v>
      </c>
    </row>
    <row r="225" spans="1:2" x14ac:dyDescent="0.25">
      <c r="A225" s="18">
        <v>19.484936831875611</v>
      </c>
      <c r="B225" s="18">
        <v>91.3</v>
      </c>
    </row>
    <row r="226" spans="1:2" x14ac:dyDescent="0.25">
      <c r="A226" s="18">
        <v>19.582118561710402</v>
      </c>
      <c r="B226" s="18">
        <v>91.35</v>
      </c>
    </row>
    <row r="227" spans="1:2" x14ac:dyDescent="0.25">
      <c r="A227" s="18">
        <v>19.679300291545193</v>
      </c>
      <c r="B227" s="18">
        <v>91.56</v>
      </c>
    </row>
    <row r="228" spans="1:2" x14ac:dyDescent="0.25">
      <c r="A228" s="18">
        <v>19.776482021379984</v>
      </c>
      <c r="B228" s="18">
        <v>91.61</v>
      </c>
    </row>
    <row r="229" spans="1:2" x14ac:dyDescent="0.25">
      <c r="A229" s="18">
        <v>19.873663751214774</v>
      </c>
      <c r="B229" s="18">
        <v>91.98</v>
      </c>
    </row>
    <row r="230" spans="1:2" x14ac:dyDescent="0.25">
      <c r="A230" s="18">
        <v>19.970845481049565</v>
      </c>
      <c r="B230" s="18">
        <v>92.039999999999992</v>
      </c>
    </row>
    <row r="231" spans="1:2" x14ac:dyDescent="0.25">
      <c r="A231" s="18">
        <v>20.068027210884356</v>
      </c>
      <c r="B231" s="18">
        <v>92.78</v>
      </c>
    </row>
    <row r="232" spans="1:2" x14ac:dyDescent="0.25">
      <c r="A232" s="18">
        <v>20.165208940719147</v>
      </c>
      <c r="B232" s="18">
        <v>93.16</v>
      </c>
    </row>
    <row r="233" spans="1:2" x14ac:dyDescent="0.25">
      <c r="A233" s="18">
        <v>20.262390670553938</v>
      </c>
      <c r="B233" s="18">
        <v>93.22</v>
      </c>
    </row>
    <row r="234" spans="1:2" x14ac:dyDescent="0.25">
      <c r="A234" s="18">
        <v>20.359572400388728</v>
      </c>
      <c r="B234" s="18">
        <v>93.36</v>
      </c>
    </row>
    <row r="235" spans="1:2" x14ac:dyDescent="0.25">
      <c r="A235" s="18">
        <v>20.456754130223519</v>
      </c>
      <c r="B235" s="18">
        <v>93.38</v>
      </c>
    </row>
    <row r="236" spans="1:2" x14ac:dyDescent="0.25">
      <c r="A236" s="18">
        <v>20.55393586005831</v>
      </c>
      <c r="B236" s="18">
        <v>94.6</v>
      </c>
    </row>
    <row r="237" spans="1:2" x14ac:dyDescent="0.25">
      <c r="A237" s="18">
        <v>20.651117589893104</v>
      </c>
      <c r="B237" s="18">
        <v>94.8</v>
      </c>
    </row>
    <row r="238" spans="1:2" x14ac:dyDescent="0.25">
      <c r="A238" s="18">
        <v>20.748299319727895</v>
      </c>
      <c r="B238" s="18">
        <v>95</v>
      </c>
    </row>
    <row r="239" spans="1:2" x14ac:dyDescent="0.25">
      <c r="A239" s="18">
        <v>20.845481049562686</v>
      </c>
      <c r="B239" s="18">
        <v>95.15</v>
      </c>
    </row>
    <row r="240" spans="1:2" x14ac:dyDescent="0.25">
      <c r="A240" s="18">
        <v>20.942662779397477</v>
      </c>
      <c r="B240" s="18">
        <v>95.36</v>
      </c>
    </row>
    <row r="241" spans="1:2" x14ac:dyDescent="0.25">
      <c r="A241" s="18">
        <v>21.039844509232267</v>
      </c>
      <c r="B241" s="18">
        <v>95.699999999999989</v>
      </c>
    </row>
    <row r="242" spans="1:2" x14ac:dyDescent="0.25">
      <c r="A242" s="18">
        <v>21.137026239067058</v>
      </c>
      <c r="B242" s="18">
        <v>96.11</v>
      </c>
    </row>
    <row r="243" spans="1:2" x14ac:dyDescent="0.25">
      <c r="A243" s="18">
        <v>21.234207968901849</v>
      </c>
      <c r="B243" s="18">
        <v>96.8</v>
      </c>
    </row>
    <row r="244" spans="1:2" x14ac:dyDescent="0.25">
      <c r="A244" s="18">
        <v>21.33138969873664</v>
      </c>
      <c r="B244" s="18">
        <v>96.960000000000008</v>
      </c>
    </row>
    <row r="245" spans="1:2" x14ac:dyDescent="0.25">
      <c r="A245" s="18">
        <v>21.428571428571431</v>
      </c>
      <c r="B245" s="18">
        <v>97.16</v>
      </c>
    </row>
    <row r="246" spans="1:2" x14ac:dyDescent="0.25">
      <c r="A246" s="18">
        <v>21.525753158406221</v>
      </c>
      <c r="B246" s="18">
        <v>97.52</v>
      </c>
    </row>
    <row r="247" spans="1:2" x14ac:dyDescent="0.25">
      <c r="A247" s="18">
        <v>21.622934888241012</v>
      </c>
      <c r="B247" s="18">
        <v>97.94</v>
      </c>
    </row>
    <row r="248" spans="1:2" x14ac:dyDescent="0.25">
      <c r="A248" s="18">
        <v>21.720116618075803</v>
      </c>
      <c r="B248" s="18">
        <v>98.13</v>
      </c>
    </row>
    <row r="249" spans="1:2" x14ac:dyDescent="0.25">
      <c r="A249" s="18">
        <v>21.817298347910597</v>
      </c>
      <c r="B249" s="18">
        <v>98.2</v>
      </c>
    </row>
    <row r="250" spans="1:2" x14ac:dyDescent="0.25">
      <c r="A250" s="18">
        <v>21.914480077745388</v>
      </c>
      <c r="B250" s="18">
        <v>98.22</v>
      </c>
    </row>
    <row r="251" spans="1:2" x14ac:dyDescent="0.25">
      <c r="A251" s="18">
        <v>22.011661807580179</v>
      </c>
      <c r="B251" s="18">
        <v>98.699999999999989</v>
      </c>
    </row>
    <row r="252" spans="1:2" x14ac:dyDescent="0.25">
      <c r="A252" s="18">
        <v>22.10884353741497</v>
      </c>
      <c r="B252" s="18">
        <v>98.84</v>
      </c>
    </row>
    <row r="253" spans="1:2" x14ac:dyDescent="0.25">
      <c r="A253" s="18">
        <v>22.20602526724976</v>
      </c>
      <c r="B253" s="18">
        <v>98.88</v>
      </c>
    </row>
    <row r="254" spans="1:2" x14ac:dyDescent="0.25">
      <c r="A254" s="18">
        <v>22.303206997084551</v>
      </c>
      <c r="B254" s="18">
        <v>99.69</v>
      </c>
    </row>
    <row r="255" spans="1:2" x14ac:dyDescent="0.25">
      <c r="A255" s="18">
        <v>22.400388726919342</v>
      </c>
      <c r="B255" s="18">
        <v>99.84</v>
      </c>
    </row>
    <row r="256" spans="1:2" x14ac:dyDescent="0.25">
      <c r="A256" s="18">
        <v>22.497570456754133</v>
      </c>
      <c r="B256" s="18">
        <v>101.43</v>
      </c>
    </row>
    <row r="257" spans="1:2" x14ac:dyDescent="0.25">
      <c r="A257" s="18">
        <v>22.594752186588924</v>
      </c>
      <c r="B257" s="18">
        <v>101.52</v>
      </c>
    </row>
    <row r="258" spans="1:2" x14ac:dyDescent="0.25">
      <c r="A258" s="18">
        <v>22.691933916423714</v>
      </c>
      <c r="B258" s="18">
        <v>101.89999999999999</v>
      </c>
    </row>
    <row r="259" spans="1:2" x14ac:dyDescent="0.25">
      <c r="A259" s="18">
        <v>22.789115646258505</v>
      </c>
      <c r="B259" s="18">
        <v>102.04</v>
      </c>
    </row>
    <row r="260" spans="1:2" x14ac:dyDescent="0.25">
      <c r="A260" s="18">
        <v>22.886297376093296</v>
      </c>
      <c r="B260" s="18">
        <v>102.2</v>
      </c>
    </row>
    <row r="261" spans="1:2" x14ac:dyDescent="0.25">
      <c r="A261" s="18">
        <v>22.983479105928087</v>
      </c>
      <c r="B261" s="18">
        <v>104.85</v>
      </c>
    </row>
    <row r="262" spans="1:2" x14ac:dyDescent="0.25">
      <c r="A262" s="18">
        <v>23.080660835762881</v>
      </c>
      <c r="B262" s="18">
        <v>104.88</v>
      </c>
    </row>
    <row r="263" spans="1:2" x14ac:dyDescent="0.25">
      <c r="A263" s="18">
        <v>23.177842565597672</v>
      </c>
      <c r="B263" s="18">
        <v>106.88</v>
      </c>
    </row>
    <row r="264" spans="1:2" x14ac:dyDescent="0.25">
      <c r="A264" s="18">
        <v>23.275024295432463</v>
      </c>
      <c r="B264" s="18">
        <v>108.16</v>
      </c>
    </row>
    <row r="265" spans="1:2" x14ac:dyDescent="0.25">
      <c r="A265" s="18">
        <v>23.372206025267253</v>
      </c>
      <c r="B265" s="18">
        <v>109.60000000000001</v>
      </c>
    </row>
    <row r="266" spans="1:2" x14ac:dyDescent="0.25">
      <c r="A266" s="18">
        <v>23.469387755102044</v>
      </c>
      <c r="B266" s="18">
        <v>109.7</v>
      </c>
    </row>
    <row r="267" spans="1:2" x14ac:dyDescent="0.25">
      <c r="A267" s="18">
        <v>23.566569484936835</v>
      </c>
      <c r="B267" s="18">
        <v>110.60999999999999</v>
      </c>
    </row>
    <row r="268" spans="1:2" x14ac:dyDescent="0.25">
      <c r="A268" s="18">
        <v>23.663751214771626</v>
      </c>
      <c r="B268" s="18">
        <v>111.34</v>
      </c>
    </row>
    <row r="269" spans="1:2" x14ac:dyDescent="0.25">
      <c r="A269" s="18">
        <v>23.760932944606417</v>
      </c>
      <c r="B269" s="18">
        <v>112.22</v>
      </c>
    </row>
    <row r="270" spans="1:2" x14ac:dyDescent="0.25">
      <c r="A270" s="18">
        <v>23.858114674441207</v>
      </c>
      <c r="B270" s="18">
        <v>112.22</v>
      </c>
    </row>
    <row r="271" spans="1:2" x14ac:dyDescent="0.25">
      <c r="A271" s="18">
        <v>23.955296404275998</v>
      </c>
      <c r="B271" s="18">
        <v>112.44</v>
      </c>
    </row>
    <row r="272" spans="1:2" x14ac:dyDescent="0.25">
      <c r="A272" s="18">
        <v>24.052478134110789</v>
      </c>
      <c r="B272" s="18">
        <v>112.62</v>
      </c>
    </row>
    <row r="273" spans="1:2" x14ac:dyDescent="0.25">
      <c r="A273" s="18">
        <v>24.14965986394558</v>
      </c>
      <c r="B273" s="18">
        <v>113.24</v>
      </c>
    </row>
    <row r="274" spans="1:2" x14ac:dyDescent="0.25">
      <c r="A274" s="18">
        <v>24.246841593780371</v>
      </c>
      <c r="B274" s="18">
        <v>113.58</v>
      </c>
    </row>
    <row r="275" spans="1:2" x14ac:dyDescent="0.25">
      <c r="A275" s="18">
        <v>24.344023323615165</v>
      </c>
      <c r="B275" s="18">
        <v>114.44</v>
      </c>
    </row>
    <row r="276" spans="1:2" x14ac:dyDescent="0.25">
      <c r="A276" s="18">
        <v>24.441205053449956</v>
      </c>
      <c r="B276" s="18">
        <v>114.89999999999999</v>
      </c>
    </row>
    <row r="277" spans="1:2" x14ac:dyDescent="0.25">
      <c r="A277" s="18">
        <v>24.538386783284746</v>
      </c>
      <c r="B277" s="18">
        <v>115.36</v>
      </c>
    </row>
    <row r="278" spans="1:2" x14ac:dyDescent="0.25">
      <c r="A278" s="18">
        <v>24.635568513119537</v>
      </c>
      <c r="B278" s="18">
        <v>115.78</v>
      </c>
    </row>
    <row r="279" spans="1:2" x14ac:dyDescent="0.25">
      <c r="A279" s="18">
        <v>24.732750242954328</v>
      </c>
      <c r="B279" s="18">
        <v>115.80000000000001</v>
      </c>
    </row>
    <row r="280" spans="1:2" x14ac:dyDescent="0.25">
      <c r="A280" s="18">
        <v>24.829931972789119</v>
      </c>
      <c r="B280" s="18">
        <v>116.64</v>
      </c>
    </row>
    <row r="281" spans="1:2" x14ac:dyDescent="0.25">
      <c r="A281" s="18">
        <v>24.92711370262391</v>
      </c>
      <c r="B281" s="18">
        <v>116.69000000000001</v>
      </c>
    </row>
    <row r="282" spans="1:2" x14ac:dyDescent="0.25">
      <c r="A282" s="18">
        <v>25.0242954324587</v>
      </c>
      <c r="B282" s="18">
        <v>119.1</v>
      </c>
    </row>
    <row r="283" spans="1:2" x14ac:dyDescent="0.25">
      <c r="A283" s="18">
        <v>25.121477162293491</v>
      </c>
      <c r="B283" s="18">
        <v>119.54</v>
      </c>
    </row>
    <row r="284" spans="1:2" x14ac:dyDescent="0.25">
      <c r="A284" s="18">
        <v>25.218658892128282</v>
      </c>
      <c r="B284" s="18">
        <v>119.68</v>
      </c>
    </row>
    <row r="285" spans="1:2" x14ac:dyDescent="0.25">
      <c r="A285" s="18">
        <v>25.315840621963073</v>
      </c>
      <c r="B285" s="18">
        <v>119.72</v>
      </c>
    </row>
    <row r="286" spans="1:2" x14ac:dyDescent="0.25">
      <c r="A286" s="18">
        <v>25.413022351797864</v>
      </c>
      <c r="B286" s="18">
        <v>119.72999999999999</v>
      </c>
    </row>
    <row r="287" spans="1:2" x14ac:dyDescent="0.25">
      <c r="A287" s="18">
        <v>25.510204081632654</v>
      </c>
      <c r="B287" s="18">
        <v>119.98</v>
      </c>
    </row>
    <row r="288" spans="1:2" x14ac:dyDescent="0.25">
      <c r="A288" s="18">
        <v>25.607385811467449</v>
      </c>
      <c r="B288" s="18">
        <v>121.19999999999999</v>
      </c>
    </row>
    <row r="289" spans="1:2" x14ac:dyDescent="0.25">
      <c r="A289" s="18">
        <v>25.704567541302239</v>
      </c>
      <c r="B289" s="18">
        <v>121.74</v>
      </c>
    </row>
    <row r="290" spans="1:2" x14ac:dyDescent="0.25">
      <c r="A290" s="18">
        <v>25.80174927113703</v>
      </c>
      <c r="B290" s="18">
        <v>121.92</v>
      </c>
    </row>
    <row r="291" spans="1:2" x14ac:dyDescent="0.25">
      <c r="A291" s="18">
        <v>25.898931000971821</v>
      </c>
      <c r="B291" s="18">
        <v>122.31</v>
      </c>
    </row>
    <row r="292" spans="1:2" x14ac:dyDescent="0.25">
      <c r="A292" s="18">
        <v>25.996112730806612</v>
      </c>
      <c r="B292" s="18">
        <v>123.84</v>
      </c>
    </row>
    <row r="293" spans="1:2" x14ac:dyDescent="0.25">
      <c r="A293" s="18">
        <v>26.093294460641403</v>
      </c>
      <c r="B293" s="18">
        <v>123.85</v>
      </c>
    </row>
    <row r="294" spans="1:2" x14ac:dyDescent="0.25">
      <c r="A294" s="18">
        <v>26.190476190476193</v>
      </c>
      <c r="B294" s="18">
        <v>124.64999999999999</v>
      </c>
    </row>
    <row r="295" spans="1:2" x14ac:dyDescent="0.25">
      <c r="A295" s="18">
        <v>26.287657920310984</v>
      </c>
      <c r="B295" s="18">
        <v>124.96</v>
      </c>
    </row>
    <row r="296" spans="1:2" x14ac:dyDescent="0.25">
      <c r="A296" s="18">
        <v>26.384839650145775</v>
      </c>
      <c r="B296" s="18">
        <v>125.64</v>
      </c>
    </row>
    <row r="297" spans="1:2" x14ac:dyDescent="0.25">
      <c r="A297" s="18">
        <v>26.482021379980566</v>
      </c>
      <c r="B297" s="18">
        <v>125.74</v>
      </c>
    </row>
    <row r="298" spans="1:2" x14ac:dyDescent="0.25">
      <c r="A298" s="18">
        <v>26.579203109815356</v>
      </c>
      <c r="B298" s="18">
        <v>126.25</v>
      </c>
    </row>
    <row r="299" spans="1:2" x14ac:dyDescent="0.25">
      <c r="A299" s="18">
        <v>26.676384839650147</v>
      </c>
      <c r="B299" s="18">
        <v>126.44</v>
      </c>
    </row>
    <row r="300" spans="1:2" x14ac:dyDescent="0.25">
      <c r="A300" s="18">
        <v>26.773566569484938</v>
      </c>
      <c r="B300" s="18">
        <v>127</v>
      </c>
    </row>
    <row r="301" spans="1:2" x14ac:dyDescent="0.25">
      <c r="A301" s="18">
        <v>26.870748299319732</v>
      </c>
      <c r="B301" s="18">
        <v>127.08</v>
      </c>
    </row>
    <row r="302" spans="1:2" x14ac:dyDescent="0.25">
      <c r="A302" s="18">
        <v>26.967930029154523</v>
      </c>
      <c r="B302" s="18">
        <v>127.53999999999999</v>
      </c>
    </row>
    <row r="303" spans="1:2" x14ac:dyDescent="0.25">
      <c r="A303" s="18">
        <v>27.065111758989314</v>
      </c>
      <c r="B303" s="18">
        <v>128.91</v>
      </c>
    </row>
    <row r="304" spans="1:2" x14ac:dyDescent="0.25">
      <c r="A304" s="18">
        <v>27.162293488824105</v>
      </c>
      <c r="B304" s="18">
        <v>129</v>
      </c>
    </row>
    <row r="305" spans="1:2" x14ac:dyDescent="0.25">
      <c r="A305" s="18">
        <v>27.259475218658896</v>
      </c>
      <c r="B305" s="18">
        <v>129.12</v>
      </c>
    </row>
    <row r="306" spans="1:2" x14ac:dyDescent="0.25">
      <c r="A306" s="18">
        <v>27.356656948493686</v>
      </c>
      <c r="B306" s="18">
        <v>129.66</v>
      </c>
    </row>
    <row r="307" spans="1:2" x14ac:dyDescent="0.25">
      <c r="A307" s="18">
        <v>27.453838678328477</v>
      </c>
      <c r="B307" s="18">
        <v>130.47999999999999</v>
      </c>
    </row>
    <row r="308" spans="1:2" x14ac:dyDescent="0.25">
      <c r="A308" s="18">
        <v>27.551020408163268</v>
      </c>
      <c r="B308" s="18">
        <v>131.30000000000001</v>
      </c>
    </row>
    <row r="309" spans="1:2" x14ac:dyDescent="0.25">
      <c r="A309" s="18">
        <v>27.648202137998059</v>
      </c>
      <c r="B309" s="18">
        <v>131.54999999999998</v>
      </c>
    </row>
    <row r="310" spans="1:2" x14ac:dyDescent="0.25">
      <c r="A310" s="18">
        <v>27.745383867832849</v>
      </c>
      <c r="B310" s="18">
        <v>132.06</v>
      </c>
    </row>
    <row r="311" spans="1:2" x14ac:dyDescent="0.25">
      <c r="A311" s="18">
        <v>27.84256559766764</v>
      </c>
      <c r="B311" s="18">
        <v>132.35999999999999</v>
      </c>
    </row>
    <row r="312" spans="1:2" x14ac:dyDescent="0.25">
      <c r="A312" s="18">
        <v>27.939747327502431</v>
      </c>
      <c r="B312" s="18">
        <v>133.26</v>
      </c>
    </row>
    <row r="313" spans="1:2" x14ac:dyDescent="0.25">
      <c r="A313" s="18">
        <v>28.036929057337222</v>
      </c>
      <c r="B313" s="18">
        <v>133.70000000000002</v>
      </c>
    </row>
    <row r="314" spans="1:2" x14ac:dyDescent="0.25">
      <c r="A314" s="18">
        <v>28.134110787172016</v>
      </c>
      <c r="B314" s="18">
        <v>133.94999999999999</v>
      </c>
    </row>
    <row r="315" spans="1:2" x14ac:dyDescent="0.25">
      <c r="A315" s="18">
        <v>28.231292517006807</v>
      </c>
      <c r="B315" s="18">
        <v>135</v>
      </c>
    </row>
    <row r="316" spans="1:2" x14ac:dyDescent="0.25">
      <c r="A316" s="18">
        <v>28.328474246841598</v>
      </c>
      <c r="B316" s="18">
        <v>135.24</v>
      </c>
    </row>
    <row r="317" spans="1:2" x14ac:dyDescent="0.25">
      <c r="A317" s="18">
        <v>28.425655976676389</v>
      </c>
      <c r="B317" s="18">
        <v>136.14000000000001</v>
      </c>
    </row>
    <row r="318" spans="1:2" x14ac:dyDescent="0.25">
      <c r="A318" s="18">
        <v>28.522837706511179</v>
      </c>
      <c r="B318" s="18">
        <v>136.4</v>
      </c>
    </row>
    <row r="319" spans="1:2" x14ac:dyDescent="0.25">
      <c r="A319" s="18">
        <v>28.62001943634597</v>
      </c>
      <c r="B319" s="18">
        <v>137.13</v>
      </c>
    </row>
    <row r="320" spans="1:2" x14ac:dyDescent="0.25">
      <c r="A320" s="18">
        <v>28.717201166180761</v>
      </c>
      <c r="B320" s="18">
        <v>137.22</v>
      </c>
    </row>
    <row r="321" spans="1:2" x14ac:dyDescent="0.25">
      <c r="A321" s="18">
        <v>28.814382896015552</v>
      </c>
      <c r="B321" s="18">
        <v>138.06</v>
      </c>
    </row>
    <row r="322" spans="1:2" x14ac:dyDescent="0.25">
      <c r="A322" s="18">
        <v>28.911564625850342</v>
      </c>
      <c r="B322" s="18">
        <v>138.16</v>
      </c>
    </row>
    <row r="323" spans="1:2" x14ac:dyDescent="0.25">
      <c r="A323" s="18">
        <v>29.008746355685133</v>
      </c>
      <c r="B323" s="18">
        <v>138.47999999999999</v>
      </c>
    </row>
    <row r="324" spans="1:2" x14ac:dyDescent="0.25">
      <c r="A324" s="18">
        <v>29.105928085519924</v>
      </c>
      <c r="B324" s="18">
        <v>138.65</v>
      </c>
    </row>
    <row r="325" spans="1:2" x14ac:dyDescent="0.25">
      <c r="A325" s="18">
        <v>29.203109815354715</v>
      </c>
      <c r="B325" s="18">
        <v>138.66</v>
      </c>
    </row>
    <row r="326" spans="1:2" x14ac:dyDescent="0.25">
      <c r="A326" s="18">
        <v>29.300291545189509</v>
      </c>
      <c r="B326" s="18">
        <v>138.80000000000001</v>
      </c>
    </row>
    <row r="327" spans="1:2" x14ac:dyDescent="0.25">
      <c r="A327" s="18">
        <v>29.3974732750243</v>
      </c>
      <c r="B327" s="18">
        <v>139.02000000000001</v>
      </c>
    </row>
    <row r="328" spans="1:2" x14ac:dyDescent="0.25">
      <c r="A328" s="18">
        <v>29.494655004859091</v>
      </c>
      <c r="B328" s="18">
        <v>139.26</v>
      </c>
    </row>
    <row r="329" spans="1:2" x14ac:dyDescent="0.25">
      <c r="A329" s="18">
        <v>29.591836734693882</v>
      </c>
      <c r="B329" s="18">
        <v>139.36000000000001</v>
      </c>
    </row>
    <row r="330" spans="1:2" x14ac:dyDescent="0.25">
      <c r="A330" s="18">
        <v>29.689018464528672</v>
      </c>
      <c r="B330" s="18">
        <v>139.65</v>
      </c>
    </row>
    <row r="331" spans="1:2" x14ac:dyDescent="0.25">
      <c r="A331" s="18">
        <v>29.786200194363463</v>
      </c>
      <c r="B331" s="18">
        <v>139.95000000000002</v>
      </c>
    </row>
    <row r="332" spans="1:2" x14ac:dyDescent="0.25">
      <c r="A332" s="18">
        <v>29.883381924198254</v>
      </c>
      <c r="B332" s="18">
        <v>140.63999999999999</v>
      </c>
    </row>
    <row r="333" spans="1:2" x14ac:dyDescent="0.25">
      <c r="A333" s="18">
        <v>29.980563654033045</v>
      </c>
      <c r="B333" s="18">
        <v>140.76</v>
      </c>
    </row>
    <row r="334" spans="1:2" x14ac:dyDescent="0.25">
      <c r="A334" s="18">
        <v>30.077745383867835</v>
      </c>
      <c r="B334" s="18">
        <v>141.6</v>
      </c>
    </row>
    <row r="335" spans="1:2" x14ac:dyDescent="0.25">
      <c r="A335" s="18">
        <v>30.174927113702626</v>
      </c>
      <c r="B335" s="18">
        <v>141.88</v>
      </c>
    </row>
    <row r="336" spans="1:2" x14ac:dyDescent="0.25">
      <c r="A336" s="18">
        <v>30.272108843537417</v>
      </c>
      <c r="B336" s="18">
        <v>141.9</v>
      </c>
    </row>
    <row r="337" spans="1:2" x14ac:dyDescent="0.25">
      <c r="A337" s="18">
        <v>30.369290573372208</v>
      </c>
      <c r="B337" s="18">
        <v>142.25</v>
      </c>
    </row>
    <row r="338" spans="1:2" x14ac:dyDescent="0.25">
      <c r="A338" s="18">
        <v>30.466472303206999</v>
      </c>
      <c r="B338" s="18">
        <v>142.94999999999999</v>
      </c>
    </row>
    <row r="339" spans="1:2" x14ac:dyDescent="0.25">
      <c r="A339" s="18">
        <v>30.563654033041793</v>
      </c>
      <c r="B339" s="18">
        <v>143.26</v>
      </c>
    </row>
    <row r="340" spans="1:2" x14ac:dyDescent="0.25">
      <c r="A340" s="18">
        <v>30.660835762876584</v>
      </c>
      <c r="B340" s="18">
        <v>143.6</v>
      </c>
    </row>
    <row r="341" spans="1:2" x14ac:dyDescent="0.25">
      <c r="A341" s="18">
        <v>30.758017492711375</v>
      </c>
      <c r="B341" s="18">
        <v>144.08000000000001</v>
      </c>
    </row>
    <row r="342" spans="1:2" x14ac:dyDescent="0.25">
      <c r="A342" s="18">
        <v>30.855199222546165</v>
      </c>
      <c r="B342" s="18">
        <v>144.27000000000001</v>
      </c>
    </row>
    <row r="343" spans="1:2" x14ac:dyDescent="0.25">
      <c r="A343" s="18">
        <v>30.952380952380956</v>
      </c>
      <c r="B343" s="18">
        <v>144.30000000000001</v>
      </c>
    </row>
    <row r="344" spans="1:2" x14ac:dyDescent="0.25">
      <c r="A344" s="18">
        <v>31.049562682215747</v>
      </c>
      <c r="B344" s="18">
        <v>144.78</v>
      </c>
    </row>
    <row r="345" spans="1:2" x14ac:dyDescent="0.25">
      <c r="A345" s="18">
        <v>31.146744412050538</v>
      </c>
      <c r="B345" s="18">
        <v>145.44</v>
      </c>
    </row>
    <row r="346" spans="1:2" x14ac:dyDescent="0.25">
      <c r="A346" s="18">
        <v>31.243926141885328</v>
      </c>
      <c r="B346" s="18">
        <v>145.5</v>
      </c>
    </row>
    <row r="347" spans="1:2" x14ac:dyDescent="0.25">
      <c r="A347" s="18">
        <v>31.341107871720119</v>
      </c>
      <c r="B347" s="18">
        <v>145.56</v>
      </c>
    </row>
    <row r="348" spans="1:2" x14ac:dyDescent="0.25">
      <c r="A348" s="18">
        <v>31.43828960155491</v>
      </c>
      <c r="B348" s="18">
        <v>145.56</v>
      </c>
    </row>
    <row r="349" spans="1:2" x14ac:dyDescent="0.25">
      <c r="A349" s="18">
        <v>31.535471331389701</v>
      </c>
      <c r="B349" s="18">
        <v>145.76</v>
      </c>
    </row>
    <row r="350" spans="1:2" x14ac:dyDescent="0.25">
      <c r="A350" s="18">
        <v>31.632653061224492</v>
      </c>
      <c r="B350" s="18">
        <v>146.79</v>
      </c>
    </row>
    <row r="351" spans="1:2" x14ac:dyDescent="0.25">
      <c r="A351" s="18">
        <v>31.729834791059282</v>
      </c>
      <c r="B351" s="18">
        <v>147.04</v>
      </c>
    </row>
    <row r="352" spans="1:2" x14ac:dyDescent="0.25">
      <c r="A352" s="18">
        <v>31.827016520894077</v>
      </c>
      <c r="B352" s="18">
        <v>147.79999999999998</v>
      </c>
    </row>
    <row r="353" spans="1:2" x14ac:dyDescent="0.25">
      <c r="A353" s="18">
        <v>31.924198250728868</v>
      </c>
      <c r="B353" s="18">
        <v>148.6</v>
      </c>
    </row>
    <row r="354" spans="1:2" x14ac:dyDescent="0.25">
      <c r="A354" s="18">
        <v>32.021379980563658</v>
      </c>
      <c r="B354" s="18">
        <v>152.57999999999998</v>
      </c>
    </row>
    <row r="355" spans="1:2" x14ac:dyDescent="0.25">
      <c r="A355" s="18">
        <v>32.118561710398446</v>
      </c>
      <c r="B355" s="18">
        <v>152.80000000000001</v>
      </c>
    </row>
    <row r="356" spans="1:2" x14ac:dyDescent="0.25">
      <c r="A356" s="18">
        <v>32.215743440233233</v>
      </c>
      <c r="B356" s="18">
        <v>153.19999999999999</v>
      </c>
    </row>
    <row r="357" spans="1:2" x14ac:dyDescent="0.25">
      <c r="A357" s="18">
        <v>32.312925170068027</v>
      </c>
      <c r="B357" s="18">
        <v>153.86000000000001</v>
      </c>
    </row>
    <row r="358" spans="1:2" x14ac:dyDescent="0.25">
      <c r="A358" s="18">
        <v>32.410106899902821</v>
      </c>
      <c r="B358" s="18">
        <v>154</v>
      </c>
    </row>
    <row r="359" spans="1:2" x14ac:dyDescent="0.25">
      <c r="A359" s="18">
        <v>32.507288629737609</v>
      </c>
      <c r="B359" s="18">
        <v>155</v>
      </c>
    </row>
    <row r="360" spans="1:2" x14ac:dyDescent="0.25">
      <c r="A360" s="18">
        <v>32.604470359572403</v>
      </c>
      <c r="B360" s="18">
        <v>155.24</v>
      </c>
    </row>
    <row r="361" spans="1:2" x14ac:dyDescent="0.25">
      <c r="A361" s="18">
        <v>32.70165208940719</v>
      </c>
      <c r="B361" s="18">
        <v>155.46</v>
      </c>
    </row>
    <row r="362" spans="1:2" x14ac:dyDescent="0.25">
      <c r="A362" s="18">
        <v>32.798833819241985</v>
      </c>
      <c r="B362" s="18">
        <v>155.82</v>
      </c>
    </row>
    <row r="363" spans="1:2" x14ac:dyDescent="0.25">
      <c r="A363" s="18">
        <v>32.896015549076772</v>
      </c>
      <c r="B363" s="18">
        <v>156.60000000000002</v>
      </c>
    </row>
    <row r="364" spans="1:2" x14ac:dyDescent="0.25">
      <c r="A364" s="18">
        <v>32.993197278911566</v>
      </c>
      <c r="B364" s="18">
        <v>156.84</v>
      </c>
    </row>
    <row r="365" spans="1:2" x14ac:dyDescent="0.25">
      <c r="A365" s="18">
        <v>33.090379008746353</v>
      </c>
      <c r="B365" s="18">
        <v>157.02000000000001</v>
      </c>
    </row>
    <row r="366" spans="1:2" x14ac:dyDescent="0.25">
      <c r="A366" s="18">
        <v>33.187560738581148</v>
      </c>
      <c r="B366" s="18">
        <v>157.26</v>
      </c>
    </row>
    <row r="367" spans="1:2" x14ac:dyDescent="0.25">
      <c r="A367" s="18">
        <v>33.284742468415935</v>
      </c>
      <c r="B367" s="18">
        <v>157.57000000000002</v>
      </c>
    </row>
    <row r="368" spans="1:2" x14ac:dyDescent="0.25">
      <c r="A368" s="18">
        <v>33.381924198250729</v>
      </c>
      <c r="B368" s="18">
        <v>157.76</v>
      </c>
    </row>
    <row r="369" spans="1:2" x14ac:dyDescent="0.25">
      <c r="A369" s="18">
        <v>33.479105928085517</v>
      </c>
      <c r="B369" s="18">
        <v>158</v>
      </c>
    </row>
    <row r="370" spans="1:2" x14ac:dyDescent="0.25">
      <c r="A370" s="18">
        <v>33.576287657920311</v>
      </c>
      <c r="B370" s="18">
        <v>158.1</v>
      </c>
    </row>
    <row r="371" spans="1:2" x14ac:dyDescent="0.25">
      <c r="A371" s="18">
        <v>33.673469387755105</v>
      </c>
      <c r="B371" s="18">
        <v>158.25</v>
      </c>
    </row>
    <row r="372" spans="1:2" x14ac:dyDescent="0.25">
      <c r="A372" s="18">
        <v>33.770651117589892</v>
      </c>
      <c r="B372" s="18">
        <v>158.32</v>
      </c>
    </row>
    <row r="373" spans="1:2" x14ac:dyDescent="0.25">
      <c r="A373" s="18">
        <v>33.867832847424687</v>
      </c>
      <c r="B373" s="18">
        <v>158.69999999999999</v>
      </c>
    </row>
    <row r="374" spans="1:2" x14ac:dyDescent="0.25">
      <c r="A374" s="18">
        <v>33.965014577259474</v>
      </c>
      <c r="B374" s="18">
        <v>159.08000000000001</v>
      </c>
    </row>
    <row r="375" spans="1:2" x14ac:dyDescent="0.25">
      <c r="A375" s="18">
        <v>34.062196307094268</v>
      </c>
      <c r="B375" s="18">
        <v>159.89999999999998</v>
      </c>
    </row>
    <row r="376" spans="1:2" x14ac:dyDescent="0.25">
      <c r="A376" s="18">
        <v>34.159378036929056</v>
      </c>
      <c r="B376" s="18">
        <v>160.19999999999999</v>
      </c>
    </row>
    <row r="377" spans="1:2" x14ac:dyDescent="0.25">
      <c r="A377" s="18">
        <v>34.25655976676385</v>
      </c>
      <c r="B377" s="18">
        <v>161.25</v>
      </c>
    </row>
    <row r="378" spans="1:2" x14ac:dyDescent="0.25">
      <c r="A378" s="18">
        <v>34.353741496598637</v>
      </c>
      <c r="B378" s="18">
        <v>162.74</v>
      </c>
    </row>
    <row r="379" spans="1:2" x14ac:dyDescent="0.25">
      <c r="A379" s="18">
        <v>34.450923226433432</v>
      </c>
      <c r="B379" s="18">
        <v>163.55000000000001</v>
      </c>
    </row>
    <row r="380" spans="1:2" x14ac:dyDescent="0.25">
      <c r="A380" s="18">
        <v>34.548104956268219</v>
      </c>
      <c r="B380" s="18">
        <v>163.82</v>
      </c>
    </row>
    <row r="381" spans="1:2" x14ac:dyDescent="0.25">
      <c r="A381" s="18">
        <v>34.645286686103013</v>
      </c>
      <c r="B381" s="18">
        <v>164.01</v>
      </c>
    </row>
    <row r="382" spans="1:2" x14ac:dyDescent="0.25">
      <c r="A382" s="18">
        <v>34.7424684159378</v>
      </c>
      <c r="B382" s="18">
        <v>164.28</v>
      </c>
    </row>
    <row r="383" spans="1:2" x14ac:dyDescent="0.25">
      <c r="A383" s="18">
        <v>34.839650145772595</v>
      </c>
      <c r="B383" s="18">
        <v>164.52</v>
      </c>
    </row>
    <row r="384" spans="1:2" x14ac:dyDescent="0.25">
      <c r="A384" s="18">
        <v>34.936831875607389</v>
      </c>
      <c r="B384" s="18">
        <v>164.96</v>
      </c>
    </row>
    <row r="385" spans="1:2" x14ac:dyDescent="0.25">
      <c r="A385" s="18">
        <v>35.034013605442176</v>
      </c>
      <c r="B385" s="18">
        <v>166</v>
      </c>
    </row>
    <row r="386" spans="1:2" x14ac:dyDescent="0.25">
      <c r="A386" s="18">
        <v>35.131195335276971</v>
      </c>
      <c r="B386" s="18">
        <v>166.29999999999998</v>
      </c>
    </row>
    <row r="387" spans="1:2" x14ac:dyDescent="0.25">
      <c r="A387" s="18">
        <v>35.228377065111758</v>
      </c>
      <c r="B387" s="18">
        <v>166.68</v>
      </c>
    </row>
    <row r="388" spans="1:2" x14ac:dyDescent="0.25">
      <c r="A388" s="18">
        <v>35.325558794946552</v>
      </c>
      <c r="B388" s="18">
        <v>166.7</v>
      </c>
    </row>
    <row r="389" spans="1:2" x14ac:dyDescent="0.25">
      <c r="A389" s="18">
        <v>35.422740524781339</v>
      </c>
      <c r="B389" s="18">
        <v>166.71</v>
      </c>
    </row>
    <row r="390" spans="1:2" x14ac:dyDescent="0.25">
      <c r="A390" s="18">
        <v>35.519922254616134</v>
      </c>
      <c r="B390" s="18">
        <v>166.8</v>
      </c>
    </row>
    <row r="391" spans="1:2" x14ac:dyDescent="0.25">
      <c r="A391" s="18">
        <v>35.617103984450921</v>
      </c>
      <c r="B391" s="18">
        <v>167.54</v>
      </c>
    </row>
    <row r="392" spans="1:2" x14ac:dyDescent="0.25">
      <c r="A392" s="18">
        <v>35.714285714285715</v>
      </c>
      <c r="B392" s="18">
        <v>167.54</v>
      </c>
    </row>
    <row r="393" spans="1:2" x14ac:dyDescent="0.25">
      <c r="A393" s="18">
        <v>35.811467444120503</v>
      </c>
      <c r="B393" s="18">
        <v>168</v>
      </c>
    </row>
    <row r="394" spans="1:2" x14ac:dyDescent="0.25">
      <c r="A394" s="18">
        <v>35.908649173955297</v>
      </c>
      <c r="B394" s="18">
        <v>168.5</v>
      </c>
    </row>
    <row r="395" spans="1:2" x14ac:dyDescent="0.25">
      <c r="A395" s="18">
        <v>36.005830903790084</v>
      </c>
      <c r="B395" s="18">
        <v>168.96</v>
      </c>
    </row>
    <row r="396" spans="1:2" x14ac:dyDescent="0.25">
      <c r="A396" s="18">
        <v>36.103012633624878</v>
      </c>
      <c r="B396" s="18">
        <v>169.67999999999998</v>
      </c>
    </row>
    <row r="397" spans="1:2" x14ac:dyDescent="0.25">
      <c r="A397" s="18">
        <v>36.200194363459673</v>
      </c>
      <c r="B397" s="18">
        <v>171.81</v>
      </c>
    </row>
    <row r="398" spans="1:2" x14ac:dyDescent="0.25">
      <c r="A398" s="18">
        <v>36.29737609329446</v>
      </c>
      <c r="B398" s="18">
        <v>172</v>
      </c>
    </row>
    <row r="399" spans="1:2" x14ac:dyDescent="0.25">
      <c r="A399" s="18">
        <v>36.394557823129254</v>
      </c>
      <c r="B399" s="18">
        <v>172.02</v>
      </c>
    </row>
    <row r="400" spans="1:2" x14ac:dyDescent="0.25">
      <c r="A400" s="18">
        <v>36.491739552964042</v>
      </c>
      <c r="B400" s="18">
        <v>172.26</v>
      </c>
    </row>
    <row r="401" spans="1:2" x14ac:dyDescent="0.25">
      <c r="A401" s="18">
        <v>36.588921282798836</v>
      </c>
      <c r="B401" s="18">
        <v>172.45000000000002</v>
      </c>
    </row>
    <row r="402" spans="1:2" x14ac:dyDescent="0.25">
      <c r="A402" s="18">
        <v>36.686103012633623</v>
      </c>
      <c r="B402" s="18">
        <v>172.8</v>
      </c>
    </row>
    <row r="403" spans="1:2" x14ac:dyDescent="0.25">
      <c r="A403" s="18">
        <v>36.783284742468418</v>
      </c>
      <c r="B403" s="18">
        <v>173.16</v>
      </c>
    </row>
    <row r="404" spans="1:2" x14ac:dyDescent="0.25">
      <c r="A404" s="18">
        <v>36.880466472303205</v>
      </c>
      <c r="B404" s="18">
        <v>173.22</v>
      </c>
    </row>
    <row r="405" spans="1:2" x14ac:dyDescent="0.25">
      <c r="A405" s="18">
        <v>36.977648202137999</v>
      </c>
      <c r="B405" s="18">
        <v>173.74</v>
      </c>
    </row>
    <row r="406" spans="1:2" x14ac:dyDescent="0.25">
      <c r="A406" s="18">
        <v>37.074829931972786</v>
      </c>
      <c r="B406" s="18">
        <v>174.20000000000002</v>
      </c>
    </row>
    <row r="407" spans="1:2" x14ac:dyDescent="0.25">
      <c r="A407" s="18">
        <v>37.172011661807581</v>
      </c>
      <c r="B407" s="18">
        <v>174.24</v>
      </c>
    </row>
    <row r="408" spans="1:2" x14ac:dyDescent="0.25">
      <c r="A408" s="18">
        <v>37.269193391642368</v>
      </c>
      <c r="B408" s="18">
        <v>174.32</v>
      </c>
    </row>
    <row r="409" spans="1:2" x14ac:dyDescent="0.25">
      <c r="A409" s="18">
        <v>37.366375121477162</v>
      </c>
      <c r="B409" s="18">
        <v>174.4</v>
      </c>
    </row>
    <row r="410" spans="1:2" x14ac:dyDescent="0.25">
      <c r="A410" s="18">
        <v>37.463556851311957</v>
      </c>
      <c r="B410" s="18">
        <v>174.89999999999998</v>
      </c>
    </row>
    <row r="411" spans="1:2" x14ac:dyDescent="0.25">
      <c r="A411" s="18">
        <v>37.560738581146744</v>
      </c>
      <c r="B411" s="18">
        <v>175.32</v>
      </c>
    </row>
    <row r="412" spans="1:2" x14ac:dyDescent="0.25">
      <c r="A412" s="18">
        <v>37.657920310981538</v>
      </c>
      <c r="B412" s="18">
        <v>175.34</v>
      </c>
    </row>
    <row r="413" spans="1:2" x14ac:dyDescent="0.25">
      <c r="A413" s="18">
        <v>37.755102040816325</v>
      </c>
      <c r="B413" s="18">
        <v>175.34</v>
      </c>
    </row>
    <row r="414" spans="1:2" x14ac:dyDescent="0.25">
      <c r="A414" s="18">
        <v>37.85228377065112</v>
      </c>
      <c r="B414" s="18">
        <v>176.28</v>
      </c>
    </row>
    <row r="415" spans="1:2" x14ac:dyDescent="0.25">
      <c r="A415" s="18">
        <v>37.949465500485907</v>
      </c>
      <c r="B415" s="18">
        <v>176.54</v>
      </c>
    </row>
    <row r="416" spans="1:2" x14ac:dyDescent="0.25">
      <c r="A416" s="18">
        <v>38.046647230320701</v>
      </c>
      <c r="B416" s="18">
        <v>177.36</v>
      </c>
    </row>
    <row r="417" spans="1:2" x14ac:dyDescent="0.25">
      <c r="A417" s="18">
        <v>38.143828960155489</v>
      </c>
      <c r="B417" s="18">
        <v>178.4</v>
      </c>
    </row>
    <row r="418" spans="1:2" x14ac:dyDescent="0.25">
      <c r="A418" s="18">
        <v>38.241010689990283</v>
      </c>
      <c r="B418" s="18">
        <v>178.92</v>
      </c>
    </row>
    <row r="419" spans="1:2" x14ac:dyDescent="0.25">
      <c r="A419" s="18">
        <v>38.33819241982507</v>
      </c>
      <c r="B419" s="18">
        <v>179.05</v>
      </c>
    </row>
    <row r="420" spans="1:2" x14ac:dyDescent="0.25">
      <c r="A420" s="18">
        <v>38.435374149659864</v>
      </c>
      <c r="B420" s="18">
        <v>180.09</v>
      </c>
    </row>
    <row r="421" spans="1:2" x14ac:dyDescent="0.25">
      <c r="A421" s="18">
        <v>38.532555879494652</v>
      </c>
      <c r="B421" s="18">
        <v>180.09</v>
      </c>
    </row>
    <row r="422" spans="1:2" x14ac:dyDescent="0.25">
      <c r="A422" s="18">
        <v>38.629737609329446</v>
      </c>
      <c r="B422" s="18">
        <v>181.1</v>
      </c>
    </row>
    <row r="423" spans="1:2" x14ac:dyDescent="0.25">
      <c r="A423" s="18">
        <v>38.72691933916424</v>
      </c>
      <c r="B423" s="18">
        <v>181.41</v>
      </c>
    </row>
    <row r="424" spans="1:2" x14ac:dyDescent="0.25">
      <c r="A424" s="18">
        <v>38.824101068999028</v>
      </c>
      <c r="B424" s="18">
        <v>181.52</v>
      </c>
    </row>
    <row r="425" spans="1:2" x14ac:dyDescent="0.25">
      <c r="A425" s="18">
        <v>38.921282798833822</v>
      </c>
      <c r="B425" s="18">
        <v>182.14</v>
      </c>
    </row>
    <row r="426" spans="1:2" x14ac:dyDescent="0.25">
      <c r="A426" s="18">
        <v>39.018464528668609</v>
      </c>
      <c r="B426" s="18">
        <v>183.66</v>
      </c>
    </row>
    <row r="427" spans="1:2" x14ac:dyDescent="0.25">
      <c r="A427" s="18">
        <v>39.115646258503403</v>
      </c>
      <c r="B427" s="18">
        <v>183.66</v>
      </c>
    </row>
    <row r="428" spans="1:2" x14ac:dyDescent="0.25">
      <c r="A428" s="18">
        <v>39.212827988338191</v>
      </c>
      <c r="B428" s="18">
        <v>183.82000000000002</v>
      </c>
    </row>
    <row r="429" spans="1:2" x14ac:dyDescent="0.25">
      <c r="A429" s="18">
        <v>39.310009718172985</v>
      </c>
      <c r="B429" s="18">
        <v>183.88</v>
      </c>
    </row>
    <row r="430" spans="1:2" x14ac:dyDescent="0.25">
      <c r="A430" s="18">
        <v>39.407191448007772</v>
      </c>
      <c r="B430" s="18">
        <v>184.25</v>
      </c>
    </row>
    <row r="431" spans="1:2" x14ac:dyDescent="0.25">
      <c r="A431" s="18">
        <v>39.504373177842567</v>
      </c>
      <c r="B431" s="18">
        <v>184.88</v>
      </c>
    </row>
    <row r="432" spans="1:2" x14ac:dyDescent="0.25">
      <c r="A432" s="18">
        <v>39.601554907677354</v>
      </c>
      <c r="B432" s="18">
        <v>185.7</v>
      </c>
    </row>
    <row r="433" spans="1:2" x14ac:dyDescent="0.25">
      <c r="A433" s="18">
        <v>39.698736637512148</v>
      </c>
      <c r="B433" s="18">
        <v>185.88</v>
      </c>
    </row>
    <row r="434" spans="1:2" x14ac:dyDescent="0.25">
      <c r="A434" s="18">
        <v>39.795918367346935</v>
      </c>
      <c r="B434" s="18">
        <v>185.96</v>
      </c>
    </row>
    <row r="435" spans="1:2" x14ac:dyDescent="0.25">
      <c r="A435" s="18">
        <v>39.89310009718173</v>
      </c>
      <c r="B435" s="18">
        <v>186.28</v>
      </c>
    </row>
    <row r="436" spans="1:2" x14ac:dyDescent="0.25">
      <c r="A436" s="18">
        <v>39.990281827016524</v>
      </c>
      <c r="B436" s="18">
        <v>186.36</v>
      </c>
    </row>
    <row r="437" spans="1:2" x14ac:dyDescent="0.25">
      <c r="A437" s="18">
        <v>40.087463556851311</v>
      </c>
      <c r="B437" s="18">
        <v>186.4</v>
      </c>
    </row>
    <row r="438" spans="1:2" x14ac:dyDescent="0.25">
      <c r="A438" s="18">
        <v>40.184645286686106</v>
      </c>
      <c r="B438" s="18">
        <v>186.62</v>
      </c>
    </row>
    <row r="439" spans="1:2" x14ac:dyDescent="0.25">
      <c r="A439" s="18">
        <v>40.281827016520893</v>
      </c>
      <c r="B439" s="18">
        <v>186.8</v>
      </c>
    </row>
    <row r="440" spans="1:2" x14ac:dyDescent="0.25">
      <c r="A440" s="18">
        <v>40.379008746355687</v>
      </c>
      <c r="B440" s="18">
        <v>188.5</v>
      </c>
    </row>
    <row r="441" spans="1:2" x14ac:dyDescent="0.25">
      <c r="A441" s="18">
        <v>40.476190476190474</v>
      </c>
      <c r="B441" s="18">
        <v>189.18</v>
      </c>
    </row>
    <row r="442" spans="1:2" x14ac:dyDescent="0.25">
      <c r="A442" s="18">
        <v>40.573372206025269</v>
      </c>
      <c r="B442" s="18">
        <v>189.52</v>
      </c>
    </row>
    <row r="443" spans="1:2" x14ac:dyDescent="0.25">
      <c r="A443" s="18">
        <v>40.670553935860056</v>
      </c>
      <c r="B443" s="18">
        <v>190.68</v>
      </c>
    </row>
    <row r="444" spans="1:2" x14ac:dyDescent="0.25">
      <c r="A444" s="18">
        <v>40.76773566569485</v>
      </c>
      <c r="B444" s="18">
        <v>192.7</v>
      </c>
    </row>
    <row r="445" spans="1:2" x14ac:dyDescent="0.25">
      <c r="A445" s="18">
        <v>40.864917395529638</v>
      </c>
      <c r="B445" s="18">
        <v>193.16</v>
      </c>
    </row>
    <row r="446" spans="1:2" x14ac:dyDescent="0.25">
      <c r="A446" s="18">
        <v>40.962099125364432</v>
      </c>
      <c r="B446" s="18">
        <v>193.16</v>
      </c>
    </row>
    <row r="447" spans="1:2" x14ac:dyDescent="0.25">
      <c r="A447" s="18">
        <v>41.059280855199219</v>
      </c>
      <c r="B447" s="18">
        <v>193.44</v>
      </c>
    </row>
    <row r="448" spans="1:2" x14ac:dyDescent="0.25">
      <c r="A448" s="18">
        <v>41.156462585034014</v>
      </c>
      <c r="B448" s="18">
        <v>193.5</v>
      </c>
    </row>
    <row r="449" spans="1:2" x14ac:dyDescent="0.25">
      <c r="A449" s="18">
        <v>41.253644314868808</v>
      </c>
      <c r="B449" s="18">
        <v>193.85999999999999</v>
      </c>
    </row>
    <row r="450" spans="1:2" x14ac:dyDescent="0.25">
      <c r="A450" s="18">
        <v>41.350826044703595</v>
      </c>
      <c r="B450" s="18">
        <v>194.21999999999997</v>
      </c>
    </row>
    <row r="451" spans="1:2" x14ac:dyDescent="0.25">
      <c r="A451" s="18">
        <v>41.448007774538389</v>
      </c>
      <c r="B451" s="18">
        <v>194.52</v>
      </c>
    </row>
    <row r="452" spans="1:2" x14ac:dyDescent="0.25">
      <c r="A452" s="18">
        <v>41.545189504373177</v>
      </c>
      <c r="B452" s="18">
        <v>194.95000000000002</v>
      </c>
    </row>
    <row r="453" spans="1:2" x14ac:dyDescent="0.25">
      <c r="A453" s="18">
        <v>41.642371234207971</v>
      </c>
      <c r="B453" s="18">
        <v>195.54000000000002</v>
      </c>
    </row>
    <row r="454" spans="1:2" x14ac:dyDescent="0.25">
      <c r="A454" s="18">
        <v>41.739552964042758</v>
      </c>
      <c r="B454" s="18">
        <v>196.6</v>
      </c>
    </row>
    <row r="455" spans="1:2" x14ac:dyDescent="0.25">
      <c r="A455" s="18">
        <v>41.836734693877553</v>
      </c>
      <c r="B455" s="18">
        <v>196.95</v>
      </c>
    </row>
    <row r="456" spans="1:2" x14ac:dyDescent="0.25">
      <c r="A456" s="18">
        <v>41.93391642371234</v>
      </c>
      <c r="B456" s="18">
        <v>196.96</v>
      </c>
    </row>
    <row r="457" spans="1:2" x14ac:dyDescent="0.25">
      <c r="A457" s="18">
        <v>42.031098153547134</v>
      </c>
      <c r="B457" s="18">
        <v>197.6</v>
      </c>
    </row>
    <row r="458" spans="1:2" x14ac:dyDescent="0.25">
      <c r="A458" s="18">
        <v>42.128279883381921</v>
      </c>
      <c r="B458" s="18">
        <v>197.7</v>
      </c>
    </row>
    <row r="459" spans="1:2" x14ac:dyDescent="0.25">
      <c r="A459" s="18">
        <v>42.225461613216716</v>
      </c>
      <c r="B459" s="18">
        <v>197.96</v>
      </c>
    </row>
    <row r="460" spans="1:2" x14ac:dyDescent="0.25">
      <c r="A460" s="18">
        <v>42.322643343051503</v>
      </c>
      <c r="B460" s="18">
        <v>198.18</v>
      </c>
    </row>
    <row r="461" spans="1:2" x14ac:dyDescent="0.25">
      <c r="A461" s="18">
        <v>42.419825072886297</v>
      </c>
      <c r="B461" s="18">
        <v>198.5</v>
      </c>
    </row>
    <row r="462" spans="1:2" x14ac:dyDescent="0.25">
      <c r="A462" s="18">
        <v>42.517006802721092</v>
      </c>
      <c r="B462" s="18">
        <v>198.74</v>
      </c>
    </row>
    <row r="463" spans="1:2" x14ac:dyDescent="0.25">
      <c r="A463" s="18">
        <v>42.614188532555879</v>
      </c>
      <c r="B463" s="18">
        <v>198.75</v>
      </c>
    </row>
    <row r="464" spans="1:2" x14ac:dyDescent="0.25">
      <c r="A464" s="18">
        <v>42.711370262390673</v>
      </c>
      <c r="B464" s="18">
        <v>199.16</v>
      </c>
    </row>
    <row r="465" spans="1:2" x14ac:dyDescent="0.25">
      <c r="A465" s="18">
        <v>42.80855199222546</v>
      </c>
      <c r="B465" s="18">
        <v>199.58</v>
      </c>
    </row>
    <row r="466" spans="1:2" x14ac:dyDescent="0.25">
      <c r="A466" s="18">
        <v>42.905733722060255</v>
      </c>
      <c r="B466" s="18">
        <v>199.64</v>
      </c>
    </row>
    <row r="467" spans="1:2" x14ac:dyDescent="0.25">
      <c r="A467" s="18">
        <v>43.002915451895042</v>
      </c>
      <c r="B467" s="18">
        <v>199.78</v>
      </c>
    </row>
    <row r="468" spans="1:2" x14ac:dyDescent="0.25">
      <c r="A468" s="18">
        <v>43.100097181729836</v>
      </c>
      <c r="B468" s="18">
        <v>200.92</v>
      </c>
    </row>
    <row r="469" spans="1:2" x14ac:dyDescent="0.25">
      <c r="A469" s="18">
        <v>43.197278911564624</v>
      </c>
      <c r="B469" s="18">
        <v>201.29999999999998</v>
      </c>
    </row>
    <row r="470" spans="1:2" x14ac:dyDescent="0.25">
      <c r="A470" s="18">
        <v>43.294460641399418</v>
      </c>
      <c r="B470" s="18">
        <v>202.56</v>
      </c>
    </row>
    <row r="471" spans="1:2" x14ac:dyDescent="0.25">
      <c r="A471" s="18">
        <v>43.391642371234205</v>
      </c>
      <c r="B471" s="18">
        <v>202.60000000000002</v>
      </c>
    </row>
    <row r="472" spans="1:2" x14ac:dyDescent="0.25">
      <c r="A472" s="18">
        <v>43.488824101069</v>
      </c>
      <c r="B472" s="18">
        <v>202.65</v>
      </c>
    </row>
    <row r="473" spans="1:2" x14ac:dyDescent="0.25">
      <c r="A473" s="18">
        <v>43.586005830903794</v>
      </c>
      <c r="B473" s="18">
        <v>203.36</v>
      </c>
    </row>
    <row r="474" spans="1:2" x14ac:dyDescent="0.25">
      <c r="A474" s="18">
        <v>43.683187560738581</v>
      </c>
      <c r="B474" s="18">
        <v>203.94</v>
      </c>
    </row>
    <row r="475" spans="1:2" x14ac:dyDescent="0.25">
      <c r="A475" s="18">
        <v>43.780369290573375</v>
      </c>
      <c r="B475" s="18">
        <v>204.52</v>
      </c>
    </row>
    <row r="476" spans="1:2" x14ac:dyDescent="0.25">
      <c r="A476" s="18">
        <v>43.877551020408163</v>
      </c>
      <c r="B476" s="18">
        <v>204.7</v>
      </c>
    </row>
    <row r="477" spans="1:2" x14ac:dyDescent="0.25">
      <c r="A477" s="18">
        <v>43.974732750242957</v>
      </c>
      <c r="B477" s="18">
        <v>204.76</v>
      </c>
    </row>
    <row r="478" spans="1:2" x14ac:dyDescent="0.25">
      <c r="A478" s="18">
        <v>44.071914480077744</v>
      </c>
      <c r="B478" s="18">
        <v>206.13</v>
      </c>
    </row>
    <row r="479" spans="1:2" x14ac:dyDescent="0.25">
      <c r="A479" s="18">
        <v>44.169096209912539</v>
      </c>
      <c r="B479" s="18">
        <v>206.37</v>
      </c>
    </row>
    <row r="480" spans="1:2" x14ac:dyDescent="0.25">
      <c r="A480" s="18">
        <v>44.266277939747326</v>
      </c>
      <c r="B480" s="18">
        <v>206.52</v>
      </c>
    </row>
    <row r="481" spans="1:2" x14ac:dyDescent="0.25">
      <c r="A481" s="18">
        <v>44.36345966958212</v>
      </c>
      <c r="B481" s="18">
        <v>206.52</v>
      </c>
    </row>
    <row r="482" spans="1:2" x14ac:dyDescent="0.25">
      <c r="A482" s="18">
        <v>44.460641399416907</v>
      </c>
      <c r="B482" s="18">
        <v>206.84</v>
      </c>
    </row>
    <row r="483" spans="1:2" x14ac:dyDescent="0.25">
      <c r="A483" s="18">
        <v>44.557823129251702</v>
      </c>
      <c r="B483" s="18">
        <v>206.91</v>
      </c>
    </row>
    <row r="484" spans="1:2" x14ac:dyDescent="0.25">
      <c r="A484" s="18">
        <v>44.655004859086489</v>
      </c>
      <c r="B484" s="18">
        <v>207.26999999999998</v>
      </c>
    </row>
    <row r="485" spans="1:2" x14ac:dyDescent="0.25">
      <c r="A485" s="18">
        <v>44.752186588921283</v>
      </c>
      <c r="B485" s="18">
        <v>207.27</v>
      </c>
    </row>
    <row r="486" spans="1:2" x14ac:dyDescent="0.25">
      <c r="A486" s="18">
        <v>44.849368318756078</v>
      </c>
      <c r="B486" s="18">
        <v>207.63</v>
      </c>
    </row>
    <row r="487" spans="1:2" x14ac:dyDescent="0.25">
      <c r="A487" s="18">
        <v>44.946550048590865</v>
      </c>
      <c r="B487" s="18">
        <v>207.69</v>
      </c>
    </row>
    <row r="488" spans="1:2" x14ac:dyDescent="0.25">
      <c r="A488" s="18">
        <v>45.043731778425659</v>
      </c>
      <c r="B488" s="18">
        <v>211.32</v>
      </c>
    </row>
    <row r="489" spans="1:2" x14ac:dyDescent="0.25">
      <c r="A489" s="18">
        <v>45.140913508260446</v>
      </c>
      <c r="B489" s="18">
        <v>211.44</v>
      </c>
    </row>
    <row r="490" spans="1:2" x14ac:dyDescent="0.25">
      <c r="A490" s="18">
        <v>45.238095238095241</v>
      </c>
      <c r="B490" s="18">
        <v>211.56</v>
      </c>
    </row>
    <row r="491" spans="1:2" x14ac:dyDescent="0.25">
      <c r="A491" s="18">
        <v>45.335276967930028</v>
      </c>
      <c r="B491" s="18">
        <v>212.45000000000002</v>
      </c>
    </row>
    <row r="492" spans="1:2" x14ac:dyDescent="0.25">
      <c r="A492" s="18">
        <v>45.432458697764822</v>
      </c>
      <c r="B492" s="18">
        <v>212.94</v>
      </c>
    </row>
    <row r="493" spans="1:2" x14ac:dyDescent="0.25">
      <c r="A493" s="18">
        <v>45.52964042759961</v>
      </c>
      <c r="B493" s="18">
        <v>213.75</v>
      </c>
    </row>
    <row r="494" spans="1:2" x14ac:dyDescent="0.25">
      <c r="A494" s="18">
        <v>45.626822157434404</v>
      </c>
      <c r="B494" s="18">
        <v>214.3</v>
      </c>
    </row>
    <row r="495" spans="1:2" x14ac:dyDescent="0.25">
      <c r="A495" s="18">
        <v>45.724003887269191</v>
      </c>
      <c r="B495" s="18">
        <v>214.54999999999998</v>
      </c>
    </row>
    <row r="496" spans="1:2" x14ac:dyDescent="0.25">
      <c r="A496" s="18">
        <v>45.821185617103986</v>
      </c>
      <c r="B496" s="18">
        <v>215.04000000000002</v>
      </c>
    </row>
    <row r="497" spans="1:2" x14ac:dyDescent="0.25">
      <c r="A497" s="18">
        <v>45.918367346938773</v>
      </c>
      <c r="B497" s="18">
        <v>215.3</v>
      </c>
    </row>
    <row r="498" spans="1:2" x14ac:dyDescent="0.25">
      <c r="A498" s="18">
        <v>46.015549076773567</v>
      </c>
      <c r="B498" s="18">
        <v>217.26</v>
      </c>
    </row>
    <row r="499" spans="1:2" x14ac:dyDescent="0.25">
      <c r="A499" s="18">
        <v>46.112730806608361</v>
      </c>
      <c r="B499" s="18">
        <v>218.2</v>
      </c>
    </row>
    <row r="500" spans="1:2" x14ac:dyDescent="0.25">
      <c r="A500" s="18">
        <v>46.209912536443149</v>
      </c>
      <c r="B500" s="18">
        <v>220.23</v>
      </c>
    </row>
    <row r="501" spans="1:2" x14ac:dyDescent="0.25">
      <c r="A501" s="18">
        <v>46.307094266277943</v>
      </c>
      <c r="B501" s="18">
        <v>221.1</v>
      </c>
    </row>
    <row r="502" spans="1:2" x14ac:dyDescent="0.25">
      <c r="A502" s="18">
        <v>46.40427599611273</v>
      </c>
      <c r="B502" s="18">
        <v>221.56</v>
      </c>
    </row>
    <row r="503" spans="1:2" x14ac:dyDescent="0.25">
      <c r="A503" s="18">
        <v>46.501457725947525</v>
      </c>
      <c r="B503" s="18">
        <v>222</v>
      </c>
    </row>
    <row r="504" spans="1:2" x14ac:dyDescent="0.25">
      <c r="A504" s="18">
        <v>46.598639455782312</v>
      </c>
      <c r="B504" s="18">
        <v>222.12</v>
      </c>
    </row>
    <row r="505" spans="1:2" x14ac:dyDescent="0.25">
      <c r="A505" s="18">
        <v>46.695821185617106</v>
      </c>
      <c r="B505" s="18">
        <v>222.39999999999998</v>
      </c>
    </row>
    <row r="506" spans="1:2" x14ac:dyDescent="0.25">
      <c r="A506" s="18">
        <v>46.793002915451893</v>
      </c>
      <c r="B506" s="18">
        <v>222.95000000000002</v>
      </c>
    </row>
    <row r="507" spans="1:2" x14ac:dyDescent="0.25">
      <c r="A507" s="18">
        <v>46.890184645286688</v>
      </c>
      <c r="B507" s="18">
        <v>222.95000000000002</v>
      </c>
    </row>
    <row r="508" spans="1:2" x14ac:dyDescent="0.25">
      <c r="A508" s="18">
        <v>46.987366375121475</v>
      </c>
      <c r="B508" s="18">
        <v>224.01</v>
      </c>
    </row>
    <row r="509" spans="1:2" x14ac:dyDescent="0.25">
      <c r="A509" s="18">
        <v>47.084548104956269</v>
      </c>
      <c r="B509" s="18">
        <v>224.01</v>
      </c>
    </row>
    <row r="510" spans="1:2" x14ac:dyDescent="0.25">
      <c r="A510" s="18">
        <v>47.181729834791057</v>
      </c>
      <c r="B510" s="18">
        <v>224.46</v>
      </c>
    </row>
    <row r="511" spans="1:2" x14ac:dyDescent="0.25">
      <c r="A511" s="18">
        <v>47.278911564625851</v>
      </c>
      <c r="B511" s="18">
        <v>224.52</v>
      </c>
    </row>
    <row r="512" spans="1:2" x14ac:dyDescent="0.25">
      <c r="A512" s="18">
        <v>47.376093294460645</v>
      </c>
      <c r="B512" s="18">
        <v>224.64</v>
      </c>
    </row>
    <row r="513" spans="1:2" x14ac:dyDescent="0.25">
      <c r="A513" s="18">
        <v>47.473275024295432</v>
      </c>
      <c r="B513" s="18">
        <v>225.60000000000002</v>
      </c>
    </row>
    <row r="514" spans="1:2" x14ac:dyDescent="0.25">
      <c r="A514" s="18">
        <v>47.570456754130227</v>
      </c>
      <c r="B514" s="18">
        <v>226.12</v>
      </c>
    </row>
    <row r="515" spans="1:2" x14ac:dyDescent="0.25">
      <c r="A515" s="18">
        <v>47.667638483965014</v>
      </c>
      <c r="B515" s="18">
        <v>228</v>
      </c>
    </row>
    <row r="516" spans="1:2" x14ac:dyDescent="0.25">
      <c r="A516" s="18">
        <v>47.764820213799808</v>
      </c>
      <c r="B516" s="18">
        <v>228.18</v>
      </c>
    </row>
    <row r="517" spans="1:2" x14ac:dyDescent="0.25">
      <c r="A517" s="18">
        <v>47.862001943634596</v>
      </c>
      <c r="B517" s="18">
        <v>229.5</v>
      </c>
    </row>
    <row r="518" spans="1:2" x14ac:dyDescent="0.25">
      <c r="A518" s="18">
        <v>47.95918367346939</v>
      </c>
      <c r="B518" s="18">
        <v>229.96</v>
      </c>
    </row>
    <row r="519" spans="1:2" x14ac:dyDescent="0.25">
      <c r="A519" s="18">
        <v>48.056365403304177</v>
      </c>
      <c r="B519" s="18">
        <v>231.12</v>
      </c>
    </row>
    <row r="520" spans="1:2" x14ac:dyDescent="0.25">
      <c r="A520" s="18">
        <v>48.153547133138972</v>
      </c>
      <c r="B520" s="18">
        <v>232.6</v>
      </c>
    </row>
    <row r="521" spans="1:2" x14ac:dyDescent="0.25">
      <c r="A521" s="18">
        <v>48.250728862973759</v>
      </c>
      <c r="B521" s="18">
        <v>234.75</v>
      </c>
    </row>
    <row r="522" spans="1:2" x14ac:dyDescent="0.25">
      <c r="A522" s="18">
        <v>48.347910592808553</v>
      </c>
      <c r="B522" s="18">
        <v>234.93</v>
      </c>
    </row>
    <row r="523" spans="1:2" x14ac:dyDescent="0.25">
      <c r="A523" s="18">
        <v>48.44509232264334</v>
      </c>
      <c r="B523" s="18">
        <v>235.79999999999998</v>
      </c>
    </row>
    <row r="524" spans="1:2" x14ac:dyDescent="0.25">
      <c r="A524" s="18">
        <v>48.542274052478135</v>
      </c>
      <c r="B524" s="18">
        <v>236.07</v>
      </c>
    </row>
    <row r="525" spans="1:2" x14ac:dyDescent="0.25">
      <c r="A525" s="18">
        <v>48.639455782312929</v>
      </c>
      <c r="B525" s="18">
        <v>236.57999999999998</v>
      </c>
    </row>
    <row r="526" spans="1:2" x14ac:dyDescent="0.25">
      <c r="A526" s="18">
        <v>48.736637512147716</v>
      </c>
      <c r="B526" s="18">
        <v>238.36</v>
      </c>
    </row>
    <row r="527" spans="1:2" x14ac:dyDescent="0.25">
      <c r="A527" s="18">
        <v>48.833819241982511</v>
      </c>
      <c r="B527" s="18">
        <v>238.77</v>
      </c>
    </row>
    <row r="528" spans="1:2" x14ac:dyDescent="0.25">
      <c r="A528" s="18">
        <v>48.931000971817298</v>
      </c>
      <c r="B528" s="18">
        <v>239.73</v>
      </c>
    </row>
    <row r="529" spans="1:2" x14ac:dyDescent="0.25">
      <c r="A529" s="18">
        <v>49.028182701652092</v>
      </c>
      <c r="B529" s="18">
        <v>240.04</v>
      </c>
    </row>
    <row r="530" spans="1:2" x14ac:dyDescent="0.25">
      <c r="A530" s="18">
        <v>49.125364431486879</v>
      </c>
      <c r="B530" s="18">
        <v>240.24</v>
      </c>
    </row>
    <row r="531" spans="1:2" x14ac:dyDescent="0.25">
      <c r="A531" s="18">
        <v>49.222546161321674</v>
      </c>
      <c r="B531" s="18">
        <v>240.72</v>
      </c>
    </row>
    <row r="532" spans="1:2" x14ac:dyDescent="0.25">
      <c r="A532" s="18">
        <v>49.319727891156461</v>
      </c>
      <c r="B532" s="18">
        <v>240.96</v>
      </c>
    </row>
    <row r="533" spans="1:2" x14ac:dyDescent="0.25">
      <c r="A533" s="18">
        <v>49.416909620991255</v>
      </c>
      <c r="B533" s="18">
        <v>240.96</v>
      </c>
    </row>
    <row r="534" spans="1:2" x14ac:dyDescent="0.25">
      <c r="A534" s="18">
        <v>49.514091350826043</v>
      </c>
      <c r="B534" s="18">
        <v>241.2</v>
      </c>
    </row>
    <row r="535" spans="1:2" x14ac:dyDescent="0.25">
      <c r="A535" s="18">
        <v>49.611273080660837</v>
      </c>
      <c r="B535" s="18">
        <v>241.44</v>
      </c>
    </row>
    <row r="536" spans="1:2" x14ac:dyDescent="0.25">
      <c r="A536" s="18">
        <v>49.708454810495624</v>
      </c>
      <c r="B536" s="18">
        <v>241.6</v>
      </c>
    </row>
    <row r="537" spans="1:2" x14ac:dyDescent="0.25">
      <c r="A537" s="18">
        <v>49.805636540330418</v>
      </c>
      <c r="B537" s="18">
        <v>241.92000000000002</v>
      </c>
    </row>
    <row r="538" spans="1:2" x14ac:dyDescent="0.25">
      <c r="A538" s="18">
        <v>49.902818270165213</v>
      </c>
      <c r="B538" s="18">
        <v>243</v>
      </c>
    </row>
    <row r="539" spans="1:2" x14ac:dyDescent="0.25">
      <c r="A539" s="18">
        <v>50</v>
      </c>
      <c r="B539" s="18">
        <v>243.03000000000003</v>
      </c>
    </row>
    <row r="540" spans="1:2" x14ac:dyDescent="0.25">
      <c r="A540" s="18">
        <v>50.097181729834794</v>
      </c>
      <c r="B540" s="18">
        <v>244.20000000000002</v>
      </c>
    </row>
    <row r="541" spans="1:2" x14ac:dyDescent="0.25">
      <c r="A541" s="18">
        <v>50.194363459669582</v>
      </c>
      <c r="B541" s="18">
        <v>244.54999999999998</v>
      </c>
    </row>
    <row r="542" spans="1:2" x14ac:dyDescent="0.25">
      <c r="A542" s="18">
        <v>50.291545189504376</v>
      </c>
      <c r="B542" s="18">
        <v>244.89999999999998</v>
      </c>
    </row>
    <row r="543" spans="1:2" x14ac:dyDescent="0.25">
      <c r="A543" s="18">
        <v>50.388726919339163</v>
      </c>
      <c r="B543" s="18">
        <v>246.36</v>
      </c>
    </row>
    <row r="544" spans="1:2" x14ac:dyDescent="0.25">
      <c r="A544" s="18">
        <v>50.485908649173957</v>
      </c>
      <c r="B544" s="18">
        <v>247.39999999999998</v>
      </c>
    </row>
    <row r="545" spans="1:2" x14ac:dyDescent="0.25">
      <c r="A545" s="18">
        <v>50.583090379008745</v>
      </c>
      <c r="B545" s="18">
        <v>248.76</v>
      </c>
    </row>
    <row r="546" spans="1:2" x14ac:dyDescent="0.25">
      <c r="A546" s="18">
        <v>50.680272108843539</v>
      </c>
      <c r="B546" s="18">
        <v>249.95999999999998</v>
      </c>
    </row>
    <row r="547" spans="1:2" x14ac:dyDescent="0.25">
      <c r="A547" s="18">
        <v>50.777453838678326</v>
      </c>
      <c r="B547" s="18">
        <v>250.28</v>
      </c>
    </row>
    <row r="548" spans="1:2" x14ac:dyDescent="0.25">
      <c r="A548" s="18">
        <v>50.874635568513121</v>
      </c>
      <c r="B548" s="18">
        <v>250.6</v>
      </c>
    </row>
    <row r="549" spans="1:2" x14ac:dyDescent="0.25">
      <c r="A549" s="18">
        <v>50.971817298347908</v>
      </c>
      <c r="B549" s="18">
        <v>251.4</v>
      </c>
    </row>
    <row r="550" spans="1:2" x14ac:dyDescent="0.25">
      <c r="A550" s="18">
        <v>51.068999028182702</v>
      </c>
      <c r="B550" s="18">
        <v>251.4</v>
      </c>
    </row>
    <row r="551" spans="1:2" x14ac:dyDescent="0.25">
      <c r="A551" s="18">
        <v>51.166180758017497</v>
      </c>
      <c r="B551" s="18">
        <v>252.14999999999998</v>
      </c>
    </row>
    <row r="552" spans="1:2" x14ac:dyDescent="0.25">
      <c r="A552" s="18">
        <v>51.263362487852284</v>
      </c>
      <c r="B552" s="18">
        <v>252.48</v>
      </c>
    </row>
    <row r="553" spans="1:2" x14ac:dyDescent="0.25">
      <c r="A553" s="18">
        <v>51.360544217687078</v>
      </c>
      <c r="B553" s="18">
        <v>253.36</v>
      </c>
    </row>
    <row r="554" spans="1:2" x14ac:dyDescent="0.25">
      <c r="A554" s="18">
        <v>51.457725947521865</v>
      </c>
      <c r="B554" s="18">
        <v>253.95</v>
      </c>
    </row>
    <row r="555" spans="1:2" x14ac:dyDescent="0.25">
      <c r="A555" s="18">
        <v>51.55490767735666</v>
      </c>
      <c r="B555" s="18">
        <v>254.61</v>
      </c>
    </row>
    <row r="556" spans="1:2" x14ac:dyDescent="0.25">
      <c r="A556" s="18">
        <v>51.652089407191447</v>
      </c>
      <c r="B556" s="18">
        <v>254.61</v>
      </c>
    </row>
    <row r="557" spans="1:2" x14ac:dyDescent="0.25">
      <c r="A557" s="18">
        <v>51.749271137026241</v>
      </c>
      <c r="B557" s="18">
        <v>256.70000000000005</v>
      </c>
    </row>
    <row r="558" spans="1:2" x14ac:dyDescent="0.25">
      <c r="A558" s="18">
        <v>51.846452866861028</v>
      </c>
      <c r="B558" s="18">
        <v>257.08</v>
      </c>
    </row>
    <row r="559" spans="1:2" x14ac:dyDescent="0.25">
      <c r="A559" s="18">
        <v>51.943634596695823</v>
      </c>
      <c r="B559" s="18">
        <v>257.15999999999997</v>
      </c>
    </row>
    <row r="560" spans="1:2" x14ac:dyDescent="0.25">
      <c r="A560" s="18">
        <v>52.04081632653061</v>
      </c>
      <c r="B560" s="18">
        <v>257.39000000000004</v>
      </c>
    </row>
    <row r="561" spans="1:2" x14ac:dyDescent="0.25">
      <c r="A561" s="18">
        <v>52.137998056365404</v>
      </c>
      <c r="B561" s="18">
        <v>257.7</v>
      </c>
    </row>
    <row r="562" spans="1:2" x14ac:dyDescent="0.25">
      <c r="A562" s="18">
        <v>52.235179786200192</v>
      </c>
      <c r="B562" s="18">
        <v>258.36</v>
      </c>
    </row>
    <row r="563" spans="1:2" x14ac:dyDescent="0.25">
      <c r="A563" s="18">
        <v>52.332361516034986</v>
      </c>
      <c r="B563" s="18">
        <v>258.37</v>
      </c>
    </row>
    <row r="564" spans="1:2" x14ac:dyDescent="0.25">
      <c r="A564" s="18">
        <v>52.42954324586978</v>
      </c>
      <c r="B564" s="18">
        <v>259</v>
      </c>
    </row>
    <row r="565" spans="1:2" x14ac:dyDescent="0.25">
      <c r="A565" s="18">
        <v>52.526724975704568</v>
      </c>
      <c r="B565" s="18">
        <v>259.60000000000002</v>
      </c>
    </row>
    <row r="566" spans="1:2" x14ac:dyDescent="0.25">
      <c r="A566" s="18">
        <v>52.623906705539362</v>
      </c>
      <c r="B566" s="18">
        <v>259.68</v>
      </c>
    </row>
    <row r="567" spans="1:2" x14ac:dyDescent="0.25">
      <c r="A567" s="18">
        <v>52.721088435374149</v>
      </c>
      <c r="B567" s="18">
        <v>260.05</v>
      </c>
    </row>
    <row r="568" spans="1:2" x14ac:dyDescent="0.25">
      <c r="A568" s="18">
        <v>52.818270165208943</v>
      </c>
      <c r="B568" s="18">
        <v>260.39999999999998</v>
      </c>
    </row>
    <row r="569" spans="1:2" x14ac:dyDescent="0.25">
      <c r="A569" s="18">
        <v>52.915451895043731</v>
      </c>
      <c r="B569" s="18">
        <v>260.76</v>
      </c>
    </row>
    <row r="570" spans="1:2" x14ac:dyDescent="0.25">
      <c r="A570" s="18">
        <v>53.012633624878525</v>
      </c>
      <c r="B570" s="18">
        <v>263.76</v>
      </c>
    </row>
    <row r="571" spans="1:2" x14ac:dyDescent="0.25">
      <c r="A571" s="18">
        <v>53.109815354713312</v>
      </c>
      <c r="B571" s="18">
        <v>263.76</v>
      </c>
    </row>
    <row r="572" spans="1:2" x14ac:dyDescent="0.25">
      <c r="A572" s="18">
        <v>53.206997084548107</v>
      </c>
      <c r="B572" s="18">
        <v>263.94</v>
      </c>
    </row>
    <row r="573" spans="1:2" x14ac:dyDescent="0.25">
      <c r="A573" s="18">
        <v>53.304178814382894</v>
      </c>
      <c r="B573" s="18">
        <v>264.45000000000005</v>
      </c>
    </row>
    <row r="574" spans="1:2" x14ac:dyDescent="0.25">
      <c r="A574" s="18">
        <v>53.401360544217688</v>
      </c>
      <c r="B574" s="18">
        <v>264.56</v>
      </c>
    </row>
    <row r="575" spans="1:2" x14ac:dyDescent="0.25">
      <c r="A575" s="18">
        <v>53.498542274052475</v>
      </c>
      <c r="B575" s="18">
        <v>265.89</v>
      </c>
    </row>
    <row r="576" spans="1:2" x14ac:dyDescent="0.25">
      <c r="A576" s="18">
        <v>53.59572400388727</v>
      </c>
      <c r="B576" s="18">
        <v>266.08</v>
      </c>
    </row>
    <row r="577" spans="1:2" x14ac:dyDescent="0.25">
      <c r="A577" s="18">
        <v>53.692905733722064</v>
      </c>
      <c r="B577" s="18">
        <v>266.70000000000005</v>
      </c>
    </row>
    <row r="578" spans="1:2" x14ac:dyDescent="0.25">
      <c r="A578" s="18">
        <v>53.790087463556851</v>
      </c>
      <c r="B578" s="18">
        <v>267.78000000000003</v>
      </c>
    </row>
    <row r="579" spans="1:2" x14ac:dyDescent="0.25">
      <c r="A579" s="18">
        <v>53.887269193391646</v>
      </c>
      <c r="B579" s="18">
        <v>269.04000000000002</v>
      </c>
    </row>
    <row r="580" spans="1:2" x14ac:dyDescent="0.25">
      <c r="A580" s="18">
        <v>53.984450923226433</v>
      </c>
      <c r="B580" s="18">
        <v>269.12</v>
      </c>
    </row>
    <row r="581" spans="1:2" x14ac:dyDescent="0.25">
      <c r="A581" s="18">
        <v>54.081632653061227</v>
      </c>
      <c r="B581" s="18">
        <v>270.65999999999997</v>
      </c>
    </row>
    <row r="582" spans="1:2" x14ac:dyDescent="0.25">
      <c r="A582" s="18">
        <v>54.178814382896014</v>
      </c>
      <c r="B582" s="18">
        <v>271.04000000000002</v>
      </c>
    </row>
    <row r="583" spans="1:2" x14ac:dyDescent="0.25">
      <c r="A583" s="18">
        <v>54.275996112730809</v>
      </c>
      <c r="B583" s="18">
        <v>271.35000000000002</v>
      </c>
    </row>
    <row r="584" spans="1:2" x14ac:dyDescent="0.25">
      <c r="A584" s="18">
        <v>54.373177842565596</v>
      </c>
      <c r="B584" s="18">
        <v>272.10000000000002</v>
      </c>
    </row>
    <row r="585" spans="1:2" x14ac:dyDescent="0.25">
      <c r="A585" s="18">
        <v>54.47035957240039</v>
      </c>
      <c r="B585" s="18">
        <v>274.2</v>
      </c>
    </row>
    <row r="586" spans="1:2" x14ac:dyDescent="0.25">
      <c r="A586" s="18">
        <v>54.567541302235178</v>
      </c>
      <c r="B586" s="18">
        <v>274.3</v>
      </c>
    </row>
    <row r="587" spans="1:2" x14ac:dyDescent="0.25">
      <c r="A587" s="18">
        <v>54.664723032069972</v>
      </c>
      <c r="B587" s="18">
        <v>274.48</v>
      </c>
    </row>
    <row r="588" spans="1:2" x14ac:dyDescent="0.25">
      <c r="A588" s="18">
        <v>54.761904761904759</v>
      </c>
      <c r="B588" s="18">
        <v>274.83999999999997</v>
      </c>
    </row>
    <row r="589" spans="1:2" x14ac:dyDescent="0.25">
      <c r="A589" s="18">
        <v>54.859086491739554</v>
      </c>
      <c r="B589" s="18">
        <v>276.12</v>
      </c>
    </row>
    <row r="590" spans="1:2" x14ac:dyDescent="0.25">
      <c r="A590" s="18">
        <v>54.956268221574348</v>
      </c>
      <c r="B590" s="18">
        <v>276.27</v>
      </c>
    </row>
    <row r="591" spans="1:2" x14ac:dyDescent="0.25">
      <c r="A591" s="18">
        <v>55.053449951409135</v>
      </c>
      <c r="B591" s="18">
        <v>276.60000000000002</v>
      </c>
    </row>
    <row r="592" spans="1:2" x14ac:dyDescent="0.25">
      <c r="A592" s="18">
        <v>55.150631681243929</v>
      </c>
      <c r="B592" s="18">
        <v>277.33999999999997</v>
      </c>
    </row>
    <row r="593" spans="1:2" x14ac:dyDescent="0.25">
      <c r="A593" s="18">
        <v>55.247813411078717</v>
      </c>
      <c r="B593" s="18">
        <v>277.56</v>
      </c>
    </row>
    <row r="594" spans="1:2" x14ac:dyDescent="0.25">
      <c r="A594" s="18">
        <v>55.344995140913511</v>
      </c>
      <c r="B594" s="18">
        <v>279.18</v>
      </c>
    </row>
    <row r="595" spans="1:2" x14ac:dyDescent="0.25">
      <c r="A595" s="18">
        <v>55.442176870748298</v>
      </c>
      <c r="B595" s="18">
        <v>279.24</v>
      </c>
    </row>
    <row r="596" spans="1:2" x14ac:dyDescent="0.25">
      <c r="A596" s="18">
        <v>55.539358600583093</v>
      </c>
      <c r="B596" s="18">
        <v>279.65999999999997</v>
      </c>
    </row>
    <row r="597" spans="1:2" x14ac:dyDescent="0.25">
      <c r="A597" s="18">
        <v>55.63654033041788</v>
      </c>
      <c r="B597" s="18">
        <v>280.62</v>
      </c>
    </row>
    <row r="598" spans="1:2" x14ac:dyDescent="0.25">
      <c r="A598" s="18">
        <v>55.733722060252674</v>
      </c>
      <c r="B598" s="18">
        <v>281.34000000000003</v>
      </c>
    </row>
    <row r="599" spans="1:2" x14ac:dyDescent="0.25">
      <c r="A599" s="18">
        <v>55.830903790087461</v>
      </c>
      <c r="B599" s="18">
        <v>281.60999999999996</v>
      </c>
    </row>
    <row r="600" spans="1:2" x14ac:dyDescent="0.25">
      <c r="A600" s="18">
        <v>55.928085519922256</v>
      </c>
      <c r="B600" s="18">
        <v>282.95999999999998</v>
      </c>
    </row>
    <row r="601" spans="1:2" x14ac:dyDescent="0.25">
      <c r="A601" s="18">
        <v>56.025267249757043</v>
      </c>
      <c r="B601" s="18">
        <v>283.62</v>
      </c>
    </row>
    <row r="602" spans="1:2" x14ac:dyDescent="0.25">
      <c r="A602" s="18">
        <v>56.122448979591837</v>
      </c>
      <c r="B602" s="18">
        <v>283.92</v>
      </c>
    </row>
    <row r="603" spans="1:2" x14ac:dyDescent="0.25">
      <c r="A603" s="18">
        <v>56.219630709426632</v>
      </c>
      <c r="B603" s="18">
        <v>285.10999999999996</v>
      </c>
    </row>
    <row r="604" spans="1:2" x14ac:dyDescent="0.25">
      <c r="A604" s="18">
        <v>56.316812439261419</v>
      </c>
      <c r="B604" s="18">
        <v>285.3</v>
      </c>
    </row>
    <row r="605" spans="1:2" x14ac:dyDescent="0.25">
      <c r="A605" s="18">
        <v>56.413994169096213</v>
      </c>
      <c r="B605" s="18">
        <v>285.57</v>
      </c>
    </row>
    <row r="606" spans="1:2" x14ac:dyDescent="0.25">
      <c r="A606" s="18">
        <v>56.511175898931</v>
      </c>
      <c r="B606" s="18">
        <v>285.92</v>
      </c>
    </row>
    <row r="607" spans="1:2" x14ac:dyDescent="0.25">
      <c r="A607" s="18">
        <v>56.608357628765795</v>
      </c>
      <c r="B607" s="18">
        <v>286.26</v>
      </c>
    </row>
    <row r="608" spans="1:2" x14ac:dyDescent="0.25">
      <c r="A608" s="18">
        <v>56.705539358600582</v>
      </c>
      <c r="B608" s="18">
        <v>290.04000000000002</v>
      </c>
    </row>
    <row r="609" spans="1:2" x14ac:dyDescent="0.25">
      <c r="A609" s="18">
        <v>56.802721088435376</v>
      </c>
      <c r="B609" s="18">
        <v>290.39999999999998</v>
      </c>
    </row>
    <row r="610" spans="1:2" x14ac:dyDescent="0.25">
      <c r="A610" s="18">
        <v>56.899902818270164</v>
      </c>
      <c r="B610" s="18">
        <v>290.45999999999998</v>
      </c>
    </row>
    <row r="611" spans="1:2" x14ac:dyDescent="0.25">
      <c r="A611" s="18">
        <v>56.997084548104958</v>
      </c>
      <c r="B611" s="18">
        <v>291</v>
      </c>
    </row>
    <row r="612" spans="1:2" x14ac:dyDescent="0.25">
      <c r="A612" s="18">
        <v>57.094266277939745</v>
      </c>
      <c r="B612" s="18">
        <v>292.2</v>
      </c>
    </row>
    <row r="613" spans="1:2" x14ac:dyDescent="0.25">
      <c r="A613" s="18">
        <v>57.19144800777454</v>
      </c>
      <c r="B613" s="18">
        <v>293.88</v>
      </c>
    </row>
    <row r="614" spans="1:2" x14ac:dyDescent="0.25">
      <c r="A614" s="18">
        <v>57.288629737609334</v>
      </c>
      <c r="B614" s="18">
        <v>294.20000000000005</v>
      </c>
    </row>
    <row r="615" spans="1:2" x14ac:dyDescent="0.25">
      <c r="A615" s="18">
        <v>57.385811467444121</v>
      </c>
      <c r="B615" s="18">
        <v>294.63</v>
      </c>
    </row>
    <row r="616" spans="1:2" x14ac:dyDescent="0.25">
      <c r="A616" s="18">
        <v>57.482993197278915</v>
      </c>
      <c r="B616" s="18">
        <v>295.27999999999997</v>
      </c>
    </row>
    <row r="617" spans="1:2" x14ac:dyDescent="0.25">
      <c r="A617" s="18">
        <v>57.580174927113703</v>
      </c>
      <c r="B617" s="18">
        <v>295.8</v>
      </c>
    </row>
    <row r="618" spans="1:2" x14ac:dyDescent="0.25">
      <c r="A618" s="18">
        <v>57.677356656948497</v>
      </c>
      <c r="B618" s="18">
        <v>295.92</v>
      </c>
    </row>
    <row r="619" spans="1:2" x14ac:dyDescent="0.25">
      <c r="A619" s="18">
        <v>57.774538386783284</v>
      </c>
      <c r="B619" s="18">
        <v>296.37</v>
      </c>
    </row>
    <row r="620" spans="1:2" x14ac:dyDescent="0.25">
      <c r="A620" s="18">
        <v>57.871720116618079</v>
      </c>
      <c r="B620" s="18">
        <v>297.99</v>
      </c>
    </row>
    <row r="621" spans="1:2" x14ac:dyDescent="0.25">
      <c r="A621" s="18">
        <v>57.968901846452866</v>
      </c>
      <c r="B621" s="18">
        <v>298.64</v>
      </c>
    </row>
    <row r="622" spans="1:2" x14ac:dyDescent="0.25">
      <c r="A622" s="18">
        <v>58.06608357628766</v>
      </c>
      <c r="B622" s="18">
        <v>298.79999999999995</v>
      </c>
    </row>
    <row r="623" spans="1:2" x14ac:dyDescent="0.25">
      <c r="A623" s="18">
        <v>58.163265306122447</v>
      </c>
      <c r="B623" s="18">
        <v>299.10000000000002</v>
      </c>
    </row>
    <row r="624" spans="1:2" x14ac:dyDescent="0.25">
      <c r="A624" s="18">
        <v>58.260447035957242</v>
      </c>
      <c r="B624" s="18">
        <v>299.56</v>
      </c>
    </row>
    <row r="625" spans="1:2" x14ac:dyDescent="0.25">
      <c r="A625" s="18">
        <v>58.357628765792029</v>
      </c>
      <c r="B625" s="18">
        <v>299.7</v>
      </c>
    </row>
    <row r="626" spans="1:2" x14ac:dyDescent="0.25">
      <c r="A626" s="18">
        <v>58.454810495626823</v>
      </c>
      <c r="B626" s="18">
        <v>301.39999999999998</v>
      </c>
    </row>
    <row r="627" spans="1:2" x14ac:dyDescent="0.25">
      <c r="A627" s="18">
        <v>58.551992225461618</v>
      </c>
      <c r="B627" s="18">
        <v>302.12</v>
      </c>
    </row>
    <row r="628" spans="1:2" x14ac:dyDescent="0.25">
      <c r="A628" s="18">
        <v>58.649173955296405</v>
      </c>
      <c r="B628" s="18">
        <v>302.70000000000005</v>
      </c>
    </row>
    <row r="629" spans="1:2" x14ac:dyDescent="0.25">
      <c r="A629" s="18">
        <v>58.746355685131199</v>
      </c>
      <c r="B629" s="18">
        <v>302.95999999999998</v>
      </c>
    </row>
    <row r="630" spans="1:2" x14ac:dyDescent="0.25">
      <c r="A630" s="18">
        <v>58.843537414965986</v>
      </c>
      <c r="B630" s="18">
        <v>304.56000000000006</v>
      </c>
    </row>
    <row r="631" spans="1:2" x14ac:dyDescent="0.25">
      <c r="A631" s="18">
        <v>58.940719144800781</v>
      </c>
      <c r="B631" s="18">
        <v>306.45</v>
      </c>
    </row>
    <row r="632" spans="1:2" x14ac:dyDescent="0.25">
      <c r="A632" s="18">
        <v>59.037900874635568</v>
      </c>
      <c r="B632" s="18">
        <v>307.68</v>
      </c>
    </row>
    <row r="633" spans="1:2" x14ac:dyDescent="0.25">
      <c r="A633" s="18">
        <v>59.135082604470362</v>
      </c>
      <c r="B633" s="18">
        <v>307.76</v>
      </c>
    </row>
    <row r="634" spans="1:2" x14ac:dyDescent="0.25">
      <c r="A634" s="18">
        <v>59.23226433430515</v>
      </c>
      <c r="B634" s="18">
        <v>308.85000000000002</v>
      </c>
    </row>
    <row r="635" spans="1:2" x14ac:dyDescent="0.25">
      <c r="A635" s="18">
        <v>59.329446064139944</v>
      </c>
      <c r="B635" s="18">
        <v>309.88</v>
      </c>
    </row>
    <row r="636" spans="1:2" x14ac:dyDescent="0.25">
      <c r="A636" s="18">
        <v>59.426627793974731</v>
      </c>
      <c r="B636" s="18">
        <v>310.72000000000003</v>
      </c>
    </row>
    <row r="637" spans="1:2" x14ac:dyDescent="0.25">
      <c r="A637" s="18">
        <v>59.523809523809526</v>
      </c>
      <c r="B637" s="18">
        <v>310.88</v>
      </c>
    </row>
    <row r="638" spans="1:2" x14ac:dyDescent="0.25">
      <c r="A638" s="18">
        <v>59.620991253644313</v>
      </c>
      <c r="B638" s="18">
        <v>313.09999999999997</v>
      </c>
    </row>
    <row r="639" spans="1:2" x14ac:dyDescent="0.25">
      <c r="A639" s="18">
        <v>59.718172983479107</v>
      </c>
      <c r="B639" s="18">
        <v>313.09999999999997</v>
      </c>
    </row>
    <row r="640" spans="1:2" x14ac:dyDescent="0.25">
      <c r="A640" s="18">
        <v>59.815354713313901</v>
      </c>
      <c r="B640" s="18">
        <v>313.52</v>
      </c>
    </row>
    <row r="641" spans="1:2" x14ac:dyDescent="0.25">
      <c r="A641" s="18">
        <v>59.912536443148689</v>
      </c>
      <c r="B641" s="18">
        <v>315.36</v>
      </c>
    </row>
    <row r="642" spans="1:2" x14ac:dyDescent="0.25">
      <c r="A642" s="18">
        <v>60.009718172983483</v>
      </c>
      <c r="B642" s="18">
        <v>317.34000000000003</v>
      </c>
    </row>
    <row r="643" spans="1:2" x14ac:dyDescent="0.25">
      <c r="A643" s="18">
        <v>60.10689990281827</v>
      </c>
      <c r="B643" s="18">
        <v>318.05</v>
      </c>
    </row>
    <row r="644" spans="1:2" x14ac:dyDescent="0.25">
      <c r="A644" s="18">
        <v>60.204081632653065</v>
      </c>
      <c r="B644" s="18">
        <v>318.08</v>
      </c>
    </row>
    <row r="645" spans="1:2" x14ac:dyDescent="0.25">
      <c r="A645" s="18">
        <v>60.301263362487852</v>
      </c>
      <c r="B645" s="18">
        <v>318.42</v>
      </c>
    </row>
    <row r="646" spans="1:2" x14ac:dyDescent="0.25">
      <c r="A646" s="18">
        <v>60.398445092322646</v>
      </c>
      <c r="B646" s="18">
        <v>318.55</v>
      </c>
    </row>
    <row r="647" spans="1:2" x14ac:dyDescent="0.25">
      <c r="A647" s="18">
        <v>60.495626822157433</v>
      </c>
      <c r="B647" s="18">
        <v>319.06</v>
      </c>
    </row>
    <row r="648" spans="1:2" x14ac:dyDescent="0.25">
      <c r="A648" s="18">
        <v>60.592808551992228</v>
      </c>
      <c r="B648" s="18">
        <v>319.89999999999998</v>
      </c>
    </row>
    <row r="649" spans="1:2" x14ac:dyDescent="0.25">
      <c r="A649" s="18">
        <v>60.689990281827015</v>
      </c>
      <c r="B649" s="18">
        <v>320.52999999999997</v>
      </c>
    </row>
    <row r="650" spans="1:2" x14ac:dyDescent="0.25">
      <c r="A650" s="18">
        <v>60.787172011661809</v>
      </c>
      <c r="B650" s="18">
        <v>321.44</v>
      </c>
    </row>
    <row r="651" spans="1:2" x14ac:dyDescent="0.25">
      <c r="A651" s="18">
        <v>60.884353741496597</v>
      </c>
      <c r="B651" s="18">
        <v>322.11</v>
      </c>
    </row>
    <row r="652" spans="1:2" x14ac:dyDescent="0.25">
      <c r="A652" s="18">
        <v>60.981535471331391</v>
      </c>
      <c r="B652" s="18">
        <v>322.2</v>
      </c>
    </row>
    <row r="653" spans="1:2" x14ac:dyDescent="0.25">
      <c r="A653" s="18">
        <v>61.078717201166185</v>
      </c>
      <c r="B653" s="18">
        <v>323.2</v>
      </c>
    </row>
    <row r="654" spans="1:2" x14ac:dyDescent="0.25">
      <c r="A654" s="18">
        <v>61.175898931000972</v>
      </c>
      <c r="B654" s="18">
        <v>324.31</v>
      </c>
    </row>
    <row r="655" spans="1:2" x14ac:dyDescent="0.25">
      <c r="A655" s="18">
        <v>61.273080660835767</v>
      </c>
      <c r="B655" s="18">
        <v>324.31</v>
      </c>
    </row>
    <row r="656" spans="1:2" x14ac:dyDescent="0.25">
      <c r="A656" s="18">
        <v>61.370262390670554</v>
      </c>
      <c r="B656" s="18">
        <v>324.85000000000002</v>
      </c>
    </row>
    <row r="657" spans="1:2" x14ac:dyDescent="0.25">
      <c r="A657" s="18">
        <v>61.467444120505348</v>
      </c>
      <c r="B657" s="18">
        <v>326.72000000000003</v>
      </c>
    </row>
    <row r="658" spans="1:2" x14ac:dyDescent="0.25">
      <c r="A658" s="18">
        <v>61.564625850340136</v>
      </c>
      <c r="B658" s="18">
        <v>326.88</v>
      </c>
    </row>
    <row r="659" spans="1:2" x14ac:dyDescent="0.25">
      <c r="A659" s="18">
        <v>61.66180758017493</v>
      </c>
      <c r="B659" s="18">
        <v>327.06</v>
      </c>
    </row>
    <row r="660" spans="1:2" x14ac:dyDescent="0.25">
      <c r="A660" s="18">
        <v>61.758989310009717</v>
      </c>
      <c r="B660" s="18">
        <v>328</v>
      </c>
    </row>
    <row r="661" spans="1:2" x14ac:dyDescent="0.25">
      <c r="A661" s="18">
        <v>61.856171039844511</v>
      </c>
      <c r="B661" s="18">
        <v>328.59</v>
      </c>
    </row>
    <row r="662" spans="1:2" x14ac:dyDescent="0.25">
      <c r="A662" s="18">
        <v>61.953352769679299</v>
      </c>
      <c r="B662" s="18">
        <v>329.32</v>
      </c>
    </row>
    <row r="663" spans="1:2" x14ac:dyDescent="0.25">
      <c r="A663" s="18">
        <v>62.050534499514093</v>
      </c>
      <c r="B663" s="18">
        <v>331.72</v>
      </c>
    </row>
    <row r="664" spans="1:2" x14ac:dyDescent="0.25">
      <c r="A664" s="18">
        <v>62.14771622934888</v>
      </c>
      <c r="B664" s="18">
        <v>332.1</v>
      </c>
    </row>
    <row r="665" spans="1:2" x14ac:dyDescent="0.25">
      <c r="A665" s="18">
        <v>62.244897959183675</v>
      </c>
      <c r="B665" s="18">
        <v>333.40000000000003</v>
      </c>
    </row>
    <row r="666" spans="1:2" x14ac:dyDescent="0.25">
      <c r="A666" s="18">
        <v>62.342079689018469</v>
      </c>
      <c r="B666" s="18">
        <v>334.38</v>
      </c>
    </row>
    <row r="667" spans="1:2" x14ac:dyDescent="0.25">
      <c r="A667" s="18">
        <v>62.439261418853256</v>
      </c>
      <c r="B667" s="18">
        <v>334.38</v>
      </c>
    </row>
    <row r="668" spans="1:2" x14ac:dyDescent="0.25">
      <c r="A668" s="18">
        <v>62.536443148688051</v>
      </c>
      <c r="B668" s="18">
        <v>334.86</v>
      </c>
    </row>
    <row r="669" spans="1:2" x14ac:dyDescent="0.25">
      <c r="A669" s="18">
        <v>62.633624878522838</v>
      </c>
      <c r="B669" s="18">
        <v>335.45000000000005</v>
      </c>
    </row>
    <row r="670" spans="1:2" x14ac:dyDescent="0.25">
      <c r="A670" s="18">
        <v>62.730806608357632</v>
      </c>
      <c r="B670" s="18">
        <v>335.78999999999996</v>
      </c>
    </row>
    <row r="671" spans="1:2" x14ac:dyDescent="0.25">
      <c r="A671" s="18">
        <v>62.827988338192419</v>
      </c>
      <c r="B671" s="18">
        <v>335.88</v>
      </c>
    </row>
    <row r="672" spans="1:2" x14ac:dyDescent="0.25">
      <c r="A672" s="18">
        <v>62.925170068027214</v>
      </c>
      <c r="B672" s="18">
        <v>336.28</v>
      </c>
    </row>
    <row r="673" spans="1:2" x14ac:dyDescent="0.25">
      <c r="A673" s="18">
        <v>63.022351797862001</v>
      </c>
      <c r="B673" s="18">
        <v>336.34999999999997</v>
      </c>
    </row>
    <row r="674" spans="1:2" x14ac:dyDescent="0.25">
      <c r="A674" s="18">
        <v>63.119533527696795</v>
      </c>
      <c r="B674" s="18">
        <v>337.15000000000003</v>
      </c>
    </row>
    <row r="675" spans="1:2" x14ac:dyDescent="0.25">
      <c r="A675" s="18">
        <v>63.216715257531582</v>
      </c>
      <c r="B675" s="18">
        <v>339.36</v>
      </c>
    </row>
    <row r="676" spans="1:2" x14ac:dyDescent="0.25">
      <c r="A676" s="18">
        <v>63.313896987366377</v>
      </c>
      <c r="B676" s="18">
        <v>339.57</v>
      </c>
    </row>
    <row r="677" spans="1:2" x14ac:dyDescent="0.25">
      <c r="A677" s="18">
        <v>63.411078717201164</v>
      </c>
      <c r="B677" s="18">
        <v>340.56</v>
      </c>
    </row>
    <row r="678" spans="1:2" x14ac:dyDescent="0.25">
      <c r="A678" s="18">
        <v>63.508260447035958</v>
      </c>
      <c r="B678" s="18">
        <v>342.1</v>
      </c>
    </row>
    <row r="679" spans="1:2" x14ac:dyDescent="0.25">
      <c r="A679" s="18">
        <v>63.605442176870753</v>
      </c>
      <c r="B679" s="18">
        <v>343.7</v>
      </c>
    </row>
    <row r="680" spans="1:2" x14ac:dyDescent="0.25">
      <c r="A680" s="18">
        <v>63.70262390670554</v>
      </c>
      <c r="B680" s="18">
        <v>343.74</v>
      </c>
    </row>
    <row r="681" spans="1:2" x14ac:dyDescent="0.25">
      <c r="A681" s="18">
        <v>63.799805636540334</v>
      </c>
      <c r="B681" s="18">
        <v>345.44</v>
      </c>
    </row>
    <row r="682" spans="1:2" x14ac:dyDescent="0.25">
      <c r="A682" s="18">
        <v>63.896987366375122</v>
      </c>
      <c r="B682" s="18">
        <v>345.54</v>
      </c>
    </row>
    <row r="683" spans="1:2" x14ac:dyDescent="0.25">
      <c r="A683" s="18">
        <v>63.994169096209916</v>
      </c>
      <c r="B683" s="18">
        <v>345.66</v>
      </c>
    </row>
    <row r="684" spans="1:2" x14ac:dyDescent="0.25">
      <c r="A684" s="18">
        <v>64.091350826044717</v>
      </c>
      <c r="B684" s="18">
        <v>347.70000000000005</v>
      </c>
    </row>
    <row r="685" spans="1:2" x14ac:dyDescent="0.25">
      <c r="A685" s="18">
        <v>64.188532555879505</v>
      </c>
      <c r="B685" s="18">
        <v>348.48</v>
      </c>
    </row>
    <row r="686" spans="1:2" x14ac:dyDescent="0.25">
      <c r="A686" s="18">
        <v>64.285714285714292</v>
      </c>
      <c r="B686" s="18">
        <v>349.56</v>
      </c>
    </row>
    <row r="687" spans="1:2" x14ac:dyDescent="0.25">
      <c r="A687" s="18">
        <v>64.382896015549079</v>
      </c>
      <c r="B687" s="18">
        <v>350.05</v>
      </c>
    </row>
    <row r="688" spans="1:2" x14ac:dyDescent="0.25">
      <c r="A688" s="18">
        <v>64.48007774538388</v>
      </c>
      <c r="B688" s="18">
        <v>351.9</v>
      </c>
    </row>
    <row r="689" spans="1:2" x14ac:dyDescent="0.25">
      <c r="A689" s="18">
        <v>64.577259475218668</v>
      </c>
      <c r="B689" s="18">
        <v>352.08</v>
      </c>
    </row>
    <row r="690" spans="1:2" x14ac:dyDescent="0.25">
      <c r="A690" s="18">
        <v>64.674441205053455</v>
      </c>
      <c r="B690" s="18">
        <v>352.5</v>
      </c>
    </row>
    <row r="691" spans="1:2" x14ac:dyDescent="0.25">
      <c r="A691" s="18">
        <v>64.771622934888256</v>
      </c>
      <c r="B691" s="18">
        <v>355.4</v>
      </c>
    </row>
    <row r="692" spans="1:2" x14ac:dyDescent="0.25">
      <c r="A692" s="18">
        <v>64.868804664723044</v>
      </c>
      <c r="B692" s="18">
        <v>356.56</v>
      </c>
    </row>
    <row r="693" spans="1:2" x14ac:dyDescent="0.25">
      <c r="A693" s="18">
        <v>64.965986394557831</v>
      </c>
      <c r="B693" s="18">
        <v>356.58</v>
      </c>
    </row>
    <row r="694" spans="1:2" x14ac:dyDescent="0.25">
      <c r="A694" s="18">
        <v>65.063168124392618</v>
      </c>
      <c r="B694" s="18">
        <v>356.95</v>
      </c>
    </row>
    <row r="695" spans="1:2" x14ac:dyDescent="0.25">
      <c r="A695" s="18">
        <v>65.16034985422742</v>
      </c>
      <c r="B695" s="18">
        <v>357.49</v>
      </c>
    </row>
    <row r="696" spans="1:2" x14ac:dyDescent="0.25">
      <c r="A696" s="18">
        <v>65.257531584062207</v>
      </c>
      <c r="B696" s="18">
        <v>359.6</v>
      </c>
    </row>
    <row r="697" spans="1:2" x14ac:dyDescent="0.25">
      <c r="A697" s="18">
        <v>65.354713313896994</v>
      </c>
      <c r="B697" s="18">
        <v>361.83</v>
      </c>
    </row>
    <row r="698" spans="1:2" x14ac:dyDescent="0.25">
      <c r="A698" s="18">
        <v>65.451895043731781</v>
      </c>
      <c r="B698" s="18">
        <v>363.23</v>
      </c>
    </row>
    <row r="699" spans="1:2" x14ac:dyDescent="0.25">
      <c r="A699" s="18">
        <v>65.549076773566583</v>
      </c>
      <c r="B699" s="18">
        <v>363.23</v>
      </c>
    </row>
    <row r="700" spans="1:2" x14ac:dyDescent="0.25">
      <c r="A700" s="18">
        <v>65.64625850340137</v>
      </c>
      <c r="B700" s="18">
        <v>365.26</v>
      </c>
    </row>
    <row r="701" spans="1:2" x14ac:dyDescent="0.25">
      <c r="A701" s="18">
        <v>65.743440233236157</v>
      </c>
      <c r="B701" s="18">
        <v>365.49</v>
      </c>
    </row>
    <row r="702" spans="1:2" x14ac:dyDescent="0.25">
      <c r="A702" s="18">
        <v>65.840621963070944</v>
      </c>
      <c r="B702" s="18">
        <v>366.16</v>
      </c>
    </row>
    <row r="703" spans="1:2" x14ac:dyDescent="0.25">
      <c r="A703" s="18">
        <v>65.937803692905746</v>
      </c>
      <c r="B703" s="18">
        <v>366.4</v>
      </c>
    </row>
    <row r="704" spans="1:2" x14ac:dyDescent="0.25">
      <c r="A704" s="18">
        <v>66.034985422740533</v>
      </c>
      <c r="B704" s="18">
        <v>369.79999999999995</v>
      </c>
    </row>
    <row r="705" spans="1:2" x14ac:dyDescent="0.25">
      <c r="A705" s="18">
        <v>66.13216715257532</v>
      </c>
      <c r="B705" s="18">
        <v>372.19</v>
      </c>
    </row>
    <row r="706" spans="1:2" x14ac:dyDescent="0.25">
      <c r="A706" s="18">
        <v>66.229348882410122</v>
      </c>
      <c r="B706" s="18">
        <v>372.33</v>
      </c>
    </row>
    <row r="707" spans="1:2" x14ac:dyDescent="0.25">
      <c r="A707" s="18">
        <v>66.326530612244909</v>
      </c>
      <c r="B707" s="18">
        <v>372.78000000000003</v>
      </c>
    </row>
    <row r="708" spans="1:2" x14ac:dyDescent="0.25">
      <c r="A708" s="18">
        <v>66.423712342079696</v>
      </c>
      <c r="B708" s="18">
        <v>373.95000000000005</v>
      </c>
    </row>
    <row r="709" spans="1:2" x14ac:dyDescent="0.25">
      <c r="A709" s="18">
        <v>66.520894071914483</v>
      </c>
      <c r="B709" s="18">
        <v>375.5</v>
      </c>
    </row>
    <row r="710" spans="1:2" x14ac:dyDescent="0.25">
      <c r="A710" s="18">
        <v>66.618075801749285</v>
      </c>
      <c r="B710" s="18">
        <v>375.55</v>
      </c>
    </row>
    <row r="711" spans="1:2" x14ac:dyDescent="0.25">
      <c r="A711" s="18">
        <v>66.715257531584072</v>
      </c>
      <c r="B711" s="18">
        <v>375.84</v>
      </c>
    </row>
    <row r="712" spans="1:2" x14ac:dyDescent="0.25">
      <c r="A712" s="18">
        <v>66.812439261418859</v>
      </c>
      <c r="B712" s="18">
        <v>377.04</v>
      </c>
    </row>
    <row r="713" spans="1:2" x14ac:dyDescent="0.25">
      <c r="A713" s="18">
        <v>66.909620991253647</v>
      </c>
      <c r="B713" s="18">
        <v>378.29999999999995</v>
      </c>
    </row>
    <row r="714" spans="1:2" x14ac:dyDescent="0.25">
      <c r="A714" s="18">
        <v>67.006802721088448</v>
      </c>
      <c r="B714" s="18">
        <v>378.68</v>
      </c>
    </row>
    <row r="715" spans="1:2" x14ac:dyDescent="0.25">
      <c r="A715" s="18">
        <v>67.103984450923235</v>
      </c>
      <c r="B715" s="18">
        <v>378.68</v>
      </c>
    </row>
    <row r="716" spans="1:2" x14ac:dyDescent="0.25">
      <c r="A716" s="18">
        <v>67.201166180758023</v>
      </c>
      <c r="B716" s="18">
        <v>378.9</v>
      </c>
    </row>
    <row r="717" spans="1:2" x14ac:dyDescent="0.25">
      <c r="A717" s="18">
        <v>67.298347910592824</v>
      </c>
      <c r="B717" s="18">
        <v>378.9</v>
      </c>
    </row>
    <row r="718" spans="1:2" x14ac:dyDescent="0.25">
      <c r="A718" s="18">
        <v>67.395529640427611</v>
      </c>
      <c r="B718" s="18">
        <v>379.04</v>
      </c>
    </row>
    <row r="719" spans="1:2" x14ac:dyDescent="0.25">
      <c r="A719" s="18">
        <v>67.492711370262398</v>
      </c>
      <c r="B719" s="18">
        <v>379.5</v>
      </c>
    </row>
    <row r="720" spans="1:2" x14ac:dyDescent="0.25">
      <c r="A720" s="18">
        <v>67.589893100097186</v>
      </c>
      <c r="B720" s="18">
        <v>379.96000000000004</v>
      </c>
    </row>
    <row r="721" spans="1:2" x14ac:dyDescent="0.25">
      <c r="A721" s="18">
        <v>67.687074829931987</v>
      </c>
      <c r="B721" s="18">
        <v>380.72</v>
      </c>
    </row>
    <row r="722" spans="1:2" x14ac:dyDescent="0.25">
      <c r="A722" s="18">
        <v>67.784256559766774</v>
      </c>
      <c r="B722" s="18">
        <v>381.68</v>
      </c>
    </row>
    <row r="723" spans="1:2" x14ac:dyDescent="0.25">
      <c r="A723" s="18">
        <v>67.881438289601562</v>
      </c>
      <c r="B723" s="18">
        <v>382.16</v>
      </c>
    </row>
    <row r="724" spans="1:2" x14ac:dyDescent="0.25">
      <c r="A724" s="18">
        <v>67.978620019436349</v>
      </c>
      <c r="B724" s="18">
        <v>382.56</v>
      </c>
    </row>
    <row r="725" spans="1:2" x14ac:dyDescent="0.25">
      <c r="A725" s="18">
        <v>68.07580174927115</v>
      </c>
      <c r="B725" s="18">
        <v>382.59999999999997</v>
      </c>
    </row>
    <row r="726" spans="1:2" x14ac:dyDescent="0.25">
      <c r="A726" s="18">
        <v>68.172983479105937</v>
      </c>
      <c r="B726" s="18">
        <v>383.10999999999996</v>
      </c>
    </row>
    <row r="727" spans="1:2" x14ac:dyDescent="0.25">
      <c r="A727" s="18">
        <v>68.270165208940725</v>
      </c>
      <c r="B727" s="18">
        <v>384.64</v>
      </c>
    </row>
    <row r="728" spans="1:2" x14ac:dyDescent="0.25">
      <c r="A728" s="18">
        <v>68.367346938775512</v>
      </c>
      <c r="B728" s="18">
        <v>385.09999999999997</v>
      </c>
    </row>
    <row r="729" spans="1:2" x14ac:dyDescent="0.25">
      <c r="A729" s="18">
        <v>68.464528668610313</v>
      </c>
      <c r="B729" s="18">
        <v>385.28</v>
      </c>
    </row>
    <row r="730" spans="1:2" x14ac:dyDescent="0.25">
      <c r="A730" s="18">
        <v>68.561710398445101</v>
      </c>
      <c r="B730" s="18">
        <v>385.38</v>
      </c>
    </row>
    <row r="731" spans="1:2" x14ac:dyDescent="0.25">
      <c r="A731" s="18">
        <v>68.658892128279888</v>
      </c>
      <c r="B731" s="18">
        <v>387.5</v>
      </c>
    </row>
    <row r="732" spans="1:2" x14ac:dyDescent="0.25">
      <c r="A732" s="18">
        <v>68.756073858114689</v>
      </c>
      <c r="B732" s="18">
        <v>387.92</v>
      </c>
    </row>
    <row r="733" spans="1:2" x14ac:dyDescent="0.25">
      <c r="A733" s="18">
        <v>68.853255587949477</v>
      </c>
      <c r="B733" s="18">
        <v>388.96</v>
      </c>
    </row>
    <row r="734" spans="1:2" x14ac:dyDescent="0.25">
      <c r="A734" s="18">
        <v>68.950437317784264</v>
      </c>
      <c r="B734" s="18">
        <v>389.04</v>
      </c>
    </row>
    <row r="735" spans="1:2" x14ac:dyDescent="0.25">
      <c r="A735" s="18">
        <v>69.047619047619051</v>
      </c>
      <c r="B735" s="18">
        <v>389.27</v>
      </c>
    </row>
    <row r="736" spans="1:2" x14ac:dyDescent="0.25">
      <c r="A736" s="18">
        <v>69.144800777453852</v>
      </c>
      <c r="B736" s="18">
        <v>390.96</v>
      </c>
    </row>
    <row r="737" spans="1:2" x14ac:dyDescent="0.25">
      <c r="A737" s="18">
        <v>69.24198250728864</v>
      </c>
      <c r="B737" s="18">
        <v>391.78999999999996</v>
      </c>
    </row>
    <row r="738" spans="1:2" x14ac:dyDescent="0.25">
      <c r="A738" s="18">
        <v>69.339164237123427</v>
      </c>
      <c r="B738" s="18">
        <v>395.46</v>
      </c>
    </row>
    <row r="739" spans="1:2" x14ac:dyDescent="0.25">
      <c r="A739" s="18">
        <v>69.436345966958214</v>
      </c>
      <c r="B739" s="18">
        <v>396.36</v>
      </c>
    </row>
    <row r="740" spans="1:2" x14ac:dyDescent="0.25">
      <c r="A740" s="18">
        <v>69.533527696793016</v>
      </c>
      <c r="B740" s="18">
        <v>397.68</v>
      </c>
    </row>
    <row r="741" spans="1:2" x14ac:dyDescent="0.25">
      <c r="A741" s="18">
        <v>69.630709426627803</v>
      </c>
      <c r="B741" s="18">
        <v>397.68</v>
      </c>
    </row>
    <row r="742" spans="1:2" x14ac:dyDescent="0.25">
      <c r="A742" s="18">
        <v>69.72789115646259</v>
      </c>
      <c r="B742" s="18">
        <v>399</v>
      </c>
    </row>
    <row r="743" spans="1:2" x14ac:dyDescent="0.25">
      <c r="A743" s="18">
        <v>69.825072886297392</v>
      </c>
      <c r="B743" s="18">
        <v>399.84</v>
      </c>
    </row>
    <row r="744" spans="1:2" x14ac:dyDescent="0.25">
      <c r="A744" s="18">
        <v>69.922254616132179</v>
      </c>
      <c r="B744" s="18">
        <v>402.59999999999997</v>
      </c>
    </row>
    <row r="745" spans="1:2" x14ac:dyDescent="0.25">
      <c r="A745" s="18">
        <v>70.019436345966966</v>
      </c>
      <c r="B745" s="18">
        <v>403</v>
      </c>
    </row>
    <row r="746" spans="1:2" x14ac:dyDescent="0.25">
      <c r="A746" s="18">
        <v>70.116618075801753</v>
      </c>
      <c r="B746" s="18">
        <v>403.56000000000006</v>
      </c>
    </row>
    <row r="747" spans="1:2" x14ac:dyDescent="0.25">
      <c r="A747" s="18">
        <v>70.213799805636555</v>
      </c>
      <c r="B747" s="18">
        <v>407.44</v>
      </c>
    </row>
    <row r="748" spans="1:2" x14ac:dyDescent="0.25">
      <c r="A748" s="18">
        <v>70.310981535471342</v>
      </c>
      <c r="B748" s="18">
        <v>408.73</v>
      </c>
    </row>
    <row r="749" spans="1:2" x14ac:dyDescent="0.25">
      <c r="A749" s="18">
        <v>70.408163265306129</v>
      </c>
      <c r="B749" s="18">
        <v>410.20000000000005</v>
      </c>
    </row>
    <row r="750" spans="1:2" x14ac:dyDescent="0.25">
      <c r="A750" s="18">
        <v>70.505344995140916</v>
      </c>
      <c r="B750" s="18">
        <v>410.72</v>
      </c>
    </row>
    <row r="751" spans="1:2" x14ac:dyDescent="0.25">
      <c r="A751" s="18">
        <v>70.602526724975718</v>
      </c>
      <c r="B751" s="18">
        <v>410.90000000000003</v>
      </c>
    </row>
    <row r="752" spans="1:2" x14ac:dyDescent="0.25">
      <c r="A752" s="18">
        <v>70.699708454810505</v>
      </c>
      <c r="B752" s="18">
        <v>412.16</v>
      </c>
    </row>
    <row r="753" spans="1:2" x14ac:dyDescent="0.25">
      <c r="A753" s="18">
        <v>70.796890184645292</v>
      </c>
      <c r="B753" s="18">
        <v>412.37</v>
      </c>
    </row>
    <row r="754" spans="1:2" x14ac:dyDescent="0.25">
      <c r="A754" s="18">
        <v>70.894071914480079</v>
      </c>
      <c r="B754" s="18">
        <v>413.04</v>
      </c>
    </row>
    <row r="755" spans="1:2" x14ac:dyDescent="0.25">
      <c r="A755" s="18">
        <v>70.991253644314881</v>
      </c>
      <c r="B755" s="18">
        <v>413.04</v>
      </c>
    </row>
    <row r="756" spans="1:2" x14ac:dyDescent="0.25">
      <c r="A756" s="18">
        <v>71.088435374149668</v>
      </c>
      <c r="B756" s="18">
        <v>414.4</v>
      </c>
    </row>
    <row r="757" spans="1:2" x14ac:dyDescent="0.25">
      <c r="A757" s="18">
        <v>71.185617103984455</v>
      </c>
      <c r="B757" s="18">
        <v>414.72</v>
      </c>
    </row>
    <row r="758" spans="1:2" x14ac:dyDescent="0.25">
      <c r="A758" s="18">
        <v>71.282798833819257</v>
      </c>
      <c r="B758" s="18">
        <v>414.72</v>
      </c>
    </row>
    <row r="759" spans="1:2" x14ac:dyDescent="0.25">
      <c r="A759" s="18">
        <v>71.379980563654044</v>
      </c>
      <c r="B759" s="18">
        <v>416.5</v>
      </c>
    </row>
    <row r="760" spans="1:2" x14ac:dyDescent="0.25">
      <c r="A760" s="18">
        <v>71.477162293488831</v>
      </c>
      <c r="B760" s="18">
        <v>418.29999999999995</v>
      </c>
    </row>
    <row r="761" spans="1:2" x14ac:dyDescent="0.25">
      <c r="A761" s="18">
        <v>71.574344023323619</v>
      </c>
      <c r="B761" s="18">
        <v>418.95</v>
      </c>
    </row>
    <row r="762" spans="1:2" x14ac:dyDescent="0.25">
      <c r="A762" s="18">
        <v>71.67152575315842</v>
      </c>
      <c r="B762" s="18">
        <v>419.93999999999994</v>
      </c>
    </row>
    <row r="763" spans="1:2" x14ac:dyDescent="0.25">
      <c r="A763" s="18">
        <v>71.768707482993207</v>
      </c>
      <c r="B763" s="18">
        <v>420.56</v>
      </c>
    </row>
    <row r="764" spans="1:2" x14ac:dyDescent="0.25">
      <c r="A764" s="18">
        <v>71.865889212827994</v>
      </c>
      <c r="B764" s="18">
        <v>420.65999999999997</v>
      </c>
    </row>
    <row r="765" spans="1:2" x14ac:dyDescent="0.25">
      <c r="A765" s="18">
        <v>71.963070942662782</v>
      </c>
      <c r="B765" s="18">
        <v>420.72</v>
      </c>
    </row>
    <row r="766" spans="1:2" x14ac:dyDescent="0.25">
      <c r="A766" s="18">
        <v>72.060252672497583</v>
      </c>
      <c r="B766" s="18">
        <v>420.72</v>
      </c>
    </row>
    <row r="767" spans="1:2" x14ac:dyDescent="0.25">
      <c r="A767" s="18">
        <v>72.15743440233237</v>
      </c>
      <c r="B767" s="18">
        <v>421.26</v>
      </c>
    </row>
    <row r="768" spans="1:2" x14ac:dyDescent="0.25">
      <c r="A768" s="18">
        <v>72.254616132167158</v>
      </c>
      <c r="B768" s="18">
        <v>425.18</v>
      </c>
    </row>
    <row r="769" spans="1:2" x14ac:dyDescent="0.25">
      <c r="A769" s="18">
        <v>72.351797862001959</v>
      </c>
      <c r="B769" s="18">
        <v>425.68</v>
      </c>
    </row>
    <row r="770" spans="1:2" x14ac:dyDescent="0.25">
      <c r="A770" s="18">
        <v>72.448979591836746</v>
      </c>
      <c r="B770" s="18">
        <v>428.67</v>
      </c>
    </row>
    <row r="771" spans="1:2" x14ac:dyDescent="0.25">
      <c r="A771" s="18">
        <v>72.546161321671534</v>
      </c>
      <c r="B771" s="18">
        <v>429.54999999999995</v>
      </c>
    </row>
    <row r="772" spans="1:2" x14ac:dyDescent="0.25">
      <c r="A772" s="18">
        <v>72.643343051506321</v>
      </c>
      <c r="B772" s="18">
        <v>429.87</v>
      </c>
    </row>
    <row r="773" spans="1:2" x14ac:dyDescent="0.25">
      <c r="A773" s="18">
        <v>72.740524781341122</v>
      </c>
      <c r="B773" s="18">
        <v>430.20000000000005</v>
      </c>
    </row>
    <row r="774" spans="1:2" x14ac:dyDescent="0.25">
      <c r="A774" s="18">
        <v>72.837706511175909</v>
      </c>
      <c r="B774" s="18">
        <v>431.3</v>
      </c>
    </row>
    <row r="775" spans="1:2" x14ac:dyDescent="0.25">
      <c r="A775" s="18">
        <v>72.934888241010697</v>
      </c>
      <c r="B775" s="18">
        <v>431.9</v>
      </c>
    </row>
    <row r="776" spans="1:2" x14ac:dyDescent="0.25">
      <c r="A776" s="18">
        <v>73.032069970845484</v>
      </c>
      <c r="B776" s="18">
        <v>433.45</v>
      </c>
    </row>
    <row r="777" spans="1:2" x14ac:dyDescent="0.25">
      <c r="A777" s="18">
        <v>73.129251700680285</v>
      </c>
      <c r="B777" s="18">
        <v>434.56</v>
      </c>
    </row>
    <row r="778" spans="1:2" x14ac:dyDescent="0.25">
      <c r="A778" s="18">
        <v>73.226433430515073</v>
      </c>
      <c r="B778" s="18">
        <v>435.59999999999997</v>
      </c>
    </row>
    <row r="779" spans="1:2" x14ac:dyDescent="0.25">
      <c r="A779" s="18">
        <v>73.32361516034986</v>
      </c>
      <c r="B779" s="18">
        <v>435.65999999999997</v>
      </c>
    </row>
    <row r="780" spans="1:2" x14ac:dyDescent="0.25">
      <c r="A780" s="18">
        <v>73.420796890184647</v>
      </c>
      <c r="B780" s="18">
        <v>436.85</v>
      </c>
    </row>
    <row r="781" spans="1:2" x14ac:dyDescent="0.25">
      <c r="A781" s="18">
        <v>73.517978620019448</v>
      </c>
      <c r="B781" s="18">
        <v>439.32</v>
      </c>
    </row>
    <row r="782" spans="1:2" x14ac:dyDescent="0.25">
      <c r="A782" s="18">
        <v>73.615160349854236</v>
      </c>
      <c r="B782" s="18">
        <v>439.36</v>
      </c>
    </row>
    <row r="783" spans="1:2" x14ac:dyDescent="0.25">
      <c r="A783" s="18">
        <v>73.712342079689023</v>
      </c>
      <c r="B783" s="18">
        <v>439.36</v>
      </c>
    </row>
    <row r="784" spans="1:2" x14ac:dyDescent="0.25">
      <c r="A784" s="18">
        <v>73.809523809523824</v>
      </c>
      <c r="B784" s="18">
        <v>439.54999999999995</v>
      </c>
    </row>
    <row r="785" spans="1:2" x14ac:dyDescent="0.25">
      <c r="A785" s="18">
        <v>73.906705539358612</v>
      </c>
      <c r="B785" s="18">
        <v>440.20000000000005</v>
      </c>
    </row>
    <row r="786" spans="1:2" x14ac:dyDescent="0.25">
      <c r="A786" s="18">
        <v>74.003887269193399</v>
      </c>
      <c r="B786" s="18">
        <v>440.64</v>
      </c>
    </row>
    <row r="787" spans="1:2" x14ac:dyDescent="0.25">
      <c r="A787" s="18">
        <v>74.101068999028186</v>
      </c>
      <c r="B787" s="18">
        <v>441.36</v>
      </c>
    </row>
    <row r="788" spans="1:2" x14ac:dyDescent="0.25">
      <c r="A788" s="18">
        <v>74.198250728862988</v>
      </c>
      <c r="B788" s="18">
        <v>441.8</v>
      </c>
    </row>
    <row r="789" spans="1:2" x14ac:dyDescent="0.25">
      <c r="A789" s="18">
        <v>74.295432458697775</v>
      </c>
      <c r="B789" s="18">
        <v>441.8</v>
      </c>
    </row>
    <row r="790" spans="1:2" x14ac:dyDescent="0.25">
      <c r="A790" s="18">
        <v>74.392614188532562</v>
      </c>
      <c r="B790" s="18">
        <v>443.28</v>
      </c>
    </row>
    <row r="791" spans="1:2" x14ac:dyDescent="0.25">
      <c r="A791" s="18">
        <v>74.489795918367349</v>
      </c>
      <c r="B791" s="18">
        <v>447.06000000000006</v>
      </c>
    </row>
    <row r="792" spans="1:2" x14ac:dyDescent="0.25">
      <c r="A792" s="18">
        <v>74.586977648202151</v>
      </c>
      <c r="B792" s="18">
        <v>447.40000000000003</v>
      </c>
    </row>
    <row r="793" spans="1:2" x14ac:dyDescent="0.25">
      <c r="A793" s="18">
        <v>74.684159378036938</v>
      </c>
      <c r="B793" s="18">
        <v>448.26</v>
      </c>
    </row>
    <row r="794" spans="1:2" x14ac:dyDescent="0.25">
      <c r="A794" s="18">
        <v>74.781341107871725</v>
      </c>
      <c r="B794" s="18">
        <v>448.56</v>
      </c>
    </row>
    <row r="795" spans="1:2" x14ac:dyDescent="0.25">
      <c r="A795" s="18">
        <v>74.878522837706527</v>
      </c>
      <c r="B795" s="18">
        <v>448.56</v>
      </c>
    </row>
    <row r="796" spans="1:2" x14ac:dyDescent="0.25">
      <c r="A796" s="18">
        <v>74.975704567541314</v>
      </c>
      <c r="B796" s="18">
        <v>448.56</v>
      </c>
    </row>
    <row r="797" spans="1:2" x14ac:dyDescent="0.25">
      <c r="A797" s="18">
        <v>75.072886297376101</v>
      </c>
      <c r="B797" s="18">
        <v>448.6</v>
      </c>
    </row>
    <row r="798" spans="1:2" x14ac:dyDescent="0.25">
      <c r="A798" s="18">
        <v>75.170068027210888</v>
      </c>
      <c r="B798" s="18">
        <v>449.82000000000005</v>
      </c>
    </row>
    <row r="799" spans="1:2" x14ac:dyDescent="0.25">
      <c r="A799" s="18">
        <v>75.26724975704569</v>
      </c>
      <c r="B799" s="18">
        <v>451.76</v>
      </c>
    </row>
    <row r="800" spans="1:2" x14ac:dyDescent="0.25">
      <c r="A800" s="18">
        <v>75.364431486880477</v>
      </c>
      <c r="B800" s="18">
        <v>454.79999999999995</v>
      </c>
    </row>
    <row r="801" spans="1:2" x14ac:dyDescent="0.25">
      <c r="A801" s="18">
        <v>75.461613216715264</v>
      </c>
      <c r="B801" s="18">
        <v>455.46</v>
      </c>
    </row>
    <row r="802" spans="1:2" x14ac:dyDescent="0.25">
      <c r="A802" s="18">
        <v>75.558794946550051</v>
      </c>
      <c r="B802" s="18">
        <v>456.8</v>
      </c>
    </row>
    <row r="803" spans="1:2" x14ac:dyDescent="0.25">
      <c r="A803" s="18">
        <v>75.655976676384853</v>
      </c>
      <c r="B803" s="18">
        <v>457.04999999999995</v>
      </c>
    </row>
    <row r="804" spans="1:2" x14ac:dyDescent="0.25">
      <c r="A804" s="18">
        <v>75.75315840621964</v>
      </c>
      <c r="B804" s="18">
        <v>457.17</v>
      </c>
    </row>
    <row r="805" spans="1:2" x14ac:dyDescent="0.25">
      <c r="A805" s="18">
        <v>75.850340136054427</v>
      </c>
      <c r="B805" s="18">
        <v>461.45000000000005</v>
      </c>
    </row>
    <row r="806" spans="1:2" x14ac:dyDescent="0.25">
      <c r="A806" s="18">
        <v>75.947521865889229</v>
      </c>
      <c r="B806" s="18">
        <v>461.8</v>
      </c>
    </row>
    <row r="807" spans="1:2" x14ac:dyDescent="0.25">
      <c r="A807" s="18">
        <v>76.044703595724016</v>
      </c>
      <c r="B807" s="18">
        <v>461.88</v>
      </c>
    </row>
    <row r="808" spans="1:2" x14ac:dyDescent="0.25">
      <c r="A808" s="18">
        <v>76.141885325558803</v>
      </c>
      <c r="B808" s="18">
        <v>461.93999999999994</v>
      </c>
    </row>
    <row r="809" spans="1:2" x14ac:dyDescent="0.25">
      <c r="A809" s="18">
        <v>76.239067055393591</v>
      </c>
      <c r="B809" s="18">
        <v>462.45</v>
      </c>
    </row>
    <row r="810" spans="1:2" x14ac:dyDescent="0.25">
      <c r="A810" s="18">
        <v>76.336248785228392</v>
      </c>
      <c r="B810" s="18">
        <v>463.28</v>
      </c>
    </row>
    <row r="811" spans="1:2" x14ac:dyDescent="0.25">
      <c r="A811" s="18">
        <v>76.433430515063179</v>
      </c>
      <c r="B811" s="18">
        <v>465.7</v>
      </c>
    </row>
    <row r="812" spans="1:2" x14ac:dyDescent="0.25">
      <c r="A812" s="18">
        <v>76.530612244897966</v>
      </c>
      <c r="B812" s="18">
        <v>465.76</v>
      </c>
    </row>
    <row r="813" spans="1:2" x14ac:dyDescent="0.25">
      <c r="A813" s="18">
        <v>76.627793974732754</v>
      </c>
      <c r="B813" s="18">
        <v>467.70000000000005</v>
      </c>
    </row>
    <row r="814" spans="1:2" x14ac:dyDescent="0.25">
      <c r="A814" s="18">
        <v>76.724975704567555</v>
      </c>
      <c r="B814" s="18">
        <v>470.28</v>
      </c>
    </row>
    <row r="815" spans="1:2" x14ac:dyDescent="0.25">
      <c r="A815" s="18">
        <v>76.822157434402342</v>
      </c>
      <c r="B815" s="18">
        <v>470.65</v>
      </c>
    </row>
    <row r="816" spans="1:2" x14ac:dyDescent="0.25">
      <c r="A816" s="18">
        <v>76.91933916423713</v>
      </c>
      <c r="B816" s="18">
        <v>471.2</v>
      </c>
    </row>
    <row r="817" spans="1:2" x14ac:dyDescent="0.25">
      <c r="A817" s="18">
        <v>77.016520894071917</v>
      </c>
      <c r="B817" s="18">
        <v>471.73</v>
      </c>
    </row>
    <row r="818" spans="1:2" x14ac:dyDescent="0.25">
      <c r="A818" s="18">
        <v>77.113702623906718</v>
      </c>
      <c r="B818" s="18">
        <v>473.40000000000003</v>
      </c>
    </row>
    <row r="819" spans="1:2" x14ac:dyDescent="0.25">
      <c r="A819" s="18">
        <v>77.210884353741505</v>
      </c>
      <c r="B819" s="18">
        <v>475.92999999999995</v>
      </c>
    </row>
    <row r="820" spans="1:2" x14ac:dyDescent="0.25">
      <c r="A820" s="18">
        <v>77.308066083576293</v>
      </c>
      <c r="B820" s="18">
        <v>479.58000000000004</v>
      </c>
    </row>
    <row r="821" spans="1:2" x14ac:dyDescent="0.25">
      <c r="A821" s="18">
        <v>77.405247813411094</v>
      </c>
      <c r="B821" s="18">
        <v>482.51000000000005</v>
      </c>
    </row>
    <row r="822" spans="1:2" x14ac:dyDescent="0.25">
      <c r="A822" s="18">
        <v>77.502429543245881</v>
      </c>
      <c r="B822" s="18">
        <v>483.28</v>
      </c>
    </row>
    <row r="823" spans="1:2" x14ac:dyDescent="0.25">
      <c r="A823" s="18">
        <v>77.599611273080669</v>
      </c>
      <c r="B823" s="18">
        <v>483.5</v>
      </c>
    </row>
    <row r="824" spans="1:2" x14ac:dyDescent="0.25">
      <c r="A824" s="18">
        <v>77.696793002915456</v>
      </c>
      <c r="B824" s="18">
        <v>483.72</v>
      </c>
    </row>
    <row r="825" spans="1:2" x14ac:dyDescent="0.25">
      <c r="A825" s="18">
        <v>77.793974732750257</v>
      </c>
      <c r="B825" s="18">
        <v>485.15</v>
      </c>
    </row>
    <row r="826" spans="1:2" x14ac:dyDescent="0.25">
      <c r="A826" s="18">
        <v>77.891156462585045</v>
      </c>
      <c r="B826" s="18">
        <v>486.3</v>
      </c>
    </row>
    <row r="827" spans="1:2" x14ac:dyDescent="0.25">
      <c r="A827" s="18">
        <v>77.988338192419832</v>
      </c>
      <c r="B827" s="18">
        <v>486.63</v>
      </c>
    </row>
    <row r="828" spans="1:2" x14ac:dyDescent="0.25">
      <c r="A828" s="18">
        <v>78.085519922254619</v>
      </c>
      <c r="B828" s="18">
        <v>486.64</v>
      </c>
    </row>
    <row r="829" spans="1:2" x14ac:dyDescent="0.25">
      <c r="A829" s="18">
        <v>78.18270165208942</v>
      </c>
      <c r="B829" s="18">
        <v>488.79</v>
      </c>
    </row>
    <row r="830" spans="1:2" x14ac:dyDescent="0.25">
      <c r="A830" s="18">
        <v>78.279883381924208</v>
      </c>
      <c r="B830" s="18">
        <v>490.09999999999997</v>
      </c>
    </row>
    <row r="831" spans="1:2" x14ac:dyDescent="0.25">
      <c r="A831" s="18">
        <v>78.377065111758995</v>
      </c>
      <c r="B831" s="18">
        <v>490.26</v>
      </c>
    </row>
    <row r="832" spans="1:2" x14ac:dyDescent="0.25">
      <c r="A832" s="18">
        <v>78.474246841593796</v>
      </c>
      <c r="B832" s="18">
        <v>493.29999999999995</v>
      </c>
    </row>
    <row r="833" spans="1:2" x14ac:dyDescent="0.25">
      <c r="A833" s="18">
        <v>78.571428571428584</v>
      </c>
      <c r="B833" s="18">
        <v>495.63</v>
      </c>
    </row>
    <row r="834" spans="1:2" x14ac:dyDescent="0.25">
      <c r="A834" s="18">
        <v>78.668610301263371</v>
      </c>
      <c r="B834" s="18">
        <v>495.63</v>
      </c>
    </row>
    <row r="835" spans="1:2" x14ac:dyDescent="0.25">
      <c r="A835" s="18">
        <v>78.765792031098158</v>
      </c>
      <c r="B835" s="18">
        <v>496</v>
      </c>
    </row>
    <row r="836" spans="1:2" x14ac:dyDescent="0.25">
      <c r="A836" s="18">
        <v>78.86297376093296</v>
      </c>
      <c r="B836" s="18">
        <v>496.20000000000005</v>
      </c>
    </row>
    <row r="837" spans="1:2" x14ac:dyDescent="0.25">
      <c r="A837" s="18">
        <v>78.960155490767747</v>
      </c>
      <c r="B837" s="18">
        <v>498.45</v>
      </c>
    </row>
    <row r="838" spans="1:2" x14ac:dyDescent="0.25">
      <c r="A838" s="18">
        <v>79.057337220602534</v>
      </c>
      <c r="B838" s="18">
        <v>498.9</v>
      </c>
    </row>
    <row r="839" spans="1:2" x14ac:dyDescent="0.25">
      <c r="A839" s="18">
        <v>79.154518950437321</v>
      </c>
      <c r="B839" s="18">
        <v>499.02</v>
      </c>
    </row>
    <row r="840" spans="1:2" x14ac:dyDescent="0.25">
      <c r="A840" s="18">
        <v>79.251700680272123</v>
      </c>
      <c r="B840" s="18">
        <v>500.21999999999997</v>
      </c>
    </row>
    <row r="841" spans="1:2" x14ac:dyDescent="0.25">
      <c r="A841" s="18">
        <v>79.34888241010691</v>
      </c>
      <c r="B841" s="18">
        <v>502.39</v>
      </c>
    </row>
    <row r="842" spans="1:2" x14ac:dyDescent="0.25">
      <c r="A842" s="18">
        <v>79.446064139941697</v>
      </c>
      <c r="B842" s="18">
        <v>502.62</v>
      </c>
    </row>
    <row r="843" spans="1:2" x14ac:dyDescent="0.25">
      <c r="A843" s="18">
        <v>79.543245869776484</v>
      </c>
      <c r="B843" s="18">
        <v>504.29999999999995</v>
      </c>
    </row>
    <row r="844" spans="1:2" x14ac:dyDescent="0.25">
      <c r="A844" s="18">
        <v>79.640427599611286</v>
      </c>
      <c r="B844" s="18">
        <v>505.40000000000003</v>
      </c>
    </row>
    <row r="845" spans="1:2" x14ac:dyDescent="0.25">
      <c r="A845" s="18">
        <v>79.737609329446073</v>
      </c>
      <c r="B845" s="18">
        <v>507.36</v>
      </c>
    </row>
    <row r="846" spans="1:2" x14ac:dyDescent="0.25">
      <c r="A846" s="18">
        <v>79.83479105928086</v>
      </c>
      <c r="B846" s="18">
        <v>509.88</v>
      </c>
    </row>
    <row r="847" spans="1:2" x14ac:dyDescent="0.25">
      <c r="A847" s="18">
        <v>79.931972789115662</v>
      </c>
      <c r="B847" s="18">
        <v>510.21</v>
      </c>
    </row>
    <row r="848" spans="1:2" x14ac:dyDescent="0.25">
      <c r="A848" s="18">
        <v>80.029154518950449</v>
      </c>
      <c r="B848" s="18">
        <v>511.04</v>
      </c>
    </row>
    <row r="849" spans="1:2" x14ac:dyDescent="0.25">
      <c r="A849" s="18">
        <v>80.126336248785236</v>
      </c>
      <c r="B849" s="18">
        <v>511.28</v>
      </c>
    </row>
    <row r="850" spans="1:2" x14ac:dyDescent="0.25">
      <c r="A850" s="18">
        <v>80.223517978620023</v>
      </c>
      <c r="B850" s="18">
        <v>511.42</v>
      </c>
    </row>
    <row r="851" spans="1:2" x14ac:dyDescent="0.25">
      <c r="A851" s="18">
        <v>80.320699708454825</v>
      </c>
      <c r="B851" s="18">
        <v>513.66</v>
      </c>
    </row>
    <row r="852" spans="1:2" x14ac:dyDescent="0.25">
      <c r="A852" s="18">
        <v>80.417881438289612</v>
      </c>
      <c r="B852" s="18">
        <v>517.86</v>
      </c>
    </row>
    <row r="853" spans="1:2" x14ac:dyDescent="0.25">
      <c r="A853" s="18">
        <v>80.515063168124399</v>
      </c>
      <c r="B853" s="18">
        <v>519.09999999999991</v>
      </c>
    </row>
    <row r="854" spans="1:2" x14ac:dyDescent="0.25">
      <c r="A854" s="18">
        <v>80.612244897959187</v>
      </c>
      <c r="B854" s="18">
        <v>519.4</v>
      </c>
    </row>
    <row r="855" spans="1:2" x14ac:dyDescent="0.25">
      <c r="A855" s="18">
        <v>80.709426627793988</v>
      </c>
      <c r="B855" s="18">
        <v>522.05999999999995</v>
      </c>
    </row>
    <row r="856" spans="1:2" x14ac:dyDescent="0.25">
      <c r="A856" s="18">
        <v>80.806608357628775</v>
      </c>
      <c r="B856" s="18">
        <v>522.08000000000004</v>
      </c>
    </row>
    <row r="857" spans="1:2" x14ac:dyDescent="0.25">
      <c r="A857" s="18">
        <v>80.903790087463562</v>
      </c>
      <c r="B857" s="18">
        <v>522.6</v>
      </c>
    </row>
    <row r="858" spans="1:2" x14ac:dyDescent="0.25">
      <c r="A858" s="18">
        <v>81.000971817298364</v>
      </c>
      <c r="B858" s="18">
        <v>522.63</v>
      </c>
    </row>
    <row r="859" spans="1:2" x14ac:dyDescent="0.25">
      <c r="A859" s="18">
        <v>81.098153547133151</v>
      </c>
      <c r="B859" s="18">
        <v>522.82999999999993</v>
      </c>
    </row>
    <row r="860" spans="1:2" x14ac:dyDescent="0.25">
      <c r="A860" s="18">
        <v>81.195335276967938</v>
      </c>
      <c r="B860" s="18">
        <v>524.16</v>
      </c>
    </row>
    <row r="861" spans="1:2" x14ac:dyDescent="0.25">
      <c r="A861" s="18">
        <v>81.292517006802726</v>
      </c>
      <c r="B861" s="18">
        <v>524.70000000000005</v>
      </c>
    </row>
    <row r="862" spans="1:2" x14ac:dyDescent="0.25">
      <c r="A862" s="18">
        <v>81.389698736637527</v>
      </c>
      <c r="B862" s="18">
        <v>524.88</v>
      </c>
    </row>
    <row r="863" spans="1:2" x14ac:dyDescent="0.25">
      <c r="A863" s="18">
        <v>81.486880466472314</v>
      </c>
      <c r="B863" s="18">
        <v>527.76</v>
      </c>
    </row>
    <row r="864" spans="1:2" x14ac:dyDescent="0.25">
      <c r="A864" s="18">
        <v>81.584062196307102</v>
      </c>
      <c r="B864" s="18">
        <v>527.9</v>
      </c>
    </row>
    <row r="865" spans="1:2" x14ac:dyDescent="0.25">
      <c r="A865" s="18">
        <v>81.681243926141889</v>
      </c>
      <c r="B865" s="18">
        <v>531.16</v>
      </c>
    </row>
    <row r="866" spans="1:2" x14ac:dyDescent="0.25">
      <c r="A866" s="18">
        <v>81.77842565597669</v>
      </c>
      <c r="B866" s="18">
        <v>534.36</v>
      </c>
    </row>
    <row r="867" spans="1:2" x14ac:dyDescent="0.25">
      <c r="A867" s="18">
        <v>81.875607385811477</v>
      </c>
      <c r="B867" s="18">
        <v>538.30000000000007</v>
      </c>
    </row>
    <row r="868" spans="1:2" x14ac:dyDescent="0.25">
      <c r="A868" s="18">
        <v>81.972789115646265</v>
      </c>
      <c r="B868" s="18">
        <v>541.43999999999994</v>
      </c>
    </row>
    <row r="869" spans="1:2" x14ac:dyDescent="0.25">
      <c r="A869" s="18">
        <v>82.069970845481052</v>
      </c>
      <c r="B869" s="18">
        <v>543.6</v>
      </c>
    </row>
    <row r="870" spans="1:2" x14ac:dyDescent="0.25">
      <c r="A870" s="18">
        <v>82.167152575315853</v>
      </c>
      <c r="B870" s="18">
        <v>544.20000000000005</v>
      </c>
    </row>
    <row r="871" spans="1:2" x14ac:dyDescent="0.25">
      <c r="A871" s="18">
        <v>82.264334305150641</v>
      </c>
      <c r="B871" s="18">
        <v>545.5</v>
      </c>
    </row>
    <row r="872" spans="1:2" x14ac:dyDescent="0.25">
      <c r="A872" s="18">
        <v>82.361516034985428</v>
      </c>
      <c r="B872" s="18">
        <v>547.92000000000007</v>
      </c>
    </row>
    <row r="873" spans="1:2" x14ac:dyDescent="0.25">
      <c r="A873" s="18">
        <v>82.458697764820229</v>
      </c>
      <c r="B873" s="18">
        <v>547.92000000000007</v>
      </c>
    </row>
    <row r="874" spans="1:2" x14ac:dyDescent="0.25">
      <c r="A874" s="18">
        <v>82.555879494655017</v>
      </c>
      <c r="B874" s="18">
        <v>548.32000000000005</v>
      </c>
    </row>
    <row r="875" spans="1:2" x14ac:dyDescent="0.25">
      <c r="A875" s="18">
        <v>82.653061224489804</v>
      </c>
      <c r="B875" s="18">
        <v>548.55000000000007</v>
      </c>
    </row>
    <row r="876" spans="1:2" x14ac:dyDescent="0.25">
      <c r="A876" s="18">
        <v>82.750242954324591</v>
      </c>
      <c r="B876" s="18">
        <v>552.23</v>
      </c>
    </row>
    <row r="877" spans="1:2" x14ac:dyDescent="0.25">
      <c r="A877" s="18">
        <v>82.847424684159392</v>
      </c>
      <c r="B877" s="18">
        <v>552.78</v>
      </c>
    </row>
    <row r="878" spans="1:2" x14ac:dyDescent="0.25">
      <c r="A878" s="18">
        <v>82.94460641399418</v>
      </c>
      <c r="B878" s="18">
        <v>558.69999999999993</v>
      </c>
    </row>
    <row r="879" spans="1:2" x14ac:dyDescent="0.25">
      <c r="A879" s="18">
        <v>83.041788143828967</v>
      </c>
      <c r="B879" s="18">
        <v>559.02</v>
      </c>
    </row>
    <row r="880" spans="1:2" x14ac:dyDescent="0.25">
      <c r="A880" s="18">
        <v>83.138969873663754</v>
      </c>
      <c r="B880" s="18">
        <v>559.67999999999995</v>
      </c>
    </row>
    <row r="881" spans="1:2" x14ac:dyDescent="0.25">
      <c r="A881" s="18">
        <v>83.236151603498556</v>
      </c>
      <c r="B881" s="18">
        <v>560.34</v>
      </c>
    </row>
    <row r="882" spans="1:2" x14ac:dyDescent="0.25">
      <c r="A882" s="18">
        <v>83.333333333333343</v>
      </c>
      <c r="B882" s="18">
        <v>560.4</v>
      </c>
    </row>
    <row r="883" spans="1:2" x14ac:dyDescent="0.25">
      <c r="A883" s="18">
        <v>83.43051506316813</v>
      </c>
      <c r="B883" s="18">
        <v>562.31999999999994</v>
      </c>
    </row>
    <row r="884" spans="1:2" x14ac:dyDescent="0.25">
      <c r="A884" s="18">
        <v>83.527696793002931</v>
      </c>
      <c r="B884" s="18">
        <v>568.4</v>
      </c>
    </row>
    <row r="885" spans="1:2" x14ac:dyDescent="0.25">
      <c r="A885" s="18">
        <v>83.624878522837719</v>
      </c>
      <c r="B885" s="18">
        <v>568.61</v>
      </c>
    </row>
    <row r="886" spans="1:2" x14ac:dyDescent="0.25">
      <c r="A886" s="18">
        <v>83.722060252672506</v>
      </c>
      <c r="B886" s="18">
        <v>569.17000000000007</v>
      </c>
    </row>
    <row r="887" spans="1:2" x14ac:dyDescent="0.25">
      <c r="A887" s="18">
        <v>83.819241982507293</v>
      </c>
      <c r="B887" s="18">
        <v>574.88</v>
      </c>
    </row>
    <row r="888" spans="1:2" x14ac:dyDescent="0.25">
      <c r="A888" s="18">
        <v>83.916423712342095</v>
      </c>
      <c r="B888" s="18">
        <v>579.12</v>
      </c>
    </row>
    <row r="889" spans="1:2" x14ac:dyDescent="0.25">
      <c r="A889" s="18">
        <v>84.013605442176882</v>
      </c>
      <c r="B889" s="18">
        <v>579.24</v>
      </c>
    </row>
    <row r="890" spans="1:2" x14ac:dyDescent="0.25">
      <c r="A890" s="18">
        <v>84.110787172011669</v>
      </c>
      <c r="B890" s="18">
        <v>580</v>
      </c>
    </row>
    <row r="891" spans="1:2" x14ac:dyDescent="0.25">
      <c r="A891" s="18">
        <v>84.207968901846456</v>
      </c>
      <c r="B891" s="18">
        <v>580.16</v>
      </c>
    </row>
    <row r="892" spans="1:2" x14ac:dyDescent="0.25">
      <c r="A892" s="18">
        <v>84.305150631681258</v>
      </c>
      <c r="B892" s="18">
        <v>580.55999999999995</v>
      </c>
    </row>
    <row r="893" spans="1:2" x14ac:dyDescent="0.25">
      <c r="A893" s="18">
        <v>84.402332361516045</v>
      </c>
      <c r="B893" s="18">
        <v>581.42000000000007</v>
      </c>
    </row>
    <row r="894" spans="1:2" x14ac:dyDescent="0.25">
      <c r="A894" s="18">
        <v>84.499514091350832</v>
      </c>
      <c r="B894" s="18">
        <v>581.98</v>
      </c>
    </row>
    <row r="895" spans="1:2" x14ac:dyDescent="0.25">
      <c r="A895" s="18">
        <v>84.596695821185619</v>
      </c>
      <c r="B895" s="18">
        <v>585.66</v>
      </c>
    </row>
    <row r="896" spans="1:2" x14ac:dyDescent="0.25">
      <c r="A896" s="18">
        <v>84.693877551020421</v>
      </c>
      <c r="B896" s="18">
        <v>587.6</v>
      </c>
    </row>
    <row r="897" spans="1:2" x14ac:dyDescent="0.25">
      <c r="A897" s="18">
        <v>84.791059280855208</v>
      </c>
      <c r="B897" s="18">
        <v>589.5</v>
      </c>
    </row>
    <row r="898" spans="1:2" x14ac:dyDescent="0.25">
      <c r="A898" s="18">
        <v>84.888241010689995</v>
      </c>
      <c r="B898" s="18">
        <v>591.18000000000006</v>
      </c>
    </row>
    <row r="899" spans="1:2" x14ac:dyDescent="0.25">
      <c r="A899" s="18">
        <v>84.985422740524797</v>
      </c>
      <c r="B899" s="18">
        <v>591.66</v>
      </c>
    </row>
    <row r="900" spans="1:2" x14ac:dyDescent="0.25">
      <c r="A900" s="18">
        <v>85.082604470359584</v>
      </c>
      <c r="B900" s="18">
        <v>594.59999999999991</v>
      </c>
    </row>
    <row r="901" spans="1:2" x14ac:dyDescent="0.25">
      <c r="A901" s="18">
        <v>85.179786200194371</v>
      </c>
      <c r="B901" s="18">
        <v>595.14</v>
      </c>
    </row>
    <row r="902" spans="1:2" x14ac:dyDescent="0.25">
      <c r="A902" s="18">
        <v>85.276967930029159</v>
      </c>
      <c r="B902" s="18">
        <v>596.1</v>
      </c>
    </row>
    <row r="903" spans="1:2" x14ac:dyDescent="0.25">
      <c r="A903" s="18">
        <v>85.37414965986396</v>
      </c>
      <c r="B903" s="18">
        <v>597.73</v>
      </c>
    </row>
    <row r="904" spans="1:2" x14ac:dyDescent="0.25">
      <c r="A904" s="18">
        <v>85.471331389698747</v>
      </c>
      <c r="B904" s="18">
        <v>598.26</v>
      </c>
    </row>
    <row r="905" spans="1:2" x14ac:dyDescent="0.25">
      <c r="A905" s="18">
        <v>85.568513119533534</v>
      </c>
      <c r="B905" s="18">
        <v>598.98</v>
      </c>
    </row>
    <row r="906" spans="1:2" x14ac:dyDescent="0.25">
      <c r="A906" s="18">
        <v>85.665694849368322</v>
      </c>
      <c r="B906" s="18">
        <v>599.19999999999993</v>
      </c>
    </row>
    <row r="907" spans="1:2" x14ac:dyDescent="0.25">
      <c r="A907" s="18">
        <v>85.762876579203123</v>
      </c>
      <c r="B907" s="18">
        <v>599.52</v>
      </c>
    </row>
    <row r="908" spans="1:2" x14ac:dyDescent="0.25">
      <c r="A908" s="18">
        <v>85.86005830903791</v>
      </c>
      <c r="B908" s="18">
        <v>599.85</v>
      </c>
    </row>
    <row r="909" spans="1:2" x14ac:dyDescent="0.25">
      <c r="A909" s="18">
        <v>85.957240038872698</v>
      </c>
      <c r="B909" s="18">
        <v>601.09</v>
      </c>
    </row>
    <row r="910" spans="1:2" x14ac:dyDescent="0.25">
      <c r="A910" s="18">
        <v>86.054421768707499</v>
      </c>
      <c r="B910" s="18">
        <v>602.96</v>
      </c>
    </row>
    <row r="911" spans="1:2" x14ac:dyDescent="0.25">
      <c r="A911" s="18">
        <v>86.151603498542286</v>
      </c>
      <c r="B911" s="18">
        <v>603.80000000000007</v>
      </c>
    </row>
    <row r="912" spans="1:2" x14ac:dyDescent="0.25">
      <c r="A912" s="18">
        <v>86.248785228377074</v>
      </c>
      <c r="B912" s="18">
        <v>604.17000000000007</v>
      </c>
    </row>
    <row r="913" spans="1:2" x14ac:dyDescent="0.25">
      <c r="A913" s="18">
        <v>86.345966958211861</v>
      </c>
      <c r="B913" s="18">
        <v>607.36</v>
      </c>
    </row>
    <row r="914" spans="1:2" x14ac:dyDescent="0.25">
      <c r="A914" s="18">
        <v>86.443148688046662</v>
      </c>
      <c r="B914" s="18">
        <v>609.55999999999995</v>
      </c>
    </row>
    <row r="915" spans="1:2" x14ac:dyDescent="0.25">
      <c r="A915" s="18">
        <v>86.540330417881449</v>
      </c>
      <c r="B915" s="18">
        <v>618.38</v>
      </c>
    </row>
    <row r="916" spans="1:2" x14ac:dyDescent="0.25">
      <c r="A916" s="18">
        <v>86.637512147716237</v>
      </c>
      <c r="B916" s="18">
        <v>621.19999999999993</v>
      </c>
    </row>
    <row r="917" spans="1:2" x14ac:dyDescent="0.25">
      <c r="A917" s="18">
        <v>86.734693877551024</v>
      </c>
      <c r="B917" s="18">
        <v>621.79999999999995</v>
      </c>
    </row>
    <row r="918" spans="1:2" x14ac:dyDescent="0.25">
      <c r="A918" s="18">
        <v>86.831875607385825</v>
      </c>
      <c r="B918" s="18">
        <v>624.33000000000004</v>
      </c>
    </row>
    <row r="919" spans="1:2" x14ac:dyDescent="0.25">
      <c r="A919" s="18">
        <v>86.929057337220613</v>
      </c>
      <c r="B919" s="18">
        <v>626.22</v>
      </c>
    </row>
    <row r="920" spans="1:2" x14ac:dyDescent="0.25">
      <c r="A920" s="18">
        <v>87.0262390670554</v>
      </c>
      <c r="B920" s="18">
        <v>631.71</v>
      </c>
    </row>
    <row r="921" spans="1:2" x14ac:dyDescent="0.25">
      <c r="A921" s="18">
        <v>87.123420796890201</v>
      </c>
      <c r="B921" s="18">
        <v>635.17999999999995</v>
      </c>
    </row>
    <row r="922" spans="1:2" x14ac:dyDescent="0.25">
      <c r="A922" s="18">
        <v>87.220602526724988</v>
      </c>
      <c r="B922" s="18">
        <v>635.6</v>
      </c>
    </row>
    <row r="923" spans="1:2" x14ac:dyDescent="0.25">
      <c r="A923" s="18">
        <v>87.317784256559776</v>
      </c>
      <c r="B923" s="18">
        <v>639.80000000000007</v>
      </c>
    </row>
    <row r="924" spans="1:2" x14ac:dyDescent="0.25">
      <c r="A924" s="18">
        <v>87.414965986394563</v>
      </c>
      <c r="B924" s="18">
        <v>641.9</v>
      </c>
    </row>
    <row r="925" spans="1:2" x14ac:dyDescent="0.25">
      <c r="A925" s="18">
        <v>87.512147716229364</v>
      </c>
      <c r="B925" s="18">
        <v>647.67999999999995</v>
      </c>
    </row>
    <row r="926" spans="1:2" x14ac:dyDescent="0.25">
      <c r="A926" s="18">
        <v>87.609329446064152</v>
      </c>
      <c r="B926" s="18">
        <v>647.76</v>
      </c>
    </row>
    <row r="927" spans="1:2" x14ac:dyDescent="0.25">
      <c r="A927" s="18">
        <v>87.706511175898939</v>
      </c>
      <c r="B927" s="18">
        <v>648.19999999999993</v>
      </c>
    </row>
    <row r="928" spans="1:2" x14ac:dyDescent="0.25">
      <c r="A928" s="18">
        <v>87.803692905733726</v>
      </c>
      <c r="B928" s="18">
        <v>648.99</v>
      </c>
    </row>
    <row r="929" spans="1:2" x14ac:dyDescent="0.25">
      <c r="A929" s="18">
        <v>87.900874635568528</v>
      </c>
      <c r="B929" s="18">
        <v>649.5</v>
      </c>
    </row>
    <row r="930" spans="1:2" x14ac:dyDescent="0.25">
      <c r="A930" s="18">
        <v>87.998056365403315</v>
      </c>
      <c r="B930" s="18">
        <v>652.30000000000007</v>
      </c>
    </row>
    <row r="931" spans="1:2" x14ac:dyDescent="0.25">
      <c r="A931" s="18">
        <v>88.095238095238102</v>
      </c>
      <c r="B931" s="18">
        <v>655.82999999999993</v>
      </c>
    </row>
    <row r="932" spans="1:2" x14ac:dyDescent="0.25">
      <c r="A932" s="18">
        <v>88.192419825072889</v>
      </c>
      <c r="B932" s="18">
        <v>655.92</v>
      </c>
    </row>
    <row r="933" spans="1:2" x14ac:dyDescent="0.25">
      <c r="A933" s="18">
        <v>88.289601554907691</v>
      </c>
      <c r="B933" s="18">
        <v>657.16</v>
      </c>
    </row>
    <row r="934" spans="1:2" x14ac:dyDescent="0.25">
      <c r="A934" s="18">
        <v>88.386783284742478</v>
      </c>
      <c r="B934" s="18">
        <v>662.13</v>
      </c>
    </row>
    <row r="935" spans="1:2" x14ac:dyDescent="0.25">
      <c r="A935" s="18">
        <v>88.483965014577265</v>
      </c>
      <c r="B935" s="18">
        <v>664.16</v>
      </c>
    </row>
    <row r="936" spans="1:2" x14ac:dyDescent="0.25">
      <c r="A936" s="18">
        <v>88.581146744412067</v>
      </c>
      <c r="B936" s="18">
        <v>664.7</v>
      </c>
    </row>
    <row r="937" spans="1:2" x14ac:dyDescent="0.25">
      <c r="A937" s="18">
        <v>88.678328474246854</v>
      </c>
      <c r="B937" s="18">
        <v>668.43</v>
      </c>
    </row>
    <row r="938" spans="1:2" x14ac:dyDescent="0.25">
      <c r="A938" s="18">
        <v>88.775510204081641</v>
      </c>
      <c r="B938" s="18">
        <v>668.78000000000009</v>
      </c>
    </row>
    <row r="939" spans="1:2" x14ac:dyDescent="0.25">
      <c r="A939" s="18">
        <v>88.872691933916428</v>
      </c>
      <c r="B939" s="18">
        <v>670.24</v>
      </c>
    </row>
    <row r="940" spans="1:2" x14ac:dyDescent="0.25">
      <c r="A940" s="18">
        <v>88.96987366375123</v>
      </c>
      <c r="B940" s="18">
        <v>670.24</v>
      </c>
    </row>
    <row r="941" spans="1:2" x14ac:dyDescent="0.25">
      <c r="A941" s="18">
        <v>89.067055393586017</v>
      </c>
      <c r="B941" s="18">
        <v>672.03</v>
      </c>
    </row>
    <row r="942" spans="1:2" x14ac:dyDescent="0.25">
      <c r="A942" s="18">
        <v>89.164237123420804</v>
      </c>
      <c r="B942" s="18">
        <v>672.03</v>
      </c>
    </row>
    <row r="943" spans="1:2" x14ac:dyDescent="0.25">
      <c r="A943" s="18">
        <v>89.261418853255591</v>
      </c>
      <c r="B943" s="18">
        <v>674.5</v>
      </c>
    </row>
    <row r="944" spans="1:2" x14ac:dyDescent="0.25">
      <c r="A944" s="18">
        <v>89.358600583090393</v>
      </c>
      <c r="B944" s="18">
        <v>674.59</v>
      </c>
    </row>
    <row r="945" spans="1:2" x14ac:dyDescent="0.25">
      <c r="A945" s="18">
        <v>89.45578231292518</v>
      </c>
      <c r="B945" s="18">
        <v>675.54</v>
      </c>
    </row>
    <row r="946" spans="1:2" x14ac:dyDescent="0.25">
      <c r="A946" s="18">
        <v>89.552964042759967</v>
      </c>
      <c r="B946" s="18">
        <v>680.31000000000006</v>
      </c>
    </row>
    <row r="947" spans="1:2" x14ac:dyDescent="0.25">
      <c r="A947" s="18">
        <v>89.650145772594769</v>
      </c>
      <c r="B947" s="18">
        <v>684.53000000000009</v>
      </c>
    </row>
    <row r="948" spans="1:2" x14ac:dyDescent="0.25">
      <c r="A948" s="18">
        <v>89.747327502429556</v>
      </c>
      <c r="B948" s="18">
        <v>686</v>
      </c>
    </row>
    <row r="949" spans="1:2" x14ac:dyDescent="0.25">
      <c r="A949" s="18">
        <v>89.844509232264343</v>
      </c>
      <c r="B949" s="18">
        <v>687.6</v>
      </c>
    </row>
    <row r="950" spans="1:2" x14ac:dyDescent="0.25">
      <c r="A950" s="18">
        <v>89.941690962099131</v>
      </c>
      <c r="B950" s="18">
        <v>687.84</v>
      </c>
    </row>
    <row r="951" spans="1:2" x14ac:dyDescent="0.25">
      <c r="A951" s="18">
        <v>90.038872691933932</v>
      </c>
      <c r="B951" s="18">
        <v>687.84</v>
      </c>
    </row>
    <row r="952" spans="1:2" x14ac:dyDescent="0.25">
      <c r="A952" s="18">
        <v>90.136054421768719</v>
      </c>
      <c r="B952" s="18">
        <v>688.80000000000007</v>
      </c>
    </row>
    <row r="953" spans="1:2" x14ac:dyDescent="0.25">
      <c r="A953" s="18">
        <v>90.233236151603506</v>
      </c>
      <c r="B953" s="18">
        <v>693.44</v>
      </c>
    </row>
    <row r="954" spans="1:2" x14ac:dyDescent="0.25">
      <c r="A954" s="18">
        <v>90.330417881438294</v>
      </c>
      <c r="B954" s="18">
        <v>696.6</v>
      </c>
    </row>
    <row r="955" spans="1:2" x14ac:dyDescent="0.25">
      <c r="A955" s="18">
        <v>90.427599611273095</v>
      </c>
      <c r="B955" s="18">
        <v>696.85</v>
      </c>
    </row>
    <row r="956" spans="1:2" x14ac:dyDescent="0.25">
      <c r="A956" s="18">
        <v>90.524781341107882</v>
      </c>
      <c r="B956" s="18">
        <v>697.4</v>
      </c>
    </row>
    <row r="957" spans="1:2" x14ac:dyDescent="0.25">
      <c r="A957" s="18">
        <v>90.62196307094267</v>
      </c>
      <c r="B957" s="18">
        <v>698.67</v>
      </c>
    </row>
    <row r="958" spans="1:2" x14ac:dyDescent="0.25">
      <c r="A958" s="18">
        <v>90.719144800777457</v>
      </c>
      <c r="B958" s="18">
        <v>699.12000000000012</v>
      </c>
    </row>
    <row r="959" spans="1:2" x14ac:dyDescent="0.25">
      <c r="A959" s="18">
        <v>90.816326530612258</v>
      </c>
      <c r="B959" s="18">
        <v>699.71999999999991</v>
      </c>
    </row>
    <row r="960" spans="1:2" x14ac:dyDescent="0.25">
      <c r="A960" s="18">
        <v>90.913508260447045</v>
      </c>
      <c r="B960" s="18">
        <v>701.37000000000012</v>
      </c>
    </row>
    <row r="961" spans="1:2" x14ac:dyDescent="0.25">
      <c r="A961" s="18">
        <v>91.010689990281833</v>
      </c>
      <c r="B961" s="18">
        <v>702.62999999999988</v>
      </c>
    </row>
    <row r="962" spans="1:2" x14ac:dyDescent="0.25">
      <c r="A962" s="18">
        <v>91.107871720116634</v>
      </c>
      <c r="B962" s="18">
        <v>702.62999999999988</v>
      </c>
    </row>
    <row r="963" spans="1:2" x14ac:dyDescent="0.25">
      <c r="A963" s="18">
        <v>91.205053449951421</v>
      </c>
      <c r="B963" s="18">
        <v>706.94999999999993</v>
      </c>
    </row>
    <row r="964" spans="1:2" x14ac:dyDescent="0.25">
      <c r="A964" s="18">
        <v>91.302235179786209</v>
      </c>
      <c r="B964" s="18">
        <v>707.44</v>
      </c>
    </row>
    <row r="965" spans="1:2" x14ac:dyDescent="0.25">
      <c r="A965" s="18">
        <v>91.399416909620996</v>
      </c>
      <c r="B965" s="18">
        <v>708.4</v>
      </c>
    </row>
    <row r="966" spans="1:2" x14ac:dyDescent="0.25">
      <c r="A966" s="18">
        <v>91.496598639455797</v>
      </c>
      <c r="B966" s="18">
        <v>709.9</v>
      </c>
    </row>
    <row r="967" spans="1:2" x14ac:dyDescent="0.25">
      <c r="A967" s="18">
        <v>91.593780369290585</v>
      </c>
      <c r="B967" s="18">
        <v>710.32</v>
      </c>
    </row>
    <row r="968" spans="1:2" x14ac:dyDescent="0.25">
      <c r="A968" s="18">
        <v>91.690962099125372</v>
      </c>
      <c r="B968" s="18">
        <v>713.8</v>
      </c>
    </row>
    <row r="969" spans="1:2" x14ac:dyDescent="0.25">
      <c r="A969" s="18">
        <v>91.788143828960159</v>
      </c>
      <c r="B969" s="18">
        <v>714</v>
      </c>
    </row>
    <row r="970" spans="1:2" x14ac:dyDescent="0.25">
      <c r="A970" s="18">
        <v>91.88532555879496</v>
      </c>
      <c r="B970" s="18">
        <v>716.8</v>
      </c>
    </row>
    <row r="971" spans="1:2" x14ac:dyDescent="0.25">
      <c r="A971" s="18">
        <v>91.982507288629748</v>
      </c>
      <c r="B971" s="18">
        <v>716.8</v>
      </c>
    </row>
    <row r="972" spans="1:2" x14ac:dyDescent="0.25">
      <c r="A972" s="18">
        <v>92.079689018464535</v>
      </c>
      <c r="B972" s="18">
        <v>720.16</v>
      </c>
    </row>
    <row r="973" spans="1:2" x14ac:dyDescent="0.25">
      <c r="A973" s="18">
        <v>92.176870748299336</v>
      </c>
      <c r="B973" s="18">
        <v>721.3</v>
      </c>
    </row>
    <row r="974" spans="1:2" x14ac:dyDescent="0.25">
      <c r="A974" s="18">
        <v>92.274052478134124</v>
      </c>
      <c r="B974" s="18">
        <v>723.5</v>
      </c>
    </row>
    <row r="975" spans="1:2" x14ac:dyDescent="0.25">
      <c r="A975" s="18">
        <v>92.371234207968911</v>
      </c>
      <c r="B975" s="18">
        <v>723.5</v>
      </c>
    </row>
    <row r="976" spans="1:2" x14ac:dyDescent="0.25">
      <c r="A976" s="18">
        <v>92.468415937803698</v>
      </c>
      <c r="B976" s="18">
        <v>724.23</v>
      </c>
    </row>
    <row r="977" spans="1:2" x14ac:dyDescent="0.25">
      <c r="A977" s="18">
        <v>92.5655976676385</v>
      </c>
      <c r="B977" s="18">
        <v>724.24</v>
      </c>
    </row>
    <row r="978" spans="1:2" x14ac:dyDescent="0.25">
      <c r="A978" s="18">
        <v>92.662779397473287</v>
      </c>
      <c r="B978" s="18">
        <v>727.11</v>
      </c>
    </row>
    <row r="979" spans="1:2" x14ac:dyDescent="0.25">
      <c r="A979" s="18">
        <v>92.759961127308074</v>
      </c>
      <c r="B979" s="18">
        <v>727.8</v>
      </c>
    </row>
    <row r="980" spans="1:2" x14ac:dyDescent="0.25">
      <c r="A980" s="18">
        <v>92.857142857142861</v>
      </c>
      <c r="B980" s="18">
        <v>730.5</v>
      </c>
    </row>
    <row r="981" spans="1:2" x14ac:dyDescent="0.25">
      <c r="A981" s="18">
        <v>92.954324586977663</v>
      </c>
      <c r="B981" s="18">
        <v>732.48</v>
      </c>
    </row>
    <row r="982" spans="1:2" x14ac:dyDescent="0.25">
      <c r="A982" s="18">
        <v>93.05150631681245</v>
      </c>
      <c r="B982" s="18">
        <v>734.7</v>
      </c>
    </row>
    <row r="983" spans="1:2" x14ac:dyDescent="0.25">
      <c r="A983" s="18">
        <v>93.148688046647237</v>
      </c>
      <c r="B983" s="18">
        <v>735.6</v>
      </c>
    </row>
    <row r="984" spans="1:2" x14ac:dyDescent="0.25">
      <c r="A984" s="18">
        <v>93.245869776482024</v>
      </c>
      <c r="B984" s="18">
        <v>735.6</v>
      </c>
    </row>
    <row r="985" spans="1:2" x14ac:dyDescent="0.25">
      <c r="A985" s="18">
        <v>93.343051506316826</v>
      </c>
      <c r="B985" s="18">
        <v>735.6</v>
      </c>
    </row>
    <row r="986" spans="1:2" x14ac:dyDescent="0.25">
      <c r="A986" s="18">
        <v>93.440233236151613</v>
      </c>
      <c r="B986" s="18">
        <v>742.2</v>
      </c>
    </row>
    <row r="987" spans="1:2" x14ac:dyDescent="0.25">
      <c r="A987" s="18">
        <v>93.5374149659864</v>
      </c>
      <c r="B987" s="18">
        <v>744.4</v>
      </c>
    </row>
    <row r="988" spans="1:2" x14ac:dyDescent="0.25">
      <c r="A988" s="18">
        <v>93.634596695821202</v>
      </c>
      <c r="B988" s="18">
        <v>744.96</v>
      </c>
    </row>
    <row r="989" spans="1:2" x14ac:dyDescent="0.25">
      <c r="A989" s="18">
        <v>93.731778425655989</v>
      </c>
      <c r="B989" s="18">
        <v>746</v>
      </c>
    </row>
    <row r="990" spans="1:2" x14ac:dyDescent="0.25">
      <c r="A990" s="18">
        <v>93.828960155490776</v>
      </c>
      <c r="B990" s="18">
        <v>749.16</v>
      </c>
    </row>
    <row r="991" spans="1:2" x14ac:dyDescent="0.25">
      <c r="A991" s="18">
        <v>93.926141885325563</v>
      </c>
      <c r="B991" s="18">
        <v>750.96</v>
      </c>
    </row>
    <row r="992" spans="1:2" x14ac:dyDescent="0.25">
      <c r="A992" s="18">
        <v>94.023323615160365</v>
      </c>
      <c r="B992" s="18">
        <v>755.76</v>
      </c>
    </row>
    <row r="993" spans="1:2" x14ac:dyDescent="0.25">
      <c r="A993" s="18">
        <v>94.120505344995152</v>
      </c>
      <c r="B993" s="18">
        <v>755.92</v>
      </c>
    </row>
    <row r="994" spans="1:2" x14ac:dyDescent="0.25">
      <c r="A994" s="18">
        <v>94.217687074829939</v>
      </c>
      <c r="B994" s="18">
        <v>756.81000000000006</v>
      </c>
    </row>
    <row r="995" spans="1:2" x14ac:dyDescent="0.25">
      <c r="A995" s="18">
        <v>94.314868804664727</v>
      </c>
      <c r="B995" s="18">
        <v>758.96</v>
      </c>
    </row>
    <row r="996" spans="1:2" x14ac:dyDescent="0.25">
      <c r="A996" s="18">
        <v>94.412050534499528</v>
      </c>
      <c r="B996" s="18">
        <v>763.68</v>
      </c>
    </row>
    <row r="997" spans="1:2" x14ac:dyDescent="0.25">
      <c r="A997" s="18">
        <v>94.509232264334315</v>
      </c>
      <c r="B997" s="18">
        <v>766</v>
      </c>
    </row>
    <row r="998" spans="1:2" x14ac:dyDescent="0.25">
      <c r="A998" s="18">
        <v>94.606413994169102</v>
      </c>
      <c r="B998" s="18">
        <v>769.2</v>
      </c>
    </row>
    <row r="999" spans="1:2" x14ac:dyDescent="0.25">
      <c r="A999" s="18">
        <v>94.703595724003904</v>
      </c>
      <c r="B999" s="18">
        <v>772</v>
      </c>
    </row>
    <row r="1000" spans="1:2" x14ac:dyDescent="0.25">
      <c r="A1000" s="18">
        <v>94.800777453838691</v>
      </c>
      <c r="B1000" s="18">
        <v>775.6</v>
      </c>
    </row>
    <row r="1001" spans="1:2" x14ac:dyDescent="0.25">
      <c r="A1001" s="18">
        <v>94.897959183673478</v>
      </c>
      <c r="B1001" s="18">
        <v>775.6</v>
      </c>
    </row>
    <row r="1002" spans="1:2" x14ac:dyDescent="0.25">
      <c r="A1002" s="18">
        <v>94.995140913508266</v>
      </c>
      <c r="B1002" s="18">
        <v>778.32</v>
      </c>
    </row>
    <row r="1003" spans="1:2" x14ac:dyDescent="0.25">
      <c r="A1003" s="18">
        <v>95.092322643343067</v>
      </c>
      <c r="B1003" s="18">
        <v>781.3</v>
      </c>
    </row>
    <row r="1004" spans="1:2" x14ac:dyDescent="0.25">
      <c r="A1004" s="18">
        <v>95.189504373177854</v>
      </c>
      <c r="B1004" s="18">
        <v>783.1</v>
      </c>
    </row>
    <row r="1005" spans="1:2" x14ac:dyDescent="0.25">
      <c r="A1005" s="18">
        <v>95.286686103012642</v>
      </c>
      <c r="B1005" s="18">
        <v>787.69999999999993</v>
      </c>
    </row>
    <row r="1006" spans="1:2" x14ac:dyDescent="0.25">
      <c r="A1006" s="18">
        <v>95.383867832847429</v>
      </c>
      <c r="B1006" s="18">
        <v>789.6</v>
      </c>
    </row>
    <row r="1007" spans="1:2" x14ac:dyDescent="0.25">
      <c r="A1007" s="18">
        <v>95.48104956268223</v>
      </c>
      <c r="B1007" s="18">
        <v>789.6</v>
      </c>
    </row>
    <row r="1008" spans="1:2" x14ac:dyDescent="0.25">
      <c r="A1008" s="18">
        <v>95.578231292517017</v>
      </c>
      <c r="B1008" s="18">
        <v>790.19999999999993</v>
      </c>
    </row>
    <row r="1009" spans="1:2" x14ac:dyDescent="0.25">
      <c r="A1009" s="18">
        <v>95.675413022351805</v>
      </c>
      <c r="B1009" s="18">
        <v>790.83</v>
      </c>
    </row>
    <row r="1010" spans="1:2" x14ac:dyDescent="0.25">
      <c r="A1010" s="18">
        <v>95.772594752186592</v>
      </c>
      <c r="B1010" s="18">
        <v>793.28</v>
      </c>
    </row>
    <row r="1011" spans="1:2" x14ac:dyDescent="0.25">
      <c r="A1011" s="18">
        <v>95.869776482021393</v>
      </c>
      <c r="B1011" s="18">
        <v>793.9</v>
      </c>
    </row>
    <row r="1012" spans="1:2" x14ac:dyDescent="0.25">
      <c r="A1012" s="18">
        <v>95.966958211856181</v>
      </c>
      <c r="B1012" s="18">
        <v>794.25</v>
      </c>
    </row>
    <row r="1013" spans="1:2" x14ac:dyDescent="0.25">
      <c r="A1013" s="18">
        <v>96.064139941690968</v>
      </c>
      <c r="B1013" s="18">
        <v>795.51</v>
      </c>
    </row>
    <row r="1014" spans="1:2" x14ac:dyDescent="0.25">
      <c r="A1014" s="18">
        <v>96.161321671525769</v>
      </c>
      <c r="B1014" s="18">
        <v>796.48</v>
      </c>
    </row>
    <row r="1015" spans="1:2" x14ac:dyDescent="0.25">
      <c r="A1015" s="18">
        <v>96.258503401360556</v>
      </c>
      <c r="B1015" s="18">
        <v>802.89</v>
      </c>
    </row>
    <row r="1016" spans="1:2" x14ac:dyDescent="0.25">
      <c r="A1016" s="18">
        <v>96.355685131195344</v>
      </c>
      <c r="B1016" s="18">
        <v>812.09999999999991</v>
      </c>
    </row>
    <row r="1017" spans="1:2" x14ac:dyDescent="0.25">
      <c r="A1017" s="18">
        <v>96.452866861030131</v>
      </c>
      <c r="B1017" s="18">
        <v>812.52</v>
      </c>
    </row>
    <row r="1018" spans="1:2" x14ac:dyDescent="0.25">
      <c r="A1018" s="18">
        <v>96.550048590864932</v>
      </c>
      <c r="B1018" s="18">
        <v>815.67</v>
      </c>
    </row>
    <row r="1019" spans="1:2" x14ac:dyDescent="0.25">
      <c r="A1019" s="18">
        <v>96.64723032069972</v>
      </c>
      <c r="B1019" s="18">
        <v>819.5</v>
      </c>
    </row>
    <row r="1020" spans="1:2" x14ac:dyDescent="0.25">
      <c r="A1020" s="18">
        <v>96.744412050534507</v>
      </c>
      <c r="B1020" s="18">
        <v>819.7</v>
      </c>
    </row>
    <row r="1021" spans="1:2" x14ac:dyDescent="0.25">
      <c r="A1021" s="18">
        <v>96.841593780369294</v>
      </c>
      <c r="B1021" s="18">
        <v>825.8</v>
      </c>
    </row>
    <row r="1022" spans="1:2" x14ac:dyDescent="0.25">
      <c r="A1022" s="18">
        <v>96.938775510204096</v>
      </c>
      <c r="B1022" s="18">
        <v>826.3</v>
      </c>
    </row>
    <row r="1023" spans="1:2" x14ac:dyDescent="0.25">
      <c r="A1023" s="18">
        <v>97.035957240038883</v>
      </c>
      <c r="B1023" s="18">
        <v>832.5</v>
      </c>
    </row>
    <row r="1024" spans="1:2" x14ac:dyDescent="0.25">
      <c r="A1024" s="18">
        <v>97.13313896987367</v>
      </c>
      <c r="B1024" s="18">
        <v>839.34</v>
      </c>
    </row>
    <row r="1025" spans="1:2" x14ac:dyDescent="0.25">
      <c r="A1025" s="18">
        <v>97.230320699708471</v>
      </c>
      <c r="B1025" s="18">
        <v>845.64</v>
      </c>
    </row>
    <row r="1026" spans="1:2" x14ac:dyDescent="0.25">
      <c r="A1026" s="18">
        <v>97.327502429543259</v>
      </c>
      <c r="B1026" s="18">
        <v>846.1</v>
      </c>
    </row>
    <row r="1027" spans="1:2" x14ac:dyDescent="0.25">
      <c r="A1027" s="18">
        <v>97.424684159378046</v>
      </c>
      <c r="B1027" s="18">
        <v>846.3</v>
      </c>
    </row>
    <row r="1028" spans="1:2" x14ac:dyDescent="0.25">
      <c r="A1028" s="18">
        <v>97.521865889212833</v>
      </c>
      <c r="B1028" s="18">
        <v>871</v>
      </c>
    </row>
    <row r="1029" spans="1:2" x14ac:dyDescent="0.25">
      <c r="A1029" s="18">
        <v>97.619047619047635</v>
      </c>
      <c r="B1029" s="18">
        <v>874.98</v>
      </c>
    </row>
    <row r="1030" spans="1:2" x14ac:dyDescent="0.25">
      <c r="A1030" s="18">
        <v>97.716229348882422</v>
      </c>
      <c r="B1030" s="18">
        <v>877.32</v>
      </c>
    </row>
    <row r="1031" spans="1:2" x14ac:dyDescent="0.25">
      <c r="A1031" s="18">
        <v>97.813411078717209</v>
      </c>
      <c r="B1031" s="18">
        <v>878.7</v>
      </c>
    </row>
    <row r="1032" spans="1:2" x14ac:dyDescent="0.25">
      <c r="A1032" s="18">
        <v>97.910592808551996</v>
      </c>
      <c r="B1032" s="18">
        <v>882.81000000000006</v>
      </c>
    </row>
    <row r="1033" spans="1:2" x14ac:dyDescent="0.25">
      <c r="A1033" s="18">
        <v>98.007774538386798</v>
      </c>
      <c r="B1033" s="18">
        <v>886.7</v>
      </c>
    </row>
    <row r="1034" spans="1:2" x14ac:dyDescent="0.25">
      <c r="A1034" s="18">
        <v>98.104956268221585</v>
      </c>
      <c r="B1034" s="18">
        <v>887.93999999999994</v>
      </c>
    </row>
    <row r="1035" spans="1:2" x14ac:dyDescent="0.25">
      <c r="A1035" s="18">
        <v>98.202137998056372</v>
      </c>
      <c r="B1035" s="18">
        <v>890.73</v>
      </c>
    </row>
    <row r="1036" spans="1:2" x14ac:dyDescent="0.25">
      <c r="A1036" s="18">
        <v>98.299319727891159</v>
      </c>
      <c r="B1036" s="18">
        <v>892</v>
      </c>
    </row>
    <row r="1037" spans="1:2" x14ac:dyDescent="0.25">
      <c r="A1037" s="18">
        <v>98.396501457725961</v>
      </c>
      <c r="B1037" s="18">
        <v>893.16</v>
      </c>
    </row>
    <row r="1038" spans="1:2" x14ac:dyDescent="0.25">
      <c r="A1038" s="18">
        <v>98.493683187560748</v>
      </c>
      <c r="B1038" s="18">
        <v>894.80000000000007</v>
      </c>
    </row>
    <row r="1039" spans="1:2" x14ac:dyDescent="0.25">
      <c r="A1039" s="18">
        <v>98.590864917395535</v>
      </c>
      <c r="B1039" s="18">
        <v>897.57</v>
      </c>
    </row>
    <row r="1040" spans="1:2" x14ac:dyDescent="0.25">
      <c r="A1040" s="18">
        <v>98.688046647230337</v>
      </c>
      <c r="B1040" s="18">
        <v>898</v>
      </c>
    </row>
    <row r="1041" spans="1:2" x14ac:dyDescent="0.25">
      <c r="A1041" s="18">
        <v>98.785228377065124</v>
      </c>
      <c r="B1041" s="18">
        <v>898.37999999999988</v>
      </c>
    </row>
    <row r="1042" spans="1:2" x14ac:dyDescent="0.25">
      <c r="A1042" s="18">
        <v>98.882410106899911</v>
      </c>
      <c r="B1042" s="18">
        <v>899.64</v>
      </c>
    </row>
    <row r="1043" spans="1:2" x14ac:dyDescent="0.25">
      <c r="A1043" s="18">
        <v>98.979591836734699</v>
      </c>
      <c r="B1043" s="18">
        <v>905</v>
      </c>
    </row>
    <row r="1044" spans="1:2" x14ac:dyDescent="0.25">
      <c r="A1044" s="18">
        <v>99.0767735665695</v>
      </c>
      <c r="B1044" s="18">
        <v>906.5</v>
      </c>
    </row>
    <row r="1045" spans="1:2" x14ac:dyDescent="0.25">
      <c r="A1045" s="18">
        <v>99.173955296404287</v>
      </c>
      <c r="B1045" s="18">
        <v>954.4</v>
      </c>
    </row>
    <row r="1046" spans="1:2" x14ac:dyDescent="0.25">
      <c r="A1046" s="18">
        <v>99.271137026239074</v>
      </c>
      <c r="B1046" s="18">
        <v>955.8</v>
      </c>
    </row>
    <row r="1047" spans="1:2" x14ac:dyDescent="0.25">
      <c r="A1047" s="18">
        <v>99.368318756073862</v>
      </c>
      <c r="B1047" s="18">
        <v>972.09999999999991</v>
      </c>
    </row>
    <row r="1048" spans="1:2" x14ac:dyDescent="0.25">
      <c r="A1048" s="18">
        <v>99.465500485908663</v>
      </c>
      <c r="B1048" s="18">
        <v>973.7</v>
      </c>
    </row>
    <row r="1049" spans="1:2" x14ac:dyDescent="0.25">
      <c r="A1049" s="18">
        <v>99.56268221574345</v>
      </c>
      <c r="B1049" s="18">
        <v>973.8</v>
      </c>
    </row>
    <row r="1050" spans="1:2" x14ac:dyDescent="0.25">
      <c r="A1050" s="18">
        <v>99.659863945578238</v>
      </c>
      <c r="B1050" s="18">
        <v>975</v>
      </c>
    </row>
    <row r="1051" spans="1:2" x14ac:dyDescent="0.25">
      <c r="A1051" s="18">
        <v>99.757045675413039</v>
      </c>
      <c r="B1051" s="18">
        <v>985.19999999999993</v>
      </c>
    </row>
    <row r="1052" spans="1:2" x14ac:dyDescent="0.25">
      <c r="A1052" s="18">
        <v>99.854227405247826</v>
      </c>
      <c r="B1052" s="18">
        <v>989.80000000000007</v>
      </c>
    </row>
    <row r="1053" spans="1:2" ht="15.75" thickBot="1" x14ac:dyDescent="0.3">
      <c r="A1053" s="19">
        <v>99.951409135082613</v>
      </c>
      <c r="B1053" s="19">
        <v>993</v>
      </c>
    </row>
  </sheetData>
  <sortState xmlns:xlrd2="http://schemas.microsoft.com/office/spreadsheetml/2017/richdata2" ref="B25:B1053">
    <sortCondition ref="B2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Data</vt:lpstr>
      <vt:lpstr>Visualization</vt:lpstr>
      <vt:lpstr>PivotTable</vt:lpstr>
      <vt:lpstr>DescriptiveStatisticalAnalysis</vt:lpstr>
      <vt:lpstr>linearRegression</vt:lpstr>
      <vt:lpstr>Data!Sales_2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abdalrhman</dc:creator>
  <cp:lastModifiedBy>Abdulrahman Alhomsi</cp:lastModifiedBy>
  <dcterms:created xsi:type="dcterms:W3CDTF">2015-06-05T18:17:20Z</dcterms:created>
  <dcterms:modified xsi:type="dcterms:W3CDTF">2024-12-04T15:18:40Z</dcterms:modified>
</cp:coreProperties>
</file>