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0065575\Downloads\"/>
    </mc:Choice>
  </mc:AlternateContent>
  <bookViews>
    <workbookView xWindow="888" yWindow="0" windowWidth="16380" windowHeight="8196" tabRatio="749"/>
  </bookViews>
  <sheets>
    <sheet name="scaling" sheetId="1" r:id="rId1"/>
    <sheet name="effect_dplace" sheetId="2" r:id="rId2"/>
  </sheets>
  <calcPr calcId="152511" iterateDelta="1E-4"/>
</workbook>
</file>

<file path=xl/calcChain.xml><?xml version="1.0" encoding="utf-8"?>
<calcChain xmlns="http://schemas.openxmlformats.org/spreadsheetml/2006/main">
  <c r="J29" i="2" l="1"/>
  <c r="I29" i="2"/>
  <c r="B29" i="2"/>
  <c r="J28" i="2"/>
  <c r="I28" i="2"/>
  <c r="B28" i="2"/>
  <c r="J27" i="2"/>
  <c r="I27" i="2"/>
  <c r="B27" i="2"/>
  <c r="J26" i="2"/>
  <c r="I26" i="2"/>
  <c r="B26" i="2"/>
  <c r="J25" i="2"/>
  <c r="I25" i="2"/>
  <c r="B25" i="2"/>
  <c r="J24" i="2"/>
  <c r="I24" i="2"/>
  <c r="B24" i="2"/>
  <c r="J23" i="2"/>
  <c r="I23" i="2"/>
  <c r="B23" i="2"/>
  <c r="J22" i="2"/>
  <c r="I22" i="2"/>
  <c r="B22" i="2"/>
  <c r="J21" i="2"/>
  <c r="I21" i="2"/>
  <c r="B21" i="2"/>
  <c r="J20" i="2"/>
  <c r="I20" i="2"/>
  <c r="B20" i="2"/>
  <c r="J19" i="2"/>
  <c r="I19" i="2"/>
  <c r="B19" i="2"/>
  <c r="J18" i="2"/>
  <c r="I18" i="2"/>
  <c r="B18" i="2"/>
  <c r="J17" i="2"/>
  <c r="I17" i="2"/>
  <c r="B17" i="2"/>
  <c r="J16" i="2"/>
  <c r="I16" i="2"/>
  <c r="B16" i="2"/>
  <c r="J15" i="2"/>
  <c r="I15" i="2"/>
  <c r="B15" i="2"/>
  <c r="J14" i="2"/>
  <c r="I14" i="2"/>
  <c r="B14" i="2"/>
  <c r="J13" i="2"/>
  <c r="I13" i="2"/>
  <c r="B13" i="2"/>
  <c r="J12" i="2"/>
  <c r="I12" i="2"/>
  <c r="B12" i="2"/>
  <c r="J11" i="2"/>
  <c r="I11" i="2"/>
  <c r="B11" i="2"/>
  <c r="J10" i="2"/>
  <c r="I10" i="2"/>
  <c r="B10" i="2"/>
  <c r="J9" i="2"/>
  <c r="I9" i="2"/>
  <c r="B9" i="2"/>
  <c r="J8" i="2"/>
  <c r="I8" i="2"/>
  <c r="B8" i="2"/>
  <c r="J7" i="2"/>
  <c r="I7" i="2"/>
  <c r="B7" i="2"/>
  <c r="J6" i="2"/>
  <c r="I6" i="2"/>
  <c r="B6" i="2"/>
  <c r="J5" i="2"/>
  <c r="I5" i="2"/>
  <c r="B5" i="2"/>
  <c r="J4" i="2"/>
  <c r="I4" i="2"/>
  <c r="B4" i="2"/>
  <c r="J3" i="2"/>
  <c r="I3" i="2"/>
  <c r="B3" i="2"/>
  <c r="J2" i="2"/>
  <c r="I2" i="2"/>
  <c r="B2" i="2"/>
  <c r="I71" i="1"/>
  <c r="H71" i="1"/>
  <c r="B71" i="1"/>
  <c r="I70" i="1"/>
  <c r="H70" i="1"/>
  <c r="B70" i="1"/>
  <c r="I69" i="1"/>
  <c r="H69" i="1"/>
  <c r="B69" i="1"/>
  <c r="I68" i="1"/>
  <c r="H68" i="1"/>
  <c r="B68" i="1"/>
  <c r="I67" i="1"/>
  <c r="H67" i="1"/>
  <c r="B67" i="1"/>
  <c r="I66" i="1"/>
  <c r="H66" i="1"/>
  <c r="B66" i="1"/>
  <c r="I65" i="1"/>
  <c r="H65" i="1"/>
  <c r="B65" i="1"/>
  <c r="I64" i="1"/>
  <c r="H64" i="1"/>
  <c r="B64" i="1"/>
  <c r="I63" i="1"/>
  <c r="H63" i="1"/>
  <c r="B63" i="1"/>
  <c r="I62" i="1"/>
  <c r="H62" i="1"/>
  <c r="B62" i="1"/>
  <c r="I61" i="1"/>
  <c r="H61" i="1"/>
  <c r="B61" i="1"/>
  <c r="I60" i="1"/>
  <c r="H60" i="1"/>
  <c r="B60" i="1"/>
  <c r="I59" i="1"/>
  <c r="H59" i="1"/>
  <c r="B59" i="1"/>
  <c r="I58" i="1"/>
  <c r="H58" i="1"/>
  <c r="B58" i="1"/>
  <c r="I57" i="1"/>
  <c r="H57" i="1"/>
  <c r="B57" i="1"/>
  <c r="I56" i="1"/>
  <c r="H56" i="1"/>
  <c r="B56" i="1"/>
  <c r="I55" i="1"/>
  <c r="H55" i="1"/>
  <c r="B55" i="1"/>
  <c r="I54" i="1"/>
  <c r="H54" i="1"/>
  <c r="B54" i="1"/>
  <c r="I53" i="1"/>
  <c r="H53" i="1"/>
  <c r="B53" i="1"/>
  <c r="I52" i="1"/>
  <c r="H52" i="1"/>
  <c r="B52" i="1"/>
  <c r="I51" i="1"/>
  <c r="H51" i="1"/>
  <c r="B51" i="1"/>
  <c r="I50" i="1"/>
  <c r="H50" i="1"/>
  <c r="B50" i="1"/>
  <c r="I49" i="1"/>
  <c r="H49" i="1"/>
  <c r="B49" i="1"/>
  <c r="I48" i="1"/>
  <c r="H48" i="1"/>
  <c r="B48" i="1"/>
  <c r="I47" i="1"/>
  <c r="H47" i="1"/>
  <c r="B47" i="1"/>
  <c r="I46" i="1"/>
  <c r="H46" i="1"/>
  <c r="B46" i="1"/>
  <c r="I45" i="1"/>
  <c r="H45" i="1"/>
  <c r="B45" i="1"/>
  <c r="I44" i="1"/>
  <c r="H44" i="1"/>
  <c r="B44" i="1"/>
  <c r="H43" i="1"/>
  <c r="B43" i="1"/>
  <c r="H42" i="1"/>
  <c r="B42" i="1"/>
  <c r="H41" i="1"/>
  <c r="B41" i="1"/>
  <c r="I40" i="1"/>
  <c r="H40" i="1"/>
  <c r="B40" i="1"/>
  <c r="H39" i="1"/>
  <c r="B39" i="1"/>
  <c r="H38" i="1"/>
  <c r="B38" i="1"/>
  <c r="H37" i="1"/>
  <c r="B37" i="1"/>
  <c r="I36" i="1"/>
  <c r="H36" i="1"/>
  <c r="B36" i="1"/>
  <c r="I35" i="1"/>
  <c r="H35" i="1"/>
  <c r="B35" i="1"/>
  <c r="I34" i="1"/>
  <c r="H34" i="1"/>
  <c r="B34" i="1"/>
  <c r="I33" i="1"/>
  <c r="H33" i="1"/>
  <c r="B33" i="1"/>
  <c r="I32" i="1"/>
  <c r="H32" i="1"/>
  <c r="B32" i="1"/>
  <c r="I31" i="1"/>
  <c r="H31" i="1"/>
  <c r="B31" i="1"/>
  <c r="I30" i="1"/>
  <c r="H30" i="1"/>
  <c r="B30" i="1"/>
  <c r="I29" i="1"/>
  <c r="H29" i="1"/>
  <c r="B29" i="1"/>
  <c r="I28" i="1"/>
  <c r="H28" i="1"/>
  <c r="B28" i="1"/>
  <c r="I27" i="1"/>
  <c r="H27" i="1"/>
  <c r="B27" i="1"/>
  <c r="I26" i="1"/>
  <c r="H26" i="1"/>
  <c r="B26" i="1"/>
  <c r="I25" i="1"/>
  <c r="H25" i="1"/>
  <c r="B25" i="1"/>
  <c r="I24" i="1"/>
  <c r="H24" i="1"/>
  <c r="B24" i="1"/>
  <c r="I23" i="1"/>
  <c r="H23" i="1"/>
  <c r="B23" i="1"/>
  <c r="I22" i="1"/>
  <c r="H22" i="1"/>
  <c r="B22" i="1"/>
  <c r="I21" i="1"/>
  <c r="H21" i="1"/>
  <c r="B21" i="1"/>
  <c r="I20" i="1"/>
  <c r="H20" i="1"/>
  <c r="B20" i="1"/>
  <c r="I19" i="1"/>
  <c r="H19" i="1"/>
  <c r="B19" i="1"/>
  <c r="I18" i="1"/>
  <c r="H18" i="1"/>
  <c r="B18" i="1"/>
  <c r="I17" i="1"/>
  <c r="H17" i="1"/>
  <c r="B17" i="1"/>
  <c r="I16" i="1"/>
  <c r="H16" i="1"/>
  <c r="I43" i="1" s="1"/>
  <c r="B16" i="1"/>
  <c r="I15" i="1"/>
  <c r="H15" i="1"/>
  <c r="B15" i="1"/>
  <c r="I14" i="1"/>
  <c r="H14" i="1"/>
  <c r="B14" i="1"/>
  <c r="I13" i="1"/>
  <c r="H13" i="1"/>
  <c r="B13" i="1"/>
  <c r="I12" i="1"/>
  <c r="H12" i="1"/>
  <c r="B12" i="1"/>
  <c r="I11" i="1"/>
  <c r="H11" i="1"/>
  <c r="B11" i="1"/>
  <c r="I10" i="1"/>
  <c r="H10" i="1"/>
  <c r="B10" i="1"/>
  <c r="I9" i="1"/>
  <c r="H9" i="1"/>
  <c r="B9" i="1"/>
  <c r="I8" i="1"/>
  <c r="H8" i="1"/>
  <c r="B8" i="1"/>
  <c r="I7" i="1"/>
  <c r="H7" i="1"/>
  <c r="B7" i="1"/>
  <c r="I6" i="1"/>
  <c r="H6" i="1"/>
  <c r="B6" i="1"/>
  <c r="I5" i="1"/>
  <c r="H5" i="1"/>
  <c r="B5" i="1"/>
  <c r="I4" i="1"/>
  <c r="H4" i="1"/>
  <c r="B4" i="1"/>
  <c r="I3" i="1"/>
  <c r="H3" i="1"/>
  <c r="B3" i="1"/>
  <c r="I2" i="1"/>
  <c r="H2" i="1"/>
  <c r="B2" i="1"/>
  <c r="I37" i="1" l="1"/>
  <c r="I38" i="1"/>
  <c r="I42" i="1"/>
  <c r="I41" i="1"/>
  <c r="I39" i="1"/>
</calcChain>
</file>

<file path=xl/sharedStrings.xml><?xml version="1.0" encoding="utf-8"?>
<sst xmlns="http://schemas.openxmlformats.org/spreadsheetml/2006/main" count="145" uniqueCount="14">
  <si>
    <t>cluster</t>
  </si>
  <si>
    <t>size</t>
  </si>
  <si>
    <t>nodes</t>
  </si>
  <si>
    <t>threads</t>
  </si>
  <si>
    <t>HFD5 read (s)</t>
  </si>
  <si>
    <t>dgesvd (s)</t>
  </si>
  <si>
    <t>dgemm 1 &amp; 2 (s)</t>
  </si>
  <si>
    <t>dgesvd efficiency</t>
  </si>
  <si>
    <t>dgemm efficiency</t>
  </si>
  <si>
    <t>thinking</t>
  </si>
  <si>
    <t>cerebro</t>
  </si>
  <si>
    <t>dplace</t>
  </si>
  <si>
    <t>none</t>
  </si>
  <si>
    <t>-e -x 2 -c 0-n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</si>
</sst>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E+00"/>
  </numFmts>
  <fonts count="3" x14ac:knownFonts="1">
    <font>
      <sz val="10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  <font>
      <b/>
      <i/>
      <sz val="12"/>
      <color rgb="FFFFFFFF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/>
    <xf numFmtId="0" fontId="1" fillId="0" borderId="0" xfId="0" applyFont="1" applyBorder="1" applyAlignment="1"/>
    <xf numFmtId="0" fontId="1" fillId="0" borderId="2" xfId="0" applyFont="1" applyBorder="1" applyAlignment="1"/>
    <xf numFmtId="49" fontId="2" fillId="2" borderId="3" xfId="0" applyNumberFormat="1" applyFont="1" applyFill="1" applyBorder="1" applyAlignment="1"/>
    <xf numFmtId="49" fontId="2" fillId="2" borderId="4" xfId="0" applyNumberFormat="1" applyFont="1" applyFill="1" applyBorder="1" applyAlignment="1"/>
    <xf numFmtId="49" fontId="2" fillId="2" borderId="5" xfId="0" applyNumberFormat="1" applyFont="1" applyFill="1" applyBorder="1" applyAlignment="1"/>
    <xf numFmtId="49" fontId="1" fillId="3" borderId="1" xfId="0" applyNumberFormat="1" applyFont="1" applyFill="1" applyBorder="1" applyAlignment="1"/>
    <xf numFmtId="0" fontId="1" fillId="3" borderId="0" xfId="0" applyFont="1" applyFill="1" applyBorder="1" applyAlignment="1"/>
    <xf numFmtId="2" fontId="1" fillId="3" borderId="0" xfId="0" applyNumberFormat="1" applyFont="1" applyFill="1" applyBorder="1" applyAlignment="1"/>
    <xf numFmtId="164" fontId="1" fillId="3" borderId="0" xfId="0" applyNumberFormat="1" applyFont="1" applyFill="1" applyBorder="1" applyAlignment="1"/>
    <xf numFmtId="164" fontId="1" fillId="0" borderId="0" xfId="0" applyNumberFormat="1" applyFont="1" applyBorder="1" applyAlignme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1"/>
  <sheetViews>
    <sheetView tabSelected="1" zoomScaleNormal="100" workbookViewId="0">
      <selection activeCell="G16" sqref="G16"/>
    </sheetView>
  </sheetViews>
  <sheetFormatPr defaultRowHeight="15.6" x14ac:dyDescent="0.3"/>
  <cols>
    <col min="1" max="1" width="8.77734375" style="1"/>
    <col min="2" max="2" width="11.5546875" style="2"/>
    <col min="3" max="3" width="6.88671875" style="2"/>
    <col min="4" max="4" width="8.21875" style="2"/>
    <col min="5" max="5" width="15" style="2" bestFit="1" customWidth="1"/>
    <col min="6" max="6" width="11.88671875" style="2" bestFit="1" customWidth="1"/>
    <col min="7" max="7" width="16.5546875" style="2" bestFit="1" customWidth="1"/>
    <col min="8" max="8" width="16.6640625" style="2"/>
    <col min="9" max="9" width="17.109375" style="2"/>
    <col min="10" max="1023" width="11.5546875" style="2"/>
    <col min="1024" max="1025" width="11.5546875" style="3"/>
  </cols>
  <sheetData>
    <row r="1" spans="1:1024" s="5" customFormat="1" ht="16.2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AMJ1" s="6"/>
    </row>
    <row r="2" spans="1:1024" x14ac:dyDescent="0.3">
      <c r="A2" s="7" t="s">
        <v>9</v>
      </c>
      <c r="B2" s="8">
        <f t="shared" ref="B2:B8" si="0">1000*1000</f>
        <v>1000000</v>
      </c>
      <c r="C2" s="8">
        <v>1</v>
      </c>
      <c r="D2" s="8">
        <v>1</v>
      </c>
      <c r="E2" s="10">
        <v>3.576E-2</v>
      </c>
      <c r="F2" s="10">
        <v>1.06</v>
      </c>
      <c r="G2" s="10">
        <v>0.15690000000000001</v>
      </c>
      <c r="H2" s="9">
        <f t="shared" ref="H2:H8" si="1">$F$2/(F2*$D2)</f>
        <v>1</v>
      </c>
      <c r="I2" s="9">
        <f t="shared" ref="I2:I8" si="2">$G$2/(G2*$D2)</f>
        <v>1</v>
      </c>
    </row>
    <row r="3" spans="1:1024" x14ac:dyDescent="0.3">
      <c r="A3" s="7" t="s">
        <v>9</v>
      </c>
      <c r="B3" s="8">
        <f t="shared" si="0"/>
        <v>1000000</v>
      </c>
      <c r="C3" s="8">
        <v>1</v>
      </c>
      <c r="D3" s="8">
        <v>2</v>
      </c>
      <c r="E3" s="10">
        <v>8.3239999999999998E-3</v>
      </c>
      <c r="F3" s="10">
        <v>0.69310000000000005</v>
      </c>
      <c r="G3" s="10">
        <v>8.4900000000000003E-2</v>
      </c>
      <c r="H3" s="9">
        <f t="shared" si="1"/>
        <v>0.7646804212956283</v>
      </c>
      <c r="I3" s="9">
        <f t="shared" si="2"/>
        <v>0.92402826855123676</v>
      </c>
    </row>
    <row r="4" spans="1:1024" x14ac:dyDescent="0.3">
      <c r="A4" s="7" t="s">
        <v>9</v>
      </c>
      <c r="B4" s="8">
        <f t="shared" si="0"/>
        <v>1000000</v>
      </c>
      <c r="C4" s="8">
        <v>1</v>
      </c>
      <c r="D4" s="8">
        <v>4</v>
      </c>
      <c r="E4" s="10">
        <v>8.8090000000000009E-3</v>
      </c>
      <c r="F4" s="10">
        <v>0.55920000000000003</v>
      </c>
      <c r="G4" s="10">
        <v>4.4380000000000003E-2</v>
      </c>
      <c r="H4" s="9">
        <f t="shared" si="1"/>
        <v>0.47389127324749641</v>
      </c>
      <c r="I4" s="9">
        <f t="shared" si="2"/>
        <v>0.88384407390716535</v>
      </c>
    </row>
    <row r="5" spans="1:1024" x14ac:dyDescent="0.3">
      <c r="A5" s="7" t="s">
        <v>9</v>
      </c>
      <c r="B5" s="8">
        <f t="shared" si="0"/>
        <v>1000000</v>
      </c>
      <c r="C5" s="8">
        <v>1</v>
      </c>
      <c r="D5" s="8">
        <v>8</v>
      </c>
      <c r="E5" s="10">
        <v>8.7250000000000001E-3</v>
      </c>
      <c r="F5" s="10">
        <v>0.50160000000000005</v>
      </c>
      <c r="G5" s="10">
        <v>2.7019999999999999E-2</v>
      </c>
      <c r="H5" s="9">
        <f t="shared" si="1"/>
        <v>0.26415470494417864</v>
      </c>
      <c r="I5" s="9">
        <f t="shared" si="2"/>
        <v>0.72585122131754265</v>
      </c>
    </row>
    <row r="6" spans="1:1024" x14ac:dyDescent="0.3">
      <c r="A6" s="7" t="s">
        <v>9</v>
      </c>
      <c r="B6" s="8">
        <f t="shared" si="0"/>
        <v>1000000</v>
      </c>
      <c r="C6" s="8">
        <v>1</v>
      </c>
      <c r="D6" s="8">
        <v>10</v>
      </c>
      <c r="E6" s="10">
        <v>9.1599999999999997E-3</v>
      </c>
      <c r="F6" s="10">
        <v>0.47860000000000003</v>
      </c>
      <c r="G6" s="10">
        <v>2.2429999999999999E-2</v>
      </c>
      <c r="H6" s="9">
        <f t="shared" si="1"/>
        <v>0.22147931466778101</v>
      </c>
      <c r="I6" s="9">
        <f t="shared" si="2"/>
        <v>0.69950958537672769</v>
      </c>
    </row>
    <row r="7" spans="1:1024" x14ac:dyDescent="0.3">
      <c r="A7" s="7" t="s">
        <v>9</v>
      </c>
      <c r="B7" s="8">
        <f t="shared" si="0"/>
        <v>1000000</v>
      </c>
      <c r="C7" s="8">
        <v>1</v>
      </c>
      <c r="D7" s="8">
        <v>16</v>
      </c>
      <c r="E7" s="10">
        <v>8.2740000000000001E-3</v>
      </c>
      <c r="F7" s="10">
        <v>0.45900000000000002</v>
      </c>
      <c r="G7" s="10">
        <v>1.9199999999999998E-2</v>
      </c>
      <c r="H7" s="9">
        <f t="shared" si="1"/>
        <v>0.1443355119825708</v>
      </c>
      <c r="I7" s="9">
        <f t="shared" si="2"/>
        <v>0.51074218750000011</v>
      </c>
    </row>
    <row r="8" spans="1:1024" x14ac:dyDescent="0.3">
      <c r="A8" s="7" t="s">
        <v>9</v>
      </c>
      <c r="B8" s="8">
        <f t="shared" si="0"/>
        <v>1000000</v>
      </c>
      <c r="C8" s="8">
        <v>1</v>
      </c>
      <c r="D8" s="8">
        <v>20</v>
      </c>
      <c r="E8" s="10">
        <v>8.6929999999999993E-3</v>
      </c>
      <c r="F8" s="10">
        <v>0.79239999999999999</v>
      </c>
      <c r="G8" s="10">
        <v>2.6800000000000001E-2</v>
      </c>
      <c r="H8" s="9">
        <f t="shared" si="1"/>
        <v>6.6885411408379614E-2</v>
      </c>
      <c r="I8" s="9">
        <f t="shared" si="2"/>
        <v>0.29272388059701493</v>
      </c>
    </row>
    <row r="9" spans="1:1024" x14ac:dyDescent="0.3">
      <c r="A9" s="7" t="s">
        <v>9</v>
      </c>
      <c r="B9" s="8">
        <f t="shared" ref="B9:B15" si="3">2000*2000</f>
        <v>4000000</v>
      </c>
      <c r="C9" s="8">
        <v>1</v>
      </c>
      <c r="D9" s="8">
        <v>1</v>
      </c>
      <c r="E9" s="10">
        <v>0.32440000000000002</v>
      </c>
      <c r="F9" s="10">
        <v>7.6619999999999999</v>
      </c>
      <c r="G9" s="10">
        <v>2.1749999999999998</v>
      </c>
      <c r="H9" s="9">
        <f t="shared" ref="H9:H15" si="4">$F$9/(F9*$D9)</f>
        <v>1</v>
      </c>
      <c r="I9" s="9">
        <f t="shared" ref="I9:I15" si="5">$G$9/(G9*$D9)</f>
        <v>1</v>
      </c>
    </row>
    <row r="10" spans="1:1024" x14ac:dyDescent="0.3">
      <c r="A10" s="7" t="s">
        <v>9</v>
      </c>
      <c r="B10" s="8">
        <f t="shared" si="3"/>
        <v>4000000</v>
      </c>
      <c r="C10" s="8">
        <v>1</v>
      </c>
      <c r="D10" s="8">
        <v>2</v>
      </c>
      <c r="E10" s="10">
        <v>4.3659999999999997E-2</v>
      </c>
      <c r="F10" s="10">
        <v>4.7629999999999999</v>
      </c>
      <c r="G10" s="10">
        <v>1.5820000000000001</v>
      </c>
      <c r="H10" s="9">
        <f t="shared" si="4"/>
        <v>0.8043250052487928</v>
      </c>
      <c r="I10" s="9">
        <f t="shared" si="5"/>
        <v>0.6874209860935524</v>
      </c>
    </row>
    <row r="11" spans="1:1024" x14ac:dyDescent="0.3">
      <c r="A11" s="7" t="s">
        <v>9</v>
      </c>
      <c r="B11" s="8">
        <f t="shared" si="3"/>
        <v>4000000</v>
      </c>
      <c r="C11" s="8">
        <v>1</v>
      </c>
      <c r="D11" s="8">
        <v>4</v>
      </c>
      <c r="E11" s="10">
        <v>4.5940000000000002E-2</v>
      </c>
      <c r="F11" s="10">
        <v>3.0270000000000001</v>
      </c>
      <c r="G11" s="10">
        <v>0.52690000000000003</v>
      </c>
      <c r="H11" s="9">
        <f t="shared" si="4"/>
        <v>0.63280475718533202</v>
      </c>
      <c r="I11" s="9">
        <f t="shared" si="5"/>
        <v>1.0319795027519452</v>
      </c>
    </row>
    <row r="12" spans="1:1024" x14ac:dyDescent="0.3">
      <c r="A12" s="7" t="s">
        <v>9</v>
      </c>
      <c r="B12" s="8">
        <f t="shared" si="3"/>
        <v>4000000</v>
      </c>
      <c r="C12" s="8">
        <v>1</v>
      </c>
      <c r="D12" s="8">
        <v>8</v>
      </c>
      <c r="E12" s="10">
        <v>4.6019999999999998E-2</v>
      </c>
      <c r="F12" s="10">
        <v>2.7250000000000001</v>
      </c>
      <c r="G12" s="10">
        <v>1.0069999999999999</v>
      </c>
      <c r="H12" s="9">
        <f t="shared" si="4"/>
        <v>0.35146788990825689</v>
      </c>
      <c r="I12" s="9">
        <f t="shared" si="5"/>
        <v>0.26998510427010924</v>
      </c>
    </row>
    <row r="13" spans="1:1024" x14ac:dyDescent="0.3">
      <c r="A13" s="7" t="s">
        <v>9</v>
      </c>
      <c r="B13" s="8">
        <f t="shared" si="3"/>
        <v>4000000</v>
      </c>
      <c r="C13" s="8">
        <v>1</v>
      </c>
      <c r="D13" s="8">
        <v>10</v>
      </c>
      <c r="E13" s="10">
        <v>4.6100000000000002E-2</v>
      </c>
      <c r="F13" s="10">
        <v>2.3239999999999998</v>
      </c>
      <c r="G13" s="10">
        <v>0.48949999999999999</v>
      </c>
      <c r="H13" s="9">
        <f t="shared" si="4"/>
        <v>0.32969018932874355</v>
      </c>
      <c r="I13" s="9">
        <f t="shared" si="5"/>
        <v>0.44433094994892747</v>
      </c>
    </row>
    <row r="14" spans="1:1024" x14ac:dyDescent="0.3">
      <c r="A14" s="7" t="s">
        <v>9</v>
      </c>
      <c r="B14" s="8">
        <f t="shared" si="3"/>
        <v>4000000</v>
      </c>
      <c r="C14" s="8">
        <v>1</v>
      </c>
      <c r="D14" s="8">
        <v>16</v>
      </c>
      <c r="E14" s="10">
        <v>4.6300000000000001E-2</v>
      </c>
      <c r="F14" s="10">
        <v>2.258</v>
      </c>
      <c r="G14" s="10">
        <v>0.4284</v>
      </c>
      <c r="H14" s="9">
        <f t="shared" si="4"/>
        <v>0.2120792736935341</v>
      </c>
      <c r="I14" s="9">
        <f t="shared" si="5"/>
        <v>0.31731442577030811</v>
      </c>
    </row>
    <row r="15" spans="1:1024" x14ac:dyDescent="0.3">
      <c r="A15" s="7" t="s">
        <v>9</v>
      </c>
      <c r="B15" s="8">
        <f t="shared" si="3"/>
        <v>4000000</v>
      </c>
      <c r="C15" s="8">
        <v>1</v>
      </c>
      <c r="D15" s="8">
        <v>20</v>
      </c>
      <c r="E15" s="10">
        <v>4.5600000000000002E-2</v>
      </c>
      <c r="F15" s="10">
        <v>2.9279999999999999</v>
      </c>
      <c r="G15" s="10">
        <v>0.92759999999999998</v>
      </c>
      <c r="H15" s="9">
        <f t="shared" si="4"/>
        <v>0.13084016393442621</v>
      </c>
      <c r="I15" s="9">
        <f t="shared" si="5"/>
        <v>0.11723803363518757</v>
      </c>
    </row>
    <row r="16" spans="1:1024" x14ac:dyDescent="0.3">
      <c r="A16" s="7" t="s">
        <v>9</v>
      </c>
      <c r="B16" s="8">
        <f t="shared" ref="B16:B22" si="6">4000*4000</f>
        <v>16000000</v>
      </c>
      <c r="C16" s="8">
        <v>1</v>
      </c>
      <c r="D16" s="8">
        <v>1</v>
      </c>
      <c r="E16" s="10">
        <v>2.9169999999999998</v>
      </c>
      <c r="F16" s="10">
        <v>64.569999999999993</v>
      </c>
      <c r="G16" s="10">
        <v>9.8040000000000003</v>
      </c>
      <c r="H16" s="9">
        <f t="shared" ref="H16:H22" si="7">$F$16/(F16*$D16)</f>
        <v>1</v>
      </c>
      <c r="I16" s="9">
        <f t="shared" ref="I16:I22" si="8">$G$16/(G16*$D16)</f>
        <v>1</v>
      </c>
    </row>
    <row r="17" spans="1:9" x14ac:dyDescent="0.3">
      <c r="A17" s="7" t="s">
        <v>9</v>
      </c>
      <c r="B17" s="8">
        <f t="shared" si="6"/>
        <v>16000000</v>
      </c>
      <c r="C17" s="8">
        <v>1</v>
      </c>
      <c r="D17" s="8">
        <v>2</v>
      </c>
      <c r="E17" s="10">
        <v>0.19439999999999999</v>
      </c>
      <c r="F17" s="10">
        <v>37.33</v>
      </c>
      <c r="G17" s="10">
        <v>5.75</v>
      </c>
      <c r="H17" s="9">
        <f t="shared" si="7"/>
        <v>0.86485400482185903</v>
      </c>
      <c r="I17" s="9">
        <f t="shared" si="8"/>
        <v>0.85252173913043483</v>
      </c>
    </row>
    <row r="18" spans="1:9" x14ac:dyDescent="0.3">
      <c r="A18" s="7" t="s">
        <v>9</v>
      </c>
      <c r="B18" s="8">
        <f t="shared" si="6"/>
        <v>16000000</v>
      </c>
      <c r="C18" s="8">
        <v>1</v>
      </c>
      <c r="D18" s="8">
        <v>4</v>
      </c>
      <c r="E18" s="10">
        <v>0.19239999999999999</v>
      </c>
      <c r="F18" s="10">
        <v>22.32</v>
      </c>
      <c r="G18" s="10">
        <v>2.9</v>
      </c>
      <c r="H18" s="9">
        <f t="shared" si="7"/>
        <v>0.72323028673835121</v>
      </c>
      <c r="I18" s="9">
        <f t="shared" si="8"/>
        <v>0.84517241379310348</v>
      </c>
    </row>
    <row r="19" spans="1:9" x14ac:dyDescent="0.3">
      <c r="A19" s="7" t="s">
        <v>9</v>
      </c>
      <c r="B19" s="8">
        <f t="shared" si="6"/>
        <v>16000000</v>
      </c>
      <c r="C19" s="8">
        <v>1</v>
      </c>
      <c r="D19" s="8">
        <v>8</v>
      </c>
      <c r="E19" s="10">
        <v>0.19220000000000001</v>
      </c>
      <c r="F19" s="10">
        <v>17.5</v>
      </c>
      <c r="G19" s="10">
        <v>1.8680000000000001</v>
      </c>
      <c r="H19" s="9">
        <f t="shared" si="7"/>
        <v>0.46121428571428569</v>
      </c>
      <c r="I19" s="9">
        <f t="shared" si="8"/>
        <v>0.65604925053533192</v>
      </c>
    </row>
    <row r="20" spans="1:9" x14ac:dyDescent="0.3">
      <c r="A20" s="7" t="s">
        <v>9</v>
      </c>
      <c r="B20" s="8">
        <f t="shared" si="6"/>
        <v>16000000</v>
      </c>
      <c r="C20" s="8">
        <v>1</v>
      </c>
      <c r="D20" s="8">
        <v>10</v>
      </c>
      <c r="E20" s="10">
        <v>0.19270000000000001</v>
      </c>
      <c r="F20" s="10">
        <v>15.77</v>
      </c>
      <c r="G20" s="10">
        <v>1.6859999999999999</v>
      </c>
      <c r="H20" s="9">
        <f t="shared" si="7"/>
        <v>0.40944831959416611</v>
      </c>
      <c r="I20" s="9">
        <f t="shared" si="8"/>
        <v>0.58149466192170818</v>
      </c>
    </row>
    <row r="21" spans="1:9" x14ac:dyDescent="0.3">
      <c r="A21" s="7" t="s">
        <v>9</v>
      </c>
      <c r="B21" s="8">
        <f t="shared" si="6"/>
        <v>16000000</v>
      </c>
      <c r="C21" s="8">
        <v>1</v>
      </c>
      <c r="D21" s="8">
        <v>16</v>
      </c>
      <c r="E21" s="10">
        <v>0.19239999999999999</v>
      </c>
      <c r="F21" s="10">
        <v>14.83</v>
      </c>
      <c r="G21" s="10">
        <v>1.367</v>
      </c>
      <c r="H21" s="9">
        <f t="shared" si="7"/>
        <v>0.27212575859743759</v>
      </c>
      <c r="I21" s="9">
        <f t="shared" si="8"/>
        <v>0.44824433065106073</v>
      </c>
    </row>
    <row r="22" spans="1:9" x14ac:dyDescent="0.3">
      <c r="A22" s="7" t="s">
        <v>9</v>
      </c>
      <c r="B22" s="8">
        <f t="shared" si="6"/>
        <v>16000000</v>
      </c>
      <c r="C22" s="8">
        <v>1</v>
      </c>
      <c r="D22" s="8">
        <v>20</v>
      </c>
      <c r="E22" s="10">
        <v>0.193</v>
      </c>
      <c r="F22" s="10">
        <v>14.58</v>
      </c>
      <c r="G22" s="10">
        <v>0.79349999999999998</v>
      </c>
      <c r="H22" s="9">
        <f t="shared" si="7"/>
        <v>0.22143347050754453</v>
      </c>
      <c r="I22" s="9">
        <f t="shared" si="8"/>
        <v>0.61776937618147454</v>
      </c>
    </row>
    <row r="23" spans="1:9" x14ac:dyDescent="0.3">
      <c r="A23" s="7" t="s">
        <v>10</v>
      </c>
      <c r="B23" s="8">
        <f t="shared" ref="B23:B36" si="9">8000*8000</f>
        <v>64000000</v>
      </c>
      <c r="C23" s="8">
        <v>1</v>
      </c>
      <c r="D23" s="8">
        <v>1</v>
      </c>
      <c r="E23" s="10">
        <v>2.9430000000000001</v>
      </c>
      <c r="F23" s="10">
        <v>628.6</v>
      </c>
      <c r="G23" s="10">
        <v>100.6</v>
      </c>
      <c r="H23" s="9">
        <f>$F$23/(F23*$D23)</f>
        <v>1</v>
      </c>
      <c r="I23" s="9">
        <f t="shared" ref="I23:I29" si="10">$G$23/(G23*$D23)</f>
        <v>1</v>
      </c>
    </row>
    <row r="24" spans="1:9" x14ac:dyDescent="0.3">
      <c r="A24" s="7" t="s">
        <v>10</v>
      </c>
      <c r="B24" s="8">
        <f t="shared" si="9"/>
        <v>64000000</v>
      </c>
      <c r="C24" s="8">
        <v>1</v>
      </c>
      <c r="D24" s="8">
        <v>2</v>
      </c>
      <c r="E24" s="10">
        <v>4.3959999999999999</v>
      </c>
      <c r="F24" s="10">
        <v>335.8</v>
      </c>
      <c r="G24" s="10">
        <v>51.24</v>
      </c>
      <c r="H24" s="9">
        <f t="shared" ref="H24:H29" si="11">$F$23/(F24*D24)</f>
        <v>0.93597379392495528</v>
      </c>
      <c r="I24" s="9">
        <f t="shared" si="10"/>
        <v>0.981654957064793</v>
      </c>
    </row>
    <row r="25" spans="1:9" x14ac:dyDescent="0.3">
      <c r="A25" s="7" t="s">
        <v>10</v>
      </c>
      <c r="B25" s="8">
        <f t="shared" si="9"/>
        <v>64000000</v>
      </c>
      <c r="C25" s="8">
        <v>1</v>
      </c>
      <c r="D25" s="8">
        <v>4</v>
      </c>
      <c r="E25" s="10">
        <v>1.5329999999999999</v>
      </c>
      <c r="F25" s="10">
        <v>193.8</v>
      </c>
      <c r="G25" s="10">
        <v>26.15</v>
      </c>
      <c r="H25" s="9">
        <f t="shared" si="11"/>
        <v>0.8108875128998968</v>
      </c>
      <c r="I25" s="9">
        <f t="shared" si="10"/>
        <v>0.96175908221797324</v>
      </c>
    </row>
    <row r="26" spans="1:9" x14ac:dyDescent="0.3">
      <c r="A26" s="7" t="s">
        <v>10</v>
      </c>
      <c r="B26" s="8">
        <f t="shared" si="9"/>
        <v>64000000</v>
      </c>
      <c r="C26" s="8">
        <v>1</v>
      </c>
      <c r="D26" s="8">
        <v>8</v>
      </c>
      <c r="E26" s="10">
        <v>1.347</v>
      </c>
      <c r="F26" s="10">
        <v>140.30000000000001</v>
      </c>
      <c r="G26" s="10">
        <v>13.17</v>
      </c>
      <c r="H26" s="9">
        <f t="shared" si="11"/>
        <v>0.56004989308624376</v>
      </c>
      <c r="I26" s="9">
        <f t="shared" si="10"/>
        <v>0.95482156416097186</v>
      </c>
    </row>
    <row r="27" spans="1:9" x14ac:dyDescent="0.3">
      <c r="A27" s="7" t="s">
        <v>10</v>
      </c>
      <c r="B27" s="8">
        <f t="shared" si="9"/>
        <v>64000000</v>
      </c>
      <c r="C27" s="8">
        <v>1</v>
      </c>
      <c r="D27" s="8">
        <v>10</v>
      </c>
      <c r="E27" s="10">
        <v>2.8980000000000001</v>
      </c>
      <c r="F27" s="10">
        <v>130</v>
      </c>
      <c r="G27" s="10">
        <v>11.02</v>
      </c>
      <c r="H27" s="9">
        <f t="shared" si="11"/>
        <v>0.48353846153846158</v>
      </c>
      <c r="I27" s="9">
        <f t="shared" si="10"/>
        <v>0.91288566243194191</v>
      </c>
    </row>
    <row r="28" spans="1:9" x14ac:dyDescent="0.3">
      <c r="A28" s="7" t="s">
        <v>10</v>
      </c>
      <c r="B28" s="8">
        <f t="shared" si="9"/>
        <v>64000000</v>
      </c>
      <c r="C28" s="8">
        <v>1</v>
      </c>
      <c r="D28" s="8">
        <v>16</v>
      </c>
      <c r="E28" s="10">
        <v>1.2210000000000001</v>
      </c>
      <c r="F28" s="10">
        <v>191.1</v>
      </c>
      <c r="G28" s="10">
        <v>7.9219999999999997</v>
      </c>
      <c r="H28" s="9">
        <f t="shared" si="11"/>
        <v>0.20558608058608061</v>
      </c>
      <c r="I28" s="9">
        <f t="shared" si="10"/>
        <v>0.79367583943448627</v>
      </c>
    </row>
    <row r="29" spans="1:9" x14ac:dyDescent="0.3">
      <c r="A29" s="7" t="s">
        <v>10</v>
      </c>
      <c r="B29" s="8">
        <f t="shared" si="9"/>
        <v>64000000</v>
      </c>
      <c r="C29" s="8">
        <v>1</v>
      </c>
      <c r="D29" s="8">
        <v>20</v>
      </c>
      <c r="E29" s="10">
        <v>1.4690000000000001</v>
      </c>
      <c r="F29" s="10">
        <v>238.4</v>
      </c>
      <c r="G29" s="10">
        <v>8.2449999999999992</v>
      </c>
      <c r="H29" s="9">
        <f t="shared" si="11"/>
        <v>0.13183724832214766</v>
      </c>
      <c r="I29" s="9">
        <f t="shared" si="10"/>
        <v>0.61006670709520927</v>
      </c>
    </row>
    <row r="30" spans="1:9" x14ac:dyDescent="0.3">
      <c r="A30" s="7" t="s">
        <v>9</v>
      </c>
      <c r="B30" s="8">
        <f t="shared" si="9"/>
        <v>64000000</v>
      </c>
      <c r="C30" s="8">
        <v>1</v>
      </c>
      <c r="D30" s="8">
        <v>1</v>
      </c>
      <c r="E30" s="10">
        <v>2.41</v>
      </c>
      <c r="F30" s="10">
        <v>526.79999999999995</v>
      </c>
      <c r="G30" s="10">
        <v>75.989999999999995</v>
      </c>
      <c r="H30" s="9">
        <f t="shared" ref="H30:H36" si="12">$F$30/(F30*D30)</f>
        <v>1</v>
      </c>
      <c r="I30" s="9">
        <f t="shared" ref="I30:I36" si="13">$G$30/(G30*$D30)</f>
        <v>1</v>
      </c>
    </row>
    <row r="31" spans="1:9" x14ac:dyDescent="0.3">
      <c r="A31" s="7" t="s">
        <v>9</v>
      </c>
      <c r="B31" s="8">
        <f t="shared" si="9"/>
        <v>64000000</v>
      </c>
      <c r="C31" s="8">
        <v>1</v>
      </c>
      <c r="D31" s="8">
        <v>2</v>
      </c>
      <c r="E31" s="10">
        <v>0.71289999999999998</v>
      </c>
      <c r="F31" s="10">
        <v>309.60000000000002</v>
      </c>
      <c r="G31" s="10">
        <v>39.19</v>
      </c>
      <c r="H31" s="9">
        <f t="shared" si="12"/>
        <v>0.85077519379844946</v>
      </c>
      <c r="I31" s="9">
        <f t="shared" si="13"/>
        <v>0.96950752743046698</v>
      </c>
    </row>
    <row r="32" spans="1:9" x14ac:dyDescent="0.3">
      <c r="A32" s="7" t="s">
        <v>9</v>
      </c>
      <c r="B32" s="8">
        <f t="shared" si="9"/>
        <v>64000000</v>
      </c>
      <c r="C32" s="8">
        <v>1</v>
      </c>
      <c r="D32" s="8">
        <v>4</v>
      </c>
      <c r="E32" s="10">
        <v>0.71840000000000004</v>
      </c>
      <c r="F32" s="10">
        <v>174.7</v>
      </c>
      <c r="G32" s="10">
        <v>20.84</v>
      </c>
      <c r="H32" s="9">
        <f t="shared" si="12"/>
        <v>0.75386376645678299</v>
      </c>
      <c r="I32" s="9">
        <f t="shared" si="13"/>
        <v>0.91158829174664102</v>
      </c>
    </row>
    <row r="33" spans="1:9" x14ac:dyDescent="0.3">
      <c r="A33" s="7" t="s">
        <v>9</v>
      </c>
      <c r="B33" s="8">
        <f t="shared" si="9"/>
        <v>64000000</v>
      </c>
      <c r="C33" s="8">
        <v>1</v>
      </c>
      <c r="D33" s="8">
        <v>8</v>
      </c>
      <c r="E33" s="10">
        <v>0.7147</v>
      </c>
      <c r="F33" s="10">
        <v>127.3</v>
      </c>
      <c r="G33" s="10">
        <v>11.2</v>
      </c>
      <c r="H33" s="9">
        <f t="shared" si="12"/>
        <v>0.51728201099764337</v>
      </c>
      <c r="I33" s="9">
        <f t="shared" si="13"/>
        <v>0.84810267857142851</v>
      </c>
    </row>
    <row r="34" spans="1:9" x14ac:dyDescent="0.3">
      <c r="A34" s="7" t="s">
        <v>9</v>
      </c>
      <c r="B34" s="8">
        <f t="shared" si="9"/>
        <v>64000000</v>
      </c>
      <c r="C34" s="8">
        <v>1</v>
      </c>
      <c r="D34" s="8">
        <v>10</v>
      </c>
      <c r="E34" s="10">
        <v>0.72940000000000005</v>
      </c>
      <c r="F34" s="10">
        <v>120.4</v>
      </c>
      <c r="G34" s="10">
        <v>9.6129999999999995</v>
      </c>
      <c r="H34" s="9">
        <f t="shared" si="12"/>
        <v>0.43754152823920262</v>
      </c>
      <c r="I34" s="9">
        <f t="shared" si="13"/>
        <v>0.79049204202642254</v>
      </c>
    </row>
    <row r="35" spans="1:9" x14ac:dyDescent="0.3">
      <c r="A35" s="7" t="s">
        <v>9</v>
      </c>
      <c r="B35" s="8">
        <f t="shared" si="9"/>
        <v>64000000</v>
      </c>
      <c r="C35" s="8">
        <v>1</v>
      </c>
      <c r="D35" s="8">
        <v>16</v>
      </c>
      <c r="E35" s="10">
        <v>0.71609999999999996</v>
      </c>
      <c r="F35" s="10">
        <v>111.6</v>
      </c>
      <c r="G35" s="10">
        <v>6.0940000000000003</v>
      </c>
      <c r="H35" s="9">
        <f t="shared" si="12"/>
        <v>0.29502688172043012</v>
      </c>
      <c r="I35" s="9">
        <f t="shared" si="13"/>
        <v>0.77935264194289455</v>
      </c>
    </row>
    <row r="36" spans="1:9" x14ac:dyDescent="0.3">
      <c r="A36" s="7" t="s">
        <v>9</v>
      </c>
      <c r="B36" s="8">
        <f t="shared" si="9"/>
        <v>64000000</v>
      </c>
      <c r="C36" s="8">
        <v>1</v>
      </c>
      <c r="D36" s="8">
        <v>20</v>
      </c>
      <c r="E36" s="10">
        <v>0.71499999999999997</v>
      </c>
      <c r="F36" s="10">
        <v>111.5</v>
      </c>
      <c r="G36" s="10">
        <v>5.383</v>
      </c>
      <c r="H36" s="9">
        <f t="shared" si="12"/>
        <v>0.23623318385650222</v>
      </c>
      <c r="I36" s="9">
        <f t="shared" si="13"/>
        <v>0.70583317852498606</v>
      </c>
    </row>
    <row r="37" spans="1:9" x14ac:dyDescent="0.3">
      <c r="A37" s="7" t="s">
        <v>10</v>
      </c>
      <c r="B37" s="8">
        <f t="shared" ref="B37:B50" si="14">16000*16000</f>
        <v>256000000</v>
      </c>
      <c r="C37" s="8">
        <v>1</v>
      </c>
      <c r="D37" s="8">
        <v>1</v>
      </c>
      <c r="E37" s="10">
        <v>57.26</v>
      </c>
      <c r="F37" s="10">
        <v>5120</v>
      </c>
      <c r="G37" s="10">
        <v>802</v>
      </c>
      <c r="H37" s="9">
        <f t="shared" ref="H37:H43" si="15">$G$16/(G16*$D37)</f>
        <v>1</v>
      </c>
      <c r="I37" s="9">
        <f t="shared" ref="I37:I43" si="16">$H$16/(H16*$D37)</f>
        <v>1</v>
      </c>
    </row>
    <row r="38" spans="1:9" x14ac:dyDescent="0.3">
      <c r="A38" s="7" t="s">
        <v>10</v>
      </c>
      <c r="B38" s="8">
        <f t="shared" si="14"/>
        <v>256000000</v>
      </c>
      <c r="C38" s="8">
        <v>1</v>
      </c>
      <c r="D38" s="8">
        <v>2</v>
      </c>
      <c r="E38" s="10">
        <v>58.62</v>
      </c>
      <c r="F38" s="10">
        <v>2698</v>
      </c>
      <c r="G38" s="10">
        <v>401.5</v>
      </c>
      <c r="H38" s="9">
        <f t="shared" si="15"/>
        <v>0.85252173913043483</v>
      </c>
      <c r="I38" s="9">
        <f t="shared" si="16"/>
        <v>0.57813225956326475</v>
      </c>
    </row>
    <row r="39" spans="1:9" x14ac:dyDescent="0.3">
      <c r="A39" s="7" t="s">
        <v>10</v>
      </c>
      <c r="B39" s="8">
        <f t="shared" si="14"/>
        <v>256000000</v>
      </c>
      <c r="C39" s="8">
        <v>1</v>
      </c>
      <c r="D39" s="8">
        <v>4</v>
      </c>
      <c r="E39" s="10">
        <v>57.26</v>
      </c>
      <c r="F39" s="10">
        <v>1483</v>
      </c>
      <c r="G39" s="10">
        <v>201.7</v>
      </c>
      <c r="H39" s="9">
        <f t="shared" si="15"/>
        <v>0.84517241379310348</v>
      </c>
      <c r="I39" s="9">
        <f t="shared" si="16"/>
        <v>0.34567136441071705</v>
      </c>
    </row>
    <row r="40" spans="1:9" x14ac:dyDescent="0.3">
      <c r="A40" s="7" t="s">
        <v>10</v>
      </c>
      <c r="B40" s="8">
        <f t="shared" si="14"/>
        <v>256000000</v>
      </c>
      <c r="C40" s="8">
        <v>1</v>
      </c>
      <c r="D40" s="8">
        <v>8</v>
      </c>
      <c r="E40" s="10">
        <v>55.28</v>
      </c>
      <c r="F40" s="10">
        <v>1044</v>
      </c>
      <c r="G40" s="10">
        <v>101.5</v>
      </c>
      <c r="H40" s="9">
        <f t="shared" si="15"/>
        <v>0.65604925053533192</v>
      </c>
      <c r="I40" s="9">
        <f t="shared" si="16"/>
        <v>0.27102369521449593</v>
      </c>
    </row>
    <row r="41" spans="1:9" x14ac:dyDescent="0.3">
      <c r="A41" s="7" t="s">
        <v>10</v>
      </c>
      <c r="B41" s="8">
        <f t="shared" si="14"/>
        <v>256000000</v>
      </c>
      <c r="C41" s="8">
        <v>1</v>
      </c>
      <c r="D41" s="8">
        <v>10</v>
      </c>
      <c r="E41" s="10">
        <v>55.96</v>
      </c>
      <c r="F41" s="10">
        <v>967.5</v>
      </c>
      <c r="G41" s="10">
        <v>81.760000000000005</v>
      </c>
      <c r="H41" s="9">
        <f t="shared" si="15"/>
        <v>0.58149466192170818</v>
      </c>
      <c r="I41" s="9">
        <f t="shared" si="16"/>
        <v>0.24423106705900574</v>
      </c>
    </row>
    <row r="42" spans="1:9" x14ac:dyDescent="0.3">
      <c r="A42" s="7" t="s">
        <v>10</v>
      </c>
      <c r="B42" s="8">
        <f t="shared" si="14"/>
        <v>256000000</v>
      </c>
      <c r="C42" s="8">
        <v>1</v>
      </c>
      <c r="D42" s="8">
        <v>16</v>
      </c>
      <c r="E42" s="10">
        <v>55.9</v>
      </c>
      <c r="F42" s="10">
        <v>1539</v>
      </c>
      <c r="G42" s="10">
        <v>52.99</v>
      </c>
      <c r="H42" s="9">
        <f t="shared" si="15"/>
        <v>0.44824433065106073</v>
      </c>
      <c r="I42" s="9">
        <f t="shared" si="16"/>
        <v>0.22967322285891284</v>
      </c>
    </row>
    <row r="43" spans="1:9" x14ac:dyDescent="0.3">
      <c r="A43" s="7" t="s">
        <v>10</v>
      </c>
      <c r="B43" s="8">
        <f t="shared" si="14"/>
        <v>256000000</v>
      </c>
      <c r="C43" s="8">
        <v>1</v>
      </c>
      <c r="D43" s="8">
        <v>20</v>
      </c>
      <c r="E43" s="10">
        <v>55.73</v>
      </c>
      <c r="F43" s="10">
        <v>1948</v>
      </c>
      <c r="G43" s="10">
        <v>48.79</v>
      </c>
      <c r="H43" s="9">
        <f t="shared" si="15"/>
        <v>0.61776937618147454</v>
      </c>
      <c r="I43" s="9">
        <f t="shared" si="16"/>
        <v>0.22580145578442007</v>
      </c>
    </row>
    <row r="44" spans="1:9" x14ac:dyDescent="0.3">
      <c r="A44" s="7" t="s">
        <v>9</v>
      </c>
      <c r="B44" s="8">
        <f t="shared" si="14"/>
        <v>256000000</v>
      </c>
      <c r="C44" s="8">
        <v>1</v>
      </c>
      <c r="D44" s="8">
        <v>1</v>
      </c>
      <c r="E44" s="10">
        <v>39.86</v>
      </c>
      <c r="F44" s="10">
        <v>4475</v>
      </c>
      <c r="G44" s="10">
        <v>605.29999999999995</v>
      </c>
      <c r="H44" s="9">
        <f t="shared" ref="H44:H50" si="17">$F$44/(F44*$D44)</f>
        <v>1</v>
      </c>
      <c r="I44" s="9">
        <f t="shared" ref="I44:I50" si="18">$G$44/(G44*$D44)</f>
        <v>1</v>
      </c>
    </row>
    <row r="45" spans="1:9" x14ac:dyDescent="0.3">
      <c r="A45" s="7" t="s">
        <v>9</v>
      </c>
      <c r="B45" s="8">
        <f t="shared" si="14"/>
        <v>256000000</v>
      </c>
      <c r="C45" s="8">
        <v>1</v>
      </c>
      <c r="D45" s="8">
        <v>2</v>
      </c>
      <c r="E45" s="10">
        <v>38.86</v>
      </c>
      <c r="F45" s="10">
        <v>2640</v>
      </c>
      <c r="G45" s="10">
        <v>306.3</v>
      </c>
      <c r="H45" s="9">
        <f t="shared" si="17"/>
        <v>0.84753787878787878</v>
      </c>
      <c r="I45" s="9">
        <f t="shared" si="18"/>
        <v>0.98808357819131565</v>
      </c>
    </row>
    <row r="46" spans="1:9" x14ac:dyDescent="0.3">
      <c r="A46" s="7" t="s">
        <v>9</v>
      </c>
      <c r="B46" s="8">
        <f t="shared" si="14"/>
        <v>256000000</v>
      </c>
      <c r="C46" s="8">
        <v>1</v>
      </c>
      <c r="D46" s="8">
        <v>4</v>
      </c>
      <c r="E46" s="10">
        <v>36.479999999999997</v>
      </c>
      <c r="F46" s="10">
        <v>1450</v>
      </c>
      <c r="G46" s="10">
        <v>158.30000000000001</v>
      </c>
      <c r="H46" s="9">
        <f t="shared" si="17"/>
        <v>0.77155172413793105</v>
      </c>
      <c r="I46" s="9">
        <f t="shared" si="18"/>
        <v>0.95593809222994297</v>
      </c>
    </row>
    <row r="47" spans="1:9" x14ac:dyDescent="0.3">
      <c r="A47" s="7" t="s">
        <v>9</v>
      </c>
      <c r="B47" s="8">
        <f t="shared" si="14"/>
        <v>256000000</v>
      </c>
      <c r="C47" s="8">
        <v>1</v>
      </c>
      <c r="D47" s="8">
        <v>8</v>
      </c>
      <c r="E47" s="10">
        <v>38.65</v>
      </c>
      <c r="F47" s="10">
        <v>1012</v>
      </c>
      <c r="G47" s="10">
        <v>84.39</v>
      </c>
      <c r="H47" s="9">
        <f t="shared" si="17"/>
        <v>0.55274209486166004</v>
      </c>
      <c r="I47" s="9">
        <f t="shared" si="18"/>
        <v>0.89658134850100712</v>
      </c>
    </row>
    <row r="48" spans="1:9" x14ac:dyDescent="0.3">
      <c r="A48" s="7" t="s">
        <v>9</v>
      </c>
      <c r="B48" s="8">
        <f t="shared" si="14"/>
        <v>256000000</v>
      </c>
      <c r="C48" s="8">
        <v>1</v>
      </c>
      <c r="D48" s="8">
        <v>10</v>
      </c>
      <c r="E48" s="10">
        <v>34.869999999999997</v>
      </c>
      <c r="F48" s="10">
        <v>947.1</v>
      </c>
      <c r="G48" s="10">
        <v>70.430000000000007</v>
      </c>
      <c r="H48" s="9">
        <f t="shared" si="17"/>
        <v>0.47249498469010665</v>
      </c>
      <c r="I48" s="9">
        <f t="shared" si="18"/>
        <v>0.85943489990061039</v>
      </c>
    </row>
    <row r="49" spans="1:9" x14ac:dyDescent="0.3">
      <c r="A49" s="7" t="s">
        <v>9</v>
      </c>
      <c r="B49" s="8">
        <f t="shared" si="14"/>
        <v>256000000</v>
      </c>
      <c r="C49" s="8">
        <v>1</v>
      </c>
      <c r="D49" s="8">
        <v>16</v>
      </c>
      <c r="E49" s="10">
        <v>36.39</v>
      </c>
      <c r="F49" s="10">
        <v>874.7</v>
      </c>
      <c r="G49" s="10">
        <v>45.05</v>
      </c>
      <c r="H49" s="9">
        <f t="shared" si="17"/>
        <v>0.31975248656682287</v>
      </c>
      <c r="I49" s="9">
        <f t="shared" si="18"/>
        <v>0.83976137624861269</v>
      </c>
    </row>
    <row r="50" spans="1:9" x14ac:dyDescent="0.3">
      <c r="A50" s="7" t="s">
        <v>9</v>
      </c>
      <c r="B50" s="8">
        <f t="shared" si="14"/>
        <v>256000000</v>
      </c>
      <c r="C50" s="8">
        <v>1</v>
      </c>
      <c r="D50" s="8">
        <v>20</v>
      </c>
      <c r="E50" s="10">
        <v>34.93</v>
      </c>
      <c r="F50" s="10">
        <v>855.8</v>
      </c>
      <c r="G50" s="10">
        <v>37.14</v>
      </c>
      <c r="H50" s="9">
        <f t="shared" si="17"/>
        <v>0.2614512736620706</v>
      </c>
      <c r="I50" s="9">
        <f t="shared" si="18"/>
        <v>0.81488960689283785</v>
      </c>
    </row>
    <row r="51" spans="1:9" x14ac:dyDescent="0.3">
      <c r="A51" s="7" t="s">
        <v>10</v>
      </c>
      <c r="B51" s="8">
        <f t="shared" ref="B51:B57" si="19">1000*1000</f>
        <v>1000000</v>
      </c>
      <c r="C51" s="8">
        <v>1</v>
      </c>
      <c r="D51" s="8">
        <v>1</v>
      </c>
      <c r="E51" s="11">
        <v>6.5940000000000003</v>
      </c>
      <c r="F51" s="11">
        <v>1.5369999999999999</v>
      </c>
      <c r="G51" s="11">
        <v>0.2104</v>
      </c>
      <c r="H51" s="9">
        <f t="shared" ref="H51:H57" si="20">$F$51/(F51*$D51)</f>
        <v>1</v>
      </c>
      <c r="I51" s="9">
        <f t="shared" ref="I51:I57" si="21">$G$51/(G51*$D51)</f>
        <v>1</v>
      </c>
    </row>
    <row r="52" spans="1:9" x14ac:dyDescent="0.3">
      <c r="A52" s="7" t="s">
        <v>10</v>
      </c>
      <c r="B52" s="8">
        <f t="shared" si="19"/>
        <v>1000000</v>
      </c>
      <c r="C52" s="8">
        <v>1</v>
      </c>
      <c r="D52" s="8">
        <v>2</v>
      </c>
      <c r="E52" s="11">
        <v>2.2679999999999999E-2</v>
      </c>
      <c r="F52" s="11">
        <v>0.89610000000000001</v>
      </c>
      <c r="G52" s="11">
        <v>0.1089</v>
      </c>
      <c r="H52" s="9">
        <f t="shared" si="20"/>
        <v>0.85760517799352742</v>
      </c>
      <c r="I52" s="9">
        <f t="shared" si="21"/>
        <v>0.96602387511478427</v>
      </c>
    </row>
    <row r="53" spans="1:9" x14ac:dyDescent="0.3">
      <c r="A53" s="7" t="s">
        <v>10</v>
      </c>
      <c r="B53" s="8">
        <f t="shared" si="19"/>
        <v>1000000</v>
      </c>
      <c r="C53" s="8">
        <v>1</v>
      </c>
      <c r="D53" s="8">
        <v>4</v>
      </c>
      <c r="E53" s="11">
        <v>2.5669999999999998E-2</v>
      </c>
      <c r="F53" s="11">
        <v>0.63880000000000003</v>
      </c>
      <c r="G53" s="11">
        <v>5.8130000000000001E-2</v>
      </c>
      <c r="H53" s="9">
        <f t="shared" si="20"/>
        <v>0.60151847213525356</v>
      </c>
      <c r="I53" s="9">
        <f t="shared" si="21"/>
        <v>0.90486839841734046</v>
      </c>
    </row>
    <row r="54" spans="1:9" x14ac:dyDescent="0.3">
      <c r="A54" s="7" t="s">
        <v>10</v>
      </c>
      <c r="B54" s="8">
        <f t="shared" si="19"/>
        <v>1000000</v>
      </c>
      <c r="C54" s="8">
        <v>1</v>
      </c>
      <c r="D54" s="8">
        <v>8</v>
      </c>
      <c r="E54" s="11">
        <v>1.95E-2</v>
      </c>
      <c r="F54" s="11">
        <v>0.64059999999999995</v>
      </c>
      <c r="G54" s="11">
        <v>3.669E-2</v>
      </c>
      <c r="H54" s="9">
        <f t="shared" si="20"/>
        <v>0.29991414299094599</v>
      </c>
      <c r="I54" s="9">
        <f t="shared" si="21"/>
        <v>0.71681657127282639</v>
      </c>
    </row>
    <row r="55" spans="1:9" x14ac:dyDescent="0.3">
      <c r="A55" s="7" t="s">
        <v>10</v>
      </c>
      <c r="B55" s="8">
        <f t="shared" si="19"/>
        <v>1000000</v>
      </c>
      <c r="C55" s="8">
        <v>1</v>
      </c>
      <c r="D55" s="8">
        <v>10</v>
      </c>
      <c r="E55" s="11">
        <v>3.0540000000000001E-2</v>
      </c>
      <c r="F55" s="11">
        <v>0.64859999999999995</v>
      </c>
      <c r="G55" s="11">
        <v>3.0509999999999999E-2</v>
      </c>
      <c r="H55" s="9">
        <f t="shared" si="20"/>
        <v>0.23697193956213383</v>
      </c>
      <c r="I55" s="9">
        <f t="shared" si="21"/>
        <v>0.68960996394624718</v>
      </c>
    </row>
    <row r="56" spans="1:9" x14ac:dyDescent="0.3">
      <c r="A56" s="7" t="s">
        <v>10</v>
      </c>
      <c r="B56" s="8">
        <f t="shared" si="19"/>
        <v>1000000</v>
      </c>
      <c r="C56" s="8">
        <v>1</v>
      </c>
      <c r="D56" s="8">
        <v>16</v>
      </c>
      <c r="E56" s="11">
        <v>2.427E-2</v>
      </c>
      <c r="F56" s="11">
        <v>0.77010000000000001</v>
      </c>
      <c r="G56" s="11">
        <v>3.5409999999999997E-2</v>
      </c>
      <c r="H56" s="9">
        <f t="shared" si="20"/>
        <v>0.12474029346838073</v>
      </c>
      <c r="I56" s="9">
        <f t="shared" si="21"/>
        <v>0.37136402146286362</v>
      </c>
    </row>
    <row r="57" spans="1:9" x14ac:dyDescent="0.3">
      <c r="A57" s="7" t="s">
        <v>10</v>
      </c>
      <c r="B57" s="8">
        <f t="shared" si="19"/>
        <v>1000000</v>
      </c>
      <c r="C57" s="8">
        <v>1</v>
      </c>
      <c r="D57" s="8">
        <v>20</v>
      </c>
      <c r="E57" s="11">
        <v>2.9960000000000001E-2</v>
      </c>
      <c r="F57" s="11">
        <v>0.68379999999999996</v>
      </c>
      <c r="G57" s="11">
        <v>3.2739999999999998E-2</v>
      </c>
      <c r="H57" s="9">
        <f t="shared" si="20"/>
        <v>0.11238666276689091</v>
      </c>
      <c r="I57" s="9">
        <f t="shared" si="21"/>
        <v>0.32131948686621875</v>
      </c>
    </row>
    <row r="58" spans="1:9" x14ac:dyDescent="0.3">
      <c r="A58" s="7" t="s">
        <v>10</v>
      </c>
      <c r="B58" s="8">
        <f t="shared" ref="B58:B64" si="22">2000*2000</f>
        <v>4000000</v>
      </c>
      <c r="C58" s="8">
        <v>1</v>
      </c>
      <c r="D58" s="8">
        <v>1</v>
      </c>
      <c r="E58" s="11">
        <v>2.0659999999999998</v>
      </c>
      <c r="F58" s="11">
        <v>10.3</v>
      </c>
      <c r="G58" s="11">
        <v>2.1349999999999998</v>
      </c>
      <c r="H58" s="9">
        <f t="shared" ref="H58:H64" si="23">$F$58/(F58*$D58)</f>
        <v>1</v>
      </c>
      <c r="I58" s="9">
        <f t="shared" ref="I58:I64" si="24">$G$58/(G58*$D58)</f>
        <v>1</v>
      </c>
    </row>
    <row r="59" spans="1:9" x14ac:dyDescent="0.3">
      <c r="A59" s="7" t="s">
        <v>10</v>
      </c>
      <c r="B59" s="8">
        <f t="shared" si="22"/>
        <v>4000000</v>
      </c>
      <c r="C59" s="8">
        <v>1</v>
      </c>
      <c r="D59" s="8">
        <v>2</v>
      </c>
      <c r="E59" s="11">
        <v>0.106</v>
      </c>
      <c r="F59" s="11">
        <v>5.7370000000000001</v>
      </c>
      <c r="G59" s="11">
        <v>1.2190000000000001</v>
      </c>
      <c r="H59" s="9">
        <f t="shared" si="23"/>
        <v>0.89768171518215101</v>
      </c>
      <c r="I59" s="9">
        <f t="shared" si="24"/>
        <v>0.87571780147662004</v>
      </c>
    </row>
    <row r="60" spans="1:9" x14ac:dyDescent="0.3">
      <c r="A60" s="7" t="s">
        <v>10</v>
      </c>
      <c r="B60" s="8">
        <f t="shared" si="22"/>
        <v>4000000</v>
      </c>
      <c r="C60" s="8">
        <v>1</v>
      </c>
      <c r="D60" s="8">
        <v>4</v>
      </c>
      <c r="E60" s="11">
        <v>0.12</v>
      </c>
      <c r="F60" s="11">
        <v>3.754</v>
      </c>
      <c r="G60" s="11">
        <v>0.45779999999999998</v>
      </c>
      <c r="H60" s="9">
        <f t="shared" si="23"/>
        <v>0.68593500266382534</v>
      </c>
      <c r="I60" s="9">
        <f t="shared" si="24"/>
        <v>1.1659021406727827</v>
      </c>
    </row>
    <row r="61" spans="1:9" x14ac:dyDescent="0.3">
      <c r="A61" s="7" t="s">
        <v>10</v>
      </c>
      <c r="B61" s="8">
        <f t="shared" si="22"/>
        <v>4000000</v>
      </c>
      <c r="C61" s="8">
        <v>1</v>
      </c>
      <c r="D61" s="8">
        <v>8</v>
      </c>
      <c r="E61" s="11">
        <v>0.1154</v>
      </c>
      <c r="F61" s="11">
        <v>2.8780000000000001</v>
      </c>
      <c r="G61" s="11">
        <v>0.50590000000000002</v>
      </c>
      <c r="H61" s="9">
        <f t="shared" si="23"/>
        <v>0.44735927727588604</v>
      </c>
      <c r="I61" s="9">
        <f t="shared" si="24"/>
        <v>0.52752520260921121</v>
      </c>
    </row>
    <row r="62" spans="1:9" x14ac:dyDescent="0.3">
      <c r="A62" s="7" t="s">
        <v>10</v>
      </c>
      <c r="B62" s="8">
        <f t="shared" si="22"/>
        <v>4000000</v>
      </c>
      <c r="C62" s="8">
        <v>1</v>
      </c>
      <c r="D62" s="8">
        <v>10</v>
      </c>
      <c r="E62" s="11">
        <v>0.1043</v>
      </c>
      <c r="F62" s="11">
        <v>2.6520000000000001</v>
      </c>
      <c r="G62" s="11">
        <v>0.876</v>
      </c>
      <c r="H62" s="9">
        <f t="shared" si="23"/>
        <v>0.38838612368024134</v>
      </c>
      <c r="I62" s="9">
        <f t="shared" si="24"/>
        <v>0.24372146118721461</v>
      </c>
    </row>
    <row r="63" spans="1:9" x14ac:dyDescent="0.3">
      <c r="A63" s="7" t="s">
        <v>10</v>
      </c>
      <c r="B63" s="8">
        <f t="shared" si="22"/>
        <v>4000000</v>
      </c>
      <c r="C63" s="8">
        <v>1</v>
      </c>
      <c r="D63" s="8">
        <v>16</v>
      </c>
      <c r="E63" s="11">
        <v>0.11119999999999999</v>
      </c>
      <c r="F63" s="11">
        <v>3.4140000000000001</v>
      </c>
      <c r="G63" s="11">
        <v>0.3276</v>
      </c>
      <c r="H63" s="9">
        <f t="shared" si="23"/>
        <v>0.18856180433509082</v>
      </c>
      <c r="I63" s="9">
        <f t="shared" si="24"/>
        <v>0.40731837606837601</v>
      </c>
    </row>
    <row r="64" spans="1:9" x14ac:dyDescent="0.3">
      <c r="A64" s="7" t="s">
        <v>10</v>
      </c>
      <c r="B64" s="8">
        <f t="shared" si="22"/>
        <v>4000000</v>
      </c>
      <c r="C64" s="8">
        <v>1</v>
      </c>
      <c r="D64" s="8">
        <v>20</v>
      </c>
      <c r="E64" s="11">
        <v>0.1057</v>
      </c>
      <c r="F64" s="11">
        <v>3.26</v>
      </c>
      <c r="G64" s="11">
        <v>0.47620000000000001</v>
      </c>
      <c r="H64" s="9">
        <f t="shared" si="23"/>
        <v>0.15797546012269942</v>
      </c>
      <c r="I64" s="9">
        <f t="shared" si="24"/>
        <v>0.22417051658966816</v>
      </c>
    </row>
    <row r="65" spans="1:9" x14ac:dyDescent="0.3">
      <c r="A65" s="7" t="s">
        <v>10</v>
      </c>
      <c r="B65" s="8">
        <f t="shared" ref="B65:B71" si="25">4000*4000</f>
        <v>16000000</v>
      </c>
      <c r="C65" s="8">
        <v>1</v>
      </c>
      <c r="D65" s="8">
        <v>1</v>
      </c>
      <c r="E65" s="11">
        <v>0.80740000000000001</v>
      </c>
      <c r="F65" s="11">
        <v>82.88</v>
      </c>
      <c r="G65" s="11">
        <v>13.37</v>
      </c>
      <c r="H65" s="9">
        <f t="shared" ref="H65:H71" si="26">$F$65/(F65*$D65)</f>
        <v>1</v>
      </c>
      <c r="I65" s="9">
        <f t="shared" ref="I65:I71" si="27">$G$65/(G65*$D65)</f>
        <v>1</v>
      </c>
    </row>
    <row r="66" spans="1:9" x14ac:dyDescent="0.3">
      <c r="A66" s="7" t="s">
        <v>10</v>
      </c>
      <c r="B66" s="8">
        <f t="shared" si="25"/>
        <v>16000000</v>
      </c>
      <c r="C66" s="8">
        <v>1</v>
      </c>
      <c r="D66" s="8">
        <v>2</v>
      </c>
      <c r="E66" s="11">
        <v>0.39150000000000001</v>
      </c>
      <c r="F66" s="11">
        <v>44.05</v>
      </c>
      <c r="G66" s="11">
        <v>7.1029999999999998</v>
      </c>
      <c r="H66" s="9">
        <f t="shared" si="26"/>
        <v>0.94074914869466519</v>
      </c>
      <c r="I66" s="9">
        <f t="shared" si="27"/>
        <v>0.94115162607349001</v>
      </c>
    </row>
    <row r="67" spans="1:9" x14ac:dyDescent="0.3">
      <c r="A67" s="7" t="s">
        <v>10</v>
      </c>
      <c r="B67" s="8">
        <f t="shared" si="25"/>
        <v>16000000</v>
      </c>
      <c r="C67" s="8">
        <v>1</v>
      </c>
      <c r="D67" s="8">
        <v>4</v>
      </c>
      <c r="E67" s="11">
        <v>0.32300000000000001</v>
      </c>
      <c r="F67" s="11">
        <v>26.94</v>
      </c>
      <c r="G67" s="11">
        <v>3.375</v>
      </c>
      <c r="H67" s="9">
        <f t="shared" si="26"/>
        <v>0.76911655530809198</v>
      </c>
      <c r="I67" s="9">
        <f t="shared" si="27"/>
        <v>0.99037037037037035</v>
      </c>
    </row>
    <row r="68" spans="1:9" x14ac:dyDescent="0.3">
      <c r="A68" s="7" t="s">
        <v>10</v>
      </c>
      <c r="B68" s="8">
        <f t="shared" si="25"/>
        <v>16000000</v>
      </c>
      <c r="C68" s="8">
        <v>1</v>
      </c>
      <c r="D68" s="8">
        <v>8</v>
      </c>
      <c r="E68" s="11">
        <v>0.37890000000000001</v>
      </c>
      <c r="F68" s="11">
        <v>19.84</v>
      </c>
      <c r="G68" s="11">
        <v>2.0379999999999998</v>
      </c>
      <c r="H68" s="9">
        <f t="shared" si="26"/>
        <v>0.52217741935483863</v>
      </c>
      <c r="I68" s="9">
        <f t="shared" si="27"/>
        <v>0.82004416094210009</v>
      </c>
    </row>
    <row r="69" spans="1:9" x14ac:dyDescent="0.3">
      <c r="A69" s="7" t="s">
        <v>10</v>
      </c>
      <c r="B69" s="8">
        <f t="shared" si="25"/>
        <v>16000000</v>
      </c>
      <c r="C69" s="8">
        <v>1</v>
      </c>
      <c r="D69" s="8">
        <v>10</v>
      </c>
      <c r="E69" s="11">
        <v>0.46079999999999999</v>
      </c>
      <c r="F69" s="11">
        <v>18.559999999999999</v>
      </c>
      <c r="G69" s="11">
        <v>1.4330000000000001</v>
      </c>
      <c r="H69" s="9">
        <f t="shared" si="26"/>
        <v>0.44655172413793104</v>
      </c>
      <c r="I69" s="9">
        <f t="shared" si="27"/>
        <v>0.93300767620376823</v>
      </c>
    </row>
    <row r="70" spans="1:9" x14ac:dyDescent="0.3">
      <c r="A70" s="7" t="s">
        <v>10</v>
      </c>
      <c r="B70" s="8">
        <f t="shared" si="25"/>
        <v>16000000</v>
      </c>
      <c r="C70" s="8">
        <v>1</v>
      </c>
      <c r="D70" s="8">
        <v>16</v>
      </c>
      <c r="E70" s="11">
        <v>0.43149999999999999</v>
      </c>
      <c r="F70" s="11">
        <v>22.97</v>
      </c>
      <c r="G70" s="11">
        <v>2.0190000000000001</v>
      </c>
      <c r="H70" s="9">
        <f t="shared" si="26"/>
        <v>0.22551153678711364</v>
      </c>
      <c r="I70" s="9">
        <f t="shared" si="27"/>
        <v>0.41388063397721642</v>
      </c>
    </row>
    <row r="71" spans="1:9" x14ac:dyDescent="0.3">
      <c r="A71" s="7" t="s">
        <v>10</v>
      </c>
      <c r="B71" s="8">
        <f t="shared" si="25"/>
        <v>16000000</v>
      </c>
      <c r="C71" s="8">
        <v>1</v>
      </c>
      <c r="D71" s="8">
        <v>20</v>
      </c>
      <c r="E71" s="11">
        <v>0.46800000000000003</v>
      </c>
      <c r="F71" s="11">
        <v>26.55</v>
      </c>
      <c r="G71" s="11">
        <v>1.552</v>
      </c>
      <c r="H71" s="9">
        <f t="shared" si="26"/>
        <v>0.15608286252354048</v>
      </c>
      <c r="I71" s="9">
        <f t="shared" si="27"/>
        <v>0.4307345360824742</v>
      </c>
    </row>
  </sheetData>
  <pageMargins left="0.74791666666666701" right="0.74791666666666701" top="0.98402777777777795" bottom="0.9840277777777779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9"/>
  <sheetViews>
    <sheetView zoomScaleNormal="100" workbookViewId="0">
      <selection activeCell="G27" sqref="G27"/>
    </sheetView>
  </sheetViews>
  <sheetFormatPr defaultRowHeight="15.6" x14ac:dyDescent="0.3"/>
  <cols>
    <col min="1" max="1" width="8.109375" style="7"/>
    <col min="2" max="2" width="11.5546875" style="8"/>
    <col min="3" max="3" width="6.88671875" style="8"/>
    <col min="4" max="4" width="13" style="8"/>
    <col min="5" max="5" width="8.21875" style="8"/>
    <col min="6" max="6" width="14.88671875" style="8"/>
    <col min="7" max="7" width="10.44140625" style="8"/>
    <col min="8" max="8" width="16.44140625" style="8"/>
    <col min="9" max="9" width="16.6640625" style="8"/>
    <col min="10" max="10" width="17.109375" style="8"/>
    <col min="11" max="1023" width="11.5546875" style="8"/>
    <col min="1024" max="1025" width="11.5546875" style="3"/>
  </cols>
  <sheetData>
    <row r="1" spans="1:1024" s="5" customFormat="1" ht="16.2" x14ac:dyDescent="0.35">
      <c r="A1" s="4" t="s">
        <v>0</v>
      </c>
      <c r="B1" s="5" t="s">
        <v>1</v>
      </c>
      <c r="C1" s="5" t="s">
        <v>2</v>
      </c>
      <c r="D1" s="5" t="s">
        <v>11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AMJ1" s="6"/>
    </row>
    <row r="2" spans="1:1024" x14ac:dyDescent="0.3">
      <c r="A2" s="7" t="s">
        <v>10</v>
      </c>
      <c r="B2" s="8">
        <f t="shared" ref="B2:B15" si="0">8000*8000</f>
        <v>64000000</v>
      </c>
      <c r="C2" s="8">
        <v>1</v>
      </c>
      <c r="D2" s="8" t="s">
        <v>12</v>
      </c>
      <c r="E2" s="8">
        <v>1</v>
      </c>
      <c r="F2" s="8">
        <v>6.3730000000000002</v>
      </c>
      <c r="G2" s="8">
        <v>628.6</v>
      </c>
      <c r="H2" s="8">
        <v>100.5</v>
      </c>
      <c r="I2" s="9">
        <f t="shared" ref="I2:I8" si="1">$G$2/(G2*$E2)</f>
        <v>1</v>
      </c>
      <c r="J2" s="9">
        <f t="shared" ref="J2:J8" si="2">$H$2/(H2*$E2)</f>
        <v>1</v>
      </c>
    </row>
    <row r="3" spans="1:1024" x14ac:dyDescent="0.3">
      <c r="A3" s="7" t="s">
        <v>10</v>
      </c>
      <c r="B3" s="8">
        <f t="shared" si="0"/>
        <v>64000000</v>
      </c>
      <c r="C3" s="8">
        <v>1</v>
      </c>
      <c r="D3" s="8" t="s">
        <v>12</v>
      </c>
      <c r="E3" s="8">
        <v>2</v>
      </c>
      <c r="F3" s="8">
        <v>3.222</v>
      </c>
      <c r="G3" s="8">
        <v>673.2</v>
      </c>
      <c r="H3" s="8">
        <v>52.29</v>
      </c>
      <c r="I3" s="9">
        <f t="shared" si="1"/>
        <v>0.46687462863933449</v>
      </c>
      <c r="J3" s="9">
        <f t="shared" si="2"/>
        <v>0.96098680436029837</v>
      </c>
    </row>
    <row r="4" spans="1:1024" x14ac:dyDescent="0.3">
      <c r="A4" s="7" t="s">
        <v>10</v>
      </c>
      <c r="B4" s="8">
        <f t="shared" si="0"/>
        <v>64000000</v>
      </c>
      <c r="C4" s="8">
        <v>1</v>
      </c>
      <c r="D4" s="8" t="s">
        <v>12</v>
      </c>
      <c r="E4" s="8">
        <v>4</v>
      </c>
      <c r="F4" s="8">
        <v>4.6760000000000002</v>
      </c>
      <c r="G4" s="8">
        <v>391.4</v>
      </c>
      <c r="H4" s="8">
        <v>26.91</v>
      </c>
      <c r="I4" s="9">
        <f t="shared" si="1"/>
        <v>0.40150740929994894</v>
      </c>
      <c r="J4" s="9">
        <f t="shared" si="2"/>
        <v>0.93366778149386842</v>
      </c>
    </row>
    <row r="5" spans="1:1024" x14ac:dyDescent="0.3">
      <c r="A5" s="7" t="s">
        <v>10</v>
      </c>
      <c r="B5" s="8">
        <f t="shared" si="0"/>
        <v>64000000</v>
      </c>
      <c r="C5" s="8">
        <v>1</v>
      </c>
      <c r="D5" s="8" t="s">
        <v>12</v>
      </c>
      <c r="E5" s="8">
        <v>8</v>
      </c>
      <c r="F5" s="8">
        <v>4.6109999999999998</v>
      </c>
      <c r="G5" s="8">
        <v>472.2</v>
      </c>
      <c r="H5" s="8">
        <v>14.64</v>
      </c>
      <c r="I5" s="9">
        <f t="shared" si="1"/>
        <v>0.1664019483269801</v>
      </c>
      <c r="J5" s="9">
        <f t="shared" si="2"/>
        <v>0.8580942622950819</v>
      </c>
    </row>
    <row r="6" spans="1:1024" x14ac:dyDescent="0.3">
      <c r="A6" s="7" t="s">
        <v>10</v>
      </c>
      <c r="B6" s="8">
        <f t="shared" si="0"/>
        <v>64000000</v>
      </c>
      <c r="C6" s="8">
        <v>1</v>
      </c>
      <c r="D6" s="8" t="s">
        <v>12</v>
      </c>
      <c r="E6" s="8">
        <v>10</v>
      </c>
      <c r="F6" s="8">
        <v>6.21</v>
      </c>
      <c r="G6" s="8">
        <v>410.6</v>
      </c>
      <c r="H6" s="8">
        <v>11.83</v>
      </c>
      <c r="I6" s="9">
        <f t="shared" si="1"/>
        <v>0.15309303458353629</v>
      </c>
      <c r="J6" s="9">
        <f t="shared" si="2"/>
        <v>0.84953508030431113</v>
      </c>
    </row>
    <row r="7" spans="1:1024" x14ac:dyDescent="0.3">
      <c r="A7" s="7" t="s">
        <v>10</v>
      </c>
      <c r="B7" s="8">
        <f t="shared" si="0"/>
        <v>64000000</v>
      </c>
      <c r="C7" s="8">
        <v>1</v>
      </c>
      <c r="D7" s="8" t="s">
        <v>12</v>
      </c>
      <c r="E7" s="8">
        <v>16</v>
      </c>
      <c r="F7" s="8">
        <v>2.258</v>
      </c>
      <c r="G7" s="8">
        <v>466.7</v>
      </c>
      <c r="H7" s="8">
        <v>15.33</v>
      </c>
      <c r="I7" s="9">
        <f t="shared" si="1"/>
        <v>8.4181487036640246E-2</v>
      </c>
      <c r="J7" s="9">
        <f t="shared" si="2"/>
        <v>0.40973581213307242</v>
      </c>
    </row>
    <row r="8" spans="1:1024" x14ac:dyDescent="0.3">
      <c r="A8" s="7" t="s">
        <v>10</v>
      </c>
      <c r="B8" s="8">
        <f t="shared" si="0"/>
        <v>64000000</v>
      </c>
      <c r="C8" s="8">
        <v>1</v>
      </c>
      <c r="D8" s="8" t="s">
        <v>12</v>
      </c>
      <c r="E8" s="8">
        <v>20</v>
      </c>
      <c r="F8" s="8">
        <v>1.8</v>
      </c>
      <c r="G8" s="8">
        <v>441.4</v>
      </c>
      <c r="H8" s="8">
        <v>12.84</v>
      </c>
      <c r="I8" s="9">
        <f t="shared" si="1"/>
        <v>7.1205256003624831E-2</v>
      </c>
      <c r="J8" s="9">
        <f t="shared" si="2"/>
        <v>0.39135514018691586</v>
      </c>
    </row>
    <row r="9" spans="1:1024" x14ac:dyDescent="0.3">
      <c r="A9" s="7" t="s">
        <v>10</v>
      </c>
      <c r="B9" s="8">
        <f t="shared" si="0"/>
        <v>64000000</v>
      </c>
      <c r="C9" s="8">
        <v>1</v>
      </c>
      <c r="D9" s="8" t="s">
        <v>13</v>
      </c>
      <c r="E9" s="8">
        <v>1</v>
      </c>
      <c r="F9" s="8">
        <v>2.9430000000000001</v>
      </c>
      <c r="G9" s="8">
        <v>628.6</v>
      </c>
      <c r="H9" s="8">
        <v>100.6</v>
      </c>
      <c r="I9" s="9">
        <f t="shared" ref="I9:I15" si="3">$G$9/(G9*$E9)</f>
        <v>1</v>
      </c>
      <c r="J9" s="9">
        <f t="shared" ref="J9:J15" si="4">$H$9/(H9*$E9)</f>
        <v>1</v>
      </c>
    </row>
    <row r="10" spans="1:1024" x14ac:dyDescent="0.3">
      <c r="A10" s="7" t="s">
        <v>10</v>
      </c>
      <c r="B10" s="8">
        <f t="shared" si="0"/>
        <v>64000000</v>
      </c>
      <c r="C10" s="8">
        <v>1</v>
      </c>
      <c r="D10" s="8" t="s">
        <v>13</v>
      </c>
      <c r="E10" s="8">
        <v>2</v>
      </c>
      <c r="F10" s="8">
        <v>4.3959999999999999</v>
      </c>
      <c r="G10" s="8">
        <v>335.8</v>
      </c>
      <c r="H10" s="8">
        <v>51.24</v>
      </c>
      <c r="I10" s="9">
        <f t="shared" si="3"/>
        <v>0.93597379392495528</v>
      </c>
      <c r="J10" s="9">
        <f t="shared" si="4"/>
        <v>0.981654957064793</v>
      </c>
    </row>
    <row r="11" spans="1:1024" x14ac:dyDescent="0.3">
      <c r="A11" s="7" t="s">
        <v>10</v>
      </c>
      <c r="B11" s="8">
        <f t="shared" si="0"/>
        <v>64000000</v>
      </c>
      <c r="C11" s="8">
        <v>1</v>
      </c>
      <c r="D11" s="8" t="s">
        <v>13</v>
      </c>
      <c r="E11" s="8">
        <v>4</v>
      </c>
      <c r="F11" s="8">
        <v>1.5329999999999999</v>
      </c>
      <c r="G11" s="8">
        <v>193.8</v>
      </c>
      <c r="H11" s="8">
        <v>26.15</v>
      </c>
      <c r="I11" s="9">
        <f t="shared" si="3"/>
        <v>0.8108875128998968</v>
      </c>
      <c r="J11" s="9">
        <f t="shared" si="4"/>
        <v>0.96175908221797324</v>
      </c>
    </row>
    <row r="12" spans="1:1024" x14ac:dyDescent="0.3">
      <c r="A12" s="7" t="s">
        <v>10</v>
      </c>
      <c r="B12" s="8">
        <f t="shared" si="0"/>
        <v>64000000</v>
      </c>
      <c r="C12" s="8">
        <v>1</v>
      </c>
      <c r="D12" s="8" t="s">
        <v>13</v>
      </c>
      <c r="E12" s="8">
        <v>8</v>
      </c>
      <c r="F12" s="8">
        <v>1.347</v>
      </c>
      <c r="G12" s="8">
        <v>140.30000000000001</v>
      </c>
      <c r="H12" s="8">
        <v>13.17</v>
      </c>
      <c r="I12" s="9">
        <f t="shared" si="3"/>
        <v>0.56004989308624376</v>
      </c>
      <c r="J12" s="9">
        <f t="shared" si="4"/>
        <v>0.95482156416097186</v>
      </c>
    </row>
    <row r="13" spans="1:1024" x14ac:dyDescent="0.3">
      <c r="A13" s="7" t="s">
        <v>10</v>
      </c>
      <c r="B13" s="8">
        <f t="shared" si="0"/>
        <v>64000000</v>
      </c>
      <c r="C13" s="8">
        <v>1</v>
      </c>
      <c r="D13" s="8" t="s">
        <v>13</v>
      </c>
      <c r="E13" s="8">
        <v>10</v>
      </c>
      <c r="F13" s="8">
        <v>2.8980000000000001</v>
      </c>
      <c r="G13" s="8">
        <v>130</v>
      </c>
      <c r="H13" s="8">
        <v>11.02</v>
      </c>
      <c r="I13" s="9">
        <f t="shared" si="3"/>
        <v>0.48353846153846158</v>
      </c>
      <c r="J13" s="9">
        <f t="shared" si="4"/>
        <v>0.91288566243194191</v>
      </c>
    </row>
    <row r="14" spans="1:1024" x14ac:dyDescent="0.3">
      <c r="A14" s="7" t="s">
        <v>10</v>
      </c>
      <c r="B14" s="8">
        <f t="shared" si="0"/>
        <v>64000000</v>
      </c>
      <c r="C14" s="8">
        <v>1</v>
      </c>
      <c r="D14" s="8" t="s">
        <v>13</v>
      </c>
      <c r="E14" s="8">
        <v>16</v>
      </c>
      <c r="F14" s="8">
        <v>1.2210000000000001</v>
      </c>
      <c r="G14" s="8">
        <v>191.1</v>
      </c>
      <c r="H14" s="8">
        <v>7.9219999999999997</v>
      </c>
      <c r="I14" s="9">
        <f t="shared" si="3"/>
        <v>0.20558608058608061</v>
      </c>
      <c r="J14" s="9">
        <f t="shared" si="4"/>
        <v>0.79367583943448627</v>
      </c>
    </row>
    <row r="15" spans="1:1024" x14ac:dyDescent="0.3">
      <c r="A15" s="7" t="s">
        <v>10</v>
      </c>
      <c r="B15" s="8">
        <f t="shared" si="0"/>
        <v>64000000</v>
      </c>
      <c r="C15" s="8">
        <v>1</v>
      </c>
      <c r="D15" s="8" t="s">
        <v>13</v>
      </c>
      <c r="E15" s="8">
        <v>20</v>
      </c>
      <c r="F15" s="8">
        <v>1.4690000000000001</v>
      </c>
      <c r="G15" s="8">
        <v>238.4</v>
      </c>
      <c r="H15" s="8">
        <v>8.2449999999999992</v>
      </c>
      <c r="I15" s="9">
        <f t="shared" si="3"/>
        <v>0.13183724832214766</v>
      </c>
      <c r="J15" s="9">
        <f t="shared" si="4"/>
        <v>0.61006670709520927</v>
      </c>
    </row>
    <row r="16" spans="1:1024" x14ac:dyDescent="0.3">
      <c r="A16" s="7" t="s">
        <v>10</v>
      </c>
      <c r="B16" s="8">
        <f t="shared" ref="B16:B29" si="5">16000*16000</f>
        <v>256000000</v>
      </c>
      <c r="C16" s="8">
        <v>1</v>
      </c>
      <c r="D16" s="8" t="s">
        <v>12</v>
      </c>
      <c r="E16" s="8">
        <v>1</v>
      </c>
      <c r="F16" s="8">
        <v>56.83</v>
      </c>
      <c r="G16" s="8">
        <v>5116</v>
      </c>
      <c r="H16" s="8">
        <v>801.5</v>
      </c>
      <c r="I16" s="9">
        <f t="shared" ref="I16:I22" si="6">$G$16/(G16*$E16)</f>
        <v>1</v>
      </c>
      <c r="J16" s="9">
        <f t="shared" ref="J16:J22" si="7">$H$16/(H16*$E16)</f>
        <v>1</v>
      </c>
    </row>
    <row r="17" spans="1:10" x14ac:dyDescent="0.3">
      <c r="A17" s="7" t="s">
        <v>10</v>
      </c>
      <c r="B17" s="8">
        <f t="shared" si="5"/>
        <v>256000000</v>
      </c>
      <c r="C17" s="8">
        <v>1</v>
      </c>
      <c r="D17" s="8" t="s">
        <v>12</v>
      </c>
      <c r="E17" s="8">
        <v>2</v>
      </c>
      <c r="F17" s="8">
        <v>58.52</v>
      </c>
      <c r="G17" s="8">
        <v>4843</v>
      </c>
      <c r="H17" s="8">
        <v>406</v>
      </c>
      <c r="I17" s="9">
        <f t="shared" si="6"/>
        <v>0.52818500929176126</v>
      </c>
      <c r="J17" s="9">
        <f t="shared" si="7"/>
        <v>0.98706896551724133</v>
      </c>
    </row>
    <row r="18" spans="1:10" x14ac:dyDescent="0.3">
      <c r="A18" s="7" t="s">
        <v>10</v>
      </c>
      <c r="B18" s="8">
        <f t="shared" si="5"/>
        <v>256000000</v>
      </c>
      <c r="C18" s="8">
        <v>1</v>
      </c>
      <c r="D18" s="8" t="s">
        <v>12</v>
      </c>
      <c r="E18" s="8">
        <v>4</v>
      </c>
      <c r="F18" s="8">
        <v>59.16</v>
      </c>
      <c r="G18" s="8">
        <v>4843</v>
      </c>
      <c r="H18" s="8">
        <v>205.3</v>
      </c>
      <c r="I18" s="9">
        <f t="shared" si="6"/>
        <v>0.26409250464588063</v>
      </c>
      <c r="J18" s="9">
        <f t="shared" si="7"/>
        <v>0.97601071602532874</v>
      </c>
    </row>
    <row r="19" spans="1:10" x14ac:dyDescent="0.3">
      <c r="A19" s="7" t="s">
        <v>10</v>
      </c>
      <c r="B19" s="8">
        <f t="shared" si="5"/>
        <v>256000000</v>
      </c>
      <c r="C19" s="8">
        <v>1</v>
      </c>
      <c r="D19" s="8" t="s">
        <v>12</v>
      </c>
      <c r="E19" s="8">
        <v>8</v>
      </c>
      <c r="F19" s="8">
        <v>56.97</v>
      </c>
      <c r="G19" s="8">
        <v>2756</v>
      </c>
      <c r="H19" s="8">
        <v>104.5</v>
      </c>
      <c r="I19" s="9">
        <f t="shared" si="6"/>
        <v>0.23203918722786648</v>
      </c>
      <c r="J19" s="9">
        <f t="shared" si="7"/>
        <v>0.95873205741626799</v>
      </c>
    </row>
    <row r="20" spans="1:10" x14ac:dyDescent="0.3">
      <c r="A20" s="7" t="s">
        <v>10</v>
      </c>
      <c r="B20" s="8">
        <f t="shared" si="5"/>
        <v>256000000</v>
      </c>
      <c r="C20" s="8">
        <v>1</v>
      </c>
      <c r="D20" s="8" t="s">
        <v>12</v>
      </c>
      <c r="E20" s="8">
        <v>10</v>
      </c>
      <c r="F20" s="8">
        <v>60.02</v>
      </c>
      <c r="G20" s="8">
        <v>3020</v>
      </c>
      <c r="H20" s="8">
        <v>84.06</v>
      </c>
      <c r="I20" s="9">
        <f t="shared" si="6"/>
        <v>0.16940397350993378</v>
      </c>
      <c r="J20" s="9">
        <f t="shared" si="7"/>
        <v>0.95348560551986672</v>
      </c>
    </row>
    <row r="21" spans="1:10" x14ac:dyDescent="0.3">
      <c r="A21" s="7" t="s">
        <v>10</v>
      </c>
      <c r="B21" s="8">
        <f t="shared" si="5"/>
        <v>256000000</v>
      </c>
      <c r="C21" s="8">
        <v>1</v>
      </c>
      <c r="D21" s="8" t="s">
        <v>12</v>
      </c>
      <c r="E21" s="8">
        <v>16</v>
      </c>
      <c r="F21" s="8">
        <v>57.73</v>
      </c>
      <c r="G21" s="8">
        <v>2370</v>
      </c>
      <c r="H21" s="8">
        <v>61.7</v>
      </c>
      <c r="I21" s="9">
        <f t="shared" si="6"/>
        <v>0.134915611814346</v>
      </c>
      <c r="J21" s="9">
        <f t="shared" si="7"/>
        <v>0.81189222042139375</v>
      </c>
    </row>
    <row r="22" spans="1:10" x14ac:dyDescent="0.3">
      <c r="A22" s="7" t="s">
        <v>10</v>
      </c>
      <c r="B22" s="8">
        <f t="shared" si="5"/>
        <v>256000000</v>
      </c>
      <c r="C22" s="8">
        <v>1</v>
      </c>
      <c r="D22" s="8" t="s">
        <v>12</v>
      </c>
      <c r="E22" s="8">
        <v>20</v>
      </c>
      <c r="F22" s="8">
        <v>57.79</v>
      </c>
      <c r="G22" s="8">
        <v>1998</v>
      </c>
      <c r="H22" s="8">
        <v>51.66</v>
      </c>
      <c r="I22" s="9">
        <f t="shared" si="6"/>
        <v>0.12802802802802804</v>
      </c>
      <c r="J22" s="9">
        <f t="shared" si="7"/>
        <v>0.77574525745257461</v>
      </c>
    </row>
    <row r="23" spans="1:10" x14ac:dyDescent="0.3">
      <c r="A23" s="7" t="s">
        <v>10</v>
      </c>
      <c r="B23" s="8">
        <f t="shared" si="5"/>
        <v>256000000</v>
      </c>
      <c r="C23" s="8">
        <v>1</v>
      </c>
      <c r="D23" s="8" t="s">
        <v>13</v>
      </c>
      <c r="E23" s="8">
        <v>1</v>
      </c>
      <c r="F23" s="8">
        <v>57.26</v>
      </c>
      <c r="G23" s="8">
        <v>5120</v>
      </c>
      <c r="H23" s="8">
        <v>802</v>
      </c>
      <c r="I23" s="9">
        <f t="shared" ref="I23:I29" si="8">$G$23/(G23*$E23)</f>
        <v>1</v>
      </c>
      <c r="J23" s="9">
        <f t="shared" ref="J23:J29" si="9">$H$23/(H23*$E23)</f>
        <v>1</v>
      </c>
    </row>
    <row r="24" spans="1:10" x14ac:dyDescent="0.3">
      <c r="A24" s="7" t="s">
        <v>10</v>
      </c>
      <c r="B24" s="8">
        <f t="shared" si="5"/>
        <v>256000000</v>
      </c>
      <c r="C24" s="8">
        <v>1</v>
      </c>
      <c r="D24" s="8" t="s">
        <v>13</v>
      </c>
      <c r="E24" s="8">
        <v>2</v>
      </c>
      <c r="F24" s="8">
        <v>58.62</v>
      </c>
      <c r="G24" s="8">
        <v>2698</v>
      </c>
      <c r="H24" s="8">
        <v>401.5</v>
      </c>
      <c r="I24" s="9">
        <f t="shared" si="8"/>
        <v>0.94885100074128981</v>
      </c>
      <c r="J24" s="9">
        <f t="shared" si="9"/>
        <v>0.99875466998754669</v>
      </c>
    </row>
    <row r="25" spans="1:10" x14ac:dyDescent="0.3">
      <c r="A25" s="7" t="s">
        <v>10</v>
      </c>
      <c r="B25" s="8">
        <f t="shared" si="5"/>
        <v>256000000</v>
      </c>
      <c r="C25" s="8">
        <v>1</v>
      </c>
      <c r="D25" s="8" t="s">
        <v>13</v>
      </c>
      <c r="E25" s="8">
        <v>4</v>
      </c>
      <c r="F25" s="8">
        <v>57.26</v>
      </c>
      <c r="G25" s="8">
        <v>1483</v>
      </c>
      <c r="H25" s="8">
        <v>201.7</v>
      </c>
      <c r="I25" s="9">
        <f t="shared" si="8"/>
        <v>0.86311530681051918</v>
      </c>
      <c r="J25" s="9">
        <f t="shared" si="9"/>
        <v>0.99405057015369369</v>
      </c>
    </row>
    <row r="26" spans="1:10" x14ac:dyDescent="0.3">
      <c r="A26" s="7" t="s">
        <v>10</v>
      </c>
      <c r="B26" s="8">
        <f t="shared" si="5"/>
        <v>256000000</v>
      </c>
      <c r="C26" s="8">
        <v>1</v>
      </c>
      <c r="D26" s="8" t="s">
        <v>13</v>
      </c>
      <c r="E26" s="8">
        <v>8</v>
      </c>
      <c r="F26" s="8">
        <v>55.28</v>
      </c>
      <c r="G26" s="8">
        <v>1044</v>
      </c>
      <c r="H26" s="8">
        <v>101.5</v>
      </c>
      <c r="I26" s="9">
        <f t="shared" si="8"/>
        <v>0.6130268199233716</v>
      </c>
      <c r="J26" s="9">
        <f t="shared" si="9"/>
        <v>0.98768472906403937</v>
      </c>
    </row>
    <row r="27" spans="1:10" x14ac:dyDescent="0.3">
      <c r="A27" s="7" t="s">
        <v>10</v>
      </c>
      <c r="B27" s="8">
        <f t="shared" si="5"/>
        <v>256000000</v>
      </c>
      <c r="C27" s="8">
        <v>1</v>
      </c>
      <c r="D27" s="8" t="s">
        <v>13</v>
      </c>
      <c r="E27" s="8">
        <v>10</v>
      </c>
      <c r="F27" s="8">
        <v>55.96</v>
      </c>
      <c r="G27" s="8">
        <v>967.5</v>
      </c>
      <c r="H27" s="8">
        <v>81.760000000000005</v>
      </c>
      <c r="I27" s="9">
        <f t="shared" si="8"/>
        <v>0.52919896640826869</v>
      </c>
      <c r="J27" s="9">
        <f t="shared" si="9"/>
        <v>0.9809197651663405</v>
      </c>
    </row>
    <row r="28" spans="1:10" x14ac:dyDescent="0.3">
      <c r="A28" s="7" t="s">
        <v>10</v>
      </c>
      <c r="B28" s="8">
        <f t="shared" si="5"/>
        <v>256000000</v>
      </c>
      <c r="C28" s="8">
        <v>1</v>
      </c>
      <c r="D28" s="8" t="s">
        <v>13</v>
      </c>
      <c r="E28" s="8">
        <v>16</v>
      </c>
      <c r="F28" s="8">
        <v>55.9</v>
      </c>
      <c r="G28" s="8">
        <v>1539</v>
      </c>
      <c r="H28" s="8">
        <v>52.99</v>
      </c>
      <c r="I28" s="9">
        <f t="shared" si="8"/>
        <v>0.20792722547108511</v>
      </c>
      <c r="J28" s="9">
        <f t="shared" si="9"/>
        <v>0.94593319494244188</v>
      </c>
    </row>
    <row r="29" spans="1:10" x14ac:dyDescent="0.3">
      <c r="A29" s="7" t="s">
        <v>10</v>
      </c>
      <c r="B29" s="8">
        <f t="shared" si="5"/>
        <v>256000000</v>
      </c>
      <c r="C29" s="8">
        <v>1</v>
      </c>
      <c r="D29" s="8" t="s">
        <v>13</v>
      </c>
      <c r="E29" s="8">
        <v>20</v>
      </c>
      <c r="F29" s="8">
        <v>55.73</v>
      </c>
      <c r="G29" s="8">
        <v>1948</v>
      </c>
      <c r="H29" s="8">
        <v>48.79</v>
      </c>
      <c r="I29" s="9">
        <f t="shared" si="8"/>
        <v>0.13141683778234087</v>
      </c>
      <c r="J29" s="9">
        <f t="shared" si="9"/>
        <v>0.82188973150235711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scaling</vt:lpstr>
      <vt:lpstr>effect_dplace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Geert Jan Bex</cp:lastModifiedBy>
  <cp:revision>0</cp:revision>
  <dcterms:modified xsi:type="dcterms:W3CDTF">2015-09-30T12:57:14Z</dcterms:modified>
  <dc:language>en-US</dc:language>
</cp:coreProperties>
</file>